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5519\Desktop\MV\Flagship\02 - NOTAS FISCAIS\2020.12 - DEZEMBRO\"/>
    </mc:Choice>
  </mc:AlternateContent>
  <xr:revisionPtr revIDLastSave="0" documentId="13_ncr:1_{891EC4D6-0556-4F71-8C7A-A246AC526B6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NOV2020" sheetId="4" r:id="rId1"/>
    <sheet name="Cadastro Fornecedores" sheetId="2" state="hidden" r:id="rId2"/>
  </sheets>
  <calcPr calcId="181029"/>
</workbook>
</file>

<file path=xl/calcChain.xml><?xml version="1.0" encoding="utf-8"?>
<calcChain xmlns="http://schemas.openxmlformats.org/spreadsheetml/2006/main">
  <c r="I3" i="4" l="1"/>
  <c r="I4" i="4" s="1"/>
  <c r="I5" i="4" s="1"/>
  <c r="H83" i="4" l="1"/>
  <c r="H92" i="4" l="1"/>
  <c r="H6" i="4" l="1"/>
  <c r="I6" i="4" s="1"/>
  <c r="I7" i="4" s="1"/>
  <c r="I8" i="4" s="1"/>
  <c r="I9" i="4" s="1"/>
  <c r="I10" i="4" s="1"/>
  <c r="I11" i="4" s="1"/>
  <c r="H12" i="4"/>
  <c r="H17" i="4"/>
  <c r="H13" i="4"/>
  <c r="I12" i="4" l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I72" i="4" s="1"/>
  <c r="I73" i="4" s="1"/>
  <c r="I74" i="4" s="1"/>
  <c r="I75" i="4" s="1"/>
  <c r="I76" i="4" s="1"/>
  <c r="I77" i="4" s="1"/>
  <c r="I78" i="4" s="1"/>
  <c r="I79" i="4" s="1"/>
  <c r="I80" i="4" s="1"/>
  <c r="I81" i="4" s="1"/>
  <c r="I82" i="4" s="1"/>
  <c r="I83" i="4" s="1"/>
  <c r="I84" i="4" s="1"/>
  <c r="I85" i="4" s="1"/>
  <c r="I86" i="4" s="1"/>
  <c r="I87" i="4" s="1"/>
  <c r="I88" i="4" s="1"/>
  <c r="I89" i="4" s="1"/>
  <c r="I90" i="4" s="1"/>
  <c r="I91" i="4" s="1"/>
  <c r="I92" i="4" s="1"/>
  <c r="I93" i="4" s="1"/>
</calcChain>
</file>

<file path=xl/sharedStrings.xml><?xml version="1.0" encoding="utf-8"?>
<sst xmlns="http://schemas.openxmlformats.org/spreadsheetml/2006/main" count="415" uniqueCount="195">
  <si>
    <t>M.O.</t>
  </si>
  <si>
    <t>SERVIÇO</t>
  </si>
  <si>
    <t>FORNECEDOR</t>
  </si>
  <si>
    <t>M.O. OU MATERIAL</t>
  </si>
  <si>
    <t>N° da Nota Fiscal</t>
  </si>
  <si>
    <t>RECEBIMENTO</t>
  </si>
  <si>
    <t>INFORMAÇÕES MONETÁRIAS</t>
  </si>
  <si>
    <t>VALOR</t>
  </si>
  <si>
    <t>DATA DO
DOCUMENTO</t>
  </si>
  <si>
    <t>DATA DO
VENCIMENTO</t>
  </si>
  <si>
    <t>Nome</t>
  </si>
  <si>
    <t>Cnpj</t>
  </si>
  <si>
    <t>Endereço</t>
  </si>
  <si>
    <t>Numero</t>
  </si>
  <si>
    <t>Complemento</t>
  </si>
  <si>
    <t>Municipio</t>
  </si>
  <si>
    <t>CEP</t>
  </si>
  <si>
    <t>DD</t>
  </si>
  <si>
    <t>Tel/ Fixo</t>
  </si>
  <si>
    <t>Email</t>
  </si>
  <si>
    <t>BANCO</t>
  </si>
  <si>
    <t>AGÊNCIA</t>
  </si>
  <si>
    <t>C/C</t>
  </si>
  <si>
    <t xml:space="preserve">Steel-X Ind. E Com. de Churr, Lar, Ciofas e Afins Ltda </t>
  </si>
  <si>
    <t>10.562.553/0001-91</t>
  </si>
  <si>
    <t>RUA JOSE MILANI</t>
  </si>
  <si>
    <t>JD. IRAPUÃ</t>
  </si>
  <si>
    <t>TABOÃO DA SERRA</t>
  </si>
  <si>
    <t>06766420</t>
  </si>
  <si>
    <t>thatyane.pescuma@steel-x.com.br</t>
  </si>
  <si>
    <t>MATERIAL</t>
  </si>
  <si>
    <t>ROTTA ELY</t>
  </si>
  <si>
    <t>HISTOGRAMA</t>
  </si>
  <si>
    <t>SEGURANÇA PATRIMONIAL</t>
  </si>
  <si>
    <t>CAIXINHA</t>
  </si>
  <si>
    <t>ÁREAS DE VIVÊNCIA</t>
  </si>
  <si>
    <t>EMPREITEIRO ESTRUTURA</t>
  </si>
  <si>
    <t>MIRUZA</t>
  </si>
  <si>
    <t>PROVISÓRIAS</t>
  </si>
  <si>
    <t>THIAGO FANTINEL RUIZ</t>
  </si>
  <si>
    <t>ENTRADA DE ENERGIA PROVISÓRIA</t>
  </si>
  <si>
    <t>PAREDE DIAFRAGMA</t>
  </si>
  <si>
    <t>MGS</t>
  </si>
  <si>
    <t>CONCRETO</t>
  </si>
  <si>
    <t>VRB</t>
  </si>
  <si>
    <t>TERRAPLENAGEM</t>
  </si>
  <si>
    <t>SEGURO DE OBRA</t>
  </si>
  <si>
    <t>INSTALAÇÃO ELÉTRICA</t>
  </si>
  <si>
    <t>INSTALAÇÃO HIDRÁULICA</t>
  </si>
  <si>
    <t>PROJETOS</t>
  </si>
  <si>
    <t>PROVISÓRIAS - DIESEL</t>
  </si>
  <si>
    <t xml:space="preserve">MGL </t>
  </si>
  <si>
    <t>PREVISÃO</t>
  </si>
  <si>
    <t>ABT - FATURAMENTO DIRETO</t>
  </si>
  <si>
    <t>CG CONTADORES</t>
  </si>
  <si>
    <t>BBC SERVICOS ADMINISTRATIVOS E ORCAMENTOS LTDA</t>
  </si>
  <si>
    <t>CT-0044-225</t>
  </si>
  <si>
    <t>TOPOGRAFIA</t>
  </si>
  <si>
    <t>COMÉRCIO DE MATERIAL DE CONSTRUÇÃO FPS EIRELI</t>
  </si>
  <si>
    <t>OC. 208220</t>
  </si>
  <si>
    <t>OC. 208120</t>
  </si>
  <si>
    <t xml:space="preserve">JJ MIX COMERCIO DE MATERIAIS DE CONSTRUCAO LTDA </t>
  </si>
  <si>
    <t>ROCHA E CUNHA COMÉRCIO E MONTAGEM DE MÓVEIS DE ESCRITÓRIO LTDA - ME</t>
  </si>
  <si>
    <t>OC. 206020</t>
  </si>
  <si>
    <t>CRUZ E SCHULTZ SOLUÇÕES EM TI LTDA - EPP</t>
  </si>
  <si>
    <t>CUSTOS ADMINISTRATIVOS</t>
  </si>
  <si>
    <t>RATEIO GERENTES</t>
  </si>
  <si>
    <t>GERDAU AÇOS LONGOS S/A</t>
  </si>
  <si>
    <t>EDILSON CROMER CARVALHO</t>
  </si>
  <si>
    <t>IMPOSTOS</t>
  </si>
  <si>
    <t>CTF/0044-004</t>
  </si>
  <si>
    <t>LEANDRO GMINTZEL</t>
  </si>
  <si>
    <t>CTF/0044-006</t>
  </si>
  <si>
    <t xml:space="preserve">	CTF/0044-010</t>
  </si>
  <si>
    <t xml:space="preserve">	CTF/0044-011</t>
  </si>
  <si>
    <t>MONITORAMENTO</t>
  </si>
  <si>
    <t>3D METROLOGIA LTDA - EPP</t>
  </si>
  <si>
    <t>AREAL SUL LTDA</t>
  </si>
  <si>
    <t>BRAVO INOX INDUSTRIA E COMERCIO DE PRODUTOS DE ACO INOX LTDA</t>
  </si>
  <si>
    <t xml:space="preserve">CEMEAR COMÉRCIO E REPRESENTAÇÃO LTDA </t>
  </si>
  <si>
    <t>CIGAME COMÉRCIO DE MATERIAIS ELÉTRICOS LTDA</t>
  </si>
  <si>
    <t>CMT COMÉRCIO DE MATERIAIS ELÉTRICOS EIRELI - EPP</t>
  </si>
  <si>
    <t>COMERCIAL DE MEDICAMENTOS RS FARMA LTDA</t>
  </si>
  <si>
    <t>OC. 206820</t>
  </si>
  <si>
    <t>OC. 205820</t>
  </si>
  <si>
    <t>OC. 207920</t>
  </si>
  <si>
    <t>OC. 210220</t>
  </si>
  <si>
    <t>OC. 141220</t>
  </si>
  <si>
    <t>NF. 41310</t>
  </si>
  <si>
    <t>NF. 41298</t>
  </si>
  <si>
    <t>OC. 242720</t>
  </si>
  <si>
    <t>OC. 249620</t>
  </si>
  <si>
    <t>04/12/2020</t>
  </si>
  <si>
    <t>DELLOSBEL TRANSPORTES LTDA - EPP</t>
  </si>
  <si>
    <t>DOCOL METAIS SANITÁRIOS LTDA</t>
  </si>
  <si>
    <t>Energia Grupos Geradores Ltda</t>
  </si>
  <si>
    <t>FABESUL COMÉRCIO DE SUPRIMENTOS LTDA</t>
  </si>
  <si>
    <t>FERRAGEM THONY LTDA</t>
  </si>
  <si>
    <t>OC. 207520</t>
  </si>
  <si>
    <t>OC. 228620</t>
  </si>
  <si>
    <t>OC. 209720</t>
  </si>
  <si>
    <t>OC. 122420</t>
  </si>
  <si>
    <t>OC. 210420</t>
  </si>
  <si>
    <t>OC. 209420</t>
  </si>
  <si>
    <t>OC. 244520</t>
  </si>
  <si>
    <t>OC. 235120</t>
  </si>
  <si>
    <t>NF. 1754423</t>
  </si>
  <si>
    <t>OC. 208720</t>
  </si>
  <si>
    <t>OC. 207420</t>
  </si>
  <si>
    <t>OC. 209320</t>
  </si>
  <si>
    <t>OC. 208520</t>
  </si>
  <si>
    <t>OC. 209620</t>
  </si>
  <si>
    <t>02/12/2020</t>
  </si>
  <si>
    <t>GLOBAL DISTRIBUIÇÃO DE BENS DE CONSUMO LTDA</t>
  </si>
  <si>
    <t>GRAPHO - PRODUTOS E SERVIÇOS EM COMPUTAÇÃO LTDA</t>
  </si>
  <si>
    <t>NF. 1361940</t>
  </si>
  <si>
    <t>NF. 1366096</t>
  </si>
  <si>
    <t>NF. 1368533</t>
  </si>
  <si>
    <t>NF. 3841</t>
  </si>
  <si>
    <t>KILLING S.A. TINTAS E ADESIVOS</t>
  </si>
  <si>
    <t>KL COMERCIO E SERVICO DE CONTROLE DE PONTO E ACESSO LTDA</t>
  </si>
  <si>
    <t xml:space="preserve">LOJAS COLOMBO SA COMÉRCIO DE UTILIDADES DOMÉSTICAS </t>
  </si>
  <si>
    <t>MARCELO BERTE FERNANDES - ME</t>
  </si>
  <si>
    <t>MARTINS &amp; BRUM ENGENHARIA E TOPOGRAFIA LTDA</t>
  </si>
  <si>
    <t xml:space="preserve">MINERACAO VERA CRUZ LTDA </t>
  </si>
  <si>
    <t>MJM SERVICOS DE LIMPEZA LTDA</t>
  </si>
  <si>
    <t>MS SIGNS COMUNICAÇÃO VISUAL LTDA</t>
  </si>
  <si>
    <t>MULTIMIDIA - SUPRIMENTOS PARA COPIADORAS LTDA</t>
  </si>
  <si>
    <t>Ospa Arquitetura e Urbanismo Ltda</t>
  </si>
  <si>
    <t>PONTINTAS COMÉRCIO DE TINTAS LTDA</t>
  </si>
  <si>
    <t>PROCALC PROJETOS E CÁLCULOS ESTRUTURAIS SOCIEDADE SIMPLES - EPP</t>
  </si>
  <si>
    <t xml:space="preserve">PROTEFIX PROTECÃO E FIXACÃO LTDA </t>
  </si>
  <si>
    <t>R.M COMÉRCIO DE COMPUTADORES E SUPRIMENTOS LTDA - ME</t>
  </si>
  <si>
    <t>RAFAEL POZZI RECH</t>
  </si>
  <si>
    <t xml:space="preserve">RAMPA COMPENSADOS LTDA - EPP </t>
  </si>
  <si>
    <t>REAL CONTAINERS S/A</t>
  </si>
  <si>
    <t>REFRIGERAÇÃO DUFRIO COMERCIO E IMPORTAÇÃO LTDA</t>
  </si>
  <si>
    <t>SANDRO BORGES DA ROSA EPP</t>
  </si>
  <si>
    <t>SULMAK EQUIPAMENTOS PARA CONSTRUÇÃO CIVIL LTDA - EPP</t>
  </si>
  <si>
    <t>TECNISAN SISTEMAS OPERACIONAIS DE SANEAMENTO - EIRELI</t>
  </si>
  <si>
    <t>VALDIR RIVELINO BARBOSA</t>
  </si>
  <si>
    <t>OC. 206520</t>
  </si>
  <si>
    <t>OC. 208020</t>
  </si>
  <si>
    <t>OC. 246620</t>
  </si>
  <si>
    <t>NF. 2183567</t>
  </si>
  <si>
    <t>OC. 228920</t>
  </si>
  <si>
    <t>CTP. 0044-008</t>
  </si>
  <si>
    <t>OC. 207220</t>
  </si>
  <si>
    <t>NF. 20206135</t>
  </si>
  <si>
    <t>OC. 205220</t>
  </si>
  <si>
    <t>OC. 209220</t>
  </si>
  <si>
    <t>CTP. 0044-223</t>
  </si>
  <si>
    <t>OC. 209920</t>
  </si>
  <si>
    <t>NF. 2020/142</t>
  </si>
  <si>
    <t>OC. 216820</t>
  </si>
  <si>
    <t>OC. 217120</t>
  </si>
  <si>
    <t>OC. 217420</t>
  </si>
  <si>
    <t>NF. 403915</t>
  </si>
  <si>
    <t>NF. 403793</t>
  </si>
  <si>
    <t>NF. 403821</t>
  </si>
  <si>
    <t>OC. 208620</t>
  </si>
  <si>
    <t>NF. 1660</t>
  </si>
  <si>
    <t>NF. 1659</t>
  </si>
  <si>
    <t>NF. 1681</t>
  </si>
  <si>
    <t>NF. 1709</t>
  </si>
  <si>
    <t>NF. 1722</t>
  </si>
  <si>
    <t>OC. 216520</t>
  </si>
  <si>
    <t>FAT. 47528</t>
  </si>
  <si>
    <t>OC. 228120</t>
  </si>
  <si>
    <t>OC. 242320</t>
  </si>
  <si>
    <t>OC. 206620</t>
  </si>
  <si>
    <t>OC. 245320</t>
  </si>
  <si>
    <t>OC. 211020</t>
  </si>
  <si>
    <t>01/12/2020</t>
  </si>
  <si>
    <t>05/12/2020</t>
  </si>
  <si>
    <t>12/12/2020</t>
  </si>
  <si>
    <t>14/12/2020</t>
  </si>
  <si>
    <t>29/12/2020</t>
  </si>
  <si>
    <t>13/12/2020</t>
  </si>
  <si>
    <t>23/12/2020</t>
  </si>
  <si>
    <t>08/12/2020</t>
  </si>
  <si>
    <t>14/10/2020</t>
  </si>
  <si>
    <t>25/12/2020</t>
  </si>
  <si>
    <t>NF 77131</t>
  </si>
  <si>
    <t>NF 77174</t>
  </si>
  <si>
    <t>NF 77154</t>
  </si>
  <si>
    <t>NF 77118</t>
  </si>
  <si>
    <t>NF 77096</t>
  </si>
  <si>
    <t>NF 77109</t>
  </si>
  <si>
    <t>NF 2020/140</t>
  </si>
  <si>
    <t>PREVISAO</t>
  </si>
  <si>
    <t>RESÍDUOS</t>
  </si>
  <si>
    <t>GERAL</t>
  </si>
  <si>
    <t>LOCAÇÕES</t>
  </si>
  <si>
    <t>VALOR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</si>
</sst>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[$-F400]h:mm:ss\ AM/PM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rebuchet MS"/>
      <family val="2"/>
    </font>
    <font>
      <sz val="10"/>
      <color theme="0"/>
      <name val="Trebuchet MS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0"/>
      <name val="Trebuchet MS"/>
      <family val="2"/>
    </font>
    <font>
      <sz val="11"/>
      <name val="Trebuchet MS"/>
      <family val="2"/>
    </font>
    <font>
      <u/>
      <sz val="11"/>
      <color theme="10"/>
      <name val="Trebuchet MS"/>
      <family val="2"/>
    </font>
    <font>
      <sz val="7"/>
      <name val="Arial"/>
      <family val="2"/>
    </font>
    <font>
      <b/>
      <sz val="10"/>
      <color theme="0"/>
      <name val="Trebuchet MS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5" fillId="0" borderId="0" xfId="3" applyFont="1"/>
    <xf numFmtId="0" fontId="7" fillId="0" borderId="0" xfId="3" applyFont="1"/>
    <xf numFmtId="0" fontId="8" fillId="0" borderId="0" xfId="3" applyFont="1" applyFill="1"/>
    <xf numFmtId="0" fontId="9" fillId="0" borderId="0" xfId="0" applyFont="1"/>
    <xf numFmtId="0" fontId="4" fillId="2" borderId="4" xfId="2" applyFont="1" applyFill="1" applyBorder="1" applyAlignment="1" applyProtection="1">
      <alignment horizontal="center" vertical="center" wrapText="1"/>
    </xf>
    <xf numFmtId="44" fontId="4" fillId="2" borderId="6" xfId="1" applyFont="1" applyFill="1" applyBorder="1" applyAlignment="1" applyProtection="1">
      <alignment horizontal="center" vertical="center"/>
    </xf>
    <xf numFmtId="0" fontId="10" fillId="4" borderId="3" xfId="3" applyFont="1" applyFill="1" applyBorder="1" applyAlignment="1">
      <alignment horizontal="center"/>
    </xf>
    <xf numFmtId="2" fontId="10" fillId="4" borderId="3" xfId="3" applyNumberFormat="1" applyFont="1" applyFill="1" applyBorder="1" applyAlignment="1">
      <alignment horizontal="center"/>
    </xf>
    <xf numFmtId="49" fontId="10" fillId="4" borderId="3" xfId="3" applyNumberFormat="1" applyFont="1" applyFill="1" applyBorder="1" applyAlignment="1">
      <alignment horizontal="center"/>
    </xf>
    <xf numFmtId="165" fontId="10" fillId="4" borderId="3" xfId="3" applyNumberFormat="1" applyFont="1" applyFill="1" applyBorder="1" applyAlignment="1">
      <alignment horizontal="center"/>
    </xf>
    <xf numFmtId="0" fontId="11" fillId="3" borderId="3" xfId="3" applyFont="1" applyFill="1" applyBorder="1"/>
    <xf numFmtId="2" fontId="11" fillId="3" borderId="3" xfId="3" applyNumberFormat="1" applyFont="1" applyFill="1" applyBorder="1" applyAlignment="1">
      <alignment horizontal="center"/>
    </xf>
    <xf numFmtId="0" fontId="11" fillId="3" borderId="3" xfId="3" applyFont="1" applyFill="1" applyBorder="1" applyAlignment="1">
      <alignment horizontal="center"/>
    </xf>
    <xf numFmtId="0" fontId="11" fillId="3" borderId="3" xfId="3" applyNumberFormat="1" applyFont="1" applyFill="1" applyBorder="1" applyAlignment="1">
      <alignment horizontal="center"/>
    </xf>
    <xf numFmtId="0" fontId="12" fillId="3" borderId="3" xfId="4" applyFont="1" applyFill="1" applyBorder="1"/>
    <xf numFmtId="0" fontId="3" fillId="0" borderId="3" xfId="0" applyFont="1" applyBorder="1"/>
    <xf numFmtId="0" fontId="12" fillId="3" borderId="3" xfId="4" applyFont="1" applyFill="1" applyBorder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4" fontId="0" fillId="0" borderId="0" xfId="1" applyFont="1"/>
    <xf numFmtId="0" fontId="13" fillId="0" borderId="1" xfId="2" applyFont="1" applyFill="1" applyBorder="1" applyAlignment="1" applyProtection="1">
      <alignment horizontal="center" vertical="center"/>
      <protection locked="0"/>
    </xf>
    <xf numFmtId="14" fontId="13" fillId="0" borderId="1" xfId="2" applyNumberFormat="1" applyFont="1" applyFill="1" applyBorder="1" applyAlignment="1" applyProtection="1">
      <alignment horizontal="center" vertical="center"/>
      <protection locked="0"/>
    </xf>
    <xf numFmtId="44" fontId="13" fillId="0" borderId="2" xfId="1" applyFont="1" applyFill="1" applyBorder="1" applyAlignment="1" applyProtection="1">
      <alignment horizontal="center" vertical="center"/>
      <protection locked="0"/>
    </xf>
    <xf numFmtId="44" fontId="14" fillId="2" borderId="4" xfId="1" applyFont="1" applyFill="1" applyBorder="1" applyAlignment="1" applyProtection="1">
      <alignment horizontal="center" vertical="center"/>
    </xf>
    <xf numFmtId="44" fontId="15" fillId="5" borderId="2" xfId="1" applyFont="1" applyFill="1" applyBorder="1" applyAlignment="1" applyProtection="1">
      <alignment horizontal="center" vertical="center"/>
      <protection locked="0"/>
    </xf>
    <xf numFmtId="44" fontId="15" fillId="0" borderId="2" xfId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4" fillId="2" borderId="7" xfId="2" applyFont="1" applyFill="1" applyBorder="1" applyAlignment="1" applyProtection="1">
      <alignment horizontal="center" vertical="center"/>
    </xf>
    <xf numFmtId="0" fontId="4" fillId="2" borderId="9" xfId="2" applyFont="1" applyFill="1" applyBorder="1" applyAlignment="1" applyProtection="1">
      <alignment horizontal="center" vertical="center"/>
    </xf>
    <xf numFmtId="0" fontId="4" fillId="2" borderId="5" xfId="2" applyFont="1" applyFill="1" applyBorder="1" applyAlignment="1" applyProtection="1">
      <alignment horizontal="center" vertical="center"/>
    </xf>
    <xf numFmtId="0" fontId="4" fillId="2" borderId="6" xfId="2" applyFont="1" applyFill="1" applyBorder="1" applyAlignment="1" applyProtection="1">
      <alignment horizontal="center" vertical="center"/>
    </xf>
    <xf numFmtId="0" fontId="4" fillId="2" borderId="5" xfId="2" applyFont="1" applyFill="1" applyBorder="1" applyAlignment="1" applyProtection="1">
      <alignment horizontal="center" vertical="center" wrapText="1"/>
    </xf>
    <xf numFmtId="0" fontId="4" fillId="2" borderId="6" xfId="2" applyFont="1" applyFill="1" applyBorder="1" applyAlignment="1" applyProtection="1">
      <alignment horizontal="center" vertical="center" wrapText="1"/>
    </xf>
    <xf numFmtId="0" fontId="4" fillId="2" borderId="8" xfId="2" applyFont="1" applyFill="1" applyBorder="1" applyAlignment="1" applyProtection="1">
      <alignment horizontal="center" vertical="center"/>
    </xf>
  </cellXfs>
  <cellStyles count="5">
    <cellStyle name="Hiperlink 2" xfId="4" xr:uid="{00000000-0005-0000-0000-000000000000}"/>
    <cellStyle name="Moeda" xfId="1" builtinId="4"/>
    <cellStyle name="Normal" xfId="0" builtinId="0"/>
    <cellStyle name="Normal 2 2" xfId="2" xr:uid="{00000000-0005-0000-0000-000003000000}"/>
    <cellStyle name="Normal 5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hatyane.pescuma@steel-x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4A502-2223-437A-B142-80C10A73954B}">
  <dimension ref="A1:I97"/>
  <sheetViews>
    <sheetView showGridLines="0" tabSelected="1" zoomScaleNormal="100" workbookViewId="0">
      <selection activeCell="C1" sqref="C1:C2"/>
    </sheetView>
  </sheetViews>
  <sheetFormatPr defaultRowHeight="15" x14ac:dyDescent="0.25"/>
  <cols>
    <col min="1" max="1" width="3.28515625" style="21" customWidth="1"/>
    <col min="2" max="2" width="25.140625" bestFit="1" customWidth="1"/>
    <col min="3" max="3" width="56.28515625" bestFit="1" customWidth="1"/>
    <col min="4" max="4" width="17.5703125" bestFit="1" customWidth="1"/>
    <col min="5" max="5" width="19.140625" bestFit="1" customWidth="1"/>
    <col min="6" max="6" width="13.5703125" customWidth="1"/>
    <col min="7" max="7" width="15.140625" customWidth="1"/>
    <col min="8" max="8" width="15.7109375" customWidth="1"/>
    <col min="9" max="9" width="19.42578125" bestFit="1" customWidth="1"/>
  </cols>
  <sheetData>
    <row r="1" spans="1:9" s="1" customFormat="1" ht="17.25" thickBot="1" x14ac:dyDescent="0.3">
      <c r="A1" s="20"/>
      <c r="B1" s="32" t="s">
        <v>1</v>
      </c>
      <c r="C1" s="32" t="s">
        <v>2</v>
      </c>
      <c r="D1" s="34" t="s">
        <v>3</v>
      </c>
      <c r="E1" s="34" t="s">
        <v>4</v>
      </c>
      <c r="F1" s="30" t="s">
        <v>5</v>
      </c>
      <c r="G1" s="36"/>
      <c r="H1" s="30" t="s">
        <v>6</v>
      </c>
      <c r="I1" s="31"/>
    </row>
    <row r="2" spans="1:9" s="1" customFormat="1" ht="30.75" thickBot="1" x14ac:dyDescent="0.3">
      <c r="A2" s="20"/>
      <c r="B2" s="33"/>
      <c r="C2" s="33"/>
      <c r="D2" s="35"/>
      <c r="E2" s="35"/>
      <c r="F2" s="6" t="s">
        <v>8</v>
      </c>
      <c r="G2" s="6" t="s">
        <v>9</v>
      </c>
      <c r="H2" s="7" t="s">
        <v>7</v>
      </c>
      <c r="I2" s="26" t="s">
        <v>194</v>
      </c>
    </row>
    <row r="3" spans="1:9" s="29" customFormat="1" x14ac:dyDescent="0.25">
      <c r="A3" s="23">
        <v>1</v>
      </c>
      <c r="B3" s="23" t="s">
        <v>32</v>
      </c>
      <c r="C3" s="23" t="s">
        <v>39</v>
      </c>
      <c r="D3" s="23" t="s">
        <v>0</v>
      </c>
      <c r="E3" s="23" t="s">
        <v>52</v>
      </c>
      <c r="F3" s="24"/>
      <c r="G3" s="24">
        <v>44175</v>
      </c>
      <c r="H3" s="25">
        <v>15000</v>
      </c>
      <c r="I3" s="28">
        <f>H3</f>
        <v>15000</v>
      </c>
    </row>
    <row r="4" spans="1:9" s="29" customFormat="1" x14ac:dyDescent="0.25">
      <c r="A4" s="23">
        <v>2</v>
      </c>
      <c r="B4" s="23" t="s">
        <v>32</v>
      </c>
      <c r="C4" s="23" t="s">
        <v>66</v>
      </c>
      <c r="D4" s="23" t="s">
        <v>0</v>
      </c>
      <c r="E4" s="23" t="s">
        <v>52</v>
      </c>
      <c r="F4" s="24"/>
      <c r="G4" s="24">
        <v>44175</v>
      </c>
      <c r="H4" s="25">
        <v>9877.9500000000007</v>
      </c>
      <c r="I4" s="28">
        <f>H4+I3</f>
        <v>24877.95</v>
      </c>
    </row>
    <row r="5" spans="1:9" s="29" customFormat="1" x14ac:dyDescent="0.25">
      <c r="A5" s="23">
        <v>3</v>
      </c>
      <c r="B5" s="23" t="s">
        <v>34</v>
      </c>
      <c r="C5" s="23" t="s">
        <v>34</v>
      </c>
      <c r="D5" s="23" t="s">
        <v>30</v>
      </c>
      <c r="E5" s="23" t="s">
        <v>52</v>
      </c>
      <c r="F5" s="24"/>
      <c r="G5" s="24">
        <v>44175</v>
      </c>
      <c r="H5" s="25">
        <v>2000</v>
      </c>
      <c r="I5" s="28">
        <f t="shared" ref="I5:I68" si="0">H5+I4</f>
        <v>26877.95</v>
      </c>
    </row>
    <row r="6" spans="1:9" s="29" customFormat="1" x14ac:dyDescent="0.25">
      <c r="A6" s="23">
        <v>4</v>
      </c>
      <c r="B6" s="23" t="s">
        <v>32</v>
      </c>
      <c r="C6" s="23" t="s">
        <v>31</v>
      </c>
      <c r="D6" s="23" t="s">
        <v>0</v>
      </c>
      <c r="E6" s="23" t="s">
        <v>52</v>
      </c>
      <c r="F6" s="24"/>
      <c r="G6" s="24">
        <v>44168</v>
      </c>
      <c r="H6" s="25">
        <f>34014.18+2500*3</f>
        <v>41514.18</v>
      </c>
      <c r="I6" s="28">
        <f t="shared" si="0"/>
        <v>68392.13</v>
      </c>
    </row>
    <row r="7" spans="1:9" s="29" customFormat="1" x14ac:dyDescent="0.25">
      <c r="A7" s="23">
        <v>5</v>
      </c>
      <c r="B7" s="23" t="s">
        <v>35</v>
      </c>
      <c r="C7" s="23" t="s">
        <v>51</v>
      </c>
      <c r="D7" s="23" t="s">
        <v>0</v>
      </c>
      <c r="E7" s="23" t="s">
        <v>70</v>
      </c>
      <c r="F7" s="24"/>
      <c r="G7" s="24">
        <v>44194</v>
      </c>
      <c r="H7" s="25">
        <v>25000</v>
      </c>
      <c r="I7" s="28">
        <f t="shared" si="0"/>
        <v>93392.13</v>
      </c>
    </row>
    <row r="8" spans="1:9" s="29" customFormat="1" x14ac:dyDescent="0.25">
      <c r="A8" s="23">
        <v>6</v>
      </c>
      <c r="B8" s="23" t="s">
        <v>40</v>
      </c>
      <c r="C8" s="23" t="s">
        <v>53</v>
      </c>
      <c r="D8" s="23" t="s">
        <v>30</v>
      </c>
      <c r="E8" s="23" t="s">
        <v>52</v>
      </c>
      <c r="F8" s="24"/>
      <c r="G8" s="24">
        <v>44181</v>
      </c>
      <c r="H8" s="25">
        <v>1576.41</v>
      </c>
      <c r="I8" s="28">
        <f t="shared" si="0"/>
        <v>94968.540000000008</v>
      </c>
    </row>
    <row r="9" spans="1:9" s="29" customFormat="1" x14ac:dyDescent="0.25">
      <c r="A9" s="23">
        <v>7</v>
      </c>
      <c r="B9" s="23" t="s">
        <v>40</v>
      </c>
      <c r="C9" s="23" t="s">
        <v>53</v>
      </c>
      <c r="D9" s="23" t="s">
        <v>0</v>
      </c>
      <c r="E9" s="23" t="s">
        <v>52</v>
      </c>
      <c r="F9" s="24"/>
      <c r="G9" s="24">
        <v>44193</v>
      </c>
      <c r="H9" s="25">
        <v>15000</v>
      </c>
      <c r="I9" s="28">
        <f t="shared" si="0"/>
        <v>109968.54000000001</v>
      </c>
    </row>
    <row r="10" spans="1:9" s="29" customFormat="1" x14ac:dyDescent="0.25">
      <c r="A10" s="23">
        <v>8</v>
      </c>
      <c r="B10" s="23" t="s">
        <v>41</v>
      </c>
      <c r="C10" s="23" t="s">
        <v>71</v>
      </c>
      <c r="D10" s="23" t="s">
        <v>0</v>
      </c>
      <c r="E10" s="23" t="s">
        <v>74</v>
      </c>
      <c r="F10" s="24"/>
      <c r="G10" s="24">
        <v>44185</v>
      </c>
      <c r="H10" s="25">
        <v>15000</v>
      </c>
      <c r="I10" s="28">
        <f t="shared" si="0"/>
        <v>124968.54000000001</v>
      </c>
    </row>
    <row r="11" spans="1:9" s="29" customFormat="1" x14ac:dyDescent="0.25">
      <c r="A11" s="23">
        <v>9</v>
      </c>
      <c r="B11" s="23" t="s">
        <v>41</v>
      </c>
      <c r="C11" s="23" t="s">
        <v>42</v>
      </c>
      <c r="D11" s="23" t="s">
        <v>0</v>
      </c>
      <c r="E11" s="23" t="s">
        <v>73</v>
      </c>
      <c r="F11" s="24"/>
      <c r="G11" s="24">
        <v>44195</v>
      </c>
      <c r="H11" s="25">
        <v>40000</v>
      </c>
      <c r="I11" s="28">
        <f t="shared" si="0"/>
        <v>164968.54</v>
      </c>
    </row>
    <row r="12" spans="1:9" s="29" customFormat="1" x14ac:dyDescent="0.25">
      <c r="A12" s="23">
        <v>10</v>
      </c>
      <c r="B12" s="23" t="s">
        <v>69</v>
      </c>
      <c r="C12" s="23" t="s">
        <v>192</v>
      </c>
      <c r="D12" s="23" t="s">
        <v>30</v>
      </c>
      <c r="E12" s="23" t="s">
        <v>52</v>
      </c>
      <c r="F12" s="24"/>
      <c r="G12" s="24">
        <v>44185</v>
      </c>
      <c r="H12" s="25">
        <f>1240.65+5617.28</f>
        <v>6857.93</v>
      </c>
      <c r="I12" s="28">
        <f t="shared" si="0"/>
        <v>171826.47</v>
      </c>
    </row>
    <row r="13" spans="1:9" s="29" customFormat="1" x14ac:dyDescent="0.25">
      <c r="A13" s="23">
        <v>11</v>
      </c>
      <c r="B13" s="23" t="s">
        <v>65</v>
      </c>
      <c r="C13" s="23" t="s">
        <v>54</v>
      </c>
      <c r="D13" s="23" t="s">
        <v>0</v>
      </c>
      <c r="E13" s="23" t="s">
        <v>52</v>
      </c>
      <c r="F13" s="24"/>
      <c r="G13" s="24">
        <v>44195</v>
      </c>
      <c r="H13" s="25">
        <f>2600*2</f>
        <v>5200</v>
      </c>
      <c r="I13" s="28">
        <f t="shared" si="0"/>
        <v>177026.47</v>
      </c>
    </row>
    <row r="14" spans="1:9" s="29" customFormat="1" x14ac:dyDescent="0.25">
      <c r="A14" s="23">
        <v>12</v>
      </c>
      <c r="B14" s="23" t="s">
        <v>49</v>
      </c>
      <c r="C14" s="23" t="s">
        <v>55</v>
      </c>
      <c r="D14" s="23" t="s">
        <v>0</v>
      </c>
      <c r="E14" s="23" t="s">
        <v>56</v>
      </c>
      <c r="F14" s="24"/>
      <c r="G14" s="24">
        <v>44190</v>
      </c>
      <c r="H14" s="25">
        <v>8700</v>
      </c>
      <c r="I14" s="28">
        <f t="shared" si="0"/>
        <v>185726.47</v>
      </c>
    </row>
    <row r="15" spans="1:9" s="29" customFormat="1" x14ac:dyDescent="0.25">
      <c r="A15" s="23">
        <v>13</v>
      </c>
      <c r="B15" s="23" t="s">
        <v>38</v>
      </c>
      <c r="C15" s="23" t="s">
        <v>47</v>
      </c>
      <c r="D15" s="23" t="s">
        <v>0</v>
      </c>
      <c r="E15" s="23" t="s">
        <v>52</v>
      </c>
      <c r="F15" s="24"/>
      <c r="G15" s="24">
        <v>44190</v>
      </c>
      <c r="H15" s="25">
        <v>15000</v>
      </c>
      <c r="I15" s="28">
        <f t="shared" si="0"/>
        <v>200726.47</v>
      </c>
    </row>
    <row r="16" spans="1:9" s="29" customFormat="1" x14ac:dyDescent="0.25">
      <c r="A16" s="23">
        <v>14</v>
      </c>
      <c r="B16" s="23" t="s">
        <v>38</v>
      </c>
      <c r="C16" s="23" t="s">
        <v>48</v>
      </c>
      <c r="D16" s="23" t="s">
        <v>0</v>
      </c>
      <c r="E16" s="23" t="s">
        <v>52</v>
      </c>
      <c r="F16" s="24"/>
      <c r="G16" s="24">
        <v>44190</v>
      </c>
      <c r="H16" s="25">
        <v>10000</v>
      </c>
      <c r="I16" s="28">
        <f t="shared" si="0"/>
        <v>210726.47</v>
      </c>
    </row>
    <row r="17" spans="1:9" s="29" customFormat="1" x14ac:dyDescent="0.25">
      <c r="A17" s="23">
        <v>15</v>
      </c>
      <c r="B17" s="23" t="s">
        <v>33</v>
      </c>
      <c r="C17" s="23" t="s">
        <v>46</v>
      </c>
      <c r="D17" s="23" t="s">
        <v>30</v>
      </c>
      <c r="E17" s="23" t="s">
        <v>52</v>
      </c>
      <c r="F17" s="24"/>
      <c r="G17" s="24">
        <v>44175</v>
      </c>
      <c r="H17" s="25">
        <f>27000/2</f>
        <v>13500</v>
      </c>
      <c r="I17" s="28">
        <f t="shared" si="0"/>
        <v>224226.47</v>
      </c>
    </row>
    <row r="18" spans="1:9" s="29" customFormat="1" x14ac:dyDescent="0.25">
      <c r="A18" s="23">
        <v>16</v>
      </c>
      <c r="B18" s="23" t="s">
        <v>38</v>
      </c>
      <c r="C18" s="23" t="s">
        <v>76</v>
      </c>
      <c r="D18" s="23" t="s">
        <v>0</v>
      </c>
      <c r="E18" s="23" t="s">
        <v>141</v>
      </c>
      <c r="F18" s="24"/>
      <c r="G18" s="24">
        <v>44185</v>
      </c>
      <c r="H18" s="25">
        <v>619.5</v>
      </c>
      <c r="I18" s="28">
        <f t="shared" si="0"/>
        <v>224845.97</v>
      </c>
    </row>
    <row r="19" spans="1:9" s="29" customFormat="1" x14ac:dyDescent="0.25">
      <c r="A19" s="23">
        <v>17</v>
      </c>
      <c r="B19" s="23" t="s">
        <v>38</v>
      </c>
      <c r="C19" s="23" t="s">
        <v>77</v>
      </c>
      <c r="D19" s="23" t="s">
        <v>30</v>
      </c>
      <c r="E19" s="23" t="s">
        <v>83</v>
      </c>
      <c r="F19" s="24"/>
      <c r="G19" s="24">
        <v>44181</v>
      </c>
      <c r="H19" s="25">
        <v>400</v>
      </c>
      <c r="I19" s="28">
        <f t="shared" si="0"/>
        <v>225245.97</v>
      </c>
    </row>
    <row r="20" spans="1:9" s="29" customFormat="1" x14ac:dyDescent="0.25">
      <c r="A20" s="23">
        <v>18</v>
      </c>
      <c r="B20" s="23" t="s">
        <v>38</v>
      </c>
      <c r="C20" s="23" t="s">
        <v>78</v>
      </c>
      <c r="D20" s="23" t="s">
        <v>30</v>
      </c>
      <c r="E20" s="23" t="s">
        <v>84</v>
      </c>
      <c r="F20" s="24"/>
      <c r="G20" s="24">
        <v>44181</v>
      </c>
      <c r="H20" s="25">
        <v>890</v>
      </c>
      <c r="I20" s="28">
        <f t="shared" si="0"/>
        <v>226135.97</v>
      </c>
    </row>
    <row r="21" spans="1:9" s="29" customFormat="1" x14ac:dyDescent="0.25">
      <c r="A21" s="23">
        <v>19</v>
      </c>
      <c r="B21" s="23" t="s">
        <v>38</v>
      </c>
      <c r="C21" s="23" t="s">
        <v>79</v>
      </c>
      <c r="D21" s="23" t="s">
        <v>30</v>
      </c>
      <c r="E21" s="23" t="s">
        <v>85</v>
      </c>
      <c r="F21" s="24"/>
      <c r="G21" s="24">
        <v>44181</v>
      </c>
      <c r="H21" s="25">
        <v>14523.56</v>
      </c>
      <c r="I21" s="28">
        <f t="shared" si="0"/>
        <v>240659.53</v>
      </c>
    </row>
    <row r="22" spans="1:9" s="29" customFormat="1" x14ac:dyDescent="0.25">
      <c r="A22" s="23">
        <v>20</v>
      </c>
      <c r="B22" s="23" t="s">
        <v>38</v>
      </c>
      <c r="C22" s="23" t="s">
        <v>80</v>
      </c>
      <c r="D22" s="23" t="s">
        <v>30</v>
      </c>
      <c r="E22" s="23" t="s">
        <v>86</v>
      </c>
      <c r="F22" s="24"/>
      <c r="G22" s="24">
        <v>44181</v>
      </c>
      <c r="H22" s="25">
        <v>1182.96</v>
      </c>
      <c r="I22" s="28">
        <f t="shared" si="0"/>
        <v>241842.49</v>
      </c>
    </row>
    <row r="23" spans="1:9" s="29" customFormat="1" x14ac:dyDescent="0.25">
      <c r="A23" s="23">
        <v>21</v>
      </c>
      <c r="B23" s="23" t="s">
        <v>38</v>
      </c>
      <c r="C23" s="23" t="s">
        <v>80</v>
      </c>
      <c r="D23" s="23" t="s">
        <v>30</v>
      </c>
      <c r="E23" s="23" t="s">
        <v>87</v>
      </c>
      <c r="F23" s="24"/>
      <c r="G23" s="24">
        <v>44181</v>
      </c>
      <c r="H23" s="25">
        <v>381.07</v>
      </c>
      <c r="I23" s="28">
        <f t="shared" si="0"/>
        <v>242223.56</v>
      </c>
    </row>
    <row r="24" spans="1:9" s="29" customFormat="1" x14ac:dyDescent="0.25">
      <c r="A24" s="23">
        <v>22</v>
      </c>
      <c r="B24" s="23" t="s">
        <v>38</v>
      </c>
      <c r="C24" s="23" t="s">
        <v>81</v>
      </c>
      <c r="D24" s="23" t="s">
        <v>30</v>
      </c>
      <c r="E24" s="23" t="s">
        <v>88</v>
      </c>
      <c r="F24" s="24">
        <v>44141</v>
      </c>
      <c r="G24" s="24" t="s">
        <v>92</v>
      </c>
      <c r="H24" s="25">
        <v>2656.25</v>
      </c>
      <c r="I24" s="28">
        <f t="shared" si="0"/>
        <v>244879.81</v>
      </c>
    </row>
    <row r="25" spans="1:9" s="29" customFormat="1" x14ac:dyDescent="0.25">
      <c r="A25" s="23">
        <v>23</v>
      </c>
      <c r="B25" s="23" t="s">
        <v>38</v>
      </c>
      <c r="C25" s="23" t="s">
        <v>81</v>
      </c>
      <c r="D25" s="23" t="s">
        <v>30</v>
      </c>
      <c r="E25" s="23" t="s">
        <v>89</v>
      </c>
      <c r="F25" s="24">
        <v>44141</v>
      </c>
      <c r="G25" s="24" t="s">
        <v>92</v>
      </c>
      <c r="H25" s="25">
        <v>421.63</v>
      </c>
      <c r="I25" s="28">
        <f t="shared" si="0"/>
        <v>245301.44</v>
      </c>
    </row>
    <row r="26" spans="1:9" s="29" customFormat="1" x14ac:dyDescent="0.25">
      <c r="A26" s="23">
        <v>24</v>
      </c>
      <c r="B26" s="23" t="s">
        <v>38</v>
      </c>
      <c r="C26" s="23" t="s">
        <v>81</v>
      </c>
      <c r="D26" s="23" t="s">
        <v>30</v>
      </c>
      <c r="E26" s="23" t="s">
        <v>90</v>
      </c>
      <c r="F26" s="24"/>
      <c r="G26" s="24">
        <v>44185</v>
      </c>
      <c r="H26" s="25">
        <v>13343.75</v>
      </c>
      <c r="I26" s="28">
        <f t="shared" si="0"/>
        <v>258645.19</v>
      </c>
    </row>
    <row r="27" spans="1:9" s="29" customFormat="1" x14ac:dyDescent="0.25">
      <c r="A27" s="23">
        <v>25</v>
      </c>
      <c r="B27" s="23" t="s">
        <v>38</v>
      </c>
      <c r="C27" s="23" t="s">
        <v>82</v>
      </c>
      <c r="D27" s="23" t="s">
        <v>30</v>
      </c>
      <c r="E27" s="23" t="s">
        <v>91</v>
      </c>
      <c r="F27" s="24"/>
      <c r="G27" s="24">
        <v>44185</v>
      </c>
      <c r="H27" s="25">
        <v>288.06</v>
      </c>
      <c r="I27" s="28">
        <f t="shared" si="0"/>
        <v>258933.25</v>
      </c>
    </row>
    <row r="28" spans="1:9" s="29" customFormat="1" x14ac:dyDescent="0.25">
      <c r="A28" s="23">
        <v>26</v>
      </c>
      <c r="B28" s="23" t="s">
        <v>38</v>
      </c>
      <c r="C28" s="23" t="s">
        <v>58</v>
      </c>
      <c r="D28" s="23" t="s">
        <v>30</v>
      </c>
      <c r="E28" s="23" t="s">
        <v>59</v>
      </c>
      <c r="F28" s="24"/>
      <c r="G28" s="24">
        <v>44185</v>
      </c>
      <c r="H28" s="25">
        <v>10613.61</v>
      </c>
      <c r="I28" s="28">
        <f t="shared" si="0"/>
        <v>269546.86</v>
      </c>
    </row>
    <row r="29" spans="1:9" s="29" customFormat="1" x14ac:dyDescent="0.25">
      <c r="A29" s="23">
        <v>27</v>
      </c>
      <c r="B29" s="23" t="s">
        <v>38</v>
      </c>
      <c r="C29" s="23" t="s">
        <v>58</v>
      </c>
      <c r="D29" s="23" t="s">
        <v>30</v>
      </c>
      <c r="E29" s="23" t="s">
        <v>98</v>
      </c>
      <c r="F29" s="24"/>
      <c r="G29" s="24">
        <v>44185</v>
      </c>
      <c r="H29" s="25">
        <v>1106.03</v>
      </c>
      <c r="I29" s="28">
        <f t="shared" si="0"/>
        <v>270652.89</v>
      </c>
    </row>
    <row r="30" spans="1:9" s="29" customFormat="1" x14ac:dyDescent="0.25">
      <c r="A30" s="23">
        <v>28</v>
      </c>
      <c r="B30" s="23" t="s">
        <v>38</v>
      </c>
      <c r="C30" s="23" t="s">
        <v>58</v>
      </c>
      <c r="D30" s="23" t="s">
        <v>30</v>
      </c>
      <c r="E30" s="23" t="s">
        <v>99</v>
      </c>
      <c r="F30" s="24"/>
      <c r="G30" s="24">
        <v>44185</v>
      </c>
      <c r="H30" s="25">
        <v>500</v>
      </c>
      <c r="I30" s="28">
        <f t="shared" si="0"/>
        <v>271152.89</v>
      </c>
    </row>
    <row r="31" spans="1:9" s="29" customFormat="1" x14ac:dyDescent="0.25">
      <c r="A31" s="23">
        <v>29</v>
      </c>
      <c r="B31" s="23" t="s">
        <v>38</v>
      </c>
      <c r="C31" s="23" t="s">
        <v>58</v>
      </c>
      <c r="D31" s="23" t="s">
        <v>30</v>
      </c>
      <c r="E31" s="23" t="s">
        <v>100</v>
      </c>
      <c r="F31" s="24"/>
      <c r="G31" s="24">
        <v>44185</v>
      </c>
      <c r="H31" s="25">
        <v>500</v>
      </c>
      <c r="I31" s="28">
        <f t="shared" si="0"/>
        <v>271652.89</v>
      </c>
    </row>
    <row r="32" spans="1:9" s="29" customFormat="1" x14ac:dyDescent="0.25">
      <c r="A32" s="23">
        <v>30</v>
      </c>
      <c r="B32" s="23" t="s">
        <v>65</v>
      </c>
      <c r="C32" s="23" t="s">
        <v>64</v>
      </c>
      <c r="D32" s="23" t="s">
        <v>30</v>
      </c>
      <c r="E32" s="23" t="s">
        <v>101</v>
      </c>
      <c r="F32" s="24"/>
      <c r="G32" s="24">
        <v>44185</v>
      </c>
      <c r="H32" s="25">
        <v>911.32</v>
      </c>
      <c r="I32" s="28">
        <f t="shared" si="0"/>
        <v>272564.21000000002</v>
      </c>
    </row>
    <row r="33" spans="1:9" s="29" customFormat="1" x14ac:dyDescent="0.25">
      <c r="A33" s="23">
        <v>31</v>
      </c>
      <c r="B33" s="23" t="s">
        <v>191</v>
      </c>
      <c r="C33" s="23" t="s">
        <v>93</v>
      </c>
      <c r="D33" s="23" t="s">
        <v>30</v>
      </c>
      <c r="E33" s="23" t="s">
        <v>102</v>
      </c>
      <c r="F33" s="24"/>
      <c r="G33" s="24">
        <v>44185</v>
      </c>
      <c r="H33" s="25">
        <v>720</v>
      </c>
      <c r="I33" s="28">
        <f t="shared" si="0"/>
        <v>273284.21000000002</v>
      </c>
    </row>
    <row r="34" spans="1:9" s="29" customFormat="1" x14ac:dyDescent="0.25">
      <c r="A34" s="23">
        <v>32</v>
      </c>
      <c r="B34" s="23" t="s">
        <v>38</v>
      </c>
      <c r="C34" s="23" t="s">
        <v>94</v>
      </c>
      <c r="D34" s="23" t="s">
        <v>30</v>
      </c>
      <c r="E34" s="23" t="s">
        <v>103</v>
      </c>
      <c r="F34" s="24"/>
      <c r="G34" s="24">
        <v>44185</v>
      </c>
      <c r="H34" s="25">
        <v>308.97000000000003</v>
      </c>
      <c r="I34" s="28">
        <f t="shared" si="0"/>
        <v>273593.18</v>
      </c>
    </row>
    <row r="35" spans="1:9" s="29" customFormat="1" x14ac:dyDescent="0.25">
      <c r="A35" s="23">
        <v>33</v>
      </c>
      <c r="B35" s="23" t="s">
        <v>65</v>
      </c>
      <c r="C35" s="23" t="s">
        <v>68</v>
      </c>
      <c r="D35" s="23" t="s">
        <v>0</v>
      </c>
      <c r="E35" s="23" t="s">
        <v>104</v>
      </c>
      <c r="F35" s="24"/>
      <c r="G35" s="24">
        <v>44185</v>
      </c>
      <c r="H35" s="25">
        <v>162.13999999999999</v>
      </c>
      <c r="I35" s="28">
        <f t="shared" si="0"/>
        <v>273755.32</v>
      </c>
    </row>
    <row r="36" spans="1:9" s="29" customFormat="1" x14ac:dyDescent="0.25">
      <c r="A36" s="23">
        <v>34</v>
      </c>
      <c r="B36" s="23" t="s">
        <v>38</v>
      </c>
      <c r="C36" s="23" t="s">
        <v>95</v>
      </c>
      <c r="D36" s="23" t="s">
        <v>30</v>
      </c>
      <c r="E36" s="23" t="s">
        <v>105</v>
      </c>
      <c r="F36" s="24"/>
      <c r="G36" s="24">
        <v>44185</v>
      </c>
      <c r="H36" s="25">
        <v>3800.3</v>
      </c>
      <c r="I36" s="28">
        <f t="shared" si="0"/>
        <v>277555.62</v>
      </c>
    </row>
    <row r="37" spans="1:9" s="29" customFormat="1" x14ac:dyDescent="0.25">
      <c r="A37" s="23">
        <v>35</v>
      </c>
      <c r="B37" s="23" t="s">
        <v>38</v>
      </c>
      <c r="C37" s="23" t="s">
        <v>96</v>
      </c>
      <c r="D37" s="23" t="s">
        <v>30</v>
      </c>
      <c r="E37" s="23" t="s">
        <v>106</v>
      </c>
      <c r="F37" s="24">
        <v>44146</v>
      </c>
      <c r="G37" s="24" t="s">
        <v>112</v>
      </c>
      <c r="H37" s="25">
        <v>3390.85</v>
      </c>
      <c r="I37" s="28">
        <f t="shared" si="0"/>
        <v>280946.46999999997</v>
      </c>
    </row>
    <row r="38" spans="1:9" s="29" customFormat="1" x14ac:dyDescent="0.25">
      <c r="A38" s="23">
        <v>36</v>
      </c>
      <c r="B38" s="23" t="s">
        <v>38</v>
      </c>
      <c r="C38" s="23" t="s">
        <v>96</v>
      </c>
      <c r="D38" s="23" t="s">
        <v>30</v>
      </c>
      <c r="E38" s="23" t="s">
        <v>107</v>
      </c>
      <c r="F38" s="24"/>
      <c r="G38" s="24">
        <v>44185</v>
      </c>
      <c r="H38" s="25">
        <v>2433.61</v>
      </c>
      <c r="I38" s="28">
        <f t="shared" si="0"/>
        <v>283380.07999999996</v>
      </c>
    </row>
    <row r="39" spans="1:9" s="29" customFormat="1" x14ac:dyDescent="0.25">
      <c r="A39" s="23">
        <v>37</v>
      </c>
      <c r="B39" s="23" t="s">
        <v>38</v>
      </c>
      <c r="C39" s="23" t="s">
        <v>97</v>
      </c>
      <c r="D39" s="23" t="s">
        <v>30</v>
      </c>
      <c r="E39" s="23" t="s">
        <v>108</v>
      </c>
      <c r="F39" s="24"/>
      <c r="G39" s="24">
        <v>44185</v>
      </c>
      <c r="H39" s="25">
        <v>1445.32</v>
      </c>
      <c r="I39" s="28">
        <f t="shared" si="0"/>
        <v>284825.39999999997</v>
      </c>
    </row>
    <row r="40" spans="1:9" s="29" customFormat="1" x14ac:dyDescent="0.25">
      <c r="A40" s="23">
        <v>38</v>
      </c>
      <c r="B40" s="23" t="s">
        <v>38</v>
      </c>
      <c r="C40" s="23" t="s">
        <v>97</v>
      </c>
      <c r="D40" s="23" t="s">
        <v>30</v>
      </c>
      <c r="E40" s="23" t="s">
        <v>109</v>
      </c>
      <c r="F40" s="24"/>
      <c r="G40" s="24">
        <v>44185</v>
      </c>
      <c r="H40" s="25">
        <v>63.74</v>
      </c>
      <c r="I40" s="28">
        <f t="shared" si="0"/>
        <v>284889.13999999996</v>
      </c>
    </row>
    <row r="41" spans="1:9" s="29" customFormat="1" x14ac:dyDescent="0.25">
      <c r="A41" s="23">
        <v>39</v>
      </c>
      <c r="B41" s="23" t="s">
        <v>38</v>
      </c>
      <c r="C41" s="23" t="s">
        <v>97</v>
      </c>
      <c r="D41" s="23" t="s">
        <v>30</v>
      </c>
      <c r="E41" s="23" t="s">
        <v>110</v>
      </c>
      <c r="F41" s="24"/>
      <c r="G41" s="24">
        <v>44185</v>
      </c>
      <c r="H41" s="25">
        <v>156.77000000000001</v>
      </c>
      <c r="I41" s="28">
        <f t="shared" si="0"/>
        <v>285045.90999999997</v>
      </c>
    </row>
    <row r="42" spans="1:9" s="29" customFormat="1" x14ac:dyDescent="0.25">
      <c r="A42" s="23">
        <v>40</v>
      </c>
      <c r="B42" s="23" t="s">
        <v>38</v>
      </c>
      <c r="C42" s="23" t="s">
        <v>97</v>
      </c>
      <c r="D42" s="23" t="s">
        <v>30</v>
      </c>
      <c r="E42" s="23" t="s">
        <v>111</v>
      </c>
      <c r="F42" s="24"/>
      <c r="G42" s="24">
        <v>44185</v>
      </c>
      <c r="H42" s="25">
        <v>946.36</v>
      </c>
      <c r="I42" s="28">
        <f t="shared" si="0"/>
        <v>285992.26999999996</v>
      </c>
    </row>
    <row r="43" spans="1:9" s="29" customFormat="1" x14ac:dyDescent="0.25">
      <c r="A43" s="23">
        <v>41</v>
      </c>
      <c r="B43" s="23" t="s">
        <v>38</v>
      </c>
      <c r="C43" s="23" t="s">
        <v>113</v>
      </c>
      <c r="D43" s="23" t="s">
        <v>30</v>
      </c>
      <c r="E43" s="23" t="s">
        <v>60</v>
      </c>
      <c r="F43" s="24"/>
      <c r="G43" s="24">
        <v>44185</v>
      </c>
      <c r="H43" s="25">
        <v>3000</v>
      </c>
      <c r="I43" s="28">
        <f t="shared" si="0"/>
        <v>288992.26999999996</v>
      </c>
    </row>
    <row r="44" spans="1:9" s="29" customFormat="1" x14ac:dyDescent="0.25">
      <c r="A44" s="23">
        <v>42</v>
      </c>
      <c r="B44" s="23" t="s">
        <v>38</v>
      </c>
      <c r="C44" s="23" t="s">
        <v>113</v>
      </c>
      <c r="D44" s="23" t="s">
        <v>30</v>
      </c>
      <c r="E44" s="23" t="s">
        <v>115</v>
      </c>
      <c r="F44" s="24">
        <v>44140</v>
      </c>
      <c r="G44" s="24" t="s">
        <v>174</v>
      </c>
      <c r="H44" s="25">
        <v>3784.02</v>
      </c>
      <c r="I44" s="28">
        <f t="shared" si="0"/>
        <v>292776.28999999998</v>
      </c>
    </row>
    <row r="45" spans="1:9" s="29" customFormat="1" x14ac:dyDescent="0.25">
      <c r="A45" s="23">
        <v>43</v>
      </c>
      <c r="B45" s="23" t="s">
        <v>38</v>
      </c>
      <c r="C45" s="23" t="s">
        <v>113</v>
      </c>
      <c r="D45" s="23" t="s">
        <v>30</v>
      </c>
      <c r="E45" s="23" t="s">
        <v>116</v>
      </c>
      <c r="F45" s="24">
        <v>44147</v>
      </c>
      <c r="G45" s="24" t="s">
        <v>175</v>
      </c>
      <c r="H45" s="25">
        <v>1588.71</v>
      </c>
      <c r="I45" s="28">
        <f t="shared" si="0"/>
        <v>294365</v>
      </c>
    </row>
    <row r="46" spans="1:9" s="29" customFormat="1" x14ac:dyDescent="0.25">
      <c r="A46" s="23">
        <v>44</v>
      </c>
      <c r="B46" s="23" t="s">
        <v>38</v>
      </c>
      <c r="C46" s="23" t="s">
        <v>113</v>
      </c>
      <c r="D46" s="23" t="s">
        <v>30</v>
      </c>
      <c r="E46" s="23" t="s">
        <v>117</v>
      </c>
      <c r="F46" s="24">
        <v>44151</v>
      </c>
      <c r="G46" s="24" t="s">
        <v>176</v>
      </c>
      <c r="H46" s="25">
        <v>2257</v>
      </c>
      <c r="I46" s="28">
        <f t="shared" si="0"/>
        <v>296622</v>
      </c>
    </row>
    <row r="47" spans="1:9" s="29" customFormat="1" x14ac:dyDescent="0.25">
      <c r="A47" s="23">
        <v>45</v>
      </c>
      <c r="B47" s="23" t="s">
        <v>65</v>
      </c>
      <c r="C47" s="23" t="s">
        <v>114</v>
      </c>
      <c r="D47" s="23" t="s">
        <v>1</v>
      </c>
      <c r="E47" s="23" t="s">
        <v>118</v>
      </c>
      <c r="F47" s="24">
        <v>44136</v>
      </c>
      <c r="G47" s="24" t="s">
        <v>177</v>
      </c>
      <c r="H47" s="25">
        <v>1671.67</v>
      </c>
      <c r="I47" s="28">
        <f t="shared" si="0"/>
        <v>298293.67</v>
      </c>
    </row>
    <row r="48" spans="1:9" s="29" customFormat="1" x14ac:dyDescent="0.25">
      <c r="A48" s="23">
        <v>46</v>
      </c>
      <c r="B48" s="23" t="s">
        <v>41</v>
      </c>
      <c r="C48" s="23" t="s">
        <v>61</v>
      </c>
      <c r="D48" s="23" t="s">
        <v>30</v>
      </c>
      <c r="E48" s="23" t="s">
        <v>142</v>
      </c>
      <c r="F48" s="24"/>
      <c r="G48" s="24">
        <v>44183</v>
      </c>
      <c r="H48" s="25">
        <v>825</v>
      </c>
      <c r="I48" s="28">
        <f t="shared" si="0"/>
        <v>299118.67</v>
      </c>
    </row>
    <row r="49" spans="1:9" s="29" customFormat="1" x14ac:dyDescent="0.25">
      <c r="A49" s="23">
        <v>47</v>
      </c>
      <c r="B49" s="23" t="s">
        <v>38</v>
      </c>
      <c r="C49" s="23" t="s">
        <v>119</v>
      </c>
      <c r="D49" s="23" t="s">
        <v>30</v>
      </c>
      <c r="E49" s="23" t="s">
        <v>143</v>
      </c>
      <c r="F49" s="24"/>
      <c r="G49" s="24" t="s">
        <v>178</v>
      </c>
      <c r="H49" s="25">
        <v>2191.1999999999998</v>
      </c>
      <c r="I49" s="28">
        <f t="shared" si="0"/>
        <v>301309.87</v>
      </c>
    </row>
    <row r="50" spans="1:9" s="29" customFormat="1" x14ac:dyDescent="0.25">
      <c r="A50" s="23">
        <v>48</v>
      </c>
      <c r="B50" s="23" t="s">
        <v>65</v>
      </c>
      <c r="C50" s="23" t="s">
        <v>120</v>
      </c>
      <c r="D50" s="23" t="s">
        <v>1</v>
      </c>
      <c r="E50" s="23" t="s">
        <v>190</v>
      </c>
      <c r="F50" s="24"/>
      <c r="G50" s="24">
        <v>44195</v>
      </c>
      <c r="H50" s="25">
        <v>89.9</v>
      </c>
      <c r="I50" s="28">
        <f t="shared" si="0"/>
        <v>301399.77</v>
      </c>
    </row>
    <row r="51" spans="1:9" s="29" customFormat="1" x14ac:dyDescent="0.25">
      <c r="A51" s="23">
        <v>49</v>
      </c>
      <c r="B51" s="23" t="s">
        <v>38</v>
      </c>
      <c r="C51" s="23" t="s">
        <v>121</v>
      </c>
      <c r="D51" s="23" t="s">
        <v>30</v>
      </c>
      <c r="E51" s="23" t="s">
        <v>144</v>
      </c>
      <c r="F51" s="24">
        <v>44153</v>
      </c>
      <c r="G51" s="24" t="s">
        <v>179</v>
      </c>
      <c r="H51" s="25">
        <v>322</v>
      </c>
      <c r="I51" s="28">
        <f t="shared" si="0"/>
        <v>301721.77</v>
      </c>
    </row>
    <row r="52" spans="1:9" s="29" customFormat="1" x14ac:dyDescent="0.25">
      <c r="A52" s="23">
        <v>50</v>
      </c>
      <c r="B52" s="23" t="s">
        <v>38</v>
      </c>
      <c r="C52" s="23" t="s">
        <v>122</v>
      </c>
      <c r="D52" s="23" t="s">
        <v>30</v>
      </c>
      <c r="E52" s="23" t="s">
        <v>145</v>
      </c>
      <c r="F52" s="24"/>
      <c r="G52" s="24">
        <v>44193</v>
      </c>
      <c r="H52" s="25">
        <v>2000</v>
      </c>
      <c r="I52" s="28">
        <f t="shared" si="0"/>
        <v>303721.77</v>
      </c>
    </row>
    <row r="53" spans="1:9" s="29" customFormat="1" x14ac:dyDescent="0.25">
      <c r="A53" s="23">
        <v>51</v>
      </c>
      <c r="B53" s="23" t="s">
        <v>57</v>
      </c>
      <c r="C53" s="23" t="s">
        <v>123</v>
      </c>
      <c r="D53" s="23" t="s">
        <v>0</v>
      </c>
      <c r="E53" s="23" t="s">
        <v>146</v>
      </c>
      <c r="F53" s="24"/>
      <c r="G53" s="24">
        <v>44185</v>
      </c>
      <c r="H53" s="25">
        <v>2000</v>
      </c>
      <c r="I53" s="28">
        <f t="shared" si="0"/>
        <v>305721.77</v>
      </c>
    </row>
    <row r="54" spans="1:9" s="29" customFormat="1" x14ac:dyDescent="0.25">
      <c r="A54" s="23">
        <v>52</v>
      </c>
      <c r="B54" s="23" t="s">
        <v>38</v>
      </c>
      <c r="C54" s="23" t="s">
        <v>124</v>
      </c>
      <c r="D54" s="23" t="s">
        <v>30</v>
      </c>
      <c r="E54" s="23" t="s">
        <v>147</v>
      </c>
      <c r="F54" s="24"/>
      <c r="G54" s="24">
        <v>44187</v>
      </c>
      <c r="H54" s="25">
        <v>2304</v>
      </c>
      <c r="I54" s="28">
        <f t="shared" si="0"/>
        <v>308025.77</v>
      </c>
    </row>
    <row r="55" spans="1:9" s="29" customFormat="1" x14ac:dyDescent="0.25">
      <c r="A55" s="23">
        <v>53</v>
      </c>
      <c r="B55" s="23" t="s">
        <v>38</v>
      </c>
      <c r="C55" s="23" t="s">
        <v>125</v>
      </c>
      <c r="D55" s="23" t="s">
        <v>0</v>
      </c>
      <c r="E55" s="23" t="s">
        <v>148</v>
      </c>
      <c r="F55" s="24">
        <v>44152</v>
      </c>
      <c r="G55" s="24" t="s">
        <v>180</v>
      </c>
      <c r="H55" s="25">
        <v>500</v>
      </c>
      <c r="I55" s="28">
        <f t="shared" si="0"/>
        <v>308525.77</v>
      </c>
    </row>
    <row r="56" spans="1:9" s="29" customFormat="1" x14ac:dyDescent="0.25">
      <c r="A56" s="23">
        <v>54</v>
      </c>
      <c r="B56" s="23" t="s">
        <v>38</v>
      </c>
      <c r="C56" s="23" t="s">
        <v>126</v>
      </c>
      <c r="D56" s="23" t="s">
        <v>30</v>
      </c>
      <c r="E56" s="23" t="s">
        <v>149</v>
      </c>
      <c r="F56" s="24"/>
      <c r="G56" s="24">
        <v>44187</v>
      </c>
      <c r="H56" s="25">
        <v>756</v>
      </c>
      <c r="I56" s="28">
        <f t="shared" si="0"/>
        <v>309281.77</v>
      </c>
    </row>
    <row r="57" spans="1:9" s="29" customFormat="1" x14ac:dyDescent="0.25">
      <c r="A57" s="23">
        <v>55</v>
      </c>
      <c r="B57" s="23" t="s">
        <v>38</v>
      </c>
      <c r="C57" s="23" t="s">
        <v>127</v>
      </c>
      <c r="D57" s="23" t="s">
        <v>30</v>
      </c>
      <c r="E57" s="23" t="s">
        <v>150</v>
      </c>
      <c r="F57" s="24"/>
      <c r="G57" s="24">
        <v>44187</v>
      </c>
      <c r="H57" s="25">
        <v>130</v>
      </c>
      <c r="I57" s="28">
        <f t="shared" si="0"/>
        <v>309411.77</v>
      </c>
    </row>
    <row r="58" spans="1:9" s="29" customFormat="1" x14ac:dyDescent="0.25">
      <c r="A58" s="23">
        <v>56</v>
      </c>
      <c r="B58" s="23" t="s">
        <v>38</v>
      </c>
      <c r="C58" s="23" t="s">
        <v>128</v>
      </c>
      <c r="D58" s="23" t="s">
        <v>0</v>
      </c>
      <c r="E58" s="23" t="s">
        <v>151</v>
      </c>
      <c r="F58" s="24"/>
      <c r="G58" s="24" t="s">
        <v>177</v>
      </c>
      <c r="H58" s="25">
        <v>11875</v>
      </c>
      <c r="I58" s="28">
        <f t="shared" si="0"/>
        <v>321286.77</v>
      </c>
    </row>
    <row r="59" spans="1:9" s="29" customFormat="1" x14ac:dyDescent="0.25">
      <c r="A59" s="23">
        <v>57</v>
      </c>
      <c r="B59" s="23" t="s">
        <v>38</v>
      </c>
      <c r="C59" s="23" t="s">
        <v>129</v>
      </c>
      <c r="D59" s="23" t="s">
        <v>30</v>
      </c>
      <c r="E59" s="23" t="s">
        <v>152</v>
      </c>
      <c r="F59" s="24"/>
      <c r="G59" s="24">
        <v>44187</v>
      </c>
      <c r="H59" s="25">
        <v>1263.8</v>
      </c>
      <c r="I59" s="28">
        <f t="shared" si="0"/>
        <v>322550.57</v>
      </c>
    </row>
    <row r="60" spans="1:9" s="29" customFormat="1" x14ac:dyDescent="0.25">
      <c r="A60" s="23">
        <v>58</v>
      </c>
      <c r="B60" s="23" t="s">
        <v>49</v>
      </c>
      <c r="C60" s="23" t="s">
        <v>130</v>
      </c>
      <c r="D60" s="23"/>
      <c r="E60" s="23" t="s">
        <v>153</v>
      </c>
      <c r="F60" s="24">
        <v>44147</v>
      </c>
      <c r="G60" s="24" t="s">
        <v>173</v>
      </c>
      <c r="H60" s="25">
        <v>28574.79</v>
      </c>
      <c r="I60" s="28">
        <f t="shared" si="0"/>
        <v>351125.36</v>
      </c>
    </row>
    <row r="61" spans="1:9" s="29" customFormat="1" x14ac:dyDescent="0.25">
      <c r="A61" s="23">
        <v>59</v>
      </c>
      <c r="B61" s="23" t="s">
        <v>38</v>
      </c>
      <c r="C61" s="23" t="s">
        <v>131</v>
      </c>
      <c r="D61" s="23" t="s">
        <v>30</v>
      </c>
      <c r="E61" s="23" t="s">
        <v>154</v>
      </c>
      <c r="F61" s="24"/>
      <c r="G61" s="24" t="s">
        <v>181</v>
      </c>
      <c r="H61" s="25">
        <v>658.81</v>
      </c>
      <c r="I61" s="28">
        <f t="shared" si="0"/>
        <v>351784.17</v>
      </c>
    </row>
    <row r="62" spans="1:9" s="29" customFormat="1" x14ac:dyDescent="0.25">
      <c r="A62" s="23">
        <v>60</v>
      </c>
      <c r="B62" s="23" t="s">
        <v>38</v>
      </c>
      <c r="C62" s="23" t="s">
        <v>131</v>
      </c>
      <c r="D62" s="23" t="s">
        <v>30</v>
      </c>
      <c r="E62" s="23" t="s">
        <v>155</v>
      </c>
      <c r="F62" s="24"/>
      <c r="G62" s="24" t="s">
        <v>181</v>
      </c>
      <c r="H62" s="25">
        <v>186.76</v>
      </c>
      <c r="I62" s="28">
        <f t="shared" si="0"/>
        <v>351970.93</v>
      </c>
    </row>
    <row r="63" spans="1:9" s="29" customFormat="1" x14ac:dyDescent="0.25">
      <c r="A63" s="23">
        <v>61</v>
      </c>
      <c r="B63" s="23" t="s">
        <v>38</v>
      </c>
      <c r="C63" s="23" t="s">
        <v>131</v>
      </c>
      <c r="D63" s="23" t="s">
        <v>30</v>
      </c>
      <c r="E63" s="23" t="s">
        <v>156</v>
      </c>
      <c r="F63" s="24"/>
      <c r="G63" s="24">
        <v>44187</v>
      </c>
      <c r="H63" s="25">
        <v>12000</v>
      </c>
      <c r="I63" s="28">
        <f t="shared" si="0"/>
        <v>363970.93</v>
      </c>
    </row>
    <row r="64" spans="1:9" s="29" customFormat="1" x14ac:dyDescent="0.25">
      <c r="A64" s="23">
        <v>62</v>
      </c>
      <c r="B64" s="23" t="s">
        <v>38</v>
      </c>
      <c r="C64" s="23" t="s">
        <v>131</v>
      </c>
      <c r="D64" s="23" t="s">
        <v>30</v>
      </c>
      <c r="E64" s="23" t="s">
        <v>157</v>
      </c>
      <c r="F64" s="24">
        <v>44145</v>
      </c>
      <c r="G64" s="24" t="s">
        <v>180</v>
      </c>
      <c r="H64" s="25">
        <v>1719.16</v>
      </c>
      <c r="I64" s="28">
        <f t="shared" si="0"/>
        <v>365690.08999999997</v>
      </c>
    </row>
    <row r="65" spans="1:9" s="29" customFormat="1" x14ac:dyDescent="0.25">
      <c r="A65" s="23">
        <v>63</v>
      </c>
      <c r="B65" s="23" t="s">
        <v>38</v>
      </c>
      <c r="C65" s="23" t="s">
        <v>131</v>
      </c>
      <c r="D65" s="23" t="s">
        <v>30</v>
      </c>
      <c r="E65" s="23" t="s">
        <v>158</v>
      </c>
      <c r="F65" s="24">
        <v>44145</v>
      </c>
      <c r="G65" s="24" t="s">
        <v>180</v>
      </c>
      <c r="H65" s="25">
        <v>423.15</v>
      </c>
      <c r="I65" s="28">
        <f t="shared" si="0"/>
        <v>366113.24</v>
      </c>
    </row>
    <row r="66" spans="1:9" s="29" customFormat="1" x14ac:dyDescent="0.25">
      <c r="A66" s="23">
        <v>64</v>
      </c>
      <c r="B66" s="23" t="s">
        <v>38</v>
      </c>
      <c r="C66" s="23" t="s">
        <v>131</v>
      </c>
      <c r="D66" s="23" t="s">
        <v>30</v>
      </c>
      <c r="E66" s="23" t="s">
        <v>159</v>
      </c>
      <c r="F66" s="24">
        <v>44145</v>
      </c>
      <c r="G66" s="24" t="s">
        <v>180</v>
      </c>
      <c r="H66" s="25">
        <v>264.95999999999998</v>
      </c>
      <c r="I66" s="28">
        <f t="shared" si="0"/>
        <v>366378.2</v>
      </c>
    </row>
    <row r="67" spans="1:9" s="29" customFormat="1" x14ac:dyDescent="0.25">
      <c r="A67" s="23">
        <v>65</v>
      </c>
      <c r="B67" s="23" t="s">
        <v>38</v>
      </c>
      <c r="C67" s="23" t="s">
        <v>132</v>
      </c>
      <c r="D67" s="23" t="s">
        <v>30</v>
      </c>
      <c r="E67" s="23" t="s">
        <v>160</v>
      </c>
      <c r="F67" s="24"/>
      <c r="G67" s="24">
        <v>44187</v>
      </c>
      <c r="H67" s="25">
        <v>1931</v>
      </c>
      <c r="I67" s="28">
        <f t="shared" si="0"/>
        <v>368309.2</v>
      </c>
    </row>
    <row r="68" spans="1:9" s="29" customFormat="1" x14ac:dyDescent="0.25">
      <c r="A68" s="23">
        <v>66</v>
      </c>
      <c r="B68" s="23" t="s">
        <v>38</v>
      </c>
      <c r="C68" s="23" t="s">
        <v>133</v>
      </c>
      <c r="D68" s="23" t="s">
        <v>30</v>
      </c>
      <c r="E68" s="23" t="s">
        <v>161</v>
      </c>
      <c r="F68" s="24">
        <v>44145</v>
      </c>
      <c r="G68" s="24" t="s">
        <v>180</v>
      </c>
      <c r="H68" s="25">
        <v>3242.17</v>
      </c>
      <c r="I68" s="28">
        <f t="shared" si="0"/>
        <v>371551.37</v>
      </c>
    </row>
    <row r="69" spans="1:9" s="29" customFormat="1" x14ac:dyDescent="0.25">
      <c r="A69" s="23">
        <v>67</v>
      </c>
      <c r="B69" s="23" t="s">
        <v>38</v>
      </c>
      <c r="C69" s="23" t="s">
        <v>133</v>
      </c>
      <c r="D69" s="23" t="s">
        <v>30</v>
      </c>
      <c r="E69" s="23" t="s">
        <v>162</v>
      </c>
      <c r="F69" s="24">
        <v>44145</v>
      </c>
      <c r="G69" s="24" t="s">
        <v>180</v>
      </c>
      <c r="H69" s="25">
        <v>713.86</v>
      </c>
      <c r="I69" s="28">
        <f t="shared" ref="I69:I93" si="1">H69+I68</f>
        <v>372265.23</v>
      </c>
    </row>
    <row r="70" spans="1:9" s="29" customFormat="1" x14ac:dyDescent="0.25">
      <c r="A70" s="23">
        <v>68</v>
      </c>
      <c r="B70" s="23" t="s">
        <v>38</v>
      </c>
      <c r="C70" s="23" t="s">
        <v>133</v>
      </c>
      <c r="D70" s="23" t="s">
        <v>30</v>
      </c>
      <c r="E70" s="23" t="s">
        <v>163</v>
      </c>
      <c r="F70" s="24">
        <v>44145</v>
      </c>
      <c r="G70" s="24" t="s">
        <v>180</v>
      </c>
      <c r="H70" s="25">
        <v>637.62</v>
      </c>
      <c r="I70" s="28">
        <f t="shared" si="1"/>
        <v>372902.85</v>
      </c>
    </row>
    <row r="71" spans="1:9" s="29" customFormat="1" x14ac:dyDescent="0.25">
      <c r="A71" s="23">
        <v>69</v>
      </c>
      <c r="B71" s="23" t="s">
        <v>38</v>
      </c>
      <c r="C71" s="23" t="s">
        <v>133</v>
      </c>
      <c r="D71" s="23" t="s">
        <v>30</v>
      </c>
      <c r="E71" s="23" t="s">
        <v>164</v>
      </c>
      <c r="F71" s="24">
        <v>44151</v>
      </c>
      <c r="G71" s="24" t="s">
        <v>176</v>
      </c>
      <c r="H71" s="25">
        <v>44.6</v>
      </c>
      <c r="I71" s="28">
        <f t="shared" si="1"/>
        <v>372947.44999999995</v>
      </c>
    </row>
    <row r="72" spans="1:9" s="29" customFormat="1" x14ac:dyDescent="0.25">
      <c r="A72" s="23">
        <v>70</v>
      </c>
      <c r="B72" s="23" t="s">
        <v>38</v>
      </c>
      <c r="C72" s="23" t="s">
        <v>133</v>
      </c>
      <c r="D72" s="23" t="s">
        <v>30</v>
      </c>
      <c r="E72" s="23" t="s">
        <v>165</v>
      </c>
      <c r="F72" s="24">
        <v>44151</v>
      </c>
      <c r="G72" s="24" t="s">
        <v>176</v>
      </c>
      <c r="H72" s="25">
        <v>75.39</v>
      </c>
      <c r="I72" s="28">
        <f t="shared" si="1"/>
        <v>373022.83999999997</v>
      </c>
    </row>
    <row r="73" spans="1:9" s="29" customFormat="1" x14ac:dyDescent="0.25">
      <c r="A73" s="23">
        <v>71</v>
      </c>
      <c r="B73" s="23" t="s">
        <v>38</v>
      </c>
      <c r="C73" s="23" t="s">
        <v>134</v>
      </c>
      <c r="D73" s="23" t="s">
        <v>30</v>
      </c>
      <c r="E73" s="23" t="s">
        <v>166</v>
      </c>
      <c r="F73" s="24"/>
      <c r="G73" s="24">
        <v>44187</v>
      </c>
      <c r="H73" s="25">
        <v>10337.01</v>
      </c>
      <c r="I73" s="28">
        <f t="shared" si="1"/>
        <v>383359.85</v>
      </c>
    </row>
    <row r="74" spans="1:9" s="29" customFormat="1" x14ac:dyDescent="0.25">
      <c r="A74" s="23">
        <v>72</v>
      </c>
      <c r="B74" s="23" t="s">
        <v>38</v>
      </c>
      <c r="C74" s="23" t="s">
        <v>135</v>
      </c>
      <c r="D74" s="23" t="s">
        <v>30</v>
      </c>
      <c r="E74" s="23" t="s">
        <v>167</v>
      </c>
      <c r="F74" s="24">
        <v>44141</v>
      </c>
      <c r="G74" s="24" t="s">
        <v>92</v>
      </c>
      <c r="H74" s="25">
        <v>4030</v>
      </c>
      <c r="I74" s="28">
        <f t="shared" si="1"/>
        <v>387389.85</v>
      </c>
    </row>
    <row r="75" spans="1:9" s="29" customFormat="1" x14ac:dyDescent="0.25">
      <c r="A75" s="23">
        <v>73</v>
      </c>
      <c r="B75" s="23" t="s">
        <v>38</v>
      </c>
      <c r="C75" s="23" t="s">
        <v>135</v>
      </c>
      <c r="D75" s="23" t="s">
        <v>30</v>
      </c>
      <c r="E75" s="23" t="s">
        <v>168</v>
      </c>
      <c r="F75" s="24"/>
      <c r="G75" s="24">
        <v>44185</v>
      </c>
      <c r="H75" s="25">
        <v>2500</v>
      </c>
      <c r="I75" s="28">
        <f t="shared" si="1"/>
        <v>389889.85</v>
      </c>
    </row>
    <row r="76" spans="1:9" s="29" customFormat="1" x14ac:dyDescent="0.25">
      <c r="A76" s="23">
        <v>74</v>
      </c>
      <c r="B76" s="23" t="s">
        <v>38</v>
      </c>
      <c r="C76" s="23" t="s">
        <v>136</v>
      </c>
      <c r="D76" s="23"/>
      <c r="E76" s="23" t="s">
        <v>169</v>
      </c>
      <c r="F76" s="24"/>
      <c r="G76" s="24">
        <v>44185</v>
      </c>
      <c r="H76" s="25">
        <v>4783.7700000000004</v>
      </c>
      <c r="I76" s="28">
        <f t="shared" si="1"/>
        <v>394673.62</v>
      </c>
    </row>
    <row r="77" spans="1:9" s="29" customFormat="1" x14ac:dyDescent="0.25">
      <c r="A77" s="23">
        <v>75</v>
      </c>
      <c r="B77" s="23" t="s">
        <v>38</v>
      </c>
      <c r="C77" s="23" t="s">
        <v>62</v>
      </c>
      <c r="D77" s="23"/>
      <c r="E77" s="23" t="s">
        <v>63</v>
      </c>
      <c r="F77" s="24"/>
      <c r="G77" s="24">
        <v>44185</v>
      </c>
      <c r="H77" s="25">
        <v>14000</v>
      </c>
      <c r="I77" s="28">
        <f t="shared" si="1"/>
        <v>408673.62</v>
      </c>
    </row>
    <row r="78" spans="1:9" s="29" customFormat="1" x14ac:dyDescent="0.25">
      <c r="A78" s="23">
        <v>76</v>
      </c>
      <c r="B78" s="23" t="s">
        <v>38</v>
      </c>
      <c r="C78" s="23" t="s">
        <v>137</v>
      </c>
      <c r="D78" s="23" t="s">
        <v>30</v>
      </c>
      <c r="E78" s="23" t="s">
        <v>170</v>
      </c>
      <c r="F78" s="24"/>
      <c r="G78" s="24">
        <v>44185</v>
      </c>
      <c r="H78" s="25">
        <v>2070</v>
      </c>
      <c r="I78" s="28">
        <f t="shared" si="1"/>
        <v>410743.62</v>
      </c>
    </row>
    <row r="79" spans="1:9" s="29" customFormat="1" x14ac:dyDescent="0.25">
      <c r="A79" s="23">
        <v>77</v>
      </c>
      <c r="B79" s="23" t="s">
        <v>193</v>
      </c>
      <c r="C79" s="23" t="s">
        <v>138</v>
      </c>
      <c r="D79" s="23" t="s">
        <v>30</v>
      </c>
      <c r="E79" s="23" t="s">
        <v>171</v>
      </c>
      <c r="F79" s="24"/>
      <c r="G79" s="24">
        <v>44185</v>
      </c>
      <c r="H79" s="25">
        <v>900</v>
      </c>
      <c r="I79" s="28">
        <f t="shared" si="1"/>
        <v>411643.62</v>
      </c>
    </row>
    <row r="80" spans="1:9" s="29" customFormat="1" x14ac:dyDescent="0.25">
      <c r="A80" s="23">
        <v>78</v>
      </c>
      <c r="B80" s="23" t="s">
        <v>38</v>
      </c>
      <c r="C80" s="23" t="s">
        <v>139</v>
      </c>
      <c r="D80" s="23" t="s">
        <v>30</v>
      </c>
      <c r="E80" s="23" t="s">
        <v>172</v>
      </c>
      <c r="F80" s="24"/>
      <c r="G80" s="24">
        <v>44185</v>
      </c>
      <c r="H80" s="25">
        <v>646.42999999999995</v>
      </c>
      <c r="I80" s="28">
        <f t="shared" si="1"/>
        <v>412290.05</v>
      </c>
    </row>
    <row r="81" spans="1:9" s="29" customFormat="1" x14ac:dyDescent="0.25">
      <c r="A81" s="23">
        <v>79</v>
      </c>
      <c r="B81" s="23" t="s">
        <v>75</v>
      </c>
      <c r="C81" s="23" t="s">
        <v>140</v>
      </c>
      <c r="D81" s="23" t="s">
        <v>0</v>
      </c>
      <c r="E81" s="23" t="s">
        <v>189</v>
      </c>
      <c r="F81" s="24">
        <v>44137</v>
      </c>
      <c r="G81" s="24">
        <v>44167</v>
      </c>
      <c r="H81" s="25">
        <v>400</v>
      </c>
      <c r="I81" s="28">
        <f t="shared" si="1"/>
        <v>412690.05</v>
      </c>
    </row>
    <row r="82" spans="1:9" s="29" customFormat="1" x14ac:dyDescent="0.25">
      <c r="A82" s="23">
        <v>80</v>
      </c>
      <c r="B82" s="23" t="s">
        <v>75</v>
      </c>
      <c r="C82" s="23" t="s">
        <v>140</v>
      </c>
      <c r="D82" s="23" t="s">
        <v>0</v>
      </c>
      <c r="E82" s="23" t="s">
        <v>190</v>
      </c>
      <c r="F82" s="24"/>
      <c r="G82" s="24" t="s">
        <v>182</v>
      </c>
      <c r="H82" s="25">
        <v>400</v>
      </c>
      <c r="I82" s="28">
        <f t="shared" si="1"/>
        <v>413090.05</v>
      </c>
    </row>
    <row r="83" spans="1:9" s="29" customFormat="1" x14ac:dyDescent="0.25">
      <c r="A83" s="23">
        <v>81</v>
      </c>
      <c r="B83" s="23" t="s">
        <v>38</v>
      </c>
      <c r="C83" s="23" t="s">
        <v>67</v>
      </c>
      <c r="D83" s="23" t="s">
        <v>30</v>
      </c>
      <c r="E83" s="23" t="s">
        <v>52</v>
      </c>
      <c r="F83" s="24"/>
      <c r="G83" s="24"/>
      <c r="H83" s="25">
        <f>(3976*2+4204+15000)*5</f>
        <v>135780</v>
      </c>
      <c r="I83" s="28">
        <f t="shared" si="1"/>
        <v>548870.05000000005</v>
      </c>
    </row>
    <row r="84" spans="1:9" s="29" customFormat="1" x14ac:dyDescent="0.25">
      <c r="A84" s="23">
        <v>82</v>
      </c>
      <c r="B84" s="23" t="s">
        <v>41</v>
      </c>
      <c r="C84" s="23" t="s">
        <v>67</v>
      </c>
      <c r="D84" s="23" t="s">
        <v>30</v>
      </c>
      <c r="E84" s="23" t="s">
        <v>183</v>
      </c>
      <c r="F84" s="24">
        <v>44152</v>
      </c>
      <c r="G84" s="24">
        <v>44173</v>
      </c>
      <c r="H84" s="25">
        <v>18759.490000000002</v>
      </c>
      <c r="I84" s="28">
        <f t="shared" si="1"/>
        <v>567629.54</v>
      </c>
    </row>
    <row r="85" spans="1:9" s="29" customFormat="1" x14ac:dyDescent="0.25">
      <c r="A85" s="23">
        <v>83</v>
      </c>
      <c r="B85" s="23" t="s">
        <v>41</v>
      </c>
      <c r="C85" s="23" t="s">
        <v>67</v>
      </c>
      <c r="D85" s="23" t="s">
        <v>30</v>
      </c>
      <c r="E85" s="23" t="s">
        <v>184</v>
      </c>
      <c r="F85" s="24">
        <v>44155</v>
      </c>
      <c r="G85" s="24">
        <v>44176</v>
      </c>
      <c r="H85" s="25">
        <v>19830.310000000001</v>
      </c>
      <c r="I85" s="28">
        <f t="shared" si="1"/>
        <v>587459.85000000009</v>
      </c>
    </row>
    <row r="86" spans="1:9" s="29" customFormat="1" x14ac:dyDescent="0.25">
      <c r="A86" s="23">
        <v>84</v>
      </c>
      <c r="B86" s="23" t="s">
        <v>41</v>
      </c>
      <c r="C86" s="23" t="s">
        <v>67</v>
      </c>
      <c r="D86" s="23" t="s">
        <v>30</v>
      </c>
      <c r="E86" s="23" t="s">
        <v>185</v>
      </c>
      <c r="F86" s="24">
        <v>44153</v>
      </c>
      <c r="G86" s="24">
        <v>44174</v>
      </c>
      <c r="H86" s="25">
        <v>3078.98</v>
      </c>
      <c r="I86" s="28">
        <f t="shared" si="1"/>
        <v>590538.83000000007</v>
      </c>
    </row>
    <row r="87" spans="1:9" s="29" customFormat="1" x14ac:dyDescent="0.25">
      <c r="A87" s="23">
        <v>85</v>
      </c>
      <c r="B87" s="23" t="s">
        <v>41</v>
      </c>
      <c r="C87" s="23" t="s">
        <v>67</v>
      </c>
      <c r="D87" s="23" t="s">
        <v>30</v>
      </c>
      <c r="E87" s="23" t="s">
        <v>186</v>
      </c>
      <c r="F87" s="24">
        <v>44151</v>
      </c>
      <c r="G87" s="24">
        <v>44172</v>
      </c>
      <c r="H87" s="25">
        <v>20387.89</v>
      </c>
      <c r="I87" s="28">
        <f t="shared" si="1"/>
        <v>610926.72000000009</v>
      </c>
    </row>
    <row r="88" spans="1:9" s="29" customFormat="1" x14ac:dyDescent="0.25">
      <c r="A88" s="23">
        <v>86</v>
      </c>
      <c r="B88" s="23" t="s">
        <v>41</v>
      </c>
      <c r="C88" s="23" t="s">
        <v>67</v>
      </c>
      <c r="D88" s="23" t="s">
        <v>30</v>
      </c>
      <c r="E88" s="23" t="s">
        <v>187</v>
      </c>
      <c r="F88" s="24">
        <v>44147</v>
      </c>
      <c r="G88" s="24">
        <v>44168</v>
      </c>
      <c r="H88" s="25">
        <v>20387.89</v>
      </c>
      <c r="I88" s="28">
        <f t="shared" si="1"/>
        <v>631314.6100000001</v>
      </c>
    </row>
    <row r="89" spans="1:9" s="29" customFormat="1" x14ac:dyDescent="0.25">
      <c r="A89" s="23">
        <v>87</v>
      </c>
      <c r="B89" s="23" t="s">
        <v>41</v>
      </c>
      <c r="C89" s="23" t="s">
        <v>67</v>
      </c>
      <c r="D89" s="23" t="s">
        <v>30</v>
      </c>
      <c r="E89" s="23" t="s">
        <v>188</v>
      </c>
      <c r="F89" s="24">
        <v>44148</v>
      </c>
      <c r="G89" s="24">
        <v>44169</v>
      </c>
      <c r="H89" s="25">
        <v>6927.7</v>
      </c>
      <c r="I89" s="28">
        <f t="shared" si="1"/>
        <v>638242.31000000006</v>
      </c>
    </row>
    <row r="90" spans="1:9" s="29" customFormat="1" x14ac:dyDescent="0.25">
      <c r="A90" s="23">
        <v>88</v>
      </c>
      <c r="B90" s="23" t="s">
        <v>36</v>
      </c>
      <c r="C90" s="23" t="s">
        <v>44</v>
      </c>
      <c r="D90" s="23" t="s">
        <v>0</v>
      </c>
      <c r="E90" s="23" t="s">
        <v>52</v>
      </c>
      <c r="F90" s="24"/>
      <c r="G90" s="24">
        <v>44185</v>
      </c>
      <c r="H90" s="25">
        <v>70000</v>
      </c>
      <c r="I90" s="28">
        <f t="shared" si="1"/>
        <v>708242.31</v>
      </c>
    </row>
    <row r="91" spans="1:9" s="29" customFormat="1" x14ac:dyDescent="0.25">
      <c r="A91" s="23">
        <v>89</v>
      </c>
      <c r="B91" s="23" t="s">
        <v>50</v>
      </c>
      <c r="C91" s="23" t="s">
        <v>37</v>
      </c>
      <c r="D91" s="23" t="s">
        <v>30</v>
      </c>
      <c r="E91" s="23" t="s">
        <v>52</v>
      </c>
      <c r="F91" s="24"/>
      <c r="G91" s="24">
        <v>44185</v>
      </c>
      <c r="H91" s="25">
        <v>1500</v>
      </c>
      <c r="I91" s="28">
        <f t="shared" si="1"/>
        <v>709742.31</v>
      </c>
    </row>
    <row r="92" spans="1:9" s="29" customFormat="1" x14ac:dyDescent="0.25">
      <c r="A92" s="23">
        <v>90</v>
      </c>
      <c r="B92" s="23" t="s">
        <v>45</v>
      </c>
      <c r="C92" s="23" t="s">
        <v>37</v>
      </c>
      <c r="D92" s="23" t="s">
        <v>0</v>
      </c>
      <c r="E92" s="23" t="s">
        <v>72</v>
      </c>
      <c r="F92" s="24"/>
      <c r="G92" s="24">
        <v>44193</v>
      </c>
      <c r="H92" s="25">
        <f>3374+14850+5000+2500*20+16000</f>
        <v>89224</v>
      </c>
      <c r="I92" s="28">
        <f t="shared" si="1"/>
        <v>798966.31</v>
      </c>
    </row>
    <row r="93" spans="1:9" s="29" customFormat="1" x14ac:dyDescent="0.25">
      <c r="A93" s="23">
        <v>91</v>
      </c>
      <c r="B93" s="23" t="s">
        <v>41</v>
      </c>
      <c r="C93" s="23" t="s">
        <v>43</v>
      </c>
      <c r="D93" s="23" t="s">
        <v>30</v>
      </c>
      <c r="E93" s="23" t="s">
        <v>52</v>
      </c>
      <c r="F93" s="24"/>
      <c r="G93" s="24">
        <v>44155</v>
      </c>
      <c r="H93" s="25">
        <v>360107</v>
      </c>
      <c r="I93" s="27">
        <f t="shared" si="1"/>
        <v>1159073.31</v>
      </c>
    </row>
    <row r="94" spans="1:9" x14ac:dyDescent="0.25">
      <c r="H94" s="22"/>
    </row>
    <row r="96" spans="1:9" x14ac:dyDescent="0.25">
      <c r="H96" s="19"/>
    </row>
    <row r="97" spans="8:8" x14ac:dyDescent="0.25">
      <c r="H97" s="19"/>
    </row>
  </sheetData>
  <sortState xmlns:xlrd2="http://schemas.microsoft.com/office/spreadsheetml/2017/richdata2" ref="B3:H93">
    <sortCondition ref="G3:G93"/>
  </sortState>
  <mergeCells count="6">
    <mergeCell ref="H1:I1"/>
    <mergeCell ref="B1:B2"/>
    <mergeCell ref="C1:C2"/>
    <mergeCell ref="D1:D2"/>
    <mergeCell ref="E1:E2"/>
    <mergeCell ref="F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R137"/>
  <sheetViews>
    <sheetView workbookViewId="0">
      <selection activeCell="A19" sqref="A19"/>
    </sheetView>
  </sheetViews>
  <sheetFormatPr defaultRowHeight="15" x14ac:dyDescent="0.25"/>
  <cols>
    <col min="1" max="1" width="55.42578125" bestFit="1" customWidth="1"/>
    <col min="2" max="2" width="21" bestFit="1" customWidth="1"/>
    <col min="3" max="3" width="17.85546875" bestFit="1" customWidth="1"/>
    <col min="4" max="4" width="9.140625" bestFit="1" customWidth="1"/>
    <col min="5" max="5" width="15.28515625" bestFit="1" customWidth="1"/>
    <col min="6" max="6" width="21.42578125" bestFit="1" customWidth="1"/>
    <col min="7" max="7" width="10.140625" bestFit="1" customWidth="1"/>
    <col min="8" max="8" width="4.140625" bestFit="1" customWidth="1"/>
    <col min="9" max="9" width="12.85546875" customWidth="1"/>
    <col min="10" max="10" width="35.28515625" bestFit="1" customWidth="1"/>
    <col min="11" max="11" width="11.7109375" customWidth="1"/>
    <col min="12" max="12" width="10.140625" bestFit="1" customWidth="1"/>
    <col min="13" max="13" width="12.140625" customWidth="1"/>
  </cols>
  <sheetData>
    <row r="1" spans="1:252" s="4" customFormat="1" ht="16.5" x14ac:dyDescent="0.3">
      <c r="A1" s="8" t="s">
        <v>10</v>
      </c>
      <c r="B1" s="9" t="s">
        <v>11</v>
      </c>
      <c r="C1" s="8" t="s">
        <v>12</v>
      </c>
      <c r="D1" s="8" t="s">
        <v>13</v>
      </c>
      <c r="E1" s="8" t="s">
        <v>14</v>
      </c>
      <c r="F1" s="8" t="s">
        <v>15</v>
      </c>
      <c r="G1" s="10" t="s">
        <v>16</v>
      </c>
      <c r="H1" s="8" t="s">
        <v>17</v>
      </c>
      <c r="I1" s="8" t="s">
        <v>18</v>
      </c>
      <c r="J1" s="11" t="s">
        <v>19</v>
      </c>
      <c r="K1" s="8" t="s">
        <v>20</v>
      </c>
      <c r="L1" s="8" t="s">
        <v>21</v>
      </c>
      <c r="M1" s="8" t="s">
        <v>22</v>
      </c>
    </row>
    <row r="2" spans="1:252" s="3" customFormat="1" ht="16.5" x14ac:dyDescent="0.3">
      <c r="A2" s="12" t="s">
        <v>23</v>
      </c>
      <c r="B2" s="13" t="s">
        <v>24</v>
      </c>
      <c r="C2" s="14" t="s">
        <v>25</v>
      </c>
      <c r="D2" s="14">
        <v>80</v>
      </c>
      <c r="E2" s="14" t="s">
        <v>26</v>
      </c>
      <c r="F2" s="14" t="s">
        <v>27</v>
      </c>
      <c r="G2" s="15" t="s">
        <v>28</v>
      </c>
      <c r="H2" s="14">
        <v>11</v>
      </c>
      <c r="I2" s="14">
        <v>47026716</v>
      </c>
      <c r="J2" s="18" t="s">
        <v>29</v>
      </c>
      <c r="K2" s="16"/>
      <c r="L2" s="12"/>
      <c r="M2" s="1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spans="1:252" ht="16.5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252" ht="16.5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252" ht="16.5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252" ht="16.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252" ht="16.5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252" ht="16.5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252" ht="16.5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1:252" ht="16.5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252" ht="16.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252" ht="16.5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252" ht="16.5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252" ht="16.5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252" ht="16.5" x14ac:dyDescent="0.3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</row>
    <row r="16" spans="1:252" ht="16.5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</row>
    <row r="17" spans="1:13" ht="16.5" x14ac:dyDescent="0.3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1:13" ht="16.5" x14ac:dyDescent="0.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1:13" ht="16.5" x14ac:dyDescent="0.3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</row>
    <row r="20" spans="1:13" ht="16.5" x14ac:dyDescent="0.3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</row>
    <row r="21" spans="1:13" ht="16.5" x14ac:dyDescent="0.3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13" ht="16.5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</row>
    <row r="23" spans="1:13" ht="16.5" x14ac:dyDescent="0.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 ht="16.5" x14ac:dyDescent="0.3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13" ht="16.5" x14ac:dyDescent="0.3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13" ht="16.5" x14ac:dyDescent="0.3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1:13" ht="16.5" x14ac:dyDescent="0.3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3" ht="16.5" x14ac:dyDescent="0.3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3" ht="16.5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 ht="16.5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3" ht="16.5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3" ht="16.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 ht="16.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spans="1:13" ht="16.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1:13" ht="16.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</row>
    <row r="36" spans="1:13" ht="16.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 ht="16.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</row>
    <row r="38" spans="1:13" ht="16.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6.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</row>
    <row r="40" spans="1:13" ht="16.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</row>
    <row r="41" spans="1:13" ht="16.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3" ht="16.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  <row r="43" spans="1:13" ht="16.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</row>
    <row r="44" spans="1:13" ht="16.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</row>
    <row r="45" spans="1:13" ht="16.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</row>
    <row r="46" spans="1:13" ht="16.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</row>
    <row r="47" spans="1:13" ht="16.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</row>
    <row r="48" spans="1:13" ht="16.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</row>
    <row r="49" spans="1:13" ht="16.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</row>
    <row r="50" spans="1:13" ht="16.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</row>
    <row r="51" spans="1:13" ht="16.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</row>
    <row r="52" spans="1:13" ht="16.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</row>
    <row r="53" spans="1:13" ht="16.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</row>
    <row r="54" spans="1:13" ht="16.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</row>
    <row r="55" spans="1:13" ht="16.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</row>
    <row r="56" spans="1:13" ht="16.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</row>
    <row r="57" spans="1:13" ht="16.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</row>
    <row r="58" spans="1:13" ht="16.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</row>
    <row r="59" spans="1:13" ht="16.5" x14ac:dyDescent="0.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</row>
    <row r="60" spans="1:13" ht="16.5" x14ac:dyDescent="0.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</row>
    <row r="61" spans="1:13" ht="16.5" x14ac:dyDescent="0.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</row>
    <row r="62" spans="1:13" ht="16.5" x14ac:dyDescent="0.3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</row>
    <row r="63" spans="1:13" ht="16.5" x14ac:dyDescent="0.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</row>
    <row r="64" spans="1:13" ht="16.5" x14ac:dyDescent="0.3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</row>
    <row r="65" spans="1:13" ht="16.5" x14ac:dyDescent="0.3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</row>
    <row r="66" spans="1:13" ht="16.5" x14ac:dyDescent="0.3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</row>
    <row r="67" spans="1:13" ht="16.5" x14ac:dyDescent="0.3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</row>
    <row r="68" spans="1:13" ht="16.5" x14ac:dyDescent="0.3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</row>
    <row r="69" spans="1:13" ht="16.5" x14ac:dyDescent="0.3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</row>
    <row r="70" spans="1:13" ht="16.5" x14ac:dyDescent="0.3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</row>
    <row r="71" spans="1:13" ht="16.5" x14ac:dyDescent="0.3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</row>
    <row r="72" spans="1:13" ht="16.5" x14ac:dyDescent="0.3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</row>
    <row r="73" spans="1:13" ht="16.5" x14ac:dyDescent="0.3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</row>
    <row r="74" spans="1:13" ht="16.5" x14ac:dyDescent="0.3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</row>
    <row r="75" spans="1:13" ht="16.5" x14ac:dyDescent="0.3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</row>
    <row r="76" spans="1:13" ht="16.5" x14ac:dyDescent="0.3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</row>
    <row r="77" spans="1:13" ht="16.5" x14ac:dyDescent="0.3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</row>
    <row r="78" spans="1:13" ht="16.5" x14ac:dyDescent="0.3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</row>
    <row r="79" spans="1:13" ht="16.5" x14ac:dyDescent="0.3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</row>
    <row r="80" spans="1:13" ht="16.5" x14ac:dyDescent="0.3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</row>
    <row r="81" spans="1:13" ht="16.5" x14ac:dyDescent="0.3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</row>
    <row r="82" spans="1:13" ht="16.5" x14ac:dyDescent="0.3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</row>
    <row r="83" spans="1:13" ht="16.5" x14ac:dyDescent="0.3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</row>
    <row r="84" spans="1:13" ht="16.5" x14ac:dyDescent="0.3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</row>
    <row r="85" spans="1:13" ht="16.5" x14ac:dyDescent="0.3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</row>
    <row r="86" spans="1:13" ht="16.5" x14ac:dyDescent="0.3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</row>
    <row r="87" spans="1:13" ht="16.5" x14ac:dyDescent="0.3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</row>
    <row r="88" spans="1:13" ht="16.5" x14ac:dyDescent="0.3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</row>
    <row r="89" spans="1:13" ht="16.5" x14ac:dyDescent="0.3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</row>
    <row r="90" spans="1:13" ht="16.5" x14ac:dyDescent="0.3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</row>
    <row r="91" spans="1:13" ht="16.5" x14ac:dyDescent="0.3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</row>
    <row r="92" spans="1:13" ht="16.5" x14ac:dyDescent="0.3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</row>
    <row r="93" spans="1:13" ht="16.5" x14ac:dyDescent="0.3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</row>
    <row r="94" spans="1:13" ht="16.5" x14ac:dyDescent="0.3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</row>
    <row r="95" spans="1:13" ht="16.5" x14ac:dyDescent="0.3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</row>
    <row r="96" spans="1:13" ht="16.5" x14ac:dyDescent="0.3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</row>
    <row r="97" spans="1:13" ht="16.5" x14ac:dyDescent="0.3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</row>
    <row r="98" spans="1:13" ht="16.5" x14ac:dyDescent="0.3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</row>
    <row r="99" spans="1:13" ht="16.5" x14ac:dyDescent="0.3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</row>
    <row r="100" spans="1:13" ht="16.5" x14ac:dyDescent="0.3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</row>
    <row r="101" spans="1:13" ht="16.5" x14ac:dyDescent="0.3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</row>
    <row r="102" spans="1:13" ht="16.5" x14ac:dyDescent="0.3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</row>
    <row r="103" spans="1:13" ht="16.5" x14ac:dyDescent="0.3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</row>
    <row r="104" spans="1:13" ht="16.5" x14ac:dyDescent="0.3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</row>
    <row r="105" spans="1:13" ht="16.5" x14ac:dyDescent="0.3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</row>
    <row r="106" spans="1:13" ht="16.5" x14ac:dyDescent="0.3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</row>
    <row r="107" spans="1:13" ht="16.5" x14ac:dyDescent="0.3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</row>
    <row r="108" spans="1:13" ht="16.5" x14ac:dyDescent="0.3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</row>
    <row r="109" spans="1:13" ht="16.5" x14ac:dyDescent="0.3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</row>
    <row r="110" spans="1:13" ht="16.5" x14ac:dyDescent="0.3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</row>
    <row r="111" spans="1:13" ht="16.5" x14ac:dyDescent="0.3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</row>
    <row r="112" spans="1:13" ht="16.5" x14ac:dyDescent="0.3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</row>
    <row r="113" spans="1:13" ht="16.5" x14ac:dyDescent="0.3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</row>
    <row r="114" spans="1:13" ht="16.5" x14ac:dyDescent="0.3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</row>
    <row r="115" spans="1:13" ht="16.5" x14ac:dyDescent="0.3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</row>
    <row r="116" spans="1:13" ht="16.5" x14ac:dyDescent="0.3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</row>
    <row r="117" spans="1:13" ht="16.5" x14ac:dyDescent="0.3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</row>
    <row r="118" spans="1:13" ht="16.5" x14ac:dyDescent="0.3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</row>
    <row r="119" spans="1:13" ht="16.5" x14ac:dyDescent="0.3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</row>
    <row r="120" spans="1:13" ht="16.5" x14ac:dyDescent="0.3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</row>
    <row r="121" spans="1:13" ht="16.5" x14ac:dyDescent="0.3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</row>
    <row r="122" spans="1:13" ht="16.5" x14ac:dyDescent="0.3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</row>
    <row r="123" spans="1:13" ht="16.5" x14ac:dyDescent="0.3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</row>
    <row r="124" spans="1:13" ht="16.5" x14ac:dyDescent="0.3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</row>
    <row r="125" spans="1:13" ht="16.5" x14ac:dyDescent="0.3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</row>
    <row r="126" spans="1:13" ht="16.5" x14ac:dyDescent="0.3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</row>
    <row r="127" spans="1:13" ht="16.5" x14ac:dyDescent="0.3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</row>
    <row r="128" spans="1:13" ht="16.5" x14ac:dyDescent="0.3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</row>
    <row r="129" spans="1:13" ht="16.5" x14ac:dyDescent="0.3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</row>
    <row r="130" spans="1:13" ht="16.5" x14ac:dyDescent="0.3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</row>
    <row r="131" spans="1:13" ht="16.5" x14ac:dyDescent="0.3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</row>
    <row r="132" spans="1:13" ht="16.5" x14ac:dyDescent="0.3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</row>
    <row r="133" spans="1:13" ht="16.5" x14ac:dyDescent="0.3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</row>
    <row r="134" spans="1:13" ht="16.5" x14ac:dyDescent="0.3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</row>
    <row r="135" spans="1:13" ht="16.5" x14ac:dyDescent="0.3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</row>
    <row r="136" spans="1:1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</row>
    <row r="137" spans="1:1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</row>
  </sheetData>
  <hyperlinks>
    <hyperlink ref="J2" r:id="rId1" xr:uid="{00000000-0004-0000-0100-000000000000}"/>
  </hyperlinks>
  <pageMargins left="0.511811024" right="0.511811024" top="0.78740157499999996" bottom="0.78740157499999996" header="0.31496062000000002" footer="0.31496062000000002"/>
  <pageSetup paperSize="9" orientation="portrait" r:id="rId2"/>
  <ignoredErrors>
    <ignoredError sqref="G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3D289A6EAA134D8FFDA925307183B8" ma:contentTypeVersion="8" ma:contentTypeDescription="Create a new document." ma:contentTypeScope="" ma:versionID="20d2e4bd8bb2b2d59a65b4159c5d81d0">
  <xsd:schema xmlns:xsd="http://www.w3.org/2001/XMLSchema" xmlns:xs="http://www.w3.org/2001/XMLSchema" xmlns:p="http://schemas.microsoft.com/office/2006/metadata/properties" xmlns:ns3="dd829228-e266-40f5-a6ce-bfc1824570a7" targetNamespace="http://schemas.microsoft.com/office/2006/metadata/properties" ma:root="true" ma:fieldsID="67c1196ed2fd9f2d40edd094de4dacb2" ns3:_="">
    <xsd:import namespace="dd829228-e266-40f5-a6ce-bfc1824570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29228-e266-40f5-a6ce-bfc1824570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2C30A8-FF21-4401-9223-B00155BF8C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639E7A-2CB4-4F98-B25D-F1D4F5B555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829228-e266-40f5-a6ce-bfc1824570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9ADD3D0-5592-4649-963C-B9CC39C680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NOV2020</vt:lpstr>
      <vt:lpstr>Cadastro Fornecedores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winckiewicz pinto</dc:creator>
  <cp:lastModifiedBy>55519</cp:lastModifiedBy>
  <dcterms:created xsi:type="dcterms:W3CDTF">2020-02-17T18:59:16Z</dcterms:created>
  <dcterms:modified xsi:type="dcterms:W3CDTF">2020-12-11T18:12:39Z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0x010100E23D289A6EAA134D8FFDA925307183B8</vt:lpwstr>
  </property>
</Properties>
</file>