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us\Desktop\"/>
    </mc:Choice>
  </mc:AlternateContent>
  <xr:revisionPtr revIDLastSave="0" documentId="8_{6EE6569C-2934-4D69-B2C1-9198E97BAD9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G40" i="1" l="1"/>
  <c r="F38" i="1"/>
  <c r="F37" i="1"/>
  <c r="F36" i="1"/>
  <c r="G36" i="1" s="1"/>
  <c r="F29" i="1"/>
  <c r="F28" i="1"/>
  <c r="F27" i="1"/>
  <c r="F26" i="1"/>
  <c r="F25" i="1"/>
  <c r="G25" i="1" s="1"/>
  <c r="F9" i="1"/>
  <c r="G26" i="1" l="1"/>
  <c r="G27" i="1" s="1"/>
  <c r="G28" i="1" s="1"/>
  <c r="G29" i="1" s="1"/>
  <c r="G37" i="1"/>
  <c r="G38" i="1" s="1"/>
  <c r="H9" i="1"/>
  <c r="F18" i="1" l="1"/>
  <c r="F17" i="1"/>
  <c r="F16" i="1"/>
  <c r="F8" i="1"/>
  <c r="H8" i="1" s="1"/>
  <c r="F7" i="1"/>
  <c r="H7" i="1" s="1"/>
  <c r="F6" i="1"/>
  <c r="H6" i="1" s="1"/>
  <c r="F5" i="1"/>
  <c r="H5" i="1" s="1"/>
  <c r="H29" i="1" l="1"/>
  <c r="H37" i="1"/>
  <c r="H25" i="1"/>
  <c r="H28" i="1"/>
  <c r="H36" i="1"/>
  <c r="H38" i="1"/>
  <c r="H27" i="1"/>
  <c r="H26" i="1"/>
  <c r="H20" i="1"/>
  <c r="J46" i="1" s="1"/>
  <c r="H11" i="1"/>
  <c r="J44" i="1" s="1"/>
  <c r="G5" i="1"/>
  <c r="G6" i="1" s="1"/>
  <c r="G7" i="1" s="1"/>
  <c r="G8" i="1" s="1"/>
  <c r="G9" i="1" s="1"/>
  <c r="G16" i="1"/>
  <c r="G17" i="1" s="1"/>
  <c r="H40" i="1" l="1"/>
  <c r="J50" i="1" s="1"/>
  <c r="H31" i="1"/>
  <c r="J48" i="1" s="1"/>
  <c r="G18" i="1"/>
  <c r="J54" i="1" l="1"/>
  <c r="J52" i="1"/>
</calcChain>
</file>

<file path=xl/sharedStrings.xml><?xml version="1.0" encoding="utf-8"?>
<sst xmlns="http://schemas.openxmlformats.org/spreadsheetml/2006/main" count="71" uniqueCount="47">
  <si>
    <t>1. Serviços de Implantação - Geral</t>
  </si>
  <si>
    <t>Quantidade</t>
  </si>
  <si>
    <t>Minutos</t>
  </si>
  <si>
    <t>Dias/mês</t>
  </si>
  <si>
    <t>Meses</t>
  </si>
  <si>
    <t>Horas</t>
  </si>
  <si>
    <t>Horas Acum</t>
  </si>
  <si>
    <t>Valor</t>
  </si>
  <si>
    <r>
      <rPr>
        <b/>
        <sz val="11"/>
        <rFont val="Verdana"/>
        <family val="2"/>
      </rPr>
      <t>1.1</t>
    </r>
    <r>
      <rPr>
        <sz val="11"/>
        <rFont val="Verdana"/>
        <family val="2"/>
      </rPr>
      <t xml:space="preserve"> Análise de documentação inicial (como Parte)</t>
    </r>
  </si>
  <si>
    <r>
      <t xml:space="preserve">1.2 </t>
    </r>
    <r>
      <rPr>
        <sz val="11"/>
        <rFont val="Verdana"/>
        <family val="2"/>
      </rPr>
      <t>Análise de documentação inicial (não Parte)</t>
    </r>
  </si>
  <si>
    <r>
      <rPr>
        <b/>
        <sz val="11"/>
        <rFont val="Verdana"/>
        <family val="2"/>
      </rPr>
      <t>1.3</t>
    </r>
    <r>
      <rPr>
        <sz val="11"/>
        <rFont val="Verdana"/>
        <family val="2"/>
      </rPr>
      <t xml:space="preserve"> Participação em conference-calls / Reuniões</t>
    </r>
  </si>
  <si>
    <r>
      <rPr>
        <b/>
        <sz val="11"/>
        <rFont val="Verdana"/>
        <family val="2"/>
      </rPr>
      <t>1.4</t>
    </r>
    <r>
      <rPr>
        <sz val="11"/>
        <rFont val="Verdana"/>
        <family val="2"/>
      </rPr>
      <t xml:space="preserve"> Implantação de sistemas de controle</t>
    </r>
  </si>
  <si>
    <t>Valor da Homem/Hora e Valor do Serviço (na contratação)</t>
  </si>
  <si>
    <r>
      <rPr>
        <b/>
        <sz val="11"/>
        <color indexed="8"/>
        <rFont val="Verdana"/>
        <family val="2"/>
      </rPr>
      <t>2.1</t>
    </r>
    <r>
      <rPr>
        <sz val="11"/>
        <color indexed="8"/>
        <rFont val="Verdana"/>
        <family val="2"/>
      </rPr>
      <t xml:space="preserve"> Análise de documentação incremental/aditamentos</t>
    </r>
  </si>
  <si>
    <r>
      <rPr>
        <b/>
        <sz val="11"/>
        <color indexed="8"/>
        <rFont val="Verdana"/>
        <family val="2"/>
      </rPr>
      <t>2.2</t>
    </r>
    <r>
      <rPr>
        <sz val="11"/>
        <color indexed="8"/>
        <rFont val="Verdana"/>
        <family val="2"/>
      </rPr>
      <t xml:space="preserve"> Manutenção de sistemas de controle</t>
    </r>
  </si>
  <si>
    <t>Valor Homem/Hora e Valor do Serviço</t>
  </si>
  <si>
    <t>ACORDO GLOBAL DE REESTRUTURAÇÃO DA PROPOSTA ITAÚBBA</t>
  </si>
  <si>
    <t>2. Serviços de Agente de Garantia</t>
  </si>
  <si>
    <r>
      <rPr>
        <b/>
        <sz val="11"/>
        <rFont val="Verdana"/>
        <family val="2"/>
      </rPr>
      <t xml:space="preserve">1.5 </t>
    </r>
    <r>
      <rPr>
        <sz val="11"/>
        <rFont val="Verdana"/>
        <family val="2"/>
      </rPr>
      <t>Elaboração Planilha - Saldo Devedor</t>
    </r>
  </si>
  <si>
    <r>
      <rPr>
        <b/>
        <sz val="11"/>
        <color indexed="8"/>
        <rFont val="Verdana"/>
        <family val="2"/>
      </rPr>
      <t>2.3</t>
    </r>
    <r>
      <rPr>
        <sz val="11"/>
        <color indexed="8"/>
        <rFont val="Verdana"/>
        <family val="2"/>
      </rPr>
      <t xml:space="preserve"> Acompanhamento de Garantias</t>
    </r>
  </si>
  <si>
    <t>3. Serviços de Agente de Administrativo</t>
  </si>
  <si>
    <r>
      <t xml:space="preserve">3.1 </t>
    </r>
    <r>
      <rPr>
        <sz val="11"/>
        <color rgb="FF000000"/>
        <rFont val="Verdana"/>
        <family val="2"/>
      </rPr>
      <t>Elaboração, impressão e divulgação de relatórios Mensais</t>
    </r>
  </si>
  <si>
    <r>
      <t xml:space="preserve">3.3 </t>
    </r>
    <r>
      <rPr>
        <sz val="11"/>
        <color rgb="FF000000"/>
        <rFont val="Verdana"/>
        <family val="2"/>
      </rPr>
      <t>Atuação junto ao Credores</t>
    </r>
  </si>
  <si>
    <r>
      <t xml:space="preserve">3.5 </t>
    </r>
    <r>
      <rPr>
        <sz val="11"/>
        <color rgb="FF000000"/>
        <rFont val="Verdana"/>
        <family val="2"/>
      </rPr>
      <t>Elaboração e envio de bancos de dados e e-mails</t>
    </r>
  </si>
  <si>
    <r>
      <t xml:space="preserve">3.4 </t>
    </r>
    <r>
      <rPr>
        <sz val="11"/>
        <color rgb="FF000000"/>
        <rFont val="Verdana"/>
        <family val="2"/>
      </rPr>
      <t>Consulta/Recebimento a contas vinculadas</t>
    </r>
  </si>
  <si>
    <t>4. Serviços de Agente de Cálculo</t>
  </si>
  <si>
    <r>
      <t xml:space="preserve">4.3 </t>
    </r>
    <r>
      <rPr>
        <sz val="11"/>
        <color rgb="FF000000"/>
        <rFont val="Verdana"/>
        <family val="2"/>
      </rPr>
      <t>Atuação junto ao Credores</t>
    </r>
  </si>
  <si>
    <r>
      <t xml:space="preserve">3.2 </t>
    </r>
    <r>
      <rPr>
        <sz val="11"/>
        <color rgb="FF000000"/>
        <rFont val="Verdana"/>
        <family val="2"/>
      </rPr>
      <t>Atuação junto Devedor</t>
    </r>
  </si>
  <si>
    <r>
      <t xml:space="preserve">4.2 </t>
    </r>
    <r>
      <rPr>
        <sz val="11"/>
        <color rgb="FF000000"/>
        <rFont val="Verdana"/>
        <family val="2"/>
      </rPr>
      <t>Atuação junto à Devedor</t>
    </r>
  </si>
  <si>
    <r>
      <t xml:space="preserve">4.1 </t>
    </r>
    <r>
      <rPr>
        <sz val="11"/>
        <color rgb="FF000000"/>
        <rFont val="Verdana"/>
        <family val="2"/>
      </rPr>
      <t>Manutenção/Acompanhamento de Planilhas Saldo Devedor</t>
    </r>
  </si>
  <si>
    <t>Planilhas</t>
  </si>
  <si>
    <t>Implantação</t>
  </si>
  <si>
    <t>1) Implantação (parcela única)</t>
  </si>
  <si>
    <t>2) Agente de Garantia (Anual)</t>
  </si>
  <si>
    <t>3) Agente Administrativo (Anual)</t>
  </si>
  <si>
    <t>4) Agente de Cálculo (Anual)</t>
  </si>
  <si>
    <r>
      <rPr>
        <b/>
        <sz val="11"/>
        <color theme="1"/>
        <rFont val="Calibri"/>
        <family val="2"/>
        <scheme val="minor"/>
      </rPr>
      <t xml:space="preserve">Tota Anual </t>
    </r>
    <r>
      <rPr>
        <sz val="11"/>
        <color theme="1"/>
        <rFont val="Calibri"/>
        <family val="2"/>
        <scheme val="minor"/>
      </rPr>
      <t>(2+3+4)</t>
    </r>
  </si>
  <si>
    <r>
      <rPr>
        <b/>
        <sz val="11"/>
        <color theme="1"/>
        <rFont val="Calibri"/>
        <family val="2"/>
        <scheme val="minor"/>
      </rPr>
      <t>Total  no 1º Ano</t>
    </r>
    <r>
      <rPr>
        <sz val="11"/>
        <color theme="1"/>
        <rFont val="Calibri"/>
        <family val="2"/>
        <scheme val="minor"/>
      </rPr>
      <t xml:space="preserve"> (1+2+3+4)</t>
    </r>
  </si>
  <si>
    <t>Valor da Homem/Hora e Valor do Serviço</t>
  </si>
  <si>
    <t>já não está previsto no item 1.1? Caso tenha Aditamento deveriamos cobrar pelo adicional</t>
  </si>
  <si>
    <t>Inicial 3, mudado para 1</t>
  </si>
  <si>
    <t>Inicial 6, mudado para 3</t>
  </si>
  <si>
    <t>Inicial 360 minutos, mudado para 120 (1/3)</t>
  </si>
  <si>
    <t>Inicial 1 eu sugiro seguir mesma quantidade do CREDOR</t>
  </si>
  <si>
    <t>Inicial 30 eu sugiro 15 minutos</t>
  </si>
  <si>
    <t>Inicial 12 sugiro 2 meses pois os pagamentos são semestrais e são 3 credores</t>
  </si>
  <si>
    <t>Inicial 500,00 sugiro 350,00 visto q a manutenção se dará por não sócios.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</si>
</sst>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164" formatCode="[$R$-416]#,##0.00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4" xfId="0" applyFont="1" applyFill="1" applyBorder="1"/>
    <xf numFmtId="0" fontId="2" fillId="2" borderId="4" xfId="0" applyFont="1" applyFill="1" applyBorder="1"/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7" fontId="1" fillId="4" borderId="4" xfId="0" applyNumberFormat="1" applyFont="1" applyFill="1" applyBorder="1" applyAlignment="1">
      <alignment horizontal="center"/>
    </xf>
    <xf numFmtId="0" fontId="3" fillId="4" borderId="4" xfId="0" applyFont="1" applyFill="1" applyBorder="1"/>
    <xf numFmtId="7" fontId="2" fillId="4" borderId="4" xfId="0" applyNumberFormat="1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left"/>
    </xf>
    <xf numFmtId="3" fontId="5" fillId="4" borderId="4" xfId="0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4" borderId="8" xfId="0" applyFont="1" applyFill="1" applyBorder="1" applyAlignment="1">
      <alignment horizontal="left"/>
    </xf>
    <xf numFmtId="3" fontId="5" fillId="4" borderId="8" xfId="0" applyNumberFormat="1" applyFont="1" applyFill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0" fillId="0" borderId="9" xfId="0" applyBorder="1"/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7" fontId="1" fillId="4" borderId="9" xfId="0" applyNumberFormat="1" applyFont="1" applyFill="1" applyBorder="1" applyAlignment="1">
      <alignment horizontal="center"/>
    </xf>
    <xf numFmtId="7" fontId="1" fillId="4" borderId="9" xfId="0" applyNumberFormat="1" applyFont="1" applyFill="1" applyBorder="1" applyAlignment="1">
      <alignment horizontal="right"/>
    </xf>
    <xf numFmtId="0" fontId="3" fillId="4" borderId="9" xfId="0" applyFont="1" applyFill="1" applyBorder="1"/>
    <xf numFmtId="164" fontId="1" fillId="4" borderId="9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7" fillId="0" borderId="0" xfId="0" applyFont="1"/>
    <xf numFmtId="3" fontId="5" fillId="4" borderId="10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left"/>
    </xf>
    <xf numFmtId="0" fontId="1" fillId="4" borderId="10" xfId="0" applyFont="1" applyFill="1" applyBorder="1"/>
    <xf numFmtId="0" fontId="0" fillId="0" borderId="11" xfId="0" applyBorder="1"/>
    <xf numFmtId="3" fontId="5" fillId="4" borderId="9" xfId="0" applyNumberFormat="1" applyFont="1" applyFill="1" applyBorder="1" applyAlignment="1">
      <alignment horizontal="center"/>
    </xf>
    <xf numFmtId="0" fontId="0" fillId="0" borderId="12" xfId="0" applyBorder="1"/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4" borderId="15" xfId="0" applyNumberFormat="1" applyFont="1" applyFill="1" applyBorder="1" applyAlignment="1">
      <alignment horizontal="right"/>
    </xf>
    <xf numFmtId="7" fontId="1" fillId="4" borderId="15" xfId="0" applyNumberFormat="1" applyFont="1" applyFill="1" applyBorder="1" applyAlignment="1">
      <alignment horizontal="right"/>
    </xf>
    <xf numFmtId="7" fontId="2" fillId="4" borderId="16" xfId="0" applyNumberFormat="1" applyFont="1" applyFill="1" applyBorder="1"/>
    <xf numFmtId="4" fontId="5" fillId="4" borderId="15" xfId="0" applyNumberFormat="1" applyFont="1" applyFill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7" xfId="0" applyNumberFormat="1" applyFont="1" applyBorder="1" applyAlignment="1">
      <alignment horizontal="right"/>
    </xf>
    <xf numFmtId="0" fontId="7" fillId="0" borderId="9" xfId="0" applyFont="1" applyBorder="1"/>
    <xf numFmtId="3" fontId="5" fillId="0" borderId="9" xfId="0" applyNumberFormat="1" applyFont="1" applyBorder="1" applyAlignment="1">
      <alignment horizontal="center"/>
    </xf>
    <xf numFmtId="7" fontId="1" fillId="0" borderId="9" xfId="0" applyNumberFormat="1" applyFont="1" applyBorder="1" applyAlignment="1">
      <alignment horizontal="center"/>
    </xf>
    <xf numFmtId="165" fontId="7" fillId="0" borderId="9" xfId="0" applyNumberFormat="1" applyFont="1" applyBorder="1"/>
    <xf numFmtId="0" fontId="7" fillId="0" borderId="9" xfId="0" applyFont="1" applyBorder="1" applyAlignment="1">
      <alignment horizontal="center"/>
    </xf>
    <xf numFmtId="165" fontId="0" fillId="0" borderId="9" xfId="0" applyNumberFormat="1" applyBorder="1"/>
    <xf numFmtId="165" fontId="7" fillId="0" borderId="9" xfId="0" applyNumberFormat="1" applyFont="1" applyBorder="1" applyAlignment="1">
      <alignment horizontal="center" vertical="center"/>
    </xf>
    <xf numFmtId="4" fontId="5" fillId="4" borderId="18" xfId="0" applyNumberFormat="1" applyFont="1" applyFill="1" applyBorder="1" applyAlignment="1">
      <alignment horizontal="right"/>
    </xf>
    <xf numFmtId="4" fontId="5" fillId="0" borderId="13" xfId="0" applyNumberFormat="1" applyFont="1" applyBorder="1" applyAlignment="1">
      <alignment horizontal="right"/>
    </xf>
    <xf numFmtId="164" fontId="1" fillId="4" borderId="19" xfId="0" applyNumberFormat="1" applyFont="1" applyFill="1" applyBorder="1" applyAlignment="1">
      <alignment horizontal="center"/>
    </xf>
    <xf numFmtId="0" fontId="3" fillId="4" borderId="13" xfId="0" applyFont="1" applyFill="1" applyBorder="1"/>
    <xf numFmtId="3" fontId="5" fillId="5" borderId="4" xfId="0" applyNumberFormat="1" applyFont="1" applyFill="1" applyBorder="1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2" fillId="5" borderId="4" xfId="0" applyNumberFormat="1" applyFont="1" applyFill="1" applyBorder="1" applyAlignment="1">
      <alignment horizontal="center"/>
    </xf>
    <xf numFmtId="7" fontId="1" fillId="5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4" workbookViewId="0">
      <selection activeCell="I31" sqref="I31"/>
    </sheetView>
  </sheetViews>
  <sheetFormatPr defaultRowHeight="15" x14ac:dyDescent="0.25"/>
  <cols>
    <col min="1" max="1" width="68.7109375" bestFit="1" customWidth="1"/>
    <col min="2" max="2" width="14.28515625" bestFit="1" customWidth="1"/>
    <col min="3" max="3" width="10.140625" bestFit="1" customWidth="1"/>
    <col min="4" max="4" width="12.140625" bestFit="1" customWidth="1"/>
    <col min="5" max="5" width="8.5703125" customWidth="1"/>
    <col min="6" max="6" width="7.7109375" bestFit="1" customWidth="1"/>
    <col min="7" max="7" width="14.85546875" bestFit="1" customWidth="1"/>
    <col min="8" max="8" width="18.28515625" bestFit="1" customWidth="1"/>
    <col min="9" max="9" width="82.7109375" bestFit="1" customWidth="1"/>
    <col min="10" max="10" width="18" customWidth="1"/>
  </cols>
  <sheetData>
    <row r="1" spans="1:9" x14ac:dyDescent="0.25">
      <c r="A1" s="62" t="s">
        <v>16</v>
      </c>
      <c r="B1" s="63"/>
      <c r="C1" s="63"/>
      <c r="D1" s="63"/>
      <c r="E1" s="63"/>
      <c r="F1" s="63"/>
      <c r="G1" s="63"/>
      <c r="H1" s="64"/>
    </row>
    <row r="2" spans="1:9" ht="15.75" thickBot="1" x14ac:dyDescent="0.3">
      <c r="A2" s="1"/>
      <c r="B2" s="2"/>
      <c r="C2" s="2"/>
      <c r="D2" s="2"/>
      <c r="E2" s="2"/>
      <c r="F2" s="2"/>
      <c r="G2" s="2"/>
      <c r="H2" s="40"/>
    </row>
    <row r="3" spans="1:9" ht="15.75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</row>
    <row r="4" spans="1:9" x14ac:dyDescent="0.25">
      <c r="A4" s="6"/>
      <c r="B4" s="7"/>
      <c r="C4" s="7"/>
      <c r="D4" s="7"/>
      <c r="E4" s="7"/>
      <c r="F4" s="7"/>
      <c r="G4" s="7"/>
      <c r="H4" s="41"/>
    </row>
    <row r="5" spans="1:9" x14ac:dyDescent="0.25">
      <c r="A5" s="8" t="s">
        <v>8</v>
      </c>
      <c r="B5" s="65">
        <v>1</v>
      </c>
      <c r="C5" s="9">
        <v>240</v>
      </c>
      <c r="D5" s="9">
        <v>1</v>
      </c>
      <c r="E5" s="9">
        <v>1</v>
      </c>
      <c r="F5" s="9">
        <f>(B5*C5*D5*E5)/60</f>
        <v>4</v>
      </c>
      <c r="G5" s="9">
        <f>F5</f>
        <v>4</v>
      </c>
      <c r="H5" s="42">
        <f>(F5*G$11)</f>
        <v>2000</v>
      </c>
      <c r="I5" s="61" t="s">
        <v>40</v>
      </c>
    </row>
    <row r="6" spans="1:9" x14ac:dyDescent="0.25">
      <c r="A6" s="10" t="s">
        <v>9</v>
      </c>
      <c r="B6" s="65">
        <v>1</v>
      </c>
      <c r="C6" s="9">
        <v>120</v>
      </c>
      <c r="D6" s="9">
        <v>1</v>
      </c>
      <c r="E6" s="9">
        <v>1</v>
      </c>
      <c r="F6" s="9">
        <f>(B6*C6*D6*E6)/60</f>
        <v>2</v>
      </c>
      <c r="G6" s="9">
        <f>(G5+F6)</f>
        <v>6</v>
      </c>
      <c r="H6" s="42">
        <f>(F6*G$11)</f>
        <v>1000</v>
      </c>
      <c r="I6" s="61" t="s">
        <v>40</v>
      </c>
    </row>
    <row r="7" spans="1:9" x14ac:dyDescent="0.25">
      <c r="A7" s="8" t="s">
        <v>10</v>
      </c>
      <c r="B7" s="65">
        <v>3</v>
      </c>
      <c r="C7" s="9">
        <v>60</v>
      </c>
      <c r="D7" s="9">
        <v>1</v>
      </c>
      <c r="E7" s="9">
        <v>1</v>
      </c>
      <c r="F7" s="9">
        <f>(B7*C7*D7*E7)/60</f>
        <v>3</v>
      </c>
      <c r="G7" s="9">
        <f>(G6+F7)</f>
        <v>9</v>
      </c>
      <c r="H7" s="42">
        <f>(F7*G$11)</f>
        <v>1500</v>
      </c>
      <c r="I7" s="61" t="s">
        <v>41</v>
      </c>
    </row>
    <row r="8" spans="1:9" x14ac:dyDescent="0.25">
      <c r="A8" s="8" t="s">
        <v>11</v>
      </c>
      <c r="B8" s="9">
        <v>1</v>
      </c>
      <c r="C8" s="65">
        <v>120</v>
      </c>
      <c r="D8" s="9">
        <v>5</v>
      </c>
      <c r="E8" s="9">
        <v>1</v>
      </c>
      <c r="F8" s="9">
        <f>(B8*C8*D8*E8)/60</f>
        <v>10</v>
      </c>
      <c r="G8" s="9">
        <f>(G7+F8)</f>
        <v>19</v>
      </c>
      <c r="H8" s="43">
        <f>(F8*G$11)</f>
        <v>5000</v>
      </c>
      <c r="I8" s="61" t="s">
        <v>42</v>
      </c>
    </row>
    <row r="9" spans="1:9" x14ac:dyDescent="0.25">
      <c r="A9" s="8" t="s">
        <v>18</v>
      </c>
      <c r="B9" s="9">
        <v>3</v>
      </c>
      <c r="C9" s="9">
        <v>240</v>
      </c>
      <c r="D9" s="9">
        <v>1</v>
      </c>
      <c r="E9" s="9">
        <v>1</v>
      </c>
      <c r="F9" s="9">
        <f>(B9*C9*D9*E9)/60</f>
        <v>12</v>
      </c>
      <c r="G9" s="9">
        <f>(G8+F9)</f>
        <v>31</v>
      </c>
      <c r="H9" s="43">
        <f>(F9*G$11)</f>
        <v>6000</v>
      </c>
    </row>
    <row r="10" spans="1:9" x14ac:dyDescent="0.25">
      <c r="A10" s="8"/>
      <c r="B10" s="9"/>
      <c r="C10" s="9"/>
      <c r="D10" s="9"/>
      <c r="E10" s="9"/>
      <c r="F10" s="9"/>
      <c r="G10" s="9"/>
      <c r="H10" s="43"/>
    </row>
    <row r="11" spans="1:9" x14ac:dyDescent="0.25">
      <c r="A11" s="10" t="s">
        <v>12</v>
      </c>
      <c r="B11" s="11"/>
      <c r="C11" s="12"/>
      <c r="D11" s="12"/>
      <c r="E11" s="12"/>
      <c r="F11" s="12"/>
      <c r="G11" s="13">
        <v>500</v>
      </c>
      <c r="H11" s="44">
        <f>SUM(H5:H9)</f>
        <v>15500</v>
      </c>
    </row>
    <row r="12" spans="1:9" x14ac:dyDescent="0.25">
      <c r="A12" s="14"/>
      <c r="B12" s="14"/>
      <c r="C12" s="14"/>
      <c r="D12" s="14"/>
      <c r="E12" s="14"/>
      <c r="F12" s="14"/>
      <c r="G12" s="15"/>
      <c r="H12" s="45"/>
    </row>
    <row r="13" spans="1:9" ht="15.75" thickBot="1" x14ac:dyDescent="0.3">
      <c r="A13" s="16"/>
      <c r="B13" s="14"/>
      <c r="C13" s="14"/>
      <c r="D13" s="14"/>
      <c r="E13" s="14"/>
      <c r="F13" s="14"/>
      <c r="G13" s="14"/>
      <c r="H13" s="59"/>
    </row>
    <row r="14" spans="1:9" ht="15.75" thickBot="1" x14ac:dyDescent="0.3">
      <c r="A14" s="3" t="s">
        <v>17</v>
      </c>
      <c r="B14" s="4" t="s">
        <v>1</v>
      </c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5" t="s">
        <v>7</v>
      </c>
    </row>
    <row r="15" spans="1:9" x14ac:dyDescent="0.25">
      <c r="A15" s="6"/>
      <c r="B15" s="7"/>
      <c r="C15" s="7"/>
      <c r="D15" s="7"/>
      <c r="E15" s="7"/>
      <c r="F15" s="7"/>
      <c r="G15" s="7"/>
      <c r="H15" s="41"/>
    </row>
    <row r="16" spans="1:9" x14ac:dyDescent="0.25">
      <c r="A16" s="17" t="s">
        <v>13</v>
      </c>
      <c r="B16" s="60">
        <v>0</v>
      </c>
      <c r="C16" s="18">
        <v>120</v>
      </c>
      <c r="D16" s="18">
        <v>1</v>
      </c>
      <c r="E16" s="18">
        <v>1</v>
      </c>
      <c r="F16" s="18">
        <f t="shared" ref="F16:F18" si="0">(B16*C16*D16*E16)/60</f>
        <v>0</v>
      </c>
      <c r="G16" s="18">
        <f>F16</f>
        <v>0</v>
      </c>
      <c r="H16" s="46">
        <f>(F16*G$20)</f>
        <v>0</v>
      </c>
      <c r="I16" s="61" t="s">
        <v>39</v>
      </c>
    </row>
    <row r="17" spans="1:9" x14ac:dyDescent="0.25">
      <c r="A17" s="17" t="s">
        <v>14</v>
      </c>
      <c r="B17" s="18">
        <v>1</v>
      </c>
      <c r="C17" s="19">
        <v>60</v>
      </c>
      <c r="D17" s="19">
        <v>1</v>
      </c>
      <c r="E17" s="19">
        <v>12</v>
      </c>
      <c r="F17" s="19">
        <f t="shared" si="0"/>
        <v>12</v>
      </c>
      <c r="G17" s="19">
        <f>(G16+F17)</f>
        <v>12</v>
      </c>
      <c r="H17" s="47">
        <f>(F17*G$20)</f>
        <v>6000</v>
      </c>
    </row>
    <row r="18" spans="1:9" x14ac:dyDescent="0.25">
      <c r="A18" s="20" t="s">
        <v>19</v>
      </c>
      <c r="B18" s="21">
        <v>3</v>
      </c>
      <c r="C18" s="22">
        <v>30</v>
      </c>
      <c r="D18" s="22">
        <v>1</v>
      </c>
      <c r="E18" s="22">
        <v>12</v>
      </c>
      <c r="F18" s="22">
        <f t="shared" si="0"/>
        <v>18</v>
      </c>
      <c r="G18" s="22">
        <f>(G17+F18)</f>
        <v>30</v>
      </c>
      <c r="H18" s="48">
        <f>(F18*G$20)</f>
        <v>9000</v>
      </c>
    </row>
    <row r="19" spans="1:9" x14ac:dyDescent="0.25">
      <c r="A19" s="23"/>
      <c r="B19" s="23"/>
      <c r="C19" s="23"/>
      <c r="D19" s="23"/>
      <c r="E19" s="23"/>
      <c r="F19" s="23"/>
      <c r="G19" s="23"/>
      <c r="H19" s="23"/>
    </row>
    <row r="20" spans="1:9" x14ac:dyDescent="0.25">
      <c r="A20" s="24" t="s">
        <v>38</v>
      </c>
      <c r="B20" s="25"/>
      <c r="C20" s="26"/>
      <c r="D20" s="26"/>
      <c r="E20" s="26"/>
      <c r="F20" s="26"/>
      <c r="G20" s="27">
        <v>500</v>
      </c>
      <c r="H20" s="28">
        <f>SUM(H16:H18)</f>
        <v>15000</v>
      </c>
    </row>
    <row r="21" spans="1:9" x14ac:dyDescent="0.25">
      <c r="A21" s="23"/>
      <c r="B21" s="23"/>
      <c r="C21" s="23"/>
      <c r="D21" s="23"/>
      <c r="E21" s="23"/>
      <c r="F21" s="23"/>
      <c r="G21" s="23"/>
      <c r="H21" s="23"/>
    </row>
    <row r="22" spans="1:9" ht="15.75" thickBot="1" x14ac:dyDescent="0.3">
      <c r="A22" s="23"/>
      <c r="B22" s="23"/>
      <c r="C22" s="23"/>
      <c r="D22" s="23"/>
      <c r="E22" s="23"/>
      <c r="F22" s="23"/>
      <c r="G22" s="23"/>
      <c r="H22" s="23"/>
    </row>
    <row r="23" spans="1:9" ht="15.75" thickBot="1" x14ac:dyDescent="0.3">
      <c r="A23" s="3" t="s">
        <v>20</v>
      </c>
      <c r="B23" s="4" t="s">
        <v>1</v>
      </c>
      <c r="C23" s="4" t="s">
        <v>2</v>
      </c>
      <c r="D23" s="4" t="s">
        <v>3</v>
      </c>
      <c r="E23" s="4" t="s">
        <v>4</v>
      </c>
      <c r="F23" s="4" t="s">
        <v>5</v>
      </c>
      <c r="G23" s="4" t="s">
        <v>6</v>
      </c>
      <c r="H23" s="5" t="s">
        <v>7</v>
      </c>
    </row>
    <row r="24" spans="1:9" x14ac:dyDescent="0.25">
      <c r="A24" s="29"/>
      <c r="B24" s="25"/>
      <c r="C24" s="26"/>
      <c r="D24" s="26"/>
      <c r="E24" s="26"/>
      <c r="F24" s="26"/>
      <c r="G24" s="30"/>
      <c r="H24" s="30"/>
    </row>
    <row r="25" spans="1:9" x14ac:dyDescent="0.25">
      <c r="A25" s="31" t="s">
        <v>21</v>
      </c>
      <c r="B25" s="60">
        <v>1</v>
      </c>
      <c r="C25" s="18">
        <v>120</v>
      </c>
      <c r="D25" s="18">
        <v>1</v>
      </c>
      <c r="E25" s="18">
        <v>1</v>
      </c>
      <c r="F25" s="18">
        <f t="shared" ref="F25:F29" si="1">(B25*C25*D25*E25)/60</f>
        <v>2</v>
      </c>
      <c r="G25" s="18">
        <f>F25</f>
        <v>2</v>
      </c>
      <c r="H25" s="56">
        <f>(F25*G$31)</f>
        <v>700</v>
      </c>
      <c r="I25" s="61" t="s">
        <v>40</v>
      </c>
    </row>
    <row r="26" spans="1:9" x14ac:dyDescent="0.25">
      <c r="A26" s="31" t="s">
        <v>27</v>
      </c>
      <c r="B26" s="60">
        <v>3</v>
      </c>
      <c r="C26" s="18">
        <v>30</v>
      </c>
      <c r="D26" s="18">
        <v>1</v>
      </c>
      <c r="E26" s="18">
        <v>12</v>
      </c>
      <c r="F26" s="18">
        <f t="shared" si="1"/>
        <v>18</v>
      </c>
      <c r="G26" s="19">
        <f t="shared" ref="G26:G29" si="2">(G25+F26)</f>
        <v>20</v>
      </c>
      <c r="H26" s="46">
        <f>(F26*G$31)</f>
        <v>6300</v>
      </c>
      <c r="I26" s="61" t="s">
        <v>43</v>
      </c>
    </row>
    <row r="27" spans="1:9" x14ac:dyDescent="0.25">
      <c r="A27" s="31" t="s">
        <v>22</v>
      </c>
      <c r="B27" s="18">
        <v>3</v>
      </c>
      <c r="C27" s="18">
        <v>30</v>
      </c>
      <c r="D27" s="18">
        <v>1</v>
      </c>
      <c r="E27" s="18">
        <v>12</v>
      </c>
      <c r="F27" s="18">
        <f t="shared" si="1"/>
        <v>18</v>
      </c>
      <c r="G27" s="19">
        <f t="shared" si="2"/>
        <v>38</v>
      </c>
      <c r="H27" s="46">
        <f>(F27*G$31)</f>
        <v>6300</v>
      </c>
    </row>
    <row r="28" spans="1:9" x14ac:dyDescent="0.25">
      <c r="A28" s="31" t="s">
        <v>24</v>
      </c>
      <c r="B28" s="18">
        <v>3</v>
      </c>
      <c r="C28" s="18">
        <v>15</v>
      </c>
      <c r="D28" s="18">
        <v>1</v>
      </c>
      <c r="E28" s="18">
        <v>12</v>
      </c>
      <c r="F28" s="18">
        <f t="shared" si="1"/>
        <v>9</v>
      </c>
      <c r="G28" s="19">
        <f t="shared" si="2"/>
        <v>47</v>
      </c>
      <c r="H28" s="46">
        <f>(F28*G$31)</f>
        <v>3150</v>
      </c>
    </row>
    <row r="29" spans="1:9" x14ac:dyDescent="0.25">
      <c r="A29" s="34" t="s">
        <v>23</v>
      </c>
      <c r="B29" s="33">
        <v>3</v>
      </c>
      <c r="C29" s="18">
        <v>15</v>
      </c>
      <c r="D29" s="18">
        <v>1</v>
      </c>
      <c r="E29" s="18">
        <v>12</v>
      </c>
      <c r="F29" s="18">
        <f t="shared" si="1"/>
        <v>9</v>
      </c>
      <c r="G29" s="19">
        <f t="shared" si="2"/>
        <v>56</v>
      </c>
      <c r="H29" s="46">
        <f>(F29*G$31)</f>
        <v>3150</v>
      </c>
    </row>
    <row r="30" spans="1:9" x14ac:dyDescent="0.25">
      <c r="A30" s="32"/>
      <c r="B30" s="18"/>
      <c r="C30" s="18"/>
      <c r="D30" s="18"/>
      <c r="E30" s="18"/>
      <c r="F30" s="18"/>
      <c r="G30" s="19"/>
      <c r="H30" s="47"/>
    </row>
    <row r="31" spans="1:9" x14ac:dyDescent="0.25">
      <c r="A31" s="24" t="s">
        <v>15</v>
      </c>
      <c r="B31" s="35"/>
      <c r="C31" s="12"/>
      <c r="D31" s="12"/>
      <c r="E31" s="12"/>
      <c r="F31" s="13"/>
      <c r="G31" s="66">
        <v>350</v>
      </c>
      <c r="H31" s="44">
        <f>SUM(H25:H29)</f>
        <v>19600</v>
      </c>
      <c r="I31" s="61" t="s">
        <v>46</v>
      </c>
    </row>
    <row r="32" spans="1:9" x14ac:dyDescent="0.25">
      <c r="B32" s="19"/>
      <c r="C32" s="19"/>
      <c r="D32" s="18"/>
      <c r="E32" s="18"/>
      <c r="F32" s="18"/>
      <c r="G32" s="19"/>
      <c r="H32" s="47"/>
    </row>
    <row r="33" spans="1:10" ht="15.75" thickBot="1" x14ac:dyDescent="0.3">
      <c r="A33" s="36"/>
      <c r="B33" s="33"/>
      <c r="C33" s="19"/>
      <c r="D33" s="18"/>
      <c r="E33" s="18"/>
      <c r="F33" s="18"/>
      <c r="G33" s="19"/>
      <c r="H33" s="57"/>
    </row>
    <row r="34" spans="1:10" ht="15.75" thickBot="1" x14ac:dyDescent="0.3">
      <c r="A34" s="3" t="s">
        <v>25</v>
      </c>
      <c r="B34" s="4" t="s">
        <v>1</v>
      </c>
      <c r="C34" s="4" t="s">
        <v>2</v>
      </c>
      <c r="D34" s="4" t="s">
        <v>3</v>
      </c>
      <c r="E34" s="4" t="s">
        <v>4</v>
      </c>
      <c r="F34" s="4" t="s">
        <v>5</v>
      </c>
      <c r="G34" s="4" t="s">
        <v>6</v>
      </c>
      <c r="H34" s="5" t="s">
        <v>7</v>
      </c>
    </row>
    <row r="35" spans="1:10" x14ac:dyDescent="0.25">
      <c r="A35" s="29"/>
      <c r="B35" s="25"/>
      <c r="C35" s="26"/>
      <c r="D35" s="26"/>
      <c r="E35" s="26"/>
      <c r="F35" s="26"/>
      <c r="G35" s="30"/>
      <c r="H35" s="58"/>
    </row>
    <row r="36" spans="1:10" x14ac:dyDescent="0.25">
      <c r="A36" s="31" t="s">
        <v>29</v>
      </c>
      <c r="B36" s="18">
        <v>3</v>
      </c>
      <c r="C36" s="60">
        <v>15</v>
      </c>
      <c r="D36" s="18">
        <v>1</v>
      </c>
      <c r="E36" s="18">
        <v>12</v>
      </c>
      <c r="F36" s="18">
        <f t="shared" ref="F36:F38" si="3">(B36*C36*D36*E36)/60</f>
        <v>9</v>
      </c>
      <c r="G36" s="18">
        <f>F36</f>
        <v>9</v>
      </c>
      <c r="H36" s="46">
        <f>(F36*G$31)</f>
        <v>3150</v>
      </c>
      <c r="I36" s="61" t="s">
        <v>44</v>
      </c>
    </row>
    <row r="37" spans="1:10" x14ac:dyDescent="0.25">
      <c r="A37" s="31" t="s">
        <v>28</v>
      </c>
      <c r="B37" s="60">
        <v>3</v>
      </c>
      <c r="C37" s="18">
        <v>15</v>
      </c>
      <c r="D37" s="18">
        <v>1</v>
      </c>
      <c r="E37" s="60">
        <v>2</v>
      </c>
      <c r="F37" s="18">
        <f t="shared" si="3"/>
        <v>1.5</v>
      </c>
      <c r="G37" s="19">
        <f t="shared" ref="G37:G38" si="4">(G36+F37)</f>
        <v>10.5</v>
      </c>
      <c r="H37" s="46">
        <f>(F37*G$31)</f>
        <v>525</v>
      </c>
      <c r="I37" s="61" t="s">
        <v>45</v>
      </c>
    </row>
    <row r="38" spans="1:10" x14ac:dyDescent="0.25">
      <c r="A38" s="31" t="s">
        <v>26</v>
      </c>
      <c r="B38" s="18">
        <v>3</v>
      </c>
      <c r="C38" s="18">
        <v>15</v>
      </c>
      <c r="D38" s="18">
        <v>1</v>
      </c>
      <c r="E38" s="60">
        <v>2</v>
      </c>
      <c r="F38" s="18">
        <f t="shared" si="3"/>
        <v>1.5</v>
      </c>
      <c r="G38" s="19">
        <f t="shared" si="4"/>
        <v>12</v>
      </c>
      <c r="H38" s="46">
        <f>(F38*G$31)</f>
        <v>525</v>
      </c>
    </row>
    <row r="39" spans="1:10" x14ac:dyDescent="0.25">
      <c r="A39" s="49"/>
      <c r="B39" s="37"/>
      <c r="C39" s="37"/>
      <c r="D39" s="37"/>
      <c r="E39" s="37"/>
      <c r="F39" s="37"/>
      <c r="G39" s="50"/>
      <c r="H39" s="39"/>
    </row>
    <row r="40" spans="1:10" x14ac:dyDescent="0.25">
      <c r="A40" s="24" t="s">
        <v>15</v>
      </c>
      <c r="B40" s="25"/>
      <c r="C40" s="26"/>
      <c r="D40" s="26"/>
      <c r="E40" s="26"/>
      <c r="F40" s="27"/>
      <c r="G40" s="51">
        <f>G11</f>
        <v>500</v>
      </c>
      <c r="H40" s="28">
        <f>SUM(H36:H38)</f>
        <v>4200</v>
      </c>
    </row>
    <row r="42" spans="1:10" x14ac:dyDescent="0.25">
      <c r="I42" s="53" t="s">
        <v>30</v>
      </c>
      <c r="J42" s="53" t="s">
        <v>31</v>
      </c>
    </row>
    <row r="43" spans="1:10" x14ac:dyDescent="0.25">
      <c r="I43" s="23"/>
      <c r="J43" s="23"/>
    </row>
    <row r="44" spans="1:10" x14ac:dyDescent="0.25">
      <c r="I44" s="23" t="s">
        <v>32</v>
      </c>
      <c r="J44" s="54">
        <f>H11</f>
        <v>15500</v>
      </c>
    </row>
    <row r="45" spans="1:10" x14ac:dyDescent="0.25">
      <c r="I45" s="23"/>
      <c r="J45" s="23"/>
    </row>
    <row r="46" spans="1:10" x14ac:dyDescent="0.25">
      <c r="I46" s="23" t="s">
        <v>33</v>
      </c>
      <c r="J46" s="54">
        <f>H20</f>
        <v>15000</v>
      </c>
    </row>
    <row r="47" spans="1:10" x14ac:dyDescent="0.25">
      <c r="I47" s="23"/>
      <c r="J47" s="54"/>
    </row>
    <row r="48" spans="1:10" x14ac:dyDescent="0.25">
      <c r="I48" s="23" t="s">
        <v>34</v>
      </c>
      <c r="J48" s="54">
        <f>H31</f>
        <v>19600</v>
      </c>
    </row>
    <row r="49" spans="9:10" x14ac:dyDescent="0.25">
      <c r="I49" s="23"/>
      <c r="J49" s="54"/>
    </row>
    <row r="50" spans="9:10" x14ac:dyDescent="0.25">
      <c r="I50" s="23" t="s">
        <v>35</v>
      </c>
      <c r="J50" s="54">
        <f>H40</f>
        <v>4200</v>
      </c>
    </row>
    <row r="51" spans="9:10" x14ac:dyDescent="0.25">
      <c r="I51" s="23"/>
      <c r="J51" s="54"/>
    </row>
    <row r="52" spans="9:10" x14ac:dyDescent="0.25">
      <c r="I52" s="23" t="s">
        <v>36</v>
      </c>
      <c r="J52" s="52">
        <f>SUM(J46:J50)</f>
        <v>38800</v>
      </c>
    </row>
    <row r="53" spans="9:10" x14ac:dyDescent="0.25">
      <c r="I53" s="23"/>
      <c r="J53" s="55"/>
    </row>
    <row r="54" spans="9:10" x14ac:dyDescent="0.25">
      <c r="I54" s="38" t="s">
        <v>37</v>
      </c>
      <c r="J54" s="52">
        <f>SUM(J44:J50)</f>
        <v>54300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Luciana Dal Ri</dc:creator>
  <cp:lastModifiedBy>Matheus Gomes Faria</cp:lastModifiedBy>
  <dcterms:created xsi:type="dcterms:W3CDTF">2019-03-10T22:59:32Z</dcterms:created>
  <dcterms:modified xsi:type="dcterms:W3CDTF">2019-10-29T14:47:26Z</dcterms:modified>
</cp:coreProperties>
</file>