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Invepar\Área de Trabalho\"/>
    </mc:Choice>
  </mc:AlternateContent>
  <xr:revisionPtr revIDLastSave="81" documentId="8_{30E1423C-FF20-4424-8119-E75F398A5DB0}" xr6:coauthVersionLast="44" xr6:coauthVersionMax="44" xr10:uidLastSave="{AE42F898-2BFE-4AB2-A2D2-463C07879466}"/>
  <bookViews>
    <workbookView xWindow="690" yWindow="1215" windowWidth="11625" windowHeight="9705" xr2:uid="{BB1073B8-8843-47AC-B7FD-283FDA18D3D6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6" i="1" l="1"/>
  <c r="B58" i="1"/>
  <c r="B55" i="1"/>
  <c r="B48" i="1"/>
  <c r="B46" i="1"/>
  <c r="B42" i="1"/>
  <c r="B40" i="1"/>
  <c r="B38" i="1"/>
  <c r="B36" i="1"/>
  <c r="B28" i="1"/>
  <c r="B13" i="1"/>
  <c r="B5" i="1"/>
  <c r="B3" i="1"/>
  <c r="B6" i="1" s="1"/>
</calcChain>
</file>

<file path=xl/sharedStrings.xml><?xml version="1.0" encoding="utf-8"?>
<sst xmlns="http://schemas.openxmlformats.org/spreadsheetml/2006/main" count="31" uniqueCount="29">
  <si>
    <t>Banco</t>
  </si>
  <si>
    <t>Bradesco</t>
  </si>
  <si>
    <t>Citi</t>
  </si>
  <si>
    <t>BB</t>
  </si>
  <si>
    <t xml:space="preserve">Pagamento de Dívidas </t>
  </si>
  <si>
    <t>Empresa</t>
  </si>
  <si>
    <t xml:space="preserve">Valor R$ </t>
  </si>
  <si>
    <t>Data</t>
  </si>
  <si>
    <t>Aportes CBN</t>
  </si>
  <si>
    <t>Total CBN</t>
  </si>
  <si>
    <t>Total CART</t>
  </si>
  <si>
    <t>Total MetroBarra Aportes</t>
  </si>
  <si>
    <t>Total MetroBarra Mútuo</t>
  </si>
  <si>
    <t>Aportes Via 040</t>
  </si>
  <si>
    <t>Total Via 040</t>
  </si>
  <si>
    <t>Aportes PEX Perú</t>
  </si>
  <si>
    <t xml:space="preserve"> Total PEX Perú</t>
  </si>
  <si>
    <t>Aportes VLT</t>
  </si>
  <si>
    <t xml:space="preserve"> Total VLT</t>
  </si>
  <si>
    <t>Aportes Via Rio</t>
  </si>
  <si>
    <t xml:space="preserve"> Total Via Rio</t>
  </si>
  <si>
    <t xml:space="preserve"> Total LAMBRA</t>
  </si>
  <si>
    <t>Aportes CART</t>
  </si>
  <si>
    <t>Aportes LAMBRA</t>
  </si>
  <si>
    <t>Total Aportes/ Mútuos</t>
  </si>
  <si>
    <t>Recursos Dívida</t>
  </si>
  <si>
    <t>Recursos Aportes/ Mútuos</t>
  </si>
  <si>
    <t>Total Recursos</t>
  </si>
  <si>
    <t>MetroBarra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</si>
</sst>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33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B6DE6-916D-49C7-99B0-93C51EAD8655}">
  <dimension ref="A1:C58"/>
  <sheetViews>
    <sheetView showGridLines="0" tabSelected="1" topLeftCell="A21" workbookViewId="0">
      <selection activeCell="A36" sqref="A36"/>
    </sheetView>
  </sheetViews>
  <sheetFormatPr defaultRowHeight="15" x14ac:dyDescent="0.25"/>
  <cols>
    <col min="1" max="2" width="24.7109375" customWidth="1"/>
    <col min="3" max="3" width="24.7109375" style="7" customWidth="1"/>
  </cols>
  <sheetData>
    <row r="1" spans="1:3" x14ac:dyDescent="0.25">
      <c r="A1" s="16" t="s">
        <v>25</v>
      </c>
      <c r="B1" s="17"/>
    </row>
    <row r="2" spans="1:3" x14ac:dyDescent="0.25">
      <c r="A2" s="1" t="s">
        <v>0</v>
      </c>
      <c r="B2" s="2" t="s">
        <v>6</v>
      </c>
    </row>
    <row r="3" spans="1:3" x14ac:dyDescent="0.25">
      <c r="A3" s="3" t="s">
        <v>1</v>
      </c>
      <c r="B3" s="4">
        <f>8600+8997+10430751+10692804+10692802+10692804+10692804+10692804+21165570+63496711+64988476+75819888+89240637+126993423+259953905+405862614+8718+9121+28440</f>
        <v>1171479869</v>
      </c>
    </row>
    <row r="4" spans="1:3" x14ac:dyDescent="0.25">
      <c r="A4" s="3" t="s">
        <v>2</v>
      </c>
      <c r="B4" s="4">
        <v>27391123</v>
      </c>
    </row>
    <row r="5" spans="1:3" x14ac:dyDescent="0.25">
      <c r="A5" s="3" t="s">
        <v>3</v>
      </c>
      <c r="B5" s="5">
        <f>74433610.39+2786470.17</f>
        <v>77220080.560000002</v>
      </c>
    </row>
    <row r="6" spans="1:3" x14ac:dyDescent="0.25">
      <c r="A6" s="1" t="s">
        <v>4</v>
      </c>
      <c r="B6" s="6">
        <f>+SUM(B3:B5)</f>
        <v>1276091072.5599999</v>
      </c>
    </row>
    <row r="9" spans="1:3" x14ac:dyDescent="0.25">
      <c r="A9" s="16" t="s">
        <v>26</v>
      </c>
      <c r="B9" s="18"/>
      <c r="C9" s="18"/>
    </row>
    <row r="10" spans="1:3" x14ac:dyDescent="0.25">
      <c r="A10" s="1" t="s">
        <v>5</v>
      </c>
      <c r="B10" s="1" t="s">
        <v>6</v>
      </c>
      <c r="C10" s="1" t="s">
        <v>7</v>
      </c>
    </row>
    <row r="11" spans="1:3" x14ac:dyDescent="0.25">
      <c r="A11" s="12" t="s">
        <v>8</v>
      </c>
      <c r="B11" s="5">
        <v>9500000</v>
      </c>
      <c r="C11" s="8">
        <v>42311</v>
      </c>
    </row>
    <row r="12" spans="1:3" x14ac:dyDescent="0.25">
      <c r="A12" s="12"/>
      <c r="B12" s="5">
        <v>12500000</v>
      </c>
      <c r="C12" s="8">
        <v>42341</v>
      </c>
    </row>
    <row r="13" spans="1:3" x14ac:dyDescent="0.25">
      <c r="A13" s="11" t="s">
        <v>9</v>
      </c>
      <c r="B13" s="13">
        <f>+SUM(B11:B12)</f>
        <v>22000000</v>
      </c>
      <c r="C13" s="13"/>
    </row>
    <row r="14" spans="1:3" x14ac:dyDescent="0.25">
      <c r="A14" s="19" t="s">
        <v>22</v>
      </c>
      <c r="B14" s="4">
        <v>10000000</v>
      </c>
      <c r="C14" s="9">
        <v>42338</v>
      </c>
    </row>
    <row r="15" spans="1:3" x14ac:dyDescent="0.25">
      <c r="A15" s="19"/>
      <c r="B15" s="5">
        <v>5000000</v>
      </c>
      <c r="C15" s="8">
        <v>42352</v>
      </c>
    </row>
    <row r="16" spans="1:3" x14ac:dyDescent="0.25">
      <c r="A16" s="19"/>
      <c r="B16" s="5">
        <v>12000000</v>
      </c>
      <c r="C16" s="8">
        <v>42354</v>
      </c>
    </row>
    <row r="17" spans="1:3" x14ac:dyDescent="0.25">
      <c r="A17" s="19"/>
      <c r="B17" s="5">
        <v>5000000</v>
      </c>
      <c r="C17" s="8">
        <v>42356</v>
      </c>
    </row>
    <row r="18" spans="1:3" x14ac:dyDescent="0.25">
      <c r="A18" s="19"/>
      <c r="B18" s="5">
        <v>10000000</v>
      </c>
      <c r="C18" s="8">
        <v>42356</v>
      </c>
    </row>
    <row r="19" spans="1:3" x14ac:dyDescent="0.25">
      <c r="A19" s="19"/>
      <c r="B19" s="5">
        <v>50000000</v>
      </c>
      <c r="C19" s="8">
        <v>42359</v>
      </c>
    </row>
    <row r="20" spans="1:3" x14ac:dyDescent="0.25">
      <c r="A20" s="19"/>
      <c r="B20" s="5">
        <v>35000000</v>
      </c>
      <c r="C20" s="8">
        <v>42444</v>
      </c>
    </row>
    <row r="21" spans="1:3" x14ac:dyDescent="0.25">
      <c r="A21" s="19"/>
      <c r="B21" s="5">
        <v>5000000</v>
      </c>
      <c r="C21" s="8">
        <v>42457</v>
      </c>
    </row>
    <row r="22" spans="1:3" x14ac:dyDescent="0.25">
      <c r="A22" s="19"/>
      <c r="B22" s="5">
        <v>11000000</v>
      </c>
      <c r="C22" s="8">
        <v>42472</v>
      </c>
    </row>
    <row r="23" spans="1:3" x14ac:dyDescent="0.25">
      <c r="A23" s="19"/>
      <c r="B23" s="5">
        <v>5000000</v>
      </c>
      <c r="C23" s="8">
        <v>42486</v>
      </c>
    </row>
    <row r="24" spans="1:3" x14ac:dyDescent="0.25">
      <c r="A24" s="19"/>
      <c r="B24" s="5">
        <v>5500000</v>
      </c>
      <c r="C24" s="8">
        <v>42486</v>
      </c>
    </row>
    <row r="25" spans="1:3" x14ac:dyDescent="0.25">
      <c r="A25" s="19"/>
      <c r="B25" s="5">
        <v>7000000</v>
      </c>
      <c r="C25" s="8">
        <v>42506</v>
      </c>
    </row>
    <row r="26" spans="1:3" x14ac:dyDescent="0.25">
      <c r="A26" s="19"/>
      <c r="B26" s="5">
        <v>7000000</v>
      </c>
      <c r="C26" s="8">
        <v>42514</v>
      </c>
    </row>
    <row r="27" spans="1:3" x14ac:dyDescent="0.25">
      <c r="A27" s="19"/>
      <c r="B27" s="5">
        <v>8000000</v>
      </c>
      <c r="C27" s="8">
        <v>42515</v>
      </c>
    </row>
    <row r="28" spans="1:3" x14ac:dyDescent="0.25">
      <c r="A28" s="11" t="s">
        <v>10</v>
      </c>
      <c r="B28" s="13">
        <f>+SUM(B14:B27)</f>
        <v>175500000</v>
      </c>
      <c r="C28" s="13"/>
    </row>
    <row r="29" spans="1:3" x14ac:dyDescent="0.25">
      <c r="A29" s="12" t="s">
        <v>28</v>
      </c>
      <c r="B29" s="5">
        <v>5000000</v>
      </c>
      <c r="C29" s="8">
        <v>42325</v>
      </c>
    </row>
    <row r="30" spans="1:3" x14ac:dyDescent="0.25">
      <c r="A30" s="12"/>
      <c r="B30" s="5">
        <v>5000000</v>
      </c>
      <c r="C30" s="8">
        <v>42332</v>
      </c>
    </row>
    <row r="31" spans="1:3" x14ac:dyDescent="0.25">
      <c r="A31" s="12"/>
      <c r="B31" s="5">
        <v>7000000</v>
      </c>
      <c r="C31" s="8">
        <v>42339</v>
      </c>
    </row>
    <row r="32" spans="1:3" x14ac:dyDescent="0.25">
      <c r="A32" s="12"/>
      <c r="B32" s="4">
        <v>5000000</v>
      </c>
      <c r="C32" s="9">
        <v>42353</v>
      </c>
    </row>
    <row r="33" spans="1:3" x14ac:dyDescent="0.25">
      <c r="A33" s="12"/>
      <c r="B33" s="4">
        <v>16000000</v>
      </c>
      <c r="C33" s="9">
        <v>42360</v>
      </c>
    </row>
    <row r="34" spans="1:3" x14ac:dyDescent="0.25">
      <c r="A34" s="12"/>
      <c r="B34" s="4">
        <v>25000000</v>
      </c>
      <c r="C34" s="9">
        <v>42447</v>
      </c>
    </row>
    <row r="35" spans="1:3" x14ac:dyDescent="0.25">
      <c r="A35" s="12"/>
      <c r="B35" s="4">
        <v>8400000</v>
      </c>
      <c r="C35" s="9">
        <v>42513</v>
      </c>
    </row>
    <row r="36" spans="1:3" x14ac:dyDescent="0.25">
      <c r="A36" s="11" t="s">
        <v>11</v>
      </c>
      <c r="B36" s="13">
        <f>+SUM(B29:B35)</f>
        <v>71400000</v>
      </c>
      <c r="C36" s="13"/>
    </row>
    <row r="37" spans="1:3" x14ac:dyDescent="0.25">
      <c r="A37" s="3" t="s">
        <v>12</v>
      </c>
      <c r="B37" s="5">
        <v>182072007</v>
      </c>
      <c r="C37" s="9">
        <v>42356</v>
      </c>
    </row>
    <row r="38" spans="1:3" x14ac:dyDescent="0.25">
      <c r="A38" s="11" t="s">
        <v>12</v>
      </c>
      <c r="B38" s="13">
        <f>+B37</f>
        <v>182072007</v>
      </c>
      <c r="C38" s="13"/>
    </row>
    <row r="39" spans="1:3" x14ac:dyDescent="0.25">
      <c r="A39" s="3" t="s">
        <v>13</v>
      </c>
      <c r="B39" s="5">
        <v>2500000</v>
      </c>
      <c r="C39" s="8">
        <v>42359</v>
      </c>
    </row>
    <row r="40" spans="1:3" x14ac:dyDescent="0.25">
      <c r="A40" s="11" t="s">
        <v>14</v>
      </c>
      <c r="B40" s="13">
        <f>+B39</f>
        <v>2500000</v>
      </c>
      <c r="C40" s="13"/>
    </row>
    <row r="41" spans="1:3" x14ac:dyDescent="0.25">
      <c r="A41" s="3" t="s">
        <v>15</v>
      </c>
      <c r="B41" s="5">
        <v>3382851.97</v>
      </c>
      <c r="C41" s="8">
        <v>42405</v>
      </c>
    </row>
    <row r="42" spans="1:3" x14ac:dyDescent="0.25">
      <c r="A42" s="11" t="s">
        <v>16</v>
      </c>
      <c r="B42" s="13">
        <f>+B41</f>
        <v>3382851.97</v>
      </c>
      <c r="C42" s="13"/>
    </row>
    <row r="43" spans="1:3" x14ac:dyDescent="0.25">
      <c r="A43" s="12" t="s">
        <v>17</v>
      </c>
      <c r="B43" s="5">
        <v>11519728</v>
      </c>
      <c r="C43" s="8">
        <v>42380</v>
      </c>
    </row>
    <row r="44" spans="1:3" x14ac:dyDescent="0.25">
      <c r="A44" s="12"/>
      <c r="B44" s="5">
        <v>6232925</v>
      </c>
      <c r="C44" s="8">
        <v>42471</v>
      </c>
    </row>
    <row r="45" spans="1:3" x14ac:dyDescent="0.25">
      <c r="A45" s="12"/>
      <c r="B45" s="5">
        <v>8227461</v>
      </c>
      <c r="C45" s="8">
        <v>42500</v>
      </c>
    </row>
    <row r="46" spans="1:3" x14ac:dyDescent="0.25">
      <c r="A46" s="11" t="s">
        <v>18</v>
      </c>
      <c r="B46" s="13">
        <f>+SUM(B43:B45)</f>
        <v>25980114</v>
      </c>
      <c r="C46" s="13"/>
    </row>
    <row r="47" spans="1:3" x14ac:dyDescent="0.25">
      <c r="A47" s="10" t="s">
        <v>19</v>
      </c>
      <c r="B47" s="5">
        <v>8575381</v>
      </c>
      <c r="C47" s="8">
        <v>42437</v>
      </c>
    </row>
    <row r="48" spans="1:3" x14ac:dyDescent="0.25">
      <c r="A48" s="11" t="s">
        <v>20</v>
      </c>
      <c r="B48" s="13">
        <f>+SUM(B47:B47)</f>
        <v>8575381</v>
      </c>
      <c r="C48" s="13"/>
    </row>
    <row r="49" spans="1:3" x14ac:dyDescent="0.25">
      <c r="A49" s="14" t="s">
        <v>23</v>
      </c>
      <c r="B49" s="5">
        <v>28000000</v>
      </c>
      <c r="C49" s="8">
        <v>42334</v>
      </c>
    </row>
    <row r="50" spans="1:3" x14ac:dyDescent="0.25">
      <c r="A50" s="14"/>
      <c r="B50" s="4">
        <v>30000000</v>
      </c>
      <c r="C50" s="9">
        <v>42334</v>
      </c>
    </row>
    <row r="51" spans="1:3" x14ac:dyDescent="0.25">
      <c r="A51" s="14"/>
      <c r="B51" s="5">
        <v>67540000</v>
      </c>
      <c r="C51" s="8">
        <v>42340</v>
      </c>
    </row>
    <row r="52" spans="1:3" x14ac:dyDescent="0.25">
      <c r="A52" s="14"/>
      <c r="B52" s="5">
        <v>3950000</v>
      </c>
      <c r="C52" s="8">
        <v>42341</v>
      </c>
    </row>
    <row r="53" spans="1:3" x14ac:dyDescent="0.25">
      <c r="A53" s="14"/>
      <c r="B53" s="5">
        <v>38000000</v>
      </c>
      <c r="C53" s="8">
        <v>42352</v>
      </c>
    </row>
    <row r="54" spans="1:3" x14ac:dyDescent="0.25">
      <c r="A54" s="14"/>
      <c r="B54" s="5">
        <v>65500000</v>
      </c>
      <c r="C54" s="8">
        <v>42356</v>
      </c>
    </row>
    <row r="55" spans="1:3" x14ac:dyDescent="0.25">
      <c r="A55" s="11" t="s">
        <v>21</v>
      </c>
      <c r="B55" s="13">
        <f>+SUM(B49:B54)</f>
        <v>232990000</v>
      </c>
      <c r="C55" s="13"/>
    </row>
    <row r="56" spans="1:3" x14ac:dyDescent="0.25">
      <c r="A56" s="1" t="s">
        <v>24</v>
      </c>
      <c r="B56" s="15">
        <f>+B40+B38+B36+B28+B13+B42+B46+B48+B55</f>
        <v>724400353.97000003</v>
      </c>
      <c r="C56" s="15"/>
    </row>
    <row r="58" spans="1:3" x14ac:dyDescent="0.25">
      <c r="A58" s="1" t="s">
        <v>27</v>
      </c>
      <c r="B58" s="6">
        <f>+B56+B6</f>
        <v>2000491426.53</v>
      </c>
    </row>
  </sheetData>
  <mergeCells count="17">
    <mergeCell ref="A1:B1"/>
    <mergeCell ref="A9:C9"/>
    <mergeCell ref="B38:C38"/>
    <mergeCell ref="B40:C40"/>
    <mergeCell ref="B42:C42"/>
    <mergeCell ref="A11:A12"/>
    <mergeCell ref="B13:C13"/>
    <mergeCell ref="A14:A27"/>
    <mergeCell ref="B28:C28"/>
    <mergeCell ref="A29:A35"/>
    <mergeCell ref="B36:C36"/>
    <mergeCell ref="A49:A54"/>
    <mergeCell ref="B55:C55"/>
    <mergeCell ref="B56:C56"/>
    <mergeCell ref="A43:A45"/>
    <mergeCell ref="B46:C46"/>
    <mergeCell ref="B48:C48"/>
  </mergeCells>
  <pageMargins left="0.511811024" right="0.511811024" top="0.78740157499999996" bottom="0.78740157499999996" header="0.31496062000000002" footer="0.31496062000000002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67EDD30A55F9C44A3BCC9F1B13CD234" ma:contentTypeVersion="9" ma:contentTypeDescription="Crie um novo documento." ma:contentTypeScope="" ma:versionID="a3a175175715f05a61b092f8fb41b12f">
  <xsd:schema xmlns:xsd="http://www.w3.org/2001/XMLSchema" xmlns:xs="http://www.w3.org/2001/XMLSchema" xmlns:p="http://schemas.microsoft.com/office/2006/metadata/properties" xmlns:ns3="8d695ea1-c6d8-4549-aed7-a1f328bececc" targetNamespace="http://schemas.microsoft.com/office/2006/metadata/properties" ma:root="true" ma:fieldsID="29d31066cfdb222fc3f9dcb2cddd57d4" ns3:_="">
    <xsd:import namespace="8d695ea1-c6d8-4549-aed7-a1f328becec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695ea1-c6d8-4549-aed7-a1f328bece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A465A0-80AF-4D0A-81CA-ACB0BDE21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695ea1-c6d8-4549-aed7-a1f328bece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2E36C1-8741-4B79-93CE-8CF9F906E6AE}">
  <ds:schemaRefs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8d695ea1-c6d8-4549-aed7-a1f328bececc"/>
  </ds:schemaRefs>
</ds:datastoreItem>
</file>

<file path=customXml/itemProps3.xml><?xml version="1.0" encoding="utf-8"?>
<ds:datastoreItem xmlns:ds="http://schemas.openxmlformats.org/officeDocument/2006/customXml" ds:itemID="{247BE626-7F9B-4837-A60D-E2D6082EE1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Florez</dc:creator>
  <cp:lastModifiedBy>Jessica Florez</cp:lastModifiedBy>
  <dcterms:created xsi:type="dcterms:W3CDTF">2020-06-10T18:04:05Z</dcterms:created>
  <dcterms:modified xsi:type="dcterms:W3CDTF">2020-06-15T12:19:04Z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0x010100E67EDD30A55F9C44A3BCC9F1B13CD234</vt:lpwstr>
  </property>
</Properties>
</file>