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SANTANDER\"/>
    </mc:Choice>
  </mc:AlternateContent>
  <xr:revisionPtr revIDLastSave="0" documentId="13_ncr:1_{CF6FF438-2A31-49CF-B2D0-2AD16C618D7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1 CCB KG 271 398 114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849" i="1" l="1"/>
  <c r="K1826" i="1"/>
  <c r="I1828" i="1"/>
  <c r="K1827" i="1"/>
  <c r="A1827" i="1"/>
  <c r="A1828" i="1" s="1"/>
  <c r="K1463" i="1"/>
  <c r="L1463" i="1" s="1"/>
  <c r="I1463" i="1"/>
  <c r="I1464" i="1" s="1"/>
  <c r="A1463" i="1"/>
  <c r="A1464" i="1" s="1"/>
  <c r="A1465" i="1" s="1"/>
  <c r="I1160" i="1"/>
  <c r="I1161" i="1" s="1"/>
  <c r="A1160" i="1"/>
  <c r="I871" i="1"/>
  <c r="I870" i="1"/>
  <c r="A870" i="1"/>
  <c r="K869" i="1"/>
  <c r="I869" i="1"/>
  <c r="A869" i="1"/>
  <c r="A850" i="1"/>
  <c r="A851" i="1" s="1"/>
  <c r="I849" i="1"/>
  <c r="A849" i="1"/>
  <c r="A795" i="1"/>
  <c r="I794" i="1"/>
  <c r="A794" i="1"/>
  <c r="A677" i="1"/>
  <c r="I676" i="1"/>
  <c r="I658" i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A658" i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K382" i="1"/>
  <c r="K199" i="1"/>
  <c r="K16" i="1"/>
  <c r="S198" i="1"/>
  <c r="N1828" i="1" l="1"/>
  <c r="A1829" i="1"/>
  <c r="L1827" i="1"/>
  <c r="N1827" i="1"/>
  <c r="I1829" i="1"/>
  <c r="A1466" i="1"/>
  <c r="I1465" i="1"/>
  <c r="I1162" i="1"/>
  <c r="A1161" i="1"/>
  <c r="I872" i="1"/>
  <c r="A871" i="1"/>
  <c r="L869" i="1"/>
  <c r="A852" i="1"/>
  <c r="I850" i="1"/>
  <c r="I795" i="1"/>
  <c r="A796" i="1"/>
  <c r="I677" i="1"/>
  <c r="A678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C16" i="1"/>
  <c r="B14" i="1"/>
  <c r="B13" i="1"/>
  <c r="C10" i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J16" i="1"/>
  <c r="A16" i="1"/>
  <c r="A1830" i="1" l="1"/>
  <c r="N1829" i="1"/>
  <c r="P1828" i="1"/>
  <c r="I1830" i="1"/>
  <c r="J1828" i="1"/>
  <c r="K1828" i="1" s="1"/>
  <c r="L1828" i="1" s="1"/>
  <c r="P1827" i="1"/>
  <c r="A1467" i="1"/>
  <c r="I1466" i="1"/>
  <c r="A1162" i="1"/>
  <c r="I1163" i="1"/>
  <c r="I873" i="1"/>
  <c r="A872" i="1"/>
  <c r="I851" i="1"/>
  <c r="A853" i="1"/>
  <c r="I796" i="1"/>
  <c r="A797" i="1"/>
  <c r="I678" i="1"/>
  <c r="A679" i="1"/>
  <c r="L16" i="1"/>
  <c r="P16" i="1"/>
  <c r="C17" i="1" s="1"/>
  <c r="B1" i="1"/>
  <c r="AB57" i="1"/>
  <c r="AD57" i="1" s="1"/>
  <c r="X17" i="1" s="1"/>
  <c r="N1161" i="1" s="1"/>
  <c r="AE17" i="1"/>
  <c r="W17" i="1"/>
  <c r="I17" i="1"/>
  <c r="Y16" i="1"/>
  <c r="J17" i="1"/>
  <c r="K17" i="1" s="1"/>
  <c r="G16" i="1"/>
  <c r="G17" i="1" s="1"/>
  <c r="AC56" i="1"/>
  <c r="AB56" i="1" s="1"/>
  <c r="AD56" i="1" s="1"/>
  <c r="AA15" i="1"/>
  <c r="D1828" i="1" l="1"/>
  <c r="E1828" i="1" s="1"/>
  <c r="D1827" i="1"/>
  <c r="E1827" i="1" s="1"/>
  <c r="P1829" i="1"/>
  <c r="D1830" i="1"/>
  <c r="E1830" i="1" s="1"/>
  <c r="A1831" i="1"/>
  <c r="N1830" i="1"/>
  <c r="I1831" i="1"/>
  <c r="D1829" i="1"/>
  <c r="E1829" i="1" s="1"/>
  <c r="J1829" i="1"/>
  <c r="K1829" i="1" s="1"/>
  <c r="L1829" i="1" s="1"/>
  <c r="N672" i="1"/>
  <c r="P672" i="1" s="1"/>
  <c r="N662" i="1"/>
  <c r="P662" i="1" s="1"/>
  <c r="N1465" i="1"/>
  <c r="P1465" i="1" s="1"/>
  <c r="N669" i="1"/>
  <c r="P669" i="1" s="1"/>
  <c r="N660" i="1"/>
  <c r="N664" i="1"/>
  <c r="P664" i="1" s="1"/>
  <c r="N1463" i="1"/>
  <c r="N668" i="1"/>
  <c r="P668" i="1" s="1"/>
  <c r="N659" i="1"/>
  <c r="N675" i="1"/>
  <c r="P675" i="1" s="1"/>
  <c r="N663" i="1"/>
  <c r="P663" i="1" s="1"/>
  <c r="N870" i="1"/>
  <c r="P870" i="1" s="1"/>
  <c r="N667" i="1"/>
  <c r="P667" i="1" s="1"/>
  <c r="N658" i="1"/>
  <c r="N666" i="1"/>
  <c r="P666" i="1" s="1"/>
  <c r="N673" i="1"/>
  <c r="P673" i="1" s="1"/>
  <c r="N665" i="1"/>
  <c r="P665" i="1" s="1"/>
  <c r="N1160" i="1"/>
  <c r="P1160" i="1" s="1"/>
  <c r="N849" i="1"/>
  <c r="N677" i="1"/>
  <c r="P677" i="1" s="1"/>
  <c r="N671" i="1"/>
  <c r="P671" i="1" s="1"/>
  <c r="N794" i="1"/>
  <c r="N670" i="1"/>
  <c r="P670" i="1" s="1"/>
  <c r="N674" i="1"/>
  <c r="P674" i="1" s="1"/>
  <c r="N795" i="1"/>
  <c r="N851" i="1"/>
  <c r="N1464" i="1"/>
  <c r="N869" i="1"/>
  <c r="N661" i="1"/>
  <c r="P661" i="1" s="1"/>
  <c r="N850" i="1"/>
  <c r="N676" i="1"/>
  <c r="P676" i="1" s="1"/>
  <c r="N871" i="1"/>
  <c r="P871" i="1" s="1"/>
  <c r="N1466" i="1"/>
  <c r="N852" i="1"/>
  <c r="N678" i="1"/>
  <c r="N796" i="1"/>
  <c r="D1463" i="1"/>
  <c r="E1463" i="1" s="1"/>
  <c r="D1464" i="1"/>
  <c r="E1464" i="1" s="1"/>
  <c r="D1465" i="1"/>
  <c r="E1465" i="1" s="1"/>
  <c r="P1466" i="1"/>
  <c r="D1467" i="1"/>
  <c r="E1467" i="1" s="1"/>
  <c r="A1468" i="1"/>
  <c r="N1467" i="1"/>
  <c r="I1467" i="1"/>
  <c r="D1466" i="1"/>
  <c r="E1466" i="1" s="1"/>
  <c r="D871" i="1"/>
  <c r="E871" i="1" s="1"/>
  <c r="D1160" i="1"/>
  <c r="E1160" i="1" s="1"/>
  <c r="P1161" i="1"/>
  <c r="I1164" i="1"/>
  <c r="D1161" i="1"/>
  <c r="E1161" i="1" s="1"/>
  <c r="A1163" i="1"/>
  <c r="N1162" i="1"/>
  <c r="D1162" i="1"/>
  <c r="E1162" i="1" s="1"/>
  <c r="I874" i="1"/>
  <c r="D872" i="1"/>
  <c r="E872" i="1" s="1"/>
  <c r="N872" i="1"/>
  <c r="A873" i="1"/>
  <c r="D852" i="1"/>
  <c r="E852" i="1" s="1"/>
  <c r="D869" i="1"/>
  <c r="E869" i="1" s="1"/>
  <c r="D870" i="1"/>
  <c r="E870" i="1" s="1"/>
  <c r="D796" i="1"/>
  <c r="E796" i="1" s="1"/>
  <c r="D851" i="1"/>
  <c r="E851" i="1" s="1"/>
  <c r="D850" i="1"/>
  <c r="E850" i="1" s="1"/>
  <c r="D849" i="1"/>
  <c r="E849" i="1" s="1"/>
  <c r="I852" i="1"/>
  <c r="D853" i="1"/>
  <c r="E853" i="1" s="1"/>
  <c r="N853" i="1"/>
  <c r="A854" i="1"/>
  <c r="P852" i="1"/>
  <c r="N797" i="1"/>
  <c r="A798" i="1"/>
  <c r="D797" i="1"/>
  <c r="E797" i="1" s="1"/>
  <c r="D795" i="1"/>
  <c r="E795" i="1" s="1"/>
  <c r="D794" i="1"/>
  <c r="E794" i="1" s="1"/>
  <c r="P796" i="1"/>
  <c r="I797" i="1"/>
  <c r="N679" i="1"/>
  <c r="D679" i="1"/>
  <c r="E679" i="1" s="1"/>
  <c r="A680" i="1"/>
  <c r="P678" i="1"/>
  <c r="D669" i="1"/>
  <c r="E669" i="1" s="1"/>
  <c r="D668" i="1"/>
  <c r="E668" i="1" s="1"/>
  <c r="D666" i="1"/>
  <c r="E666" i="1" s="1"/>
  <c r="D665" i="1"/>
  <c r="E665" i="1" s="1"/>
  <c r="D659" i="1"/>
  <c r="E659" i="1" s="1"/>
  <c r="D674" i="1"/>
  <c r="E674" i="1" s="1"/>
  <c r="D663" i="1"/>
  <c r="E663" i="1" s="1"/>
  <c r="D670" i="1"/>
  <c r="E670" i="1" s="1"/>
  <c r="D675" i="1"/>
  <c r="E675" i="1" s="1"/>
  <c r="D671" i="1"/>
  <c r="E671" i="1" s="1"/>
  <c r="D658" i="1"/>
  <c r="E658" i="1" s="1"/>
  <c r="D673" i="1"/>
  <c r="E673" i="1" s="1"/>
  <c r="D667" i="1"/>
  <c r="E667" i="1" s="1"/>
  <c r="D664" i="1"/>
  <c r="E664" i="1" s="1"/>
  <c r="D662" i="1"/>
  <c r="E662" i="1" s="1"/>
  <c r="D677" i="1"/>
  <c r="E677" i="1" s="1"/>
  <c r="D676" i="1"/>
  <c r="E676" i="1" s="1"/>
  <c r="D660" i="1"/>
  <c r="E660" i="1" s="1"/>
  <c r="D661" i="1"/>
  <c r="E661" i="1" s="1"/>
  <c r="D672" i="1"/>
  <c r="E672" i="1" s="1"/>
  <c r="I679" i="1"/>
  <c r="D678" i="1"/>
  <c r="E678" i="1" s="1"/>
  <c r="AB17" i="1"/>
  <c r="Y17" i="1" s="1"/>
  <c r="X16" i="1"/>
  <c r="Z17" i="1" s="1"/>
  <c r="AA17" i="1" s="1"/>
  <c r="AD17" i="1" s="1"/>
  <c r="H16" i="1"/>
  <c r="M16" i="1" s="1"/>
  <c r="O16" i="1" s="1"/>
  <c r="B16" i="1" s="1"/>
  <c r="A17" i="1"/>
  <c r="I18" i="1"/>
  <c r="AG16" i="1"/>
  <c r="D16" i="1"/>
  <c r="E16" i="1" s="1"/>
  <c r="J1830" i="1" l="1"/>
  <c r="K1830" i="1" s="1"/>
  <c r="L1830" i="1" s="1"/>
  <c r="P1830" i="1"/>
  <c r="D1831" i="1"/>
  <c r="E1831" i="1" s="1"/>
  <c r="N1831" i="1"/>
  <c r="A1832" i="1"/>
  <c r="I1832" i="1"/>
  <c r="P1463" i="1"/>
  <c r="J1464" i="1"/>
  <c r="K1464" i="1" s="1"/>
  <c r="L1464" i="1" s="1"/>
  <c r="P850" i="1"/>
  <c r="P794" i="1"/>
  <c r="P658" i="1"/>
  <c r="P660" i="1"/>
  <c r="P869" i="1"/>
  <c r="J870" i="1"/>
  <c r="P1464" i="1"/>
  <c r="P849" i="1"/>
  <c r="P851" i="1"/>
  <c r="P795" i="1"/>
  <c r="P659" i="1"/>
  <c r="I1468" i="1"/>
  <c r="P1467" i="1"/>
  <c r="D1468" i="1"/>
  <c r="E1468" i="1" s="1"/>
  <c r="A1469" i="1"/>
  <c r="N1468" i="1"/>
  <c r="I1165" i="1"/>
  <c r="P1162" i="1"/>
  <c r="A1164" i="1"/>
  <c r="N1163" i="1"/>
  <c r="D1163" i="1"/>
  <c r="E1163" i="1" s="1"/>
  <c r="D873" i="1"/>
  <c r="E873" i="1" s="1"/>
  <c r="A874" i="1"/>
  <c r="N873" i="1"/>
  <c r="I875" i="1"/>
  <c r="P872" i="1"/>
  <c r="I853" i="1"/>
  <c r="D854" i="1"/>
  <c r="E854" i="1" s="1"/>
  <c r="N854" i="1"/>
  <c r="A855" i="1"/>
  <c r="P853" i="1"/>
  <c r="I798" i="1"/>
  <c r="N798" i="1"/>
  <c r="A799" i="1"/>
  <c r="D798" i="1"/>
  <c r="E798" i="1" s="1"/>
  <c r="P797" i="1"/>
  <c r="I680" i="1"/>
  <c r="N680" i="1"/>
  <c r="D680" i="1"/>
  <c r="E680" i="1" s="1"/>
  <c r="A681" i="1"/>
  <c r="P679" i="1"/>
  <c r="A18" i="1"/>
  <c r="D18" i="1" s="1"/>
  <c r="E18" i="1" s="1"/>
  <c r="L17" i="1"/>
  <c r="F17" i="1"/>
  <c r="H17" i="1" s="1"/>
  <c r="D17" i="1"/>
  <c r="I19" i="1"/>
  <c r="J1831" i="1" l="1"/>
  <c r="K1831" i="1" s="1"/>
  <c r="L1831" i="1" s="1"/>
  <c r="P1831" i="1"/>
  <c r="I1833" i="1"/>
  <c r="D1832" i="1"/>
  <c r="E1832" i="1" s="1"/>
  <c r="N1832" i="1"/>
  <c r="A1833" i="1"/>
  <c r="K870" i="1"/>
  <c r="L870" i="1" s="1"/>
  <c r="J871" i="1"/>
  <c r="J1465" i="1"/>
  <c r="P1468" i="1"/>
  <c r="I1469" i="1"/>
  <c r="D1469" i="1"/>
  <c r="E1469" i="1" s="1"/>
  <c r="A1470" i="1"/>
  <c r="N1469" i="1"/>
  <c r="P1163" i="1"/>
  <c r="N1164" i="1"/>
  <c r="D1164" i="1"/>
  <c r="E1164" i="1" s="1"/>
  <c r="A1165" i="1"/>
  <c r="I1166" i="1"/>
  <c r="P873" i="1"/>
  <c r="D874" i="1"/>
  <c r="E874" i="1" s="1"/>
  <c r="N874" i="1"/>
  <c r="A875" i="1"/>
  <c r="I876" i="1"/>
  <c r="P854" i="1"/>
  <c r="D855" i="1"/>
  <c r="E855" i="1" s="1"/>
  <c r="N855" i="1"/>
  <c r="A856" i="1"/>
  <c r="I854" i="1"/>
  <c r="P798" i="1"/>
  <c r="N799" i="1"/>
  <c r="A800" i="1"/>
  <c r="D799" i="1"/>
  <c r="E799" i="1" s="1"/>
  <c r="I799" i="1"/>
  <c r="N681" i="1"/>
  <c r="A682" i="1"/>
  <c r="D681" i="1"/>
  <c r="E681" i="1" s="1"/>
  <c r="P680" i="1"/>
  <c r="I681" i="1"/>
  <c r="E17" i="1"/>
  <c r="A19" i="1"/>
  <c r="M17" i="1"/>
  <c r="O17" i="1" s="1"/>
  <c r="B17" i="1" s="1"/>
  <c r="I20" i="1"/>
  <c r="J1832" i="1" l="1"/>
  <c r="K1832" i="1" s="1"/>
  <c r="L1832" i="1" s="1"/>
  <c r="P1832" i="1"/>
  <c r="I1834" i="1"/>
  <c r="D1833" i="1"/>
  <c r="E1833" i="1" s="1"/>
  <c r="A1834" i="1"/>
  <c r="N1833" i="1"/>
  <c r="J1466" i="1"/>
  <c r="K1465" i="1"/>
  <c r="L1465" i="1" s="1"/>
  <c r="K871" i="1"/>
  <c r="L871" i="1" s="1"/>
  <c r="J872" i="1"/>
  <c r="I1470" i="1"/>
  <c r="P1469" i="1"/>
  <c r="D1470" i="1"/>
  <c r="E1470" i="1" s="1"/>
  <c r="A1471" i="1"/>
  <c r="N1470" i="1"/>
  <c r="P1164" i="1"/>
  <c r="I1167" i="1"/>
  <c r="N1165" i="1"/>
  <c r="A1166" i="1"/>
  <c r="D1165" i="1"/>
  <c r="E1165" i="1" s="1"/>
  <c r="D875" i="1"/>
  <c r="E875" i="1" s="1"/>
  <c r="N875" i="1"/>
  <c r="A876" i="1"/>
  <c r="P874" i="1"/>
  <c r="I877" i="1"/>
  <c r="D856" i="1"/>
  <c r="E856" i="1" s="1"/>
  <c r="N856" i="1"/>
  <c r="A857" i="1"/>
  <c r="P855" i="1"/>
  <c r="I855" i="1"/>
  <c r="P799" i="1"/>
  <c r="I800" i="1"/>
  <c r="N800" i="1"/>
  <c r="A801" i="1"/>
  <c r="D800" i="1"/>
  <c r="E800" i="1" s="1"/>
  <c r="N682" i="1"/>
  <c r="A683" i="1"/>
  <c r="D682" i="1"/>
  <c r="E682" i="1" s="1"/>
  <c r="I682" i="1"/>
  <c r="P681" i="1"/>
  <c r="F18" i="1"/>
  <c r="F19" i="1"/>
  <c r="D19" i="1"/>
  <c r="E19" i="1" s="1"/>
  <c r="A20" i="1"/>
  <c r="I21" i="1"/>
  <c r="J1833" i="1" l="1"/>
  <c r="K1833" i="1" s="1"/>
  <c r="L1833" i="1" s="1"/>
  <c r="I1835" i="1"/>
  <c r="J1834" i="1"/>
  <c r="K1834" i="1" s="1"/>
  <c r="L1834" i="1" s="1"/>
  <c r="P1833" i="1"/>
  <c r="D1834" i="1"/>
  <c r="E1834" i="1" s="1"/>
  <c r="A1835" i="1"/>
  <c r="N1834" i="1"/>
  <c r="K872" i="1"/>
  <c r="L872" i="1" s="1"/>
  <c r="J873" i="1"/>
  <c r="K1466" i="1"/>
  <c r="L1466" i="1" s="1"/>
  <c r="J1467" i="1"/>
  <c r="P1470" i="1"/>
  <c r="D1471" i="1"/>
  <c r="E1471" i="1" s="1"/>
  <c r="A1472" i="1"/>
  <c r="N1471" i="1"/>
  <c r="I1471" i="1"/>
  <c r="A1167" i="1"/>
  <c r="N1166" i="1"/>
  <c r="D1166" i="1"/>
  <c r="E1166" i="1" s="1"/>
  <c r="I1168" i="1"/>
  <c r="P1165" i="1"/>
  <c r="D876" i="1"/>
  <c r="E876" i="1" s="1"/>
  <c r="N876" i="1"/>
  <c r="A877" i="1"/>
  <c r="P875" i="1"/>
  <c r="I878" i="1"/>
  <c r="P856" i="1"/>
  <c r="I856" i="1"/>
  <c r="D857" i="1"/>
  <c r="E857" i="1" s="1"/>
  <c r="N857" i="1"/>
  <c r="A858" i="1"/>
  <c r="N801" i="1"/>
  <c r="A802" i="1"/>
  <c r="D801" i="1"/>
  <c r="E801" i="1" s="1"/>
  <c r="I801" i="1"/>
  <c r="P800" i="1"/>
  <c r="A684" i="1"/>
  <c r="N683" i="1"/>
  <c r="D683" i="1"/>
  <c r="E683" i="1" s="1"/>
  <c r="P682" i="1"/>
  <c r="I683" i="1"/>
  <c r="F20" i="1"/>
  <c r="D20" i="1"/>
  <c r="E20" i="1" s="1"/>
  <c r="A21" i="1"/>
  <c r="I22" i="1"/>
  <c r="J1835" i="1" l="1"/>
  <c r="K1835" i="1" s="1"/>
  <c r="L1835" i="1" s="1"/>
  <c r="P1834" i="1"/>
  <c r="D1835" i="1"/>
  <c r="E1835" i="1" s="1"/>
  <c r="N1835" i="1"/>
  <c r="A1836" i="1"/>
  <c r="I1836" i="1"/>
  <c r="K1467" i="1"/>
  <c r="L1467" i="1" s="1"/>
  <c r="J1468" i="1"/>
  <c r="K873" i="1"/>
  <c r="L873" i="1" s="1"/>
  <c r="J874" i="1"/>
  <c r="I1472" i="1"/>
  <c r="P1471" i="1"/>
  <c r="D1472" i="1"/>
  <c r="E1472" i="1" s="1"/>
  <c r="A1473" i="1"/>
  <c r="N1472" i="1"/>
  <c r="I1169" i="1"/>
  <c r="A1168" i="1"/>
  <c r="N1167" i="1"/>
  <c r="D1167" i="1"/>
  <c r="E1167" i="1" s="1"/>
  <c r="P1166" i="1"/>
  <c r="D877" i="1"/>
  <c r="E877" i="1" s="1"/>
  <c r="N877" i="1"/>
  <c r="A878" i="1"/>
  <c r="P876" i="1"/>
  <c r="I879" i="1"/>
  <c r="D858" i="1"/>
  <c r="E858" i="1" s="1"/>
  <c r="N858" i="1"/>
  <c r="A859" i="1"/>
  <c r="P857" i="1"/>
  <c r="I857" i="1"/>
  <c r="I802" i="1"/>
  <c r="P801" i="1"/>
  <c r="N802" i="1"/>
  <c r="A803" i="1"/>
  <c r="D802" i="1"/>
  <c r="E802" i="1" s="1"/>
  <c r="I684" i="1"/>
  <c r="P683" i="1"/>
  <c r="N684" i="1"/>
  <c r="D684" i="1"/>
  <c r="E684" i="1" s="1"/>
  <c r="A685" i="1"/>
  <c r="F21" i="1"/>
  <c r="D21" i="1"/>
  <c r="E21" i="1" s="1"/>
  <c r="A22" i="1"/>
  <c r="I23" i="1"/>
  <c r="I1837" i="1" l="1"/>
  <c r="J1836" i="1"/>
  <c r="K1836" i="1" s="1"/>
  <c r="L1836" i="1" s="1"/>
  <c r="P1835" i="1"/>
  <c r="D1836" i="1"/>
  <c r="E1836" i="1" s="1"/>
  <c r="N1836" i="1"/>
  <c r="A1837" i="1"/>
  <c r="K874" i="1"/>
  <c r="L874" i="1" s="1"/>
  <c r="J875" i="1"/>
  <c r="K1468" i="1"/>
  <c r="L1468" i="1" s="1"/>
  <c r="J1469" i="1"/>
  <c r="I1473" i="1"/>
  <c r="P1472" i="1"/>
  <c r="D1473" i="1"/>
  <c r="E1473" i="1" s="1"/>
  <c r="A1474" i="1"/>
  <c r="N1473" i="1"/>
  <c r="P1167" i="1"/>
  <c r="A1169" i="1"/>
  <c r="N1168" i="1"/>
  <c r="D1168" i="1"/>
  <c r="E1168" i="1" s="1"/>
  <c r="I1170" i="1"/>
  <c r="I880" i="1"/>
  <c r="D878" i="1"/>
  <c r="E878" i="1" s="1"/>
  <c r="A879" i="1"/>
  <c r="N878" i="1"/>
  <c r="P877" i="1"/>
  <c r="D859" i="1"/>
  <c r="E859" i="1" s="1"/>
  <c r="N859" i="1"/>
  <c r="A860" i="1"/>
  <c r="I858" i="1"/>
  <c r="P858" i="1"/>
  <c r="I803" i="1"/>
  <c r="N803" i="1"/>
  <c r="A804" i="1"/>
  <c r="D803" i="1"/>
  <c r="E803" i="1" s="1"/>
  <c r="P802" i="1"/>
  <c r="I685" i="1"/>
  <c r="N685" i="1"/>
  <c r="A686" i="1"/>
  <c r="D685" i="1"/>
  <c r="E685" i="1" s="1"/>
  <c r="P684" i="1"/>
  <c r="F22" i="1"/>
  <c r="D22" i="1"/>
  <c r="E22" i="1" s="1"/>
  <c r="A23" i="1"/>
  <c r="I24" i="1"/>
  <c r="D1837" i="1" l="1"/>
  <c r="E1837" i="1" s="1"/>
  <c r="A1838" i="1"/>
  <c r="N1837" i="1"/>
  <c r="P1836" i="1"/>
  <c r="J1837" i="1"/>
  <c r="K1837" i="1" s="1"/>
  <c r="L1837" i="1" s="1"/>
  <c r="I1838" i="1"/>
  <c r="K1469" i="1"/>
  <c r="L1469" i="1" s="1"/>
  <c r="J1470" i="1"/>
  <c r="K875" i="1"/>
  <c r="L875" i="1" s="1"/>
  <c r="J876" i="1"/>
  <c r="P1473" i="1"/>
  <c r="I1474" i="1"/>
  <c r="D1474" i="1"/>
  <c r="E1474" i="1" s="1"/>
  <c r="A1475" i="1"/>
  <c r="N1474" i="1"/>
  <c r="P1168" i="1"/>
  <c r="I1171" i="1"/>
  <c r="A1170" i="1"/>
  <c r="N1169" i="1"/>
  <c r="D1169" i="1"/>
  <c r="E1169" i="1" s="1"/>
  <c r="I881" i="1"/>
  <c r="P878" i="1"/>
  <c r="D879" i="1"/>
  <c r="E879" i="1" s="1"/>
  <c r="N879" i="1"/>
  <c r="A880" i="1"/>
  <c r="D860" i="1"/>
  <c r="E860" i="1" s="1"/>
  <c r="N860" i="1"/>
  <c r="A861" i="1"/>
  <c r="I859" i="1"/>
  <c r="P859" i="1"/>
  <c r="N804" i="1"/>
  <c r="A805" i="1"/>
  <c r="D804" i="1"/>
  <c r="E804" i="1" s="1"/>
  <c r="P803" i="1"/>
  <c r="I804" i="1"/>
  <c r="P685" i="1"/>
  <c r="A687" i="1"/>
  <c r="N686" i="1"/>
  <c r="D686" i="1"/>
  <c r="E686" i="1" s="1"/>
  <c r="I686" i="1"/>
  <c r="F23" i="1"/>
  <c r="D23" i="1"/>
  <c r="E23" i="1" s="1"/>
  <c r="A24" i="1"/>
  <c r="I25" i="1"/>
  <c r="I1839" i="1" l="1"/>
  <c r="J1838" i="1"/>
  <c r="K1838" i="1" s="1"/>
  <c r="L1838" i="1" s="1"/>
  <c r="P1837" i="1"/>
  <c r="D1838" i="1"/>
  <c r="E1838" i="1" s="1"/>
  <c r="A1839" i="1"/>
  <c r="N1838" i="1"/>
  <c r="K876" i="1"/>
  <c r="L876" i="1" s="1"/>
  <c r="J877" i="1"/>
  <c r="K1470" i="1"/>
  <c r="L1470" i="1" s="1"/>
  <c r="J1471" i="1"/>
  <c r="I1475" i="1"/>
  <c r="P1474" i="1"/>
  <c r="D1475" i="1"/>
  <c r="E1475" i="1" s="1"/>
  <c r="A1476" i="1"/>
  <c r="N1475" i="1"/>
  <c r="I1172" i="1"/>
  <c r="P1169" i="1"/>
  <c r="A1171" i="1"/>
  <c r="N1170" i="1"/>
  <c r="D1170" i="1"/>
  <c r="E1170" i="1" s="1"/>
  <c r="I882" i="1"/>
  <c r="D880" i="1"/>
  <c r="E880" i="1" s="1"/>
  <c r="N880" i="1"/>
  <c r="A881" i="1"/>
  <c r="P879" i="1"/>
  <c r="I860" i="1"/>
  <c r="D861" i="1"/>
  <c r="E861" i="1" s="1"/>
  <c r="N861" i="1"/>
  <c r="A862" i="1"/>
  <c r="P860" i="1"/>
  <c r="I805" i="1"/>
  <c r="N805" i="1"/>
  <c r="A806" i="1"/>
  <c r="D805" i="1"/>
  <c r="E805" i="1" s="1"/>
  <c r="P804" i="1"/>
  <c r="D687" i="1"/>
  <c r="E687" i="1" s="1"/>
  <c r="N687" i="1"/>
  <c r="A688" i="1"/>
  <c r="I687" i="1"/>
  <c r="P686" i="1"/>
  <c r="F24" i="1"/>
  <c r="D24" i="1"/>
  <c r="E24" i="1" s="1"/>
  <c r="A25" i="1"/>
  <c r="N20" i="1"/>
  <c r="P20" i="1" s="1"/>
  <c r="N18" i="1"/>
  <c r="P18" i="1" s="1"/>
  <c r="N23" i="1"/>
  <c r="P23" i="1" s="1"/>
  <c r="N19" i="1"/>
  <c r="P19" i="1" s="1"/>
  <c r="N17" i="1"/>
  <c r="N21" i="1"/>
  <c r="P21" i="1" s="1"/>
  <c r="N22" i="1"/>
  <c r="P22" i="1" s="1"/>
  <c r="N24" i="1"/>
  <c r="P24" i="1" s="1"/>
  <c r="I26" i="1"/>
  <c r="I1840" i="1" l="1"/>
  <c r="J1839" i="1"/>
  <c r="K1839" i="1" s="1"/>
  <c r="L1839" i="1" s="1"/>
  <c r="P1838" i="1"/>
  <c r="D1839" i="1"/>
  <c r="E1839" i="1" s="1"/>
  <c r="N1839" i="1"/>
  <c r="A1840" i="1"/>
  <c r="K1471" i="1"/>
  <c r="L1471" i="1" s="1"/>
  <c r="J1472" i="1"/>
  <c r="K877" i="1"/>
  <c r="L877" i="1" s="1"/>
  <c r="J878" i="1"/>
  <c r="P1475" i="1"/>
  <c r="N1476" i="1"/>
  <c r="D1476" i="1"/>
  <c r="E1476" i="1" s="1"/>
  <c r="A1477" i="1"/>
  <c r="I1476" i="1"/>
  <c r="I1173" i="1"/>
  <c r="P1170" i="1"/>
  <c r="A1172" i="1"/>
  <c r="N1171" i="1"/>
  <c r="D1171" i="1"/>
  <c r="E1171" i="1" s="1"/>
  <c r="P880" i="1"/>
  <c r="D881" i="1"/>
  <c r="E881" i="1" s="1"/>
  <c r="N881" i="1"/>
  <c r="A882" i="1"/>
  <c r="I883" i="1"/>
  <c r="I861" i="1"/>
  <c r="N862" i="1"/>
  <c r="A863" i="1"/>
  <c r="D862" i="1"/>
  <c r="E862" i="1" s="1"/>
  <c r="P861" i="1"/>
  <c r="I806" i="1"/>
  <c r="A807" i="1"/>
  <c r="D806" i="1"/>
  <c r="E806" i="1" s="1"/>
  <c r="N806" i="1"/>
  <c r="P805" i="1"/>
  <c r="N688" i="1"/>
  <c r="D688" i="1"/>
  <c r="E688" i="1" s="1"/>
  <c r="A689" i="1"/>
  <c r="P687" i="1"/>
  <c r="I688" i="1"/>
  <c r="F25" i="1"/>
  <c r="D25" i="1"/>
  <c r="E25" i="1" s="1"/>
  <c r="A26" i="1"/>
  <c r="N25" i="1"/>
  <c r="P25" i="1" s="1"/>
  <c r="J18" i="1"/>
  <c r="K18" i="1" s="1"/>
  <c r="L18" i="1" s="1"/>
  <c r="G18" i="1"/>
  <c r="P17" i="1"/>
  <c r="C18" i="1" s="1"/>
  <c r="C19" i="1" s="1"/>
  <c r="C20" i="1" s="1"/>
  <c r="C21" i="1" s="1"/>
  <c r="C22" i="1" s="1"/>
  <c r="C23" i="1" s="1"/>
  <c r="C24" i="1" s="1"/>
  <c r="C25" i="1" s="1"/>
  <c r="I27" i="1"/>
  <c r="D1840" i="1" l="1"/>
  <c r="E1840" i="1" s="1"/>
  <c r="N1840" i="1"/>
  <c r="A1841" i="1"/>
  <c r="I1841" i="1"/>
  <c r="P1839" i="1"/>
  <c r="J1840" i="1"/>
  <c r="K1840" i="1" s="1"/>
  <c r="L1840" i="1" s="1"/>
  <c r="K878" i="1"/>
  <c r="L878" i="1" s="1"/>
  <c r="J879" i="1"/>
  <c r="K1472" i="1"/>
  <c r="L1472" i="1" s="1"/>
  <c r="J1473" i="1"/>
  <c r="P1476" i="1"/>
  <c r="I1477" i="1"/>
  <c r="A1478" i="1"/>
  <c r="N1477" i="1"/>
  <c r="D1477" i="1"/>
  <c r="E1477" i="1" s="1"/>
  <c r="I1174" i="1"/>
  <c r="P1171" i="1"/>
  <c r="A1173" i="1"/>
  <c r="N1172" i="1"/>
  <c r="D1172" i="1"/>
  <c r="E1172" i="1" s="1"/>
  <c r="P881" i="1"/>
  <c r="I884" i="1"/>
  <c r="D882" i="1"/>
  <c r="E882" i="1" s="1"/>
  <c r="N882" i="1"/>
  <c r="A883" i="1"/>
  <c r="I862" i="1"/>
  <c r="P862" i="1"/>
  <c r="A864" i="1"/>
  <c r="D863" i="1"/>
  <c r="E863" i="1" s="1"/>
  <c r="N863" i="1"/>
  <c r="D807" i="1"/>
  <c r="E807" i="1" s="1"/>
  <c r="N807" i="1"/>
  <c r="A808" i="1"/>
  <c r="I807" i="1"/>
  <c r="P806" i="1"/>
  <c r="N689" i="1"/>
  <c r="D689" i="1"/>
  <c r="E689" i="1" s="1"/>
  <c r="A690" i="1"/>
  <c r="P688" i="1"/>
  <c r="I689" i="1"/>
  <c r="F26" i="1"/>
  <c r="D26" i="1"/>
  <c r="E26" i="1" s="1"/>
  <c r="A27" i="1"/>
  <c r="N26" i="1"/>
  <c r="P26" i="1" s="1"/>
  <c r="C26" i="1"/>
  <c r="H18" i="1"/>
  <c r="G19" i="1"/>
  <c r="J19" i="1"/>
  <c r="K19" i="1" s="1"/>
  <c r="L19" i="1" s="1"/>
  <c r="I28" i="1"/>
  <c r="D1841" i="1" l="1"/>
  <c r="E1841" i="1" s="1"/>
  <c r="A1842" i="1"/>
  <c r="N1841" i="1"/>
  <c r="P1840" i="1"/>
  <c r="J1841" i="1"/>
  <c r="K1841" i="1" s="1"/>
  <c r="L1841" i="1" s="1"/>
  <c r="I1842" i="1"/>
  <c r="K1473" i="1"/>
  <c r="L1473" i="1" s="1"/>
  <c r="J1474" i="1"/>
  <c r="K879" i="1"/>
  <c r="L879" i="1" s="1"/>
  <c r="J880" i="1"/>
  <c r="C27" i="1"/>
  <c r="I1478" i="1"/>
  <c r="P1477" i="1"/>
  <c r="A1479" i="1"/>
  <c r="N1478" i="1"/>
  <c r="D1478" i="1"/>
  <c r="E1478" i="1" s="1"/>
  <c r="A1174" i="1"/>
  <c r="N1173" i="1"/>
  <c r="D1173" i="1"/>
  <c r="E1173" i="1" s="1"/>
  <c r="I1175" i="1"/>
  <c r="P1172" i="1"/>
  <c r="I885" i="1"/>
  <c r="P882" i="1"/>
  <c r="D883" i="1"/>
  <c r="E883" i="1" s="1"/>
  <c r="A884" i="1"/>
  <c r="N883" i="1"/>
  <c r="I863" i="1"/>
  <c r="A865" i="1"/>
  <c r="D864" i="1"/>
  <c r="E864" i="1" s="1"/>
  <c r="N864" i="1"/>
  <c r="P863" i="1"/>
  <c r="N808" i="1"/>
  <c r="D808" i="1"/>
  <c r="E808" i="1" s="1"/>
  <c r="A809" i="1"/>
  <c r="P807" i="1"/>
  <c r="I808" i="1"/>
  <c r="I690" i="1"/>
  <c r="A691" i="1"/>
  <c r="D690" i="1"/>
  <c r="E690" i="1" s="1"/>
  <c r="N690" i="1"/>
  <c r="P689" i="1"/>
  <c r="F27" i="1"/>
  <c r="D27" i="1"/>
  <c r="E27" i="1" s="1"/>
  <c r="A28" i="1"/>
  <c r="N27" i="1"/>
  <c r="M18" i="1"/>
  <c r="O18" i="1" s="1"/>
  <c r="B18" i="1" s="1"/>
  <c r="J20" i="1"/>
  <c r="K20" i="1" s="1"/>
  <c r="L20" i="1" s="1"/>
  <c r="G20" i="1"/>
  <c r="H19" i="1"/>
  <c r="I29" i="1"/>
  <c r="J1842" i="1" l="1"/>
  <c r="K1842" i="1" s="1"/>
  <c r="L1842" i="1" s="1"/>
  <c r="P1841" i="1"/>
  <c r="D1842" i="1"/>
  <c r="E1842" i="1" s="1"/>
  <c r="A1843" i="1"/>
  <c r="N1842" i="1"/>
  <c r="I1843" i="1"/>
  <c r="K1474" i="1"/>
  <c r="L1474" i="1" s="1"/>
  <c r="J1475" i="1"/>
  <c r="K880" i="1"/>
  <c r="L880" i="1" s="1"/>
  <c r="J881" i="1"/>
  <c r="P1478" i="1"/>
  <c r="N1479" i="1"/>
  <c r="D1479" i="1"/>
  <c r="E1479" i="1" s="1"/>
  <c r="A1480" i="1"/>
  <c r="I1479" i="1"/>
  <c r="P1173" i="1"/>
  <c r="D1174" i="1"/>
  <c r="E1174" i="1" s="1"/>
  <c r="N1174" i="1"/>
  <c r="A1175" i="1"/>
  <c r="I1176" i="1"/>
  <c r="P883" i="1"/>
  <c r="I886" i="1"/>
  <c r="D884" i="1"/>
  <c r="E884" i="1" s="1"/>
  <c r="A885" i="1"/>
  <c r="N884" i="1"/>
  <c r="P864" i="1"/>
  <c r="D865" i="1"/>
  <c r="E865" i="1" s="1"/>
  <c r="A866" i="1"/>
  <c r="N865" i="1"/>
  <c r="I864" i="1"/>
  <c r="N809" i="1"/>
  <c r="D809" i="1"/>
  <c r="E809" i="1" s="1"/>
  <c r="A810" i="1"/>
  <c r="P808" i="1"/>
  <c r="I809" i="1"/>
  <c r="P690" i="1"/>
  <c r="N691" i="1"/>
  <c r="D691" i="1"/>
  <c r="E691" i="1" s="1"/>
  <c r="A692" i="1"/>
  <c r="I691" i="1"/>
  <c r="F28" i="1"/>
  <c r="D28" i="1"/>
  <c r="E28" i="1" s="1"/>
  <c r="A29" i="1"/>
  <c r="N28" i="1"/>
  <c r="P27" i="1"/>
  <c r="C28" i="1" s="1"/>
  <c r="M19" i="1"/>
  <c r="O19" i="1" s="1"/>
  <c r="B19" i="1" s="1"/>
  <c r="H20" i="1"/>
  <c r="G21" i="1"/>
  <c r="J21" i="1"/>
  <c r="K21" i="1" s="1"/>
  <c r="L21" i="1" s="1"/>
  <c r="I30" i="1"/>
  <c r="L1843" i="1" l="1"/>
  <c r="I1844" i="1"/>
  <c r="J1843" i="1"/>
  <c r="K1843" i="1" s="1"/>
  <c r="P1842" i="1"/>
  <c r="D1843" i="1"/>
  <c r="E1843" i="1" s="1"/>
  <c r="N1843" i="1"/>
  <c r="A1844" i="1"/>
  <c r="K881" i="1"/>
  <c r="L881" i="1" s="1"/>
  <c r="J882" i="1"/>
  <c r="K1475" i="1"/>
  <c r="L1475" i="1" s="1"/>
  <c r="J1476" i="1"/>
  <c r="A1481" i="1"/>
  <c r="D1480" i="1"/>
  <c r="E1480" i="1" s="1"/>
  <c r="N1480" i="1"/>
  <c r="P1479" i="1"/>
  <c r="I1480" i="1"/>
  <c r="I1177" i="1"/>
  <c r="D1175" i="1"/>
  <c r="E1175" i="1" s="1"/>
  <c r="N1175" i="1"/>
  <c r="A1176" i="1"/>
  <c r="P1174" i="1"/>
  <c r="P884" i="1"/>
  <c r="D885" i="1"/>
  <c r="E885" i="1" s="1"/>
  <c r="A886" i="1"/>
  <c r="N885" i="1"/>
  <c r="I887" i="1"/>
  <c r="I865" i="1"/>
  <c r="P865" i="1"/>
  <c r="D866" i="1"/>
  <c r="E866" i="1" s="1"/>
  <c r="N866" i="1"/>
  <c r="A867" i="1"/>
  <c r="D810" i="1"/>
  <c r="E810" i="1" s="1"/>
  <c r="A811" i="1"/>
  <c r="N810" i="1"/>
  <c r="P809" i="1"/>
  <c r="I810" i="1"/>
  <c r="P691" i="1"/>
  <c r="I692" i="1"/>
  <c r="N692" i="1"/>
  <c r="A693" i="1"/>
  <c r="D692" i="1"/>
  <c r="E692" i="1" s="1"/>
  <c r="F29" i="1"/>
  <c r="D29" i="1"/>
  <c r="E29" i="1" s="1"/>
  <c r="N29" i="1"/>
  <c r="A30" i="1"/>
  <c r="P28" i="1"/>
  <c r="C29" i="1" s="1"/>
  <c r="M20" i="1"/>
  <c r="O20" i="1" s="1"/>
  <c r="B20" i="1" s="1"/>
  <c r="J22" i="1"/>
  <c r="K22" i="1" s="1"/>
  <c r="L22" i="1" s="1"/>
  <c r="H21" i="1"/>
  <c r="G22" i="1"/>
  <c r="I31" i="1"/>
  <c r="D1844" i="1" l="1"/>
  <c r="E1844" i="1" s="1"/>
  <c r="N1844" i="1"/>
  <c r="A1845" i="1"/>
  <c r="I1845" i="1"/>
  <c r="J1844" i="1"/>
  <c r="K1844" i="1" s="1"/>
  <c r="L1844" i="1" s="1"/>
  <c r="P1843" i="1"/>
  <c r="K1476" i="1"/>
  <c r="L1476" i="1" s="1"/>
  <c r="J1477" i="1"/>
  <c r="K882" i="1"/>
  <c r="L882" i="1" s="1"/>
  <c r="J883" i="1"/>
  <c r="N1481" i="1"/>
  <c r="A1482" i="1"/>
  <c r="D1481" i="1"/>
  <c r="E1481" i="1" s="1"/>
  <c r="I1481" i="1"/>
  <c r="P1480" i="1"/>
  <c r="I1178" i="1"/>
  <c r="D1176" i="1"/>
  <c r="E1176" i="1" s="1"/>
  <c r="A1177" i="1"/>
  <c r="N1176" i="1"/>
  <c r="P1175" i="1"/>
  <c r="D886" i="1"/>
  <c r="E886" i="1" s="1"/>
  <c r="N886" i="1"/>
  <c r="A887" i="1"/>
  <c r="I888" i="1"/>
  <c r="P885" i="1"/>
  <c r="I866" i="1"/>
  <c r="D867" i="1"/>
  <c r="E867" i="1" s="1"/>
  <c r="A868" i="1"/>
  <c r="N867" i="1"/>
  <c r="P866" i="1"/>
  <c r="P810" i="1"/>
  <c r="I811" i="1"/>
  <c r="D811" i="1"/>
  <c r="E811" i="1" s="1"/>
  <c r="A812" i="1"/>
  <c r="N811" i="1"/>
  <c r="P692" i="1"/>
  <c r="I693" i="1"/>
  <c r="N693" i="1"/>
  <c r="D693" i="1"/>
  <c r="E693" i="1" s="1"/>
  <c r="A694" i="1"/>
  <c r="F30" i="1"/>
  <c r="P29" i="1"/>
  <c r="C30" i="1" s="1"/>
  <c r="D30" i="1"/>
  <c r="E30" i="1" s="1"/>
  <c r="N30" i="1"/>
  <c r="A31" i="1"/>
  <c r="H22" i="1"/>
  <c r="G23" i="1"/>
  <c r="M21" i="1"/>
  <c r="O21" i="1" s="1"/>
  <c r="B21" i="1" s="1"/>
  <c r="J23" i="1"/>
  <c r="K23" i="1" s="1"/>
  <c r="L23" i="1" s="1"/>
  <c r="I32" i="1"/>
  <c r="D1845" i="1" l="1"/>
  <c r="E1845" i="1" s="1"/>
  <c r="A1846" i="1"/>
  <c r="N1845" i="1"/>
  <c r="P1844" i="1"/>
  <c r="J1845" i="1"/>
  <c r="K1845" i="1" s="1"/>
  <c r="L1845" i="1" s="1"/>
  <c r="I1846" i="1"/>
  <c r="K1477" i="1"/>
  <c r="L1477" i="1" s="1"/>
  <c r="J1478" i="1"/>
  <c r="K883" i="1"/>
  <c r="L883" i="1" s="1"/>
  <c r="J884" i="1"/>
  <c r="A1483" i="1"/>
  <c r="D1482" i="1"/>
  <c r="E1482" i="1" s="1"/>
  <c r="N1482" i="1"/>
  <c r="P1481" i="1"/>
  <c r="I1482" i="1"/>
  <c r="I1179" i="1"/>
  <c r="P1176" i="1"/>
  <c r="D1177" i="1"/>
  <c r="E1177" i="1" s="1"/>
  <c r="A1178" i="1"/>
  <c r="N1177" i="1"/>
  <c r="I889" i="1"/>
  <c r="D887" i="1"/>
  <c r="E887" i="1" s="1"/>
  <c r="N887" i="1"/>
  <c r="A888" i="1"/>
  <c r="P886" i="1"/>
  <c r="P867" i="1"/>
  <c r="I867" i="1"/>
  <c r="D868" i="1"/>
  <c r="E868" i="1" s="1"/>
  <c r="I812" i="1"/>
  <c r="P811" i="1"/>
  <c r="D812" i="1"/>
  <c r="E812" i="1" s="1"/>
  <c r="A813" i="1"/>
  <c r="N812" i="1"/>
  <c r="A695" i="1"/>
  <c r="D694" i="1"/>
  <c r="E694" i="1" s="1"/>
  <c r="N694" i="1"/>
  <c r="P693" i="1"/>
  <c r="I694" i="1"/>
  <c r="F31" i="1"/>
  <c r="P30" i="1"/>
  <c r="C31" i="1" s="1"/>
  <c r="D31" i="1"/>
  <c r="E31" i="1" s="1"/>
  <c r="A32" i="1"/>
  <c r="N31" i="1"/>
  <c r="G24" i="1"/>
  <c r="H23" i="1"/>
  <c r="J24" i="1"/>
  <c r="K24" i="1" s="1"/>
  <c r="L24" i="1" s="1"/>
  <c r="M22" i="1"/>
  <c r="O22" i="1" s="1"/>
  <c r="B22" i="1" s="1"/>
  <c r="I33" i="1"/>
  <c r="J1846" i="1" l="1"/>
  <c r="K1846" i="1" s="1"/>
  <c r="L1846" i="1" s="1"/>
  <c r="P1845" i="1"/>
  <c r="D1846" i="1"/>
  <c r="E1846" i="1" s="1"/>
  <c r="A1847" i="1"/>
  <c r="N1846" i="1"/>
  <c r="I1847" i="1"/>
  <c r="K884" i="1"/>
  <c r="L884" i="1" s="1"/>
  <c r="J885" i="1"/>
  <c r="K1478" i="1"/>
  <c r="L1478" i="1" s="1"/>
  <c r="J1479" i="1"/>
  <c r="P1482" i="1"/>
  <c r="N1483" i="1"/>
  <c r="A1484" i="1"/>
  <c r="D1483" i="1"/>
  <c r="E1483" i="1" s="1"/>
  <c r="I1483" i="1"/>
  <c r="P1177" i="1"/>
  <c r="I1180" i="1"/>
  <c r="D1178" i="1"/>
  <c r="E1178" i="1" s="1"/>
  <c r="N1178" i="1"/>
  <c r="A1179" i="1"/>
  <c r="A889" i="1"/>
  <c r="D888" i="1"/>
  <c r="E888" i="1" s="1"/>
  <c r="N888" i="1"/>
  <c r="P887" i="1"/>
  <c r="I890" i="1"/>
  <c r="I868" i="1"/>
  <c r="P868" i="1"/>
  <c r="P812" i="1"/>
  <c r="I813" i="1"/>
  <c r="D813" i="1"/>
  <c r="E813" i="1" s="1"/>
  <c r="A814" i="1"/>
  <c r="N813" i="1"/>
  <c r="P694" i="1"/>
  <c r="A696" i="1"/>
  <c r="D695" i="1"/>
  <c r="E695" i="1" s="1"/>
  <c r="N695" i="1"/>
  <c r="I695" i="1"/>
  <c r="F32" i="1"/>
  <c r="D32" i="1"/>
  <c r="E32" i="1" s="1"/>
  <c r="N32" i="1"/>
  <c r="A33" i="1"/>
  <c r="P31" i="1"/>
  <c r="C32" i="1" s="1"/>
  <c r="M23" i="1"/>
  <c r="O23" i="1" s="1"/>
  <c r="B23" i="1" s="1"/>
  <c r="H24" i="1"/>
  <c r="G25" i="1"/>
  <c r="J25" i="1"/>
  <c r="K25" i="1" s="1"/>
  <c r="L25" i="1" s="1"/>
  <c r="I34" i="1"/>
  <c r="J1847" i="1" l="1"/>
  <c r="K1847" i="1" s="1"/>
  <c r="L1847" i="1" s="1"/>
  <c r="P1846" i="1"/>
  <c r="D1847" i="1"/>
  <c r="E1847" i="1" s="1"/>
  <c r="N1847" i="1"/>
  <c r="A1848" i="1"/>
  <c r="I1848" i="1"/>
  <c r="K1479" i="1"/>
  <c r="L1479" i="1" s="1"/>
  <c r="J1480" i="1"/>
  <c r="K885" i="1"/>
  <c r="L885" i="1" s="1"/>
  <c r="J886" i="1"/>
  <c r="I1484" i="1"/>
  <c r="A1485" i="1"/>
  <c r="D1484" i="1"/>
  <c r="E1484" i="1" s="1"/>
  <c r="N1484" i="1"/>
  <c r="P1483" i="1"/>
  <c r="D1179" i="1"/>
  <c r="E1179" i="1" s="1"/>
  <c r="A1180" i="1"/>
  <c r="N1179" i="1"/>
  <c r="P1178" i="1"/>
  <c r="I1181" i="1"/>
  <c r="P888" i="1"/>
  <c r="A890" i="1"/>
  <c r="D889" i="1"/>
  <c r="E889" i="1" s="1"/>
  <c r="N889" i="1"/>
  <c r="I891" i="1"/>
  <c r="I814" i="1"/>
  <c r="D814" i="1"/>
  <c r="E814" i="1" s="1"/>
  <c r="N814" i="1"/>
  <c r="A815" i="1"/>
  <c r="P813" i="1"/>
  <c r="I696" i="1"/>
  <c r="N696" i="1"/>
  <c r="D696" i="1"/>
  <c r="E696" i="1" s="1"/>
  <c r="A697" i="1"/>
  <c r="P695" i="1"/>
  <c r="F33" i="1"/>
  <c r="P32" i="1"/>
  <c r="C33" i="1" s="1"/>
  <c r="D33" i="1"/>
  <c r="E33" i="1" s="1"/>
  <c r="N33" i="1"/>
  <c r="A34" i="1"/>
  <c r="J26" i="1"/>
  <c r="K26" i="1" s="1"/>
  <c r="L26" i="1" s="1"/>
  <c r="G26" i="1"/>
  <c r="H25" i="1"/>
  <c r="M24" i="1"/>
  <c r="O24" i="1" s="1"/>
  <c r="B24" i="1" s="1"/>
  <c r="I35" i="1"/>
  <c r="P1847" i="1" l="1"/>
  <c r="J1848" i="1"/>
  <c r="K1848" i="1" s="1"/>
  <c r="L1848" i="1"/>
  <c r="I1849" i="1"/>
  <c r="D1848" i="1"/>
  <c r="E1848" i="1" s="1"/>
  <c r="N1848" i="1"/>
  <c r="A1849" i="1"/>
  <c r="K886" i="1"/>
  <c r="L886" i="1" s="1"/>
  <c r="J887" i="1"/>
  <c r="K1480" i="1"/>
  <c r="L1480" i="1" s="1"/>
  <c r="J1481" i="1"/>
  <c r="P1484" i="1"/>
  <c r="I1485" i="1"/>
  <c r="N1485" i="1"/>
  <c r="A1486" i="1"/>
  <c r="D1485" i="1"/>
  <c r="E1485" i="1" s="1"/>
  <c r="I1182" i="1"/>
  <c r="D1180" i="1"/>
  <c r="E1180" i="1" s="1"/>
  <c r="N1180" i="1"/>
  <c r="A1181" i="1"/>
  <c r="P1179" i="1"/>
  <c r="I892" i="1"/>
  <c r="P889" i="1"/>
  <c r="A891" i="1"/>
  <c r="D890" i="1"/>
  <c r="E890" i="1" s="1"/>
  <c r="N890" i="1"/>
  <c r="P814" i="1"/>
  <c r="I815" i="1"/>
  <c r="D815" i="1"/>
  <c r="E815" i="1" s="1"/>
  <c r="A816" i="1"/>
  <c r="N815" i="1"/>
  <c r="N697" i="1"/>
  <c r="A698" i="1"/>
  <c r="D697" i="1"/>
  <c r="E697" i="1" s="1"/>
  <c r="P696" i="1"/>
  <c r="I697" i="1"/>
  <c r="F34" i="1"/>
  <c r="P33" i="1"/>
  <c r="C34" i="1" s="1"/>
  <c r="D34" i="1"/>
  <c r="E34" i="1" s="1"/>
  <c r="N34" i="1"/>
  <c r="A35" i="1"/>
  <c r="M25" i="1"/>
  <c r="O25" i="1" s="1"/>
  <c r="B25" i="1" s="1"/>
  <c r="H26" i="1"/>
  <c r="G27" i="1"/>
  <c r="J27" i="1"/>
  <c r="K27" i="1" s="1"/>
  <c r="L27" i="1" s="1"/>
  <c r="I36" i="1"/>
  <c r="I1850" i="1" l="1"/>
  <c r="D1849" i="1"/>
  <c r="E1849" i="1" s="1"/>
  <c r="A1850" i="1"/>
  <c r="N1849" i="1"/>
  <c r="P1848" i="1"/>
  <c r="J1849" i="1"/>
  <c r="K1849" i="1" s="1"/>
  <c r="L1849" i="1" s="1"/>
  <c r="K887" i="1"/>
  <c r="L887" i="1" s="1"/>
  <c r="J888" i="1"/>
  <c r="K1481" i="1"/>
  <c r="L1481" i="1" s="1"/>
  <c r="J1482" i="1"/>
  <c r="A1487" i="1"/>
  <c r="D1486" i="1"/>
  <c r="E1486" i="1" s="1"/>
  <c r="N1486" i="1"/>
  <c r="P1485" i="1"/>
  <c r="I1486" i="1"/>
  <c r="D1181" i="1"/>
  <c r="E1181" i="1" s="1"/>
  <c r="A1182" i="1"/>
  <c r="N1181" i="1"/>
  <c r="P1180" i="1"/>
  <c r="I1183" i="1"/>
  <c r="P890" i="1"/>
  <c r="I893" i="1"/>
  <c r="A892" i="1"/>
  <c r="D891" i="1"/>
  <c r="E891" i="1" s="1"/>
  <c r="N891" i="1"/>
  <c r="I816" i="1"/>
  <c r="P815" i="1"/>
  <c r="A817" i="1"/>
  <c r="N816" i="1"/>
  <c r="D816" i="1"/>
  <c r="E816" i="1" s="1"/>
  <c r="A699" i="1"/>
  <c r="N698" i="1"/>
  <c r="D698" i="1"/>
  <c r="E698" i="1" s="1"/>
  <c r="I698" i="1"/>
  <c r="P697" i="1"/>
  <c r="F35" i="1"/>
  <c r="D35" i="1"/>
  <c r="E35" i="1" s="1"/>
  <c r="A36" i="1"/>
  <c r="N35" i="1"/>
  <c r="P34" i="1"/>
  <c r="C35" i="1" s="1"/>
  <c r="H27" i="1"/>
  <c r="G28" i="1"/>
  <c r="M26" i="1"/>
  <c r="O26" i="1" s="1"/>
  <c r="B26" i="1" s="1"/>
  <c r="J28" i="1"/>
  <c r="K28" i="1" s="1"/>
  <c r="L28" i="1" s="1"/>
  <c r="I37" i="1"/>
  <c r="J1850" i="1" l="1"/>
  <c r="K1850" i="1" s="1"/>
  <c r="L1850" i="1" s="1"/>
  <c r="P1849" i="1"/>
  <c r="D1850" i="1"/>
  <c r="E1850" i="1" s="1"/>
  <c r="A1851" i="1"/>
  <c r="N1850" i="1"/>
  <c r="I1851" i="1"/>
  <c r="K1482" i="1"/>
  <c r="L1482" i="1" s="1"/>
  <c r="J1483" i="1"/>
  <c r="K888" i="1"/>
  <c r="L888" i="1" s="1"/>
  <c r="J889" i="1"/>
  <c r="I1487" i="1"/>
  <c r="N1487" i="1"/>
  <c r="A1488" i="1"/>
  <c r="D1487" i="1"/>
  <c r="E1487" i="1" s="1"/>
  <c r="P1486" i="1"/>
  <c r="I1184" i="1"/>
  <c r="P1181" i="1"/>
  <c r="D1182" i="1"/>
  <c r="E1182" i="1" s="1"/>
  <c r="N1182" i="1"/>
  <c r="A1183" i="1"/>
  <c r="A893" i="1"/>
  <c r="D892" i="1"/>
  <c r="E892" i="1" s="1"/>
  <c r="N892" i="1"/>
  <c r="I894" i="1"/>
  <c r="P891" i="1"/>
  <c r="P816" i="1"/>
  <c r="I817" i="1"/>
  <c r="D817" i="1"/>
  <c r="E817" i="1" s="1"/>
  <c r="A818" i="1"/>
  <c r="N817" i="1"/>
  <c r="P698" i="1"/>
  <c r="N699" i="1"/>
  <c r="A700" i="1"/>
  <c r="D699" i="1"/>
  <c r="E699" i="1" s="1"/>
  <c r="I699" i="1"/>
  <c r="F36" i="1"/>
  <c r="P35" i="1"/>
  <c r="C36" i="1" s="1"/>
  <c r="D36" i="1"/>
  <c r="E36" i="1" s="1"/>
  <c r="N36" i="1"/>
  <c r="A37" i="1"/>
  <c r="J29" i="1"/>
  <c r="K29" i="1" s="1"/>
  <c r="L29" i="1" s="1"/>
  <c r="H28" i="1"/>
  <c r="G29" i="1"/>
  <c r="M27" i="1"/>
  <c r="O27" i="1" s="1"/>
  <c r="B27" i="1" s="1"/>
  <c r="I38" i="1"/>
  <c r="J1851" i="1" l="1"/>
  <c r="K1851" i="1" s="1"/>
  <c r="P1850" i="1"/>
  <c r="D1851" i="1"/>
  <c r="E1851" i="1" s="1"/>
  <c r="N1851" i="1"/>
  <c r="A1852" i="1"/>
  <c r="L1851" i="1"/>
  <c r="I1852" i="1"/>
  <c r="K889" i="1"/>
  <c r="L889" i="1" s="1"/>
  <c r="J890" i="1"/>
  <c r="K1483" i="1"/>
  <c r="L1483" i="1" s="1"/>
  <c r="J1484" i="1"/>
  <c r="N1488" i="1"/>
  <c r="A1489" i="1"/>
  <c r="D1488" i="1"/>
  <c r="E1488" i="1" s="1"/>
  <c r="P1487" i="1"/>
  <c r="I1488" i="1"/>
  <c r="D1183" i="1"/>
  <c r="E1183" i="1" s="1"/>
  <c r="N1183" i="1"/>
  <c r="A1184" i="1"/>
  <c r="P1182" i="1"/>
  <c r="I1185" i="1"/>
  <c r="I895" i="1"/>
  <c r="A894" i="1"/>
  <c r="D893" i="1"/>
  <c r="E893" i="1" s="1"/>
  <c r="N893" i="1"/>
  <c r="P892" i="1"/>
  <c r="I818" i="1"/>
  <c r="P817" i="1"/>
  <c r="D818" i="1"/>
  <c r="E818" i="1" s="1"/>
  <c r="A819" i="1"/>
  <c r="N818" i="1"/>
  <c r="N700" i="1"/>
  <c r="D700" i="1"/>
  <c r="E700" i="1" s="1"/>
  <c r="A701" i="1"/>
  <c r="P699" i="1"/>
  <c r="I700" i="1"/>
  <c r="F37" i="1"/>
  <c r="D37" i="1"/>
  <c r="E37" i="1" s="1"/>
  <c r="N37" i="1"/>
  <c r="A38" i="1"/>
  <c r="P36" i="1"/>
  <c r="C37" i="1" s="1"/>
  <c r="J30" i="1"/>
  <c r="K30" i="1" s="1"/>
  <c r="L30" i="1" s="1"/>
  <c r="G30" i="1"/>
  <c r="H29" i="1"/>
  <c r="M28" i="1"/>
  <c r="O28" i="1" s="1"/>
  <c r="B28" i="1" s="1"/>
  <c r="I39" i="1"/>
  <c r="D1852" i="1" l="1"/>
  <c r="E1852" i="1" s="1"/>
  <c r="A1853" i="1"/>
  <c r="N1852" i="1"/>
  <c r="P1851" i="1"/>
  <c r="J1852" i="1"/>
  <c r="K1852" i="1" s="1"/>
  <c r="L1852" i="1" s="1"/>
  <c r="I1853" i="1"/>
  <c r="K1484" i="1"/>
  <c r="L1484" i="1" s="1"/>
  <c r="J1485" i="1"/>
  <c r="K890" i="1"/>
  <c r="L890" i="1" s="1"/>
  <c r="J891" i="1"/>
  <c r="N1489" i="1"/>
  <c r="D1489" i="1"/>
  <c r="E1489" i="1" s="1"/>
  <c r="A1490" i="1"/>
  <c r="I1489" i="1"/>
  <c r="P1488" i="1"/>
  <c r="I1186" i="1"/>
  <c r="D1184" i="1"/>
  <c r="E1184" i="1" s="1"/>
  <c r="N1184" i="1"/>
  <c r="A1185" i="1"/>
  <c r="P1183" i="1"/>
  <c r="I896" i="1"/>
  <c r="P893" i="1"/>
  <c r="A895" i="1"/>
  <c r="D894" i="1"/>
  <c r="E894" i="1" s="1"/>
  <c r="N894" i="1"/>
  <c r="I819" i="1"/>
  <c r="P818" i="1"/>
  <c r="D819" i="1"/>
  <c r="E819" i="1" s="1"/>
  <c r="A820" i="1"/>
  <c r="N819" i="1"/>
  <c r="N701" i="1"/>
  <c r="D701" i="1"/>
  <c r="E701" i="1" s="1"/>
  <c r="A702" i="1"/>
  <c r="P700" i="1"/>
  <c r="I701" i="1"/>
  <c r="F38" i="1"/>
  <c r="D38" i="1"/>
  <c r="E38" i="1" s="1"/>
  <c r="A39" i="1"/>
  <c r="N38" i="1"/>
  <c r="P37" i="1"/>
  <c r="C38" i="1" s="1"/>
  <c r="M29" i="1"/>
  <c r="O29" i="1" s="1"/>
  <c r="B29" i="1" s="1"/>
  <c r="G31" i="1"/>
  <c r="H30" i="1"/>
  <c r="J31" i="1"/>
  <c r="K31" i="1" s="1"/>
  <c r="L31" i="1" s="1"/>
  <c r="I40" i="1"/>
  <c r="I1854" i="1" l="1"/>
  <c r="P1852" i="1"/>
  <c r="J1853" i="1"/>
  <c r="K1853" i="1" s="1"/>
  <c r="L1853" i="1" s="1"/>
  <c r="D1853" i="1"/>
  <c r="E1853" i="1" s="1"/>
  <c r="A1854" i="1"/>
  <c r="N1853" i="1"/>
  <c r="K891" i="1"/>
  <c r="L891" i="1" s="1"/>
  <c r="J892" i="1"/>
  <c r="K1485" i="1"/>
  <c r="L1485" i="1" s="1"/>
  <c r="J1486" i="1"/>
  <c r="N1490" i="1"/>
  <c r="D1490" i="1"/>
  <c r="E1490" i="1" s="1"/>
  <c r="A1491" i="1"/>
  <c r="P1489" i="1"/>
  <c r="I1490" i="1"/>
  <c r="P1184" i="1"/>
  <c r="I1187" i="1"/>
  <c r="D1185" i="1"/>
  <c r="E1185" i="1" s="1"/>
  <c r="N1185" i="1"/>
  <c r="A1186" i="1"/>
  <c r="P894" i="1"/>
  <c r="A896" i="1"/>
  <c r="D895" i="1"/>
  <c r="E895" i="1" s="1"/>
  <c r="N895" i="1"/>
  <c r="I897" i="1"/>
  <c r="P819" i="1"/>
  <c r="D820" i="1"/>
  <c r="E820" i="1" s="1"/>
  <c r="A821" i="1"/>
  <c r="N820" i="1"/>
  <c r="I820" i="1"/>
  <c r="I702" i="1"/>
  <c r="P701" i="1"/>
  <c r="A703" i="1"/>
  <c r="D702" i="1"/>
  <c r="E702" i="1" s="1"/>
  <c r="N702" i="1"/>
  <c r="F39" i="1"/>
  <c r="P38" i="1"/>
  <c r="C39" i="1" s="1"/>
  <c r="D39" i="1"/>
  <c r="E39" i="1" s="1"/>
  <c r="A40" i="1"/>
  <c r="N39" i="1"/>
  <c r="J32" i="1"/>
  <c r="K32" i="1" s="1"/>
  <c r="L32" i="1" s="1"/>
  <c r="M30" i="1"/>
  <c r="O30" i="1" s="1"/>
  <c r="B30" i="1" s="1"/>
  <c r="H31" i="1"/>
  <c r="G32" i="1"/>
  <c r="I41" i="1"/>
  <c r="J1854" i="1" l="1"/>
  <c r="K1854" i="1" s="1"/>
  <c r="P1853" i="1"/>
  <c r="D1854" i="1"/>
  <c r="E1854" i="1" s="1"/>
  <c r="A1855" i="1"/>
  <c r="N1854" i="1"/>
  <c r="L1854" i="1"/>
  <c r="I1855" i="1"/>
  <c r="K1486" i="1"/>
  <c r="L1486" i="1" s="1"/>
  <c r="J1487" i="1"/>
  <c r="K892" i="1"/>
  <c r="L892" i="1" s="1"/>
  <c r="J893" i="1"/>
  <c r="N1491" i="1"/>
  <c r="D1491" i="1"/>
  <c r="E1491" i="1" s="1"/>
  <c r="A1492" i="1"/>
  <c r="P1490" i="1"/>
  <c r="I1491" i="1"/>
  <c r="I1188" i="1"/>
  <c r="D1186" i="1"/>
  <c r="E1186" i="1" s="1"/>
  <c r="N1186" i="1"/>
  <c r="A1187" i="1"/>
  <c r="P1185" i="1"/>
  <c r="I898" i="1"/>
  <c r="P895" i="1"/>
  <c r="F40" i="1"/>
  <c r="A897" i="1"/>
  <c r="D896" i="1"/>
  <c r="E896" i="1" s="1"/>
  <c r="N896" i="1"/>
  <c r="I821" i="1"/>
  <c r="P820" i="1"/>
  <c r="D821" i="1"/>
  <c r="E821" i="1" s="1"/>
  <c r="A822" i="1"/>
  <c r="N821" i="1"/>
  <c r="P702" i="1"/>
  <c r="A704" i="1"/>
  <c r="D703" i="1"/>
  <c r="E703" i="1" s="1"/>
  <c r="N703" i="1"/>
  <c r="I703" i="1"/>
  <c r="D40" i="1"/>
  <c r="E40" i="1" s="1"/>
  <c r="A41" i="1"/>
  <c r="N40" i="1"/>
  <c r="P39" i="1"/>
  <c r="C40" i="1" s="1"/>
  <c r="M31" i="1"/>
  <c r="O31" i="1" s="1"/>
  <c r="B31" i="1" s="1"/>
  <c r="J33" i="1"/>
  <c r="K33" i="1" s="1"/>
  <c r="L33" i="1" s="1"/>
  <c r="H32" i="1"/>
  <c r="G33" i="1"/>
  <c r="I42" i="1"/>
  <c r="D1855" i="1" l="1"/>
  <c r="E1855" i="1" s="1"/>
  <c r="N1855" i="1"/>
  <c r="A1856" i="1"/>
  <c r="J1855" i="1"/>
  <c r="K1855" i="1" s="1"/>
  <c r="L1855" i="1" s="1"/>
  <c r="P1854" i="1"/>
  <c r="I1856" i="1"/>
  <c r="K893" i="1"/>
  <c r="L893" i="1" s="1"/>
  <c r="J894" i="1"/>
  <c r="K1487" i="1"/>
  <c r="L1487" i="1" s="1"/>
  <c r="J1488" i="1"/>
  <c r="N1492" i="1"/>
  <c r="D1492" i="1"/>
  <c r="E1492" i="1" s="1"/>
  <c r="A1493" i="1"/>
  <c r="P1491" i="1"/>
  <c r="I1492" i="1"/>
  <c r="D1187" i="1"/>
  <c r="E1187" i="1" s="1"/>
  <c r="N1187" i="1"/>
  <c r="A1188" i="1"/>
  <c r="P1186" i="1"/>
  <c r="I1189" i="1"/>
  <c r="A898" i="1"/>
  <c r="D897" i="1"/>
  <c r="E897" i="1" s="1"/>
  <c r="N897" i="1"/>
  <c r="I899" i="1"/>
  <c r="P896" i="1"/>
  <c r="F41" i="1"/>
  <c r="P821" i="1"/>
  <c r="I822" i="1"/>
  <c r="D822" i="1"/>
  <c r="E822" i="1" s="1"/>
  <c r="A823" i="1"/>
  <c r="N822" i="1"/>
  <c r="P703" i="1"/>
  <c r="N704" i="1"/>
  <c r="D704" i="1"/>
  <c r="E704" i="1" s="1"/>
  <c r="A705" i="1"/>
  <c r="I704" i="1"/>
  <c r="P40" i="1"/>
  <c r="C41" i="1" s="1"/>
  <c r="D41" i="1"/>
  <c r="E41" i="1" s="1"/>
  <c r="N41" i="1"/>
  <c r="A42" i="1"/>
  <c r="H33" i="1"/>
  <c r="G34" i="1"/>
  <c r="M32" i="1"/>
  <c r="O32" i="1" s="1"/>
  <c r="B32" i="1" s="1"/>
  <c r="J34" i="1"/>
  <c r="K34" i="1" s="1"/>
  <c r="L34" i="1" s="1"/>
  <c r="I43" i="1"/>
  <c r="I1857" i="1" l="1"/>
  <c r="D1856" i="1"/>
  <c r="E1856" i="1" s="1"/>
  <c r="N1856" i="1"/>
  <c r="A1857" i="1"/>
  <c r="P1855" i="1"/>
  <c r="J1856" i="1"/>
  <c r="K1856" i="1" s="1"/>
  <c r="L1856" i="1" s="1"/>
  <c r="K894" i="1"/>
  <c r="L894" i="1" s="1"/>
  <c r="J895" i="1"/>
  <c r="K1488" i="1"/>
  <c r="L1488" i="1" s="1"/>
  <c r="J1489" i="1"/>
  <c r="P1492" i="1"/>
  <c r="I1493" i="1"/>
  <c r="N1493" i="1"/>
  <c r="D1493" i="1"/>
  <c r="E1493" i="1" s="1"/>
  <c r="A1494" i="1"/>
  <c r="I1190" i="1"/>
  <c r="P1187" i="1"/>
  <c r="D1188" i="1"/>
  <c r="E1188" i="1" s="1"/>
  <c r="N1188" i="1"/>
  <c r="A1189" i="1"/>
  <c r="A899" i="1"/>
  <c r="D898" i="1"/>
  <c r="E898" i="1" s="1"/>
  <c r="N898" i="1"/>
  <c r="I900" i="1"/>
  <c r="P897" i="1"/>
  <c r="P822" i="1"/>
  <c r="D823" i="1"/>
  <c r="E823" i="1" s="1"/>
  <c r="N823" i="1"/>
  <c r="A824" i="1"/>
  <c r="I823" i="1"/>
  <c r="A706" i="1"/>
  <c r="D705" i="1"/>
  <c r="E705" i="1" s="1"/>
  <c r="N705" i="1"/>
  <c r="P704" i="1"/>
  <c r="I705" i="1"/>
  <c r="F42" i="1"/>
  <c r="P41" i="1"/>
  <c r="C42" i="1" s="1"/>
  <c r="D42" i="1"/>
  <c r="E42" i="1" s="1"/>
  <c r="N42" i="1"/>
  <c r="A43" i="1"/>
  <c r="J35" i="1"/>
  <c r="K35" i="1" s="1"/>
  <c r="L35" i="1" s="1"/>
  <c r="H34" i="1"/>
  <c r="G35" i="1"/>
  <c r="M33" i="1"/>
  <c r="O33" i="1" s="1"/>
  <c r="B33" i="1" s="1"/>
  <c r="I44" i="1"/>
  <c r="I1858" i="1" l="1"/>
  <c r="D1857" i="1"/>
  <c r="E1857" i="1" s="1"/>
  <c r="A1858" i="1"/>
  <c r="N1857" i="1"/>
  <c r="P1856" i="1"/>
  <c r="J1857" i="1"/>
  <c r="K1857" i="1" s="1"/>
  <c r="L1857" i="1" s="1"/>
  <c r="K1489" i="1"/>
  <c r="L1489" i="1" s="1"/>
  <c r="J1490" i="1"/>
  <c r="K895" i="1"/>
  <c r="L895" i="1" s="1"/>
  <c r="J896" i="1"/>
  <c r="P1493" i="1"/>
  <c r="I1494" i="1"/>
  <c r="N1494" i="1"/>
  <c r="D1494" i="1"/>
  <c r="E1494" i="1" s="1"/>
  <c r="A1495" i="1"/>
  <c r="I1191" i="1"/>
  <c r="D1189" i="1"/>
  <c r="E1189" i="1" s="1"/>
  <c r="N1189" i="1"/>
  <c r="A1190" i="1"/>
  <c r="P1188" i="1"/>
  <c r="I901" i="1"/>
  <c r="A900" i="1"/>
  <c r="D899" i="1"/>
  <c r="E899" i="1" s="1"/>
  <c r="N899" i="1"/>
  <c r="P898" i="1"/>
  <c r="N824" i="1"/>
  <c r="D824" i="1"/>
  <c r="E824" i="1" s="1"/>
  <c r="A825" i="1"/>
  <c r="P823" i="1"/>
  <c r="I824" i="1"/>
  <c r="P705" i="1"/>
  <c r="I706" i="1"/>
  <c r="N706" i="1"/>
  <c r="D706" i="1"/>
  <c r="E706" i="1" s="1"/>
  <c r="A707" i="1"/>
  <c r="F43" i="1"/>
  <c r="D43" i="1"/>
  <c r="E43" i="1" s="1"/>
  <c r="F44" i="1" s="1"/>
  <c r="N43" i="1"/>
  <c r="A44" i="1"/>
  <c r="P42" i="1"/>
  <c r="C43" i="1" s="1"/>
  <c r="J36" i="1"/>
  <c r="K36" i="1" s="1"/>
  <c r="L36" i="1" s="1"/>
  <c r="H35" i="1"/>
  <c r="G36" i="1"/>
  <c r="M34" i="1"/>
  <c r="O34" i="1" s="1"/>
  <c r="B34" i="1" s="1"/>
  <c r="I45" i="1"/>
  <c r="J1858" i="1" l="1"/>
  <c r="K1858" i="1" s="1"/>
  <c r="L1858" i="1" s="1"/>
  <c r="P1857" i="1"/>
  <c r="D1858" i="1"/>
  <c r="E1858" i="1" s="1"/>
  <c r="A1859" i="1"/>
  <c r="N1858" i="1"/>
  <c r="I1859" i="1"/>
  <c r="K896" i="1"/>
  <c r="L896" i="1" s="1"/>
  <c r="J897" i="1"/>
  <c r="K1490" i="1"/>
  <c r="L1490" i="1" s="1"/>
  <c r="J1491" i="1"/>
  <c r="I1495" i="1"/>
  <c r="N1495" i="1"/>
  <c r="D1495" i="1"/>
  <c r="E1495" i="1" s="1"/>
  <c r="A1496" i="1"/>
  <c r="P1494" i="1"/>
  <c r="I1192" i="1"/>
  <c r="D1190" i="1"/>
  <c r="E1190" i="1" s="1"/>
  <c r="A1191" i="1"/>
  <c r="N1190" i="1"/>
  <c r="P1189" i="1"/>
  <c r="A901" i="1"/>
  <c r="D900" i="1"/>
  <c r="E900" i="1" s="1"/>
  <c r="N900" i="1"/>
  <c r="I902" i="1"/>
  <c r="P899" i="1"/>
  <c r="N825" i="1"/>
  <c r="D825" i="1"/>
  <c r="E825" i="1" s="1"/>
  <c r="A826" i="1"/>
  <c r="I825" i="1"/>
  <c r="P824" i="1"/>
  <c r="D707" i="1"/>
  <c r="E707" i="1" s="1"/>
  <c r="A708" i="1"/>
  <c r="N707" i="1"/>
  <c r="P706" i="1"/>
  <c r="I707" i="1"/>
  <c r="D44" i="1"/>
  <c r="E44" i="1" s="1"/>
  <c r="N44" i="1"/>
  <c r="A45" i="1"/>
  <c r="P43" i="1"/>
  <c r="C44" i="1" s="1"/>
  <c r="G37" i="1"/>
  <c r="H36" i="1"/>
  <c r="M35" i="1"/>
  <c r="O35" i="1" s="1"/>
  <c r="B35" i="1" s="1"/>
  <c r="J37" i="1"/>
  <c r="K37" i="1" s="1"/>
  <c r="L37" i="1" s="1"/>
  <c r="I46" i="1"/>
  <c r="J1859" i="1" l="1"/>
  <c r="K1859" i="1" s="1"/>
  <c r="P1858" i="1"/>
  <c r="D1859" i="1"/>
  <c r="E1859" i="1" s="1"/>
  <c r="N1859" i="1"/>
  <c r="A1860" i="1"/>
  <c r="L1859" i="1"/>
  <c r="I1860" i="1"/>
  <c r="K1491" i="1"/>
  <c r="L1491" i="1" s="1"/>
  <c r="J1492" i="1"/>
  <c r="K897" i="1"/>
  <c r="L897" i="1" s="1"/>
  <c r="J898" i="1"/>
  <c r="N1496" i="1"/>
  <c r="D1496" i="1"/>
  <c r="E1496" i="1" s="1"/>
  <c r="A1497" i="1"/>
  <c r="P1495" i="1"/>
  <c r="I1496" i="1"/>
  <c r="I1193" i="1"/>
  <c r="P1190" i="1"/>
  <c r="D1191" i="1"/>
  <c r="E1191" i="1" s="1"/>
  <c r="N1191" i="1"/>
  <c r="A1192" i="1"/>
  <c r="P900" i="1"/>
  <c r="A902" i="1"/>
  <c r="D901" i="1"/>
  <c r="E901" i="1" s="1"/>
  <c r="N901" i="1"/>
  <c r="I903" i="1"/>
  <c r="P825" i="1"/>
  <c r="I826" i="1"/>
  <c r="D826" i="1"/>
  <c r="E826" i="1" s="1"/>
  <c r="A827" i="1"/>
  <c r="N826" i="1"/>
  <c r="F45" i="1"/>
  <c r="P707" i="1"/>
  <c r="I708" i="1"/>
  <c r="D708" i="1"/>
  <c r="E708" i="1" s="1"/>
  <c r="A709" i="1"/>
  <c r="N708" i="1"/>
  <c r="D45" i="1"/>
  <c r="E45" i="1" s="1"/>
  <c r="N45" i="1"/>
  <c r="A46" i="1"/>
  <c r="P44" i="1"/>
  <c r="C45" i="1" s="1"/>
  <c r="J38" i="1"/>
  <c r="K38" i="1" s="1"/>
  <c r="L38" i="1" s="1"/>
  <c r="M36" i="1"/>
  <c r="O36" i="1" s="1"/>
  <c r="B36" i="1" s="1"/>
  <c r="H37" i="1"/>
  <c r="G38" i="1"/>
  <c r="I47" i="1"/>
  <c r="P1859" i="1" l="1"/>
  <c r="J1860" i="1"/>
  <c r="K1860" i="1" s="1"/>
  <c r="L1860" i="1" s="1"/>
  <c r="I1861" i="1"/>
  <c r="D1860" i="1"/>
  <c r="E1860" i="1" s="1"/>
  <c r="N1860" i="1"/>
  <c r="A1861" i="1"/>
  <c r="K898" i="1"/>
  <c r="L898" i="1" s="1"/>
  <c r="J899" i="1"/>
  <c r="K1492" i="1"/>
  <c r="L1492" i="1" s="1"/>
  <c r="J1493" i="1"/>
  <c r="P1496" i="1"/>
  <c r="I1497" i="1"/>
  <c r="N1497" i="1"/>
  <c r="D1497" i="1"/>
  <c r="E1497" i="1" s="1"/>
  <c r="A1498" i="1"/>
  <c r="P1191" i="1"/>
  <c r="I1194" i="1"/>
  <c r="D1192" i="1"/>
  <c r="E1192" i="1" s="1"/>
  <c r="N1192" i="1"/>
  <c r="A1193" i="1"/>
  <c r="A903" i="1"/>
  <c r="D902" i="1"/>
  <c r="E902" i="1" s="1"/>
  <c r="N902" i="1"/>
  <c r="I904" i="1"/>
  <c r="P901" i="1"/>
  <c r="I827" i="1"/>
  <c r="P826" i="1"/>
  <c r="D827" i="1"/>
  <c r="E827" i="1" s="1"/>
  <c r="A828" i="1"/>
  <c r="N827" i="1"/>
  <c r="A710" i="1"/>
  <c r="D709" i="1"/>
  <c r="E709" i="1" s="1"/>
  <c r="N709" i="1"/>
  <c r="P708" i="1"/>
  <c r="I709" i="1"/>
  <c r="F46" i="1"/>
  <c r="D46" i="1"/>
  <c r="E46" i="1" s="1"/>
  <c r="A47" i="1"/>
  <c r="N46" i="1"/>
  <c r="P45" i="1"/>
  <c r="C46" i="1" s="1"/>
  <c r="M37" i="1"/>
  <c r="O37" i="1" s="1"/>
  <c r="B37" i="1" s="1"/>
  <c r="H38" i="1"/>
  <c r="G39" i="1"/>
  <c r="J39" i="1"/>
  <c r="K39" i="1" s="1"/>
  <c r="L39" i="1" s="1"/>
  <c r="I48" i="1"/>
  <c r="P1860" i="1" l="1"/>
  <c r="J1861" i="1"/>
  <c r="K1861" i="1" s="1"/>
  <c r="L1861" i="1"/>
  <c r="I1862" i="1"/>
  <c r="D1861" i="1"/>
  <c r="E1861" i="1" s="1"/>
  <c r="A1862" i="1"/>
  <c r="N1861" i="1"/>
  <c r="K1493" i="1"/>
  <c r="L1493" i="1" s="1"/>
  <c r="J1494" i="1"/>
  <c r="K899" i="1"/>
  <c r="L899" i="1" s="1"/>
  <c r="J900" i="1"/>
  <c r="N1498" i="1"/>
  <c r="D1498" i="1"/>
  <c r="E1498" i="1" s="1"/>
  <c r="A1499" i="1"/>
  <c r="I1498" i="1"/>
  <c r="P1497" i="1"/>
  <c r="P1192" i="1"/>
  <c r="D1193" i="1"/>
  <c r="E1193" i="1" s="1"/>
  <c r="N1193" i="1"/>
  <c r="A1194" i="1"/>
  <c r="I1195" i="1"/>
  <c r="I905" i="1"/>
  <c r="P902" i="1"/>
  <c r="A904" i="1"/>
  <c r="D903" i="1"/>
  <c r="E903" i="1" s="1"/>
  <c r="N903" i="1"/>
  <c r="P827" i="1"/>
  <c r="D828" i="1"/>
  <c r="E828" i="1" s="1"/>
  <c r="A829" i="1"/>
  <c r="N828" i="1"/>
  <c r="I828" i="1"/>
  <c r="I710" i="1"/>
  <c r="N710" i="1"/>
  <c r="A711" i="1"/>
  <c r="D710" i="1"/>
  <c r="E710" i="1" s="1"/>
  <c r="P709" i="1"/>
  <c r="F47" i="1"/>
  <c r="P46" i="1"/>
  <c r="C47" i="1" s="1"/>
  <c r="D47" i="1"/>
  <c r="E47" i="1" s="1"/>
  <c r="A48" i="1"/>
  <c r="N47" i="1"/>
  <c r="H39" i="1"/>
  <c r="G40" i="1"/>
  <c r="M38" i="1"/>
  <c r="O38" i="1" s="1"/>
  <c r="B38" i="1" s="1"/>
  <c r="J40" i="1"/>
  <c r="K40" i="1" s="1"/>
  <c r="L40" i="1" s="1"/>
  <c r="I49" i="1"/>
  <c r="I1863" i="1" l="1"/>
  <c r="J1862" i="1"/>
  <c r="K1862" i="1" s="1"/>
  <c r="L1862" i="1" s="1"/>
  <c r="P1861" i="1"/>
  <c r="D1862" i="1"/>
  <c r="E1862" i="1" s="1"/>
  <c r="A1863" i="1"/>
  <c r="N1862" i="1"/>
  <c r="K900" i="1"/>
  <c r="L900" i="1" s="1"/>
  <c r="J901" i="1"/>
  <c r="K1494" i="1"/>
  <c r="L1494" i="1" s="1"/>
  <c r="J1495" i="1"/>
  <c r="N1499" i="1"/>
  <c r="D1499" i="1"/>
  <c r="E1499" i="1" s="1"/>
  <c r="A1500" i="1"/>
  <c r="P1498" i="1"/>
  <c r="I1499" i="1"/>
  <c r="D1194" i="1"/>
  <c r="E1194" i="1" s="1"/>
  <c r="N1194" i="1"/>
  <c r="A1195" i="1"/>
  <c r="I1196" i="1"/>
  <c r="P1193" i="1"/>
  <c r="P903" i="1"/>
  <c r="I906" i="1"/>
  <c r="A905" i="1"/>
  <c r="D904" i="1"/>
  <c r="E904" i="1" s="1"/>
  <c r="N904" i="1"/>
  <c r="P828" i="1"/>
  <c r="I829" i="1"/>
  <c r="A830" i="1"/>
  <c r="D829" i="1"/>
  <c r="E829" i="1" s="1"/>
  <c r="N829" i="1"/>
  <c r="D711" i="1"/>
  <c r="E711" i="1" s="1"/>
  <c r="A712" i="1"/>
  <c r="N711" i="1"/>
  <c r="P710" i="1"/>
  <c r="I711" i="1"/>
  <c r="F48" i="1"/>
  <c r="D48" i="1"/>
  <c r="E48" i="1" s="1"/>
  <c r="F49" i="1" s="1"/>
  <c r="A49" i="1"/>
  <c r="N48" i="1"/>
  <c r="P47" i="1"/>
  <c r="C48" i="1" s="1"/>
  <c r="M39" i="1"/>
  <c r="O39" i="1" s="1"/>
  <c r="B39" i="1" s="1"/>
  <c r="J41" i="1"/>
  <c r="K41" i="1" s="1"/>
  <c r="L41" i="1" s="1"/>
  <c r="H40" i="1"/>
  <c r="G41" i="1"/>
  <c r="I50" i="1"/>
  <c r="J1863" i="1" l="1"/>
  <c r="K1863" i="1" s="1"/>
  <c r="P1862" i="1"/>
  <c r="D1863" i="1"/>
  <c r="E1863" i="1" s="1"/>
  <c r="N1863" i="1"/>
  <c r="A1864" i="1"/>
  <c r="L1863" i="1"/>
  <c r="I1864" i="1"/>
  <c r="K1495" i="1"/>
  <c r="L1495" i="1" s="1"/>
  <c r="J1496" i="1"/>
  <c r="K901" i="1"/>
  <c r="L901" i="1" s="1"/>
  <c r="J902" i="1"/>
  <c r="N1500" i="1"/>
  <c r="D1500" i="1"/>
  <c r="E1500" i="1" s="1"/>
  <c r="A1501" i="1"/>
  <c r="I1500" i="1"/>
  <c r="P1499" i="1"/>
  <c r="P1194" i="1"/>
  <c r="I1197" i="1"/>
  <c r="D1195" i="1"/>
  <c r="E1195" i="1" s="1"/>
  <c r="N1195" i="1"/>
  <c r="A1196" i="1"/>
  <c r="I907" i="1"/>
  <c r="P904" i="1"/>
  <c r="A906" i="1"/>
  <c r="D905" i="1"/>
  <c r="E905" i="1" s="1"/>
  <c r="N905" i="1"/>
  <c r="P829" i="1"/>
  <c r="D830" i="1"/>
  <c r="E830" i="1" s="1"/>
  <c r="N830" i="1"/>
  <c r="A831" i="1"/>
  <c r="I830" i="1"/>
  <c r="P711" i="1"/>
  <c r="I712" i="1"/>
  <c r="D712" i="1"/>
  <c r="E712" i="1" s="1"/>
  <c r="N712" i="1"/>
  <c r="A713" i="1"/>
  <c r="P48" i="1"/>
  <c r="C49" i="1" s="1"/>
  <c r="D49" i="1"/>
  <c r="E49" i="1" s="1"/>
  <c r="A50" i="1"/>
  <c r="N49" i="1"/>
  <c r="G42" i="1"/>
  <c r="H41" i="1"/>
  <c r="M40" i="1"/>
  <c r="O40" i="1" s="1"/>
  <c r="B40" i="1" s="1"/>
  <c r="J42" i="1"/>
  <c r="K42" i="1" s="1"/>
  <c r="L42" i="1" s="1"/>
  <c r="I51" i="1"/>
  <c r="P1863" i="1" l="1"/>
  <c r="J1864" i="1"/>
  <c r="K1864" i="1" s="1"/>
  <c r="L1864" i="1" s="1"/>
  <c r="I1865" i="1"/>
  <c r="D1864" i="1"/>
  <c r="E1864" i="1" s="1"/>
  <c r="N1864" i="1"/>
  <c r="A1865" i="1"/>
  <c r="K902" i="1"/>
  <c r="L902" i="1" s="1"/>
  <c r="J903" i="1"/>
  <c r="K1496" i="1"/>
  <c r="L1496" i="1" s="1"/>
  <c r="J1497" i="1"/>
  <c r="N1501" i="1"/>
  <c r="D1501" i="1"/>
  <c r="E1501" i="1" s="1"/>
  <c r="A1502" i="1"/>
  <c r="P1500" i="1"/>
  <c r="I1501" i="1"/>
  <c r="D1196" i="1"/>
  <c r="E1196" i="1" s="1"/>
  <c r="N1196" i="1"/>
  <c r="A1197" i="1"/>
  <c r="P1195" i="1"/>
  <c r="I1198" i="1"/>
  <c r="P905" i="1"/>
  <c r="I908" i="1"/>
  <c r="A907" i="1"/>
  <c r="D906" i="1"/>
  <c r="E906" i="1" s="1"/>
  <c r="N906" i="1"/>
  <c r="I831" i="1"/>
  <c r="P830" i="1"/>
  <c r="D831" i="1"/>
  <c r="E831" i="1" s="1"/>
  <c r="A832" i="1"/>
  <c r="N831" i="1"/>
  <c r="I713" i="1"/>
  <c r="P712" i="1"/>
  <c r="A714" i="1"/>
  <c r="N713" i="1"/>
  <c r="D713" i="1"/>
  <c r="E713" i="1" s="1"/>
  <c r="F50" i="1"/>
  <c r="P49" i="1"/>
  <c r="C50" i="1" s="1"/>
  <c r="D50" i="1"/>
  <c r="E50" i="1" s="1"/>
  <c r="N50" i="1"/>
  <c r="A51" i="1"/>
  <c r="J43" i="1"/>
  <c r="K43" i="1" s="1"/>
  <c r="L43" i="1" s="1"/>
  <c r="H42" i="1"/>
  <c r="G43" i="1"/>
  <c r="M41" i="1"/>
  <c r="O41" i="1" s="1"/>
  <c r="B41" i="1" s="1"/>
  <c r="I52" i="1"/>
  <c r="I1866" i="1" l="1"/>
  <c r="D1865" i="1"/>
  <c r="E1865" i="1" s="1"/>
  <c r="A1866" i="1"/>
  <c r="N1865" i="1"/>
  <c r="P1864" i="1"/>
  <c r="J1865" i="1"/>
  <c r="K1865" i="1" s="1"/>
  <c r="L1865" i="1" s="1"/>
  <c r="K1497" i="1"/>
  <c r="L1497" i="1" s="1"/>
  <c r="J1498" i="1"/>
  <c r="K903" i="1"/>
  <c r="L903" i="1" s="1"/>
  <c r="J904" i="1"/>
  <c r="I1502" i="1"/>
  <c r="N1502" i="1"/>
  <c r="A1503" i="1"/>
  <c r="D1502" i="1"/>
  <c r="E1502" i="1" s="1"/>
  <c r="P1501" i="1"/>
  <c r="D1197" i="1"/>
  <c r="E1197" i="1" s="1"/>
  <c r="N1197" i="1"/>
  <c r="A1198" i="1"/>
  <c r="P1196" i="1"/>
  <c r="I1199" i="1"/>
  <c r="P906" i="1"/>
  <c r="A908" i="1"/>
  <c r="D907" i="1"/>
  <c r="E907" i="1" s="1"/>
  <c r="N907" i="1"/>
  <c r="I909" i="1"/>
  <c r="I832" i="1"/>
  <c r="P831" i="1"/>
  <c r="A833" i="1"/>
  <c r="N832" i="1"/>
  <c r="D832" i="1"/>
  <c r="E832" i="1" s="1"/>
  <c r="A715" i="1"/>
  <c r="D714" i="1"/>
  <c r="E714" i="1" s="1"/>
  <c r="N714" i="1"/>
  <c r="I714" i="1"/>
  <c r="P713" i="1"/>
  <c r="F51" i="1"/>
  <c r="H51" i="1" s="1"/>
  <c r="P50" i="1"/>
  <c r="C51" i="1" s="1"/>
  <c r="D51" i="1"/>
  <c r="E51" i="1" s="1"/>
  <c r="N51" i="1"/>
  <c r="A52" i="1"/>
  <c r="M42" i="1"/>
  <c r="O42" i="1" s="1"/>
  <c r="B42" i="1" s="1"/>
  <c r="H43" i="1"/>
  <c r="G44" i="1"/>
  <c r="J44" i="1"/>
  <c r="K44" i="1" s="1"/>
  <c r="L44" i="1" s="1"/>
  <c r="I53" i="1"/>
  <c r="J1866" i="1" l="1"/>
  <c r="K1866" i="1" s="1"/>
  <c r="L1866" i="1" s="1"/>
  <c r="P1865" i="1"/>
  <c r="D1866" i="1"/>
  <c r="E1866" i="1" s="1"/>
  <c r="A1867" i="1"/>
  <c r="N1866" i="1"/>
  <c r="I1867" i="1"/>
  <c r="K904" i="1"/>
  <c r="L904" i="1" s="1"/>
  <c r="J905" i="1"/>
  <c r="K1498" i="1"/>
  <c r="L1498" i="1" s="1"/>
  <c r="J1499" i="1"/>
  <c r="D1503" i="1"/>
  <c r="E1503" i="1" s="1"/>
  <c r="N1503" i="1"/>
  <c r="A1504" i="1"/>
  <c r="P1502" i="1"/>
  <c r="I1503" i="1"/>
  <c r="D1198" i="1"/>
  <c r="E1198" i="1" s="1"/>
  <c r="N1198" i="1"/>
  <c r="A1199" i="1"/>
  <c r="P1197" i="1"/>
  <c r="I1200" i="1"/>
  <c r="I910" i="1"/>
  <c r="P907" i="1"/>
  <c r="A909" i="1"/>
  <c r="D908" i="1"/>
  <c r="E908" i="1" s="1"/>
  <c r="N908" i="1"/>
  <c r="P832" i="1"/>
  <c r="I833" i="1"/>
  <c r="A834" i="1"/>
  <c r="D833" i="1"/>
  <c r="E833" i="1" s="1"/>
  <c r="N833" i="1"/>
  <c r="D715" i="1"/>
  <c r="E715" i="1" s="1"/>
  <c r="N715" i="1"/>
  <c r="A716" i="1"/>
  <c r="I715" i="1"/>
  <c r="P714" i="1"/>
  <c r="F52" i="1"/>
  <c r="D52" i="1"/>
  <c r="E52" i="1" s="1"/>
  <c r="N52" i="1"/>
  <c r="A53" i="1"/>
  <c r="G52" i="1"/>
  <c r="P51" i="1"/>
  <c r="C52" i="1" s="1"/>
  <c r="G45" i="1"/>
  <c r="H44" i="1"/>
  <c r="M43" i="1"/>
  <c r="O43" i="1" s="1"/>
  <c r="B43" i="1" s="1"/>
  <c r="J45" i="1"/>
  <c r="K45" i="1" s="1"/>
  <c r="L45" i="1" s="1"/>
  <c r="I54" i="1"/>
  <c r="J1867" i="1" l="1"/>
  <c r="K1867" i="1" s="1"/>
  <c r="L1867" i="1" s="1"/>
  <c r="P1866" i="1"/>
  <c r="D1867" i="1"/>
  <c r="E1867" i="1" s="1"/>
  <c r="N1867" i="1"/>
  <c r="A1868" i="1"/>
  <c r="I1868" i="1"/>
  <c r="K1499" i="1"/>
  <c r="L1499" i="1" s="1"/>
  <c r="J1500" i="1"/>
  <c r="K905" i="1"/>
  <c r="L905" i="1" s="1"/>
  <c r="J906" i="1"/>
  <c r="I1504" i="1"/>
  <c r="D1504" i="1"/>
  <c r="E1504" i="1" s="1"/>
  <c r="N1504" i="1"/>
  <c r="A1505" i="1"/>
  <c r="P1503" i="1"/>
  <c r="I1201" i="1"/>
  <c r="D1199" i="1"/>
  <c r="E1199" i="1" s="1"/>
  <c r="N1199" i="1"/>
  <c r="A1200" i="1"/>
  <c r="P1198" i="1"/>
  <c r="P908" i="1"/>
  <c r="I911" i="1"/>
  <c r="A910" i="1"/>
  <c r="D909" i="1"/>
  <c r="E909" i="1" s="1"/>
  <c r="N909" i="1"/>
  <c r="F53" i="1"/>
  <c r="I834" i="1"/>
  <c r="P833" i="1"/>
  <c r="D834" i="1"/>
  <c r="E834" i="1" s="1"/>
  <c r="N834" i="1"/>
  <c r="A835" i="1"/>
  <c r="I716" i="1"/>
  <c r="D716" i="1"/>
  <c r="E716" i="1" s="1"/>
  <c r="N716" i="1"/>
  <c r="A717" i="1"/>
  <c r="P715" i="1"/>
  <c r="H52" i="1"/>
  <c r="D53" i="1"/>
  <c r="E53" i="1" s="1"/>
  <c r="A54" i="1"/>
  <c r="N53" i="1"/>
  <c r="P52" i="1"/>
  <c r="C53" i="1" s="1"/>
  <c r="G53" i="1"/>
  <c r="M44" i="1"/>
  <c r="O44" i="1" s="1"/>
  <c r="B44" i="1" s="1"/>
  <c r="J46" i="1"/>
  <c r="K46" i="1" s="1"/>
  <c r="L46" i="1" s="1"/>
  <c r="G46" i="1"/>
  <c r="H45" i="1"/>
  <c r="I55" i="1"/>
  <c r="D1868" i="1" l="1"/>
  <c r="E1868" i="1" s="1"/>
  <c r="A1869" i="1"/>
  <c r="N1868" i="1"/>
  <c r="I1869" i="1"/>
  <c r="J1868" i="1"/>
  <c r="K1868" i="1" s="1"/>
  <c r="L1868" i="1" s="1"/>
  <c r="P1867" i="1"/>
  <c r="K906" i="1"/>
  <c r="L906" i="1" s="1"/>
  <c r="J907" i="1"/>
  <c r="K1500" i="1"/>
  <c r="L1500" i="1" s="1"/>
  <c r="J1501" i="1"/>
  <c r="D1505" i="1"/>
  <c r="E1505" i="1" s="1"/>
  <c r="N1505" i="1"/>
  <c r="A1506" i="1"/>
  <c r="P1504" i="1"/>
  <c r="I1505" i="1"/>
  <c r="D1200" i="1"/>
  <c r="E1200" i="1" s="1"/>
  <c r="N1200" i="1"/>
  <c r="A1201" i="1"/>
  <c r="P1199" i="1"/>
  <c r="I1202" i="1"/>
  <c r="I912" i="1"/>
  <c r="P909" i="1"/>
  <c r="A911" i="1"/>
  <c r="D910" i="1"/>
  <c r="E910" i="1" s="1"/>
  <c r="N910" i="1"/>
  <c r="H53" i="1"/>
  <c r="D835" i="1"/>
  <c r="E835" i="1" s="1"/>
  <c r="N835" i="1"/>
  <c r="A836" i="1"/>
  <c r="P834" i="1"/>
  <c r="I835" i="1"/>
  <c r="A718" i="1"/>
  <c r="D717" i="1"/>
  <c r="E717" i="1" s="1"/>
  <c r="N717" i="1"/>
  <c r="I717" i="1"/>
  <c r="P716" i="1"/>
  <c r="F54" i="1"/>
  <c r="G54" i="1"/>
  <c r="P53" i="1"/>
  <c r="C54" i="1" s="1"/>
  <c r="D54" i="1"/>
  <c r="E54" i="1" s="1"/>
  <c r="A55" i="1"/>
  <c r="N54" i="1"/>
  <c r="J47" i="1"/>
  <c r="K47" i="1" s="1"/>
  <c r="L47" i="1" s="1"/>
  <c r="M45" i="1"/>
  <c r="O45" i="1" s="1"/>
  <c r="B45" i="1" s="1"/>
  <c r="G47" i="1"/>
  <c r="H46" i="1"/>
  <c r="I56" i="1"/>
  <c r="P1868" i="1" l="1"/>
  <c r="J1869" i="1"/>
  <c r="K1869" i="1" s="1"/>
  <c r="L1869" i="1" s="1"/>
  <c r="D1869" i="1"/>
  <c r="E1869" i="1" s="1"/>
  <c r="A1870" i="1"/>
  <c r="N1869" i="1"/>
  <c r="I1870" i="1"/>
  <c r="K1501" i="1"/>
  <c r="L1501" i="1" s="1"/>
  <c r="J1502" i="1"/>
  <c r="K907" i="1"/>
  <c r="L907" i="1" s="1"/>
  <c r="J908" i="1"/>
  <c r="D1506" i="1"/>
  <c r="E1506" i="1" s="1"/>
  <c r="N1506" i="1"/>
  <c r="A1507" i="1"/>
  <c r="P1505" i="1"/>
  <c r="I1506" i="1"/>
  <c r="D1201" i="1"/>
  <c r="E1201" i="1" s="1"/>
  <c r="N1201" i="1"/>
  <c r="A1202" i="1"/>
  <c r="P1200" i="1"/>
  <c r="I1203" i="1"/>
  <c r="I913" i="1"/>
  <c r="A912" i="1"/>
  <c r="D911" i="1"/>
  <c r="E911" i="1" s="1"/>
  <c r="N911" i="1"/>
  <c r="P910" i="1"/>
  <c r="A837" i="1"/>
  <c r="N836" i="1"/>
  <c r="D836" i="1"/>
  <c r="E836" i="1" s="1"/>
  <c r="I836" i="1"/>
  <c r="P835" i="1"/>
  <c r="P717" i="1"/>
  <c r="A719" i="1"/>
  <c r="D718" i="1"/>
  <c r="E718" i="1" s="1"/>
  <c r="N718" i="1"/>
  <c r="I718" i="1"/>
  <c r="H54" i="1"/>
  <c r="F55" i="1"/>
  <c r="P54" i="1"/>
  <c r="C55" i="1" s="1"/>
  <c r="G55" i="1"/>
  <c r="D55" i="1"/>
  <c r="E55" i="1" s="1"/>
  <c r="N55" i="1"/>
  <c r="A56" i="1"/>
  <c r="M46" i="1"/>
  <c r="O46" i="1" s="1"/>
  <c r="B46" i="1" s="1"/>
  <c r="H47" i="1"/>
  <c r="G48" i="1"/>
  <c r="J48" i="1"/>
  <c r="K48" i="1" s="1"/>
  <c r="L48" i="1" s="1"/>
  <c r="I57" i="1"/>
  <c r="I1871" i="1" l="1"/>
  <c r="J1870" i="1"/>
  <c r="K1870" i="1" s="1"/>
  <c r="L1870" i="1" s="1"/>
  <c r="P1869" i="1"/>
  <c r="D1870" i="1"/>
  <c r="E1870" i="1" s="1"/>
  <c r="A1871" i="1"/>
  <c r="N1870" i="1"/>
  <c r="K908" i="1"/>
  <c r="L908" i="1" s="1"/>
  <c r="J909" i="1"/>
  <c r="K1502" i="1"/>
  <c r="L1502" i="1" s="1"/>
  <c r="J1503" i="1"/>
  <c r="I1507" i="1"/>
  <c r="D1507" i="1"/>
  <c r="E1507" i="1" s="1"/>
  <c r="N1507" i="1"/>
  <c r="A1508" i="1"/>
  <c r="P1506" i="1"/>
  <c r="I1204" i="1"/>
  <c r="D1202" i="1"/>
  <c r="E1202" i="1" s="1"/>
  <c r="N1202" i="1"/>
  <c r="A1203" i="1"/>
  <c r="P1201" i="1"/>
  <c r="P911" i="1"/>
  <c r="A913" i="1"/>
  <c r="D912" i="1"/>
  <c r="E912" i="1" s="1"/>
  <c r="N912" i="1"/>
  <c r="I914" i="1"/>
  <c r="A838" i="1"/>
  <c r="D837" i="1"/>
  <c r="E837" i="1" s="1"/>
  <c r="N837" i="1"/>
  <c r="I837" i="1"/>
  <c r="P836" i="1"/>
  <c r="P718" i="1"/>
  <c r="I719" i="1"/>
  <c r="D719" i="1"/>
  <c r="E719" i="1" s="1"/>
  <c r="A720" i="1"/>
  <c r="N719" i="1"/>
  <c r="H55" i="1"/>
  <c r="F56" i="1"/>
  <c r="P55" i="1"/>
  <c r="C56" i="1" s="1"/>
  <c r="G56" i="1"/>
  <c r="D56" i="1"/>
  <c r="E56" i="1" s="1"/>
  <c r="A57" i="1"/>
  <c r="N56" i="1"/>
  <c r="H48" i="1"/>
  <c r="G49" i="1"/>
  <c r="M47" i="1"/>
  <c r="O47" i="1" s="1"/>
  <c r="B47" i="1" s="1"/>
  <c r="J49" i="1"/>
  <c r="K49" i="1" s="1"/>
  <c r="L49" i="1" s="1"/>
  <c r="I58" i="1"/>
  <c r="J1871" i="1" l="1"/>
  <c r="K1871" i="1" s="1"/>
  <c r="L1871" i="1" s="1"/>
  <c r="P1870" i="1"/>
  <c r="D1871" i="1"/>
  <c r="E1871" i="1" s="1"/>
  <c r="N1871" i="1"/>
  <c r="A1872" i="1"/>
  <c r="I1872" i="1"/>
  <c r="K1503" i="1"/>
  <c r="L1503" i="1" s="1"/>
  <c r="J1504" i="1"/>
  <c r="K909" i="1"/>
  <c r="L909" i="1" s="1"/>
  <c r="J910" i="1"/>
  <c r="I1508" i="1"/>
  <c r="D1508" i="1"/>
  <c r="E1508" i="1" s="1"/>
  <c r="N1508" i="1"/>
  <c r="A1509" i="1"/>
  <c r="P1507" i="1"/>
  <c r="D1203" i="1"/>
  <c r="E1203" i="1" s="1"/>
  <c r="N1203" i="1"/>
  <c r="A1204" i="1"/>
  <c r="P1202" i="1"/>
  <c r="I1205" i="1"/>
  <c r="I915" i="1"/>
  <c r="P912" i="1"/>
  <c r="A914" i="1"/>
  <c r="D913" i="1"/>
  <c r="E913" i="1" s="1"/>
  <c r="N913" i="1"/>
  <c r="I838" i="1"/>
  <c r="P837" i="1"/>
  <c r="D838" i="1"/>
  <c r="E838" i="1" s="1"/>
  <c r="N838" i="1"/>
  <c r="A839" i="1"/>
  <c r="D720" i="1"/>
  <c r="E720" i="1" s="1"/>
  <c r="N720" i="1"/>
  <c r="A721" i="1"/>
  <c r="I720" i="1"/>
  <c r="P719" i="1"/>
  <c r="H56" i="1"/>
  <c r="F57" i="1"/>
  <c r="P56" i="1"/>
  <c r="C57" i="1" s="1"/>
  <c r="G57" i="1"/>
  <c r="D57" i="1"/>
  <c r="E57" i="1" s="1"/>
  <c r="N57" i="1"/>
  <c r="A58" i="1"/>
  <c r="J50" i="1"/>
  <c r="K50" i="1" s="1"/>
  <c r="L50" i="1" s="1"/>
  <c r="H49" i="1"/>
  <c r="G50" i="1"/>
  <c r="H50" i="1" s="1"/>
  <c r="M48" i="1"/>
  <c r="O48" i="1" s="1"/>
  <c r="B48" i="1" s="1"/>
  <c r="I59" i="1"/>
  <c r="I1873" i="1" l="1"/>
  <c r="D1872" i="1"/>
  <c r="E1872" i="1" s="1"/>
  <c r="A1873" i="1"/>
  <c r="N1872" i="1"/>
  <c r="J1872" i="1"/>
  <c r="K1872" i="1" s="1"/>
  <c r="L1872" i="1" s="1"/>
  <c r="P1871" i="1"/>
  <c r="K910" i="1"/>
  <c r="L910" i="1" s="1"/>
  <c r="J911" i="1"/>
  <c r="K1504" i="1"/>
  <c r="L1504" i="1" s="1"/>
  <c r="J1505" i="1"/>
  <c r="I1509" i="1"/>
  <c r="D1509" i="1"/>
  <c r="E1509" i="1" s="1"/>
  <c r="N1509" i="1"/>
  <c r="A1510" i="1"/>
  <c r="P1508" i="1"/>
  <c r="P1203" i="1"/>
  <c r="I1206" i="1"/>
  <c r="D1204" i="1"/>
  <c r="E1204" i="1" s="1"/>
  <c r="N1204" i="1"/>
  <c r="A1205" i="1"/>
  <c r="P913" i="1"/>
  <c r="I916" i="1"/>
  <c r="A915" i="1"/>
  <c r="N914" i="1"/>
  <c r="D914" i="1"/>
  <c r="E914" i="1" s="1"/>
  <c r="P838" i="1"/>
  <c r="I839" i="1"/>
  <c r="D839" i="1"/>
  <c r="E839" i="1" s="1"/>
  <c r="N839" i="1"/>
  <c r="A840" i="1"/>
  <c r="I721" i="1"/>
  <c r="A722" i="1"/>
  <c r="N721" i="1"/>
  <c r="D721" i="1"/>
  <c r="E721" i="1" s="1"/>
  <c r="P720" i="1"/>
  <c r="H57" i="1"/>
  <c r="F58" i="1"/>
  <c r="D58" i="1"/>
  <c r="E58" i="1" s="1"/>
  <c r="A59" i="1"/>
  <c r="N58" i="1"/>
  <c r="G58" i="1"/>
  <c r="P57" i="1"/>
  <c r="C58" i="1" s="1"/>
  <c r="M49" i="1"/>
  <c r="O49" i="1" s="1"/>
  <c r="B49" i="1" s="1"/>
  <c r="M50" i="1"/>
  <c r="O50" i="1" s="1"/>
  <c r="B50" i="1" s="1"/>
  <c r="J51" i="1"/>
  <c r="K51" i="1" s="1"/>
  <c r="L51" i="1" s="1"/>
  <c r="I60" i="1"/>
  <c r="P1872" i="1" l="1"/>
  <c r="J1873" i="1"/>
  <c r="K1873" i="1" s="1"/>
  <c r="L1873" i="1" s="1"/>
  <c r="D1873" i="1"/>
  <c r="E1873" i="1" s="1"/>
  <c r="A1874" i="1"/>
  <c r="N1873" i="1"/>
  <c r="I1874" i="1"/>
  <c r="K1505" i="1"/>
  <c r="L1505" i="1" s="1"/>
  <c r="J1506" i="1"/>
  <c r="K911" i="1"/>
  <c r="L911" i="1" s="1"/>
  <c r="J912" i="1"/>
  <c r="P1509" i="1"/>
  <c r="I1510" i="1"/>
  <c r="D1510" i="1"/>
  <c r="E1510" i="1" s="1"/>
  <c r="N1510" i="1"/>
  <c r="A1511" i="1"/>
  <c r="P1204" i="1"/>
  <c r="I1207" i="1"/>
  <c r="D1205" i="1"/>
  <c r="E1205" i="1" s="1"/>
  <c r="N1205" i="1"/>
  <c r="A1206" i="1"/>
  <c r="I917" i="1"/>
  <c r="P914" i="1"/>
  <c r="A916" i="1"/>
  <c r="N915" i="1"/>
  <c r="D915" i="1"/>
  <c r="E915" i="1" s="1"/>
  <c r="I840" i="1"/>
  <c r="P839" i="1"/>
  <c r="N840" i="1"/>
  <c r="A841" i="1"/>
  <c r="D840" i="1"/>
  <c r="E840" i="1" s="1"/>
  <c r="P721" i="1"/>
  <c r="A723" i="1"/>
  <c r="N722" i="1"/>
  <c r="D722" i="1"/>
  <c r="E722" i="1" s="1"/>
  <c r="I722" i="1"/>
  <c r="H58" i="1"/>
  <c r="F59" i="1"/>
  <c r="D59" i="1"/>
  <c r="E59" i="1" s="1"/>
  <c r="N59" i="1"/>
  <c r="A60" i="1"/>
  <c r="P58" i="1"/>
  <c r="C59" i="1" s="1"/>
  <c r="G59" i="1"/>
  <c r="J52" i="1"/>
  <c r="K52" i="1" s="1"/>
  <c r="L52" i="1" s="1"/>
  <c r="M51" i="1"/>
  <c r="O51" i="1" s="1"/>
  <c r="B51" i="1" s="1"/>
  <c r="I61" i="1"/>
  <c r="J1874" i="1" l="1"/>
  <c r="K1874" i="1" s="1"/>
  <c r="L1874" i="1" s="1"/>
  <c r="P1873" i="1"/>
  <c r="D1874" i="1"/>
  <c r="E1874" i="1" s="1"/>
  <c r="A1875" i="1"/>
  <c r="N1874" i="1"/>
  <c r="I1875" i="1"/>
  <c r="K912" i="1"/>
  <c r="L912" i="1" s="1"/>
  <c r="J913" i="1"/>
  <c r="K1506" i="1"/>
  <c r="L1506" i="1" s="1"/>
  <c r="J1507" i="1"/>
  <c r="I1511" i="1"/>
  <c r="D1511" i="1"/>
  <c r="E1511" i="1" s="1"/>
  <c r="N1511" i="1"/>
  <c r="A1512" i="1"/>
  <c r="P1510" i="1"/>
  <c r="I1208" i="1"/>
  <c r="D1206" i="1"/>
  <c r="E1206" i="1" s="1"/>
  <c r="N1206" i="1"/>
  <c r="A1207" i="1"/>
  <c r="P1205" i="1"/>
  <c r="I918" i="1"/>
  <c r="P915" i="1"/>
  <c r="A917" i="1"/>
  <c r="N916" i="1"/>
  <c r="D916" i="1"/>
  <c r="E916" i="1" s="1"/>
  <c r="P840" i="1"/>
  <c r="I841" i="1"/>
  <c r="D841" i="1"/>
  <c r="E841" i="1" s="1"/>
  <c r="N841" i="1"/>
  <c r="A842" i="1"/>
  <c r="D723" i="1"/>
  <c r="E723" i="1" s="1"/>
  <c r="N723" i="1"/>
  <c r="A724" i="1"/>
  <c r="F60" i="1"/>
  <c r="P722" i="1"/>
  <c r="I723" i="1"/>
  <c r="H59" i="1"/>
  <c r="D60" i="1"/>
  <c r="E60" i="1" s="1"/>
  <c r="A61" i="1"/>
  <c r="N60" i="1"/>
  <c r="G60" i="1"/>
  <c r="P59" i="1"/>
  <c r="C60" i="1" s="1"/>
  <c r="M52" i="1"/>
  <c r="O52" i="1" s="1"/>
  <c r="B52" i="1" s="1"/>
  <c r="J53" i="1"/>
  <c r="K53" i="1" s="1"/>
  <c r="L53" i="1" s="1"/>
  <c r="I62" i="1"/>
  <c r="D1875" i="1" l="1"/>
  <c r="E1875" i="1" s="1"/>
  <c r="N1875" i="1"/>
  <c r="A1876" i="1"/>
  <c r="I1876" i="1"/>
  <c r="J1875" i="1"/>
  <c r="K1875" i="1" s="1"/>
  <c r="L1875" i="1" s="1"/>
  <c r="P1874" i="1"/>
  <c r="K1507" i="1"/>
  <c r="L1507" i="1" s="1"/>
  <c r="J1508" i="1"/>
  <c r="K913" i="1"/>
  <c r="L913" i="1" s="1"/>
  <c r="J914" i="1"/>
  <c r="D1512" i="1"/>
  <c r="E1512" i="1" s="1"/>
  <c r="N1512" i="1"/>
  <c r="A1513" i="1"/>
  <c r="P1511" i="1"/>
  <c r="I1512" i="1"/>
  <c r="D1207" i="1"/>
  <c r="E1207" i="1" s="1"/>
  <c r="N1207" i="1"/>
  <c r="A1208" i="1"/>
  <c r="I1209" i="1"/>
  <c r="P1206" i="1"/>
  <c r="P916" i="1"/>
  <c r="I919" i="1"/>
  <c r="F61" i="1"/>
  <c r="A918" i="1"/>
  <c r="N917" i="1"/>
  <c r="D917" i="1"/>
  <c r="E917" i="1" s="1"/>
  <c r="P841" i="1"/>
  <c r="D842" i="1"/>
  <c r="E842" i="1" s="1"/>
  <c r="A843" i="1"/>
  <c r="N842" i="1"/>
  <c r="I842" i="1"/>
  <c r="P723" i="1"/>
  <c r="D724" i="1"/>
  <c r="E724" i="1" s="1"/>
  <c r="N724" i="1"/>
  <c r="A725" i="1"/>
  <c r="H60" i="1"/>
  <c r="I724" i="1"/>
  <c r="P60" i="1"/>
  <c r="C61" i="1" s="1"/>
  <c r="G61" i="1"/>
  <c r="D61" i="1"/>
  <c r="E61" i="1" s="1"/>
  <c r="N61" i="1"/>
  <c r="A62" i="1"/>
  <c r="M53" i="1"/>
  <c r="O53" i="1" s="1"/>
  <c r="B53" i="1" s="1"/>
  <c r="J54" i="1"/>
  <c r="K54" i="1" s="1"/>
  <c r="L54" i="1" s="1"/>
  <c r="I63" i="1"/>
  <c r="D1876" i="1" l="1"/>
  <c r="E1876" i="1" s="1"/>
  <c r="N1876" i="1"/>
  <c r="A1877" i="1"/>
  <c r="P1875" i="1"/>
  <c r="J1876" i="1"/>
  <c r="K1876" i="1" s="1"/>
  <c r="L1876" i="1" s="1"/>
  <c r="I1877" i="1"/>
  <c r="K914" i="1"/>
  <c r="L914" i="1" s="1"/>
  <c r="J915" i="1"/>
  <c r="K1508" i="1"/>
  <c r="L1508" i="1" s="1"/>
  <c r="J1509" i="1"/>
  <c r="D1513" i="1"/>
  <c r="E1513" i="1" s="1"/>
  <c r="N1513" i="1"/>
  <c r="A1514" i="1"/>
  <c r="I1513" i="1"/>
  <c r="P1512" i="1"/>
  <c r="I1210" i="1"/>
  <c r="D1208" i="1"/>
  <c r="E1208" i="1" s="1"/>
  <c r="N1208" i="1"/>
  <c r="A1209" i="1"/>
  <c r="P1207" i="1"/>
  <c r="H61" i="1"/>
  <c r="D918" i="1"/>
  <c r="E918" i="1" s="1"/>
  <c r="N918" i="1"/>
  <c r="A919" i="1"/>
  <c r="F62" i="1"/>
  <c r="P917" i="1"/>
  <c r="I920" i="1"/>
  <c r="I843" i="1"/>
  <c r="P842" i="1"/>
  <c r="D843" i="1"/>
  <c r="E843" i="1" s="1"/>
  <c r="A844" i="1"/>
  <c r="N843" i="1"/>
  <c r="I725" i="1"/>
  <c r="A726" i="1"/>
  <c r="N725" i="1"/>
  <c r="D725" i="1"/>
  <c r="E725" i="1" s="1"/>
  <c r="P724" i="1"/>
  <c r="P61" i="1"/>
  <c r="C62" i="1" s="1"/>
  <c r="G62" i="1"/>
  <c r="D62" i="1"/>
  <c r="E62" i="1" s="1"/>
  <c r="A63" i="1"/>
  <c r="N62" i="1"/>
  <c r="M54" i="1"/>
  <c r="O54" i="1" s="1"/>
  <c r="B54" i="1" s="1"/>
  <c r="J55" i="1"/>
  <c r="K55" i="1" s="1"/>
  <c r="L55" i="1" s="1"/>
  <c r="I64" i="1"/>
  <c r="I1878" i="1" l="1"/>
  <c r="D1877" i="1"/>
  <c r="E1877" i="1" s="1"/>
  <c r="A1878" i="1"/>
  <c r="N1877" i="1"/>
  <c r="P1876" i="1"/>
  <c r="J1877" i="1"/>
  <c r="K1877" i="1" s="1"/>
  <c r="L1877" i="1" s="1"/>
  <c r="K1509" i="1"/>
  <c r="L1509" i="1" s="1"/>
  <c r="J1510" i="1"/>
  <c r="K915" i="1"/>
  <c r="L915" i="1" s="1"/>
  <c r="J916" i="1"/>
  <c r="D1514" i="1"/>
  <c r="E1514" i="1" s="1"/>
  <c r="N1514" i="1"/>
  <c r="A1515" i="1"/>
  <c r="P1513" i="1"/>
  <c r="I1514" i="1"/>
  <c r="I1211" i="1"/>
  <c r="D1209" i="1"/>
  <c r="E1209" i="1" s="1"/>
  <c r="N1209" i="1"/>
  <c r="A1210" i="1"/>
  <c r="P1208" i="1"/>
  <c r="H62" i="1"/>
  <c r="I921" i="1"/>
  <c r="D919" i="1"/>
  <c r="E919" i="1" s="1"/>
  <c r="A920" i="1"/>
  <c r="N919" i="1"/>
  <c r="P918" i="1"/>
  <c r="F63" i="1"/>
  <c r="I844" i="1"/>
  <c r="P843" i="1"/>
  <c r="D844" i="1"/>
  <c r="E844" i="1" s="1"/>
  <c r="N844" i="1"/>
  <c r="A845" i="1"/>
  <c r="I726" i="1"/>
  <c r="A727" i="1"/>
  <c r="D726" i="1"/>
  <c r="E726" i="1" s="1"/>
  <c r="N726" i="1"/>
  <c r="P725" i="1"/>
  <c r="D63" i="1"/>
  <c r="E63" i="1" s="1"/>
  <c r="N63" i="1"/>
  <c r="A64" i="1"/>
  <c r="P62" i="1"/>
  <c r="C63" i="1" s="1"/>
  <c r="G63" i="1"/>
  <c r="M55" i="1"/>
  <c r="O55" i="1" s="1"/>
  <c r="B55" i="1" s="1"/>
  <c r="J56" i="1"/>
  <c r="K56" i="1" s="1"/>
  <c r="L56" i="1" s="1"/>
  <c r="I65" i="1"/>
  <c r="J1878" i="1" l="1"/>
  <c r="K1878" i="1" s="1"/>
  <c r="P1877" i="1"/>
  <c r="D1878" i="1"/>
  <c r="E1878" i="1" s="1"/>
  <c r="A1879" i="1"/>
  <c r="N1878" i="1"/>
  <c r="L1878" i="1"/>
  <c r="I1879" i="1"/>
  <c r="K916" i="1"/>
  <c r="L916" i="1" s="1"/>
  <c r="J917" i="1"/>
  <c r="K1510" i="1"/>
  <c r="L1510" i="1" s="1"/>
  <c r="J1511" i="1"/>
  <c r="I1515" i="1"/>
  <c r="D1515" i="1"/>
  <c r="E1515" i="1" s="1"/>
  <c r="N1515" i="1"/>
  <c r="A1516" i="1"/>
  <c r="P1514" i="1"/>
  <c r="I1212" i="1"/>
  <c r="D1210" i="1"/>
  <c r="E1210" i="1" s="1"/>
  <c r="N1210" i="1"/>
  <c r="A1211" i="1"/>
  <c r="P1209" i="1"/>
  <c r="H63" i="1"/>
  <c r="I922" i="1"/>
  <c r="P919" i="1"/>
  <c r="D920" i="1"/>
  <c r="E920" i="1" s="1"/>
  <c r="N920" i="1"/>
  <c r="A921" i="1"/>
  <c r="I845" i="1"/>
  <c r="D845" i="1"/>
  <c r="E845" i="1" s="1"/>
  <c r="N845" i="1"/>
  <c r="A846" i="1"/>
  <c r="P844" i="1"/>
  <c r="D727" i="1"/>
  <c r="E727" i="1" s="1"/>
  <c r="N727" i="1"/>
  <c r="A728" i="1"/>
  <c r="I727" i="1"/>
  <c r="P726" i="1"/>
  <c r="F64" i="1"/>
  <c r="D64" i="1"/>
  <c r="E64" i="1" s="1"/>
  <c r="N64" i="1"/>
  <c r="A65" i="1"/>
  <c r="P63" i="1"/>
  <c r="C64" i="1" s="1"/>
  <c r="G64" i="1"/>
  <c r="M56" i="1"/>
  <c r="O56" i="1" s="1"/>
  <c r="B56" i="1" s="1"/>
  <c r="J57" i="1"/>
  <c r="K57" i="1" s="1"/>
  <c r="L57" i="1" s="1"/>
  <c r="I66" i="1"/>
  <c r="I1880" i="1" l="1"/>
  <c r="J1879" i="1"/>
  <c r="K1879" i="1" s="1"/>
  <c r="L1879" i="1" s="1"/>
  <c r="P1878" i="1"/>
  <c r="D1879" i="1"/>
  <c r="E1879" i="1" s="1"/>
  <c r="N1879" i="1"/>
  <c r="A1880" i="1"/>
  <c r="K1511" i="1"/>
  <c r="L1511" i="1" s="1"/>
  <c r="J1512" i="1"/>
  <c r="K917" i="1"/>
  <c r="L917" i="1" s="1"/>
  <c r="J918" i="1"/>
  <c r="D1516" i="1"/>
  <c r="E1516" i="1" s="1"/>
  <c r="N1516" i="1"/>
  <c r="A1517" i="1"/>
  <c r="P1515" i="1"/>
  <c r="I1516" i="1"/>
  <c r="I1213" i="1"/>
  <c r="D1211" i="1"/>
  <c r="E1211" i="1" s="1"/>
  <c r="N1211" i="1"/>
  <c r="A1212" i="1"/>
  <c r="P1210" i="1"/>
  <c r="I923" i="1"/>
  <c r="D921" i="1"/>
  <c r="E921" i="1" s="1"/>
  <c r="A922" i="1"/>
  <c r="N921" i="1"/>
  <c r="P920" i="1"/>
  <c r="I846" i="1"/>
  <c r="F65" i="1"/>
  <c r="D846" i="1"/>
  <c r="E846" i="1" s="1"/>
  <c r="A847" i="1"/>
  <c r="N846" i="1"/>
  <c r="P845" i="1"/>
  <c r="D728" i="1"/>
  <c r="E728" i="1" s="1"/>
  <c r="N728" i="1"/>
  <c r="A729" i="1"/>
  <c r="P727" i="1"/>
  <c r="I728" i="1"/>
  <c r="H64" i="1"/>
  <c r="D65" i="1"/>
  <c r="E65" i="1" s="1"/>
  <c r="F66" i="1" s="1"/>
  <c r="A66" i="1"/>
  <c r="N65" i="1"/>
  <c r="P64" i="1"/>
  <c r="C65" i="1" s="1"/>
  <c r="G65" i="1"/>
  <c r="J58" i="1"/>
  <c r="K58" i="1" s="1"/>
  <c r="L58" i="1" s="1"/>
  <c r="M57" i="1"/>
  <c r="O57" i="1" s="1"/>
  <c r="B57" i="1" s="1"/>
  <c r="I67" i="1"/>
  <c r="D1880" i="1" l="1"/>
  <c r="E1880" i="1" s="1"/>
  <c r="N1880" i="1"/>
  <c r="A1881" i="1"/>
  <c r="P1879" i="1"/>
  <c r="J1880" i="1"/>
  <c r="K1880" i="1" s="1"/>
  <c r="L1880" i="1" s="1"/>
  <c r="I1881" i="1"/>
  <c r="K918" i="1"/>
  <c r="L918" i="1" s="1"/>
  <c r="J919" i="1"/>
  <c r="K1512" i="1"/>
  <c r="L1512" i="1" s="1"/>
  <c r="J1513" i="1"/>
  <c r="I1517" i="1"/>
  <c r="D1517" i="1"/>
  <c r="E1517" i="1" s="1"/>
  <c r="N1517" i="1"/>
  <c r="A1518" i="1"/>
  <c r="P1516" i="1"/>
  <c r="D1212" i="1"/>
  <c r="E1212" i="1" s="1"/>
  <c r="N1212" i="1"/>
  <c r="A1213" i="1"/>
  <c r="I1214" i="1"/>
  <c r="P1211" i="1"/>
  <c r="I924" i="1"/>
  <c r="P921" i="1"/>
  <c r="D922" i="1"/>
  <c r="E922" i="1" s="1"/>
  <c r="N922" i="1"/>
  <c r="A923" i="1"/>
  <c r="P846" i="1"/>
  <c r="I847" i="1"/>
  <c r="N847" i="1"/>
  <c r="D847" i="1"/>
  <c r="E847" i="1" s="1"/>
  <c r="A848" i="1"/>
  <c r="H65" i="1"/>
  <c r="P728" i="1"/>
  <c r="I729" i="1"/>
  <c r="D729" i="1"/>
  <c r="E729" i="1" s="1"/>
  <c r="A730" i="1"/>
  <c r="N729" i="1"/>
  <c r="G66" i="1"/>
  <c r="H66" i="1" s="1"/>
  <c r="P65" i="1"/>
  <c r="C66" i="1" s="1"/>
  <c r="D66" i="1"/>
  <c r="E66" i="1" s="1"/>
  <c r="N66" i="1"/>
  <c r="A67" i="1"/>
  <c r="M58" i="1"/>
  <c r="O58" i="1" s="1"/>
  <c r="B58" i="1" s="1"/>
  <c r="J59" i="1"/>
  <c r="K59" i="1" s="1"/>
  <c r="L59" i="1" s="1"/>
  <c r="I68" i="1"/>
  <c r="D1881" i="1" l="1"/>
  <c r="E1881" i="1" s="1"/>
  <c r="A1882" i="1"/>
  <c r="N1881" i="1"/>
  <c r="I1882" i="1"/>
  <c r="P1880" i="1"/>
  <c r="J1881" i="1"/>
  <c r="K1881" i="1" s="1"/>
  <c r="L1881" i="1" s="1"/>
  <c r="K1513" i="1"/>
  <c r="L1513" i="1" s="1"/>
  <c r="J1514" i="1"/>
  <c r="K919" i="1"/>
  <c r="L919" i="1" s="1"/>
  <c r="J920" i="1"/>
  <c r="D1518" i="1"/>
  <c r="E1518" i="1" s="1"/>
  <c r="N1518" i="1"/>
  <c r="A1519" i="1"/>
  <c r="P1517" i="1"/>
  <c r="I1518" i="1"/>
  <c r="D1213" i="1"/>
  <c r="E1213" i="1" s="1"/>
  <c r="N1213" i="1"/>
  <c r="A1214" i="1"/>
  <c r="P1212" i="1"/>
  <c r="I1215" i="1"/>
  <c r="D923" i="1"/>
  <c r="E923" i="1" s="1"/>
  <c r="A924" i="1"/>
  <c r="N923" i="1"/>
  <c r="P922" i="1"/>
  <c r="I925" i="1"/>
  <c r="P847" i="1"/>
  <c r="N848" i="1"/>
  <c r="D848" i="1"/>
  <c r="E848" i="1" s="1"/>
  <c r="I848" i="1"/>
  <c r="I730" i="1"/>
  <c r="P729" i="1"/>
  <c r="D730" i="1"/>
  <c r="E730" i="1" s="1"/>
  <c r="N730" i="1"/>
  <c r="A731" i="1"/>
  <c r="F67" i="1"/>
  <c r="P66" i="1"/>
  <c r="C67" i="1" s="1"/>
  <c r="G67" i="1"/>
  <c r="D67" i="1"/>
  <c r="E67" i="1" s="1"/>
  <c r="N67" i="1"/>
  <c r="A68" i="1"/>
  <c r="M59" i="1"/>
  <c r="O59" i="1" s="1"/>
  <c r="B59" i="1" s="1"/>
  <c r="J60" i="1"/>
  <c r="K60" i="1" s="1"/>
  <c r="L60" i="1" s="1"/>
  <c r="I69" i="1"/>
  <c r="D1882" i="1" l="1"/>
  <c r="E1882" i="1" s="1"/>
  <c r="A1883" i="1"/>
  <c r="N1882" i="1"/>
  <c r="I1883" i="1"/>
  <c r="J1882" i="1"/>
  <c r="K1882" i="1" s="1"/>
  <c r="L1882" i="1" s="1"/>
  <c r="P1881" i="1"/>
  <c r="K920" i="1"/>
  <c r="L920" i="1" s="1"/>
  <c r="J921" i="1"/>
  <c r="P848" i="1"/>
  <c r="K1514" i="1"/>
  <c r="L1514" i="1" s="1"/>
  <c r="J1515" i="1"/>
  <c r="D1519" i="1"/>
  <c r="E1519" i="1" s="1"/>
  <c r="N1519" i="1"/>
  <c r="A1520" i="1"/>
  <c r="P1518" i="1"/>
  <c r="I1519" i="1"/>
  <c r="P1213" i="1"/>
  <c r="I1216" i="1"/>
  <c r="D1214" i="1"/>
  <c r="E1214" i="1" s="1"/>
  <c r="N1214" i="1"/>
  <c r="A1215" i="1"/>
  <c r="P923" i="1"/>
  <c r="I926" i="1"/>
  <c r="D924" i="1"/>
  <c r="E924" i="1" s="1"/>
  <c r="N924" i="1"/>
  <c r="A925" i="1"/>
  <c r="I731" i="1"/>
  <c r="P730" i="1"/>
  <c r="D731" i="1"/>
  <c r="E731" i="1" s="1"/>
  <c r="A732" i="1"/>
  <c r="N731" i="1"/>
  <c r="F68" i="1"/>
  <c r="H67" i="1"/>
  <c r="G68" i="1"/>
  <c r="P67" i="1"/>
  <c r="C68" i="1" s="1"/>
  <c r="D68" i="1"/>
  <c r="E68" i="1" s="1"/>
  <c r="F69" i="1" s="1"/>
  <c r="N68" i="1"/>
  <c r="A69" i="1"/>
  <c r="M60" i="1"/>
  <c r="O60" i="1" s="1"/>
  <c r="B60" i="1" s="1"/>
  <c r="J61" i="1"/>
  <c r="K61" i="1" s="1"/>
  <c r="L61" i="1" s="1"/>
  <c r="I70" i="1"/>
  <c r="J1883" i="1" l="1"/>
  <c r="K1883" i="1" s="1"/>
  <c r="P1882" i="1"/>
  <c r="D1883" i="1"/>
  <c r="E1883" i="1" s="1"/>
  <c r="N1883" i="1"/>
  <c r="A1884" i="1"/>
  <c r="I1884" i="1"/>
  <c r="L1883" i="1"/>
  <c r="K1515" i="1"/>
  <c r="L1515" i="1" s="1"/>
  <c r="J1516" i="1"/>
  <c r="K921" i="1"/>
  <c r="L921" i="1" s="1"/>
  <c r="J922" i="1"/>
  <c r="I1520" i="1"/>
  <c r="D1520" i="1"/>
  <c r="E1520" i="1" s="1"/>
  <c r="N1520" i="1"/>
  <c r="A1521" i="1"/>
  <c r="P1519" i="1"/>
  <c r="D1215" i="1"/>
  <c r="E1215" i="1" s="1"/>
  <c r="A1216" i="1"/>
  <c r="N1215" i="1"/>
  <c r="P1214" i="1"/>
  <c r="I1217" i="1"/>
  <c r="D925" i="1"/>
  <c r="E925" i="1" s="1"/>
  <c r="A926" i="1"/>
  <c r="N925" i="1"/>
  <c r="P924" i="1"/>
  <c r="I927" i="1"/>
  <c r="P731" i="1"/>
  <c r="I732" i="1"/>
  <c r="D732" i="1"/>
  <c r="E732" i="1" s="1"/>
  <c r="N732" i="1"/>
  <c r="A733" i="1"/>
  <c r="H68" i="1"/>
  <c r="D69" i="1"/>
  <c r="E69" i="1" s="1"/>
  <c r="N69" i="1"/>
  <c r="A70" i="1"/>
  <c r="G69" i="1"/>
  <c r="H69" i="1" s="1"/>
  <c r="P68" i="1"/>
  <c r="C69" i="1" s="1"/>
  <c r="M61" i="1"/>
  <c r="O61" i="1" s="1"/>
  <c r="B61" i="1" s="1"/>
  <c r="J62" i="1"/>
  <c r="K62" i="1" s="1"/>
  <c r="L62" i="1" s="1"/>
  <c r="I71" i="1"/>
  <c r="A1885" i="1" l="1"/>
  <c r="D1884" i="1"/>
  <c r="E1884" i="1" s="1"/>
  <c r="N1884" i="1"/>
  <c r="J1884" i="1"/>
  <c r="K1884" i="1" s="1"/>
  <c r="L1884" i="1" s="1"/>
  <c r="P1883" i="1"/>
  <c r="I1885" i="1"/>
  <c r="K922" i="1"/>
  <c r="L922" i="1" s="1"/>
  <c r="J923" i="1"/>
  <c r="K1516" i="1"/>
  <c r="L1516" i="1" s="1"/>
  <c r="J1517" i="1"/>
  <c r="D1521" i="1"/>
  <c r="E1521" i="1" s="1"/>
  <c r="N1521" i="1"/>
  <c r="A1522" i="1"/>
  <c r="P1520" i="1"/>
  <c r="I1521" i="1"/>
  <c r="P1215" i="1"/>
  <c r="D1216" i="1"/>
  <c r="E1216" i="1" s="1"/>
  <c r="N1216" i="1"/>
  <c r="A1217" i="1"/>
  <c r="I1218" i="1"/>
  <c r="P925" i="1"/>
  <c r="D926" i="1"/>
  <c r="E926" i="1" s="1"/>
  <c r="N926" i="1"/>
  <c r="A927" i="1"/>
  <c r="I928" i="1"/>
  <c r="D733" i="1"/>
  <c r="E733" i="1" s="1"/>
  <c r="A734" i="1"/>
  <c r="N733" i="1"/>
  <c r="P732" i="1"/>
  <c r="I733" i="1"/>
  <c r="F70" i="1"/>
  <c r="G70" i="1"/>
  <c r="P69" i="1"/>
  <c r="C70" i="1" s="1"/>
  <c r="D70" i="1"/>
  <c r="E70" i="1" s="1"/>
  <c r="A71" i="1"/>
  <c r="N70" i="1"/>
  <c r="M62" i="1"/>
  <c r="O62" i="1" s="1"/>
  <c r="B62" i="1" s="1"/>
  <c r="J63" i="1"/>
  <c r="K63" i="1" s="1"/>
  <c r="L63" i="1" s="1"/>
  <c r="I72" i="1"/>
  <c r="P1884" i="1" l="1"/>
  <c r="J1885" i="1"/>
  <c r="K1885" i="1" s="1"/>
  <c r="L1885" i="1" s="1"/>
  <c r="I1886" i="1"/>
  <c r="A1886" i="1"/>
  <c r="D1885" i="1"/>
  <c r="E1885" i="1" s="1"/>
  <c r="N1885" i="1"/>
  <c r="K1517" i="1"/>
  <c r="L1517" i="1" s="1"/>
  <c r="J1518" i="1"/>
  <c r="K923" i="1"/>
  <c r="L923" i="1" s="1"/>
  <c r="J924" i="1"/>
  <c r="D1522" i="1"/>
  <c r="E1522" i="1" s="1"/>
  <c r="N1522" i="1"/>
  <c r="A1523" i="1"/>
  <c r="I1522" i="1"/>
  <c r="P1521" i="1"/>
  <c r="I1219" i="1"/>
  <c r="D1217" i="1"/>
  <c r="E1217" i="1" s="1"/>
  <c r="N1217" i="1"/>
  <c r="A1218" i="1"/>
  <c r="P1216" i="1"/>
  <c r="D927" i="1"/>
  <c r="E927" i="1" s="1"/>
  <c r="A928" i="1"/>
  <c r="N927" i="1"/>
  <c r="P926" i="1"/>
  <c r="I929" i="1"/>
  <c r="I734" i="1"/>
  <c r="D734" i="1"/>
  <c r="E734" i="1" s="1"/>
  <c r="A735" i="1"/>
  <c r="N734" i="1"/>
  <c r="P733" i="1"/>
  <c r="H70" i="1"/>
  <c r="F71" i="1"/>
  <c r="D71" i="1"/>
  <c r="E71" i="1" s="1"/>
  <c r="N71" i="1"/>
  <c r="A72" i="1"/>
  <c r="P70" i="1"/>
  <c r="C71" i="1" s="1"/>
  <c r="G71" i="1"/>
  <c r="J64" i="1"/>
  <c r="K64" i="1" s="1"/>
  <c r="L64" i="1" s="1"/>
  <c r="M63" i="1"/>
  <c r="O63" i="1" s="1"/>
  <c r="B63" i="1" s="1"/>
  <c r="I73" i="1"/>
  <c r="I1887" i="1" l="1"/>
  <c r="P1885" i="1"/>
  <c r="J1886" i="1"/>
  <c r="K1886" i="1" s="1"/>
  <c r="L1886" i="1" s="1"/>
  <c r="A1887" i="1"/>
  <c r="D1886" i="1"/>
  <c r="E1886" i="1" s="1"/>
  <c r="N1886" i="1"/>
  <c r="K1518" i="1"/>
  <c r="L1518" i="1" s="1"/>
  <c r="J1519" i="1"/>
  <c r="K924" i="1"/>
  <c r="L924" i="1" s="1"/>
  <c r="J925" i="1"/>
  <c r="D1523" i="1"/>
  <c r="E1523" i="1" s="1"/>
  <c r="N1523" i="1"/>
  <c r="A1524" i="1"/>
  <c r="P1522" i="1"/>
  <c r="I1523" i="1"/>
  <c r="I1220" i="1"/>
  <c r="D1218" i="1"/>
  <c r="E1218" i="1" s="1"/>
  <c r="N1218" i="1"/>
  <c r="A1219" i="1"/>
  <c r="P1217" i="1"/>
  <c r="P927" i="1"/>
  <c r="I930" i="1"/>
  <c r="D928" i="1"/>
  <c r="E928" i="1" s="1"/>
  <c r="N928" i="1"/>
  <c r="A929" i="1"/>
  <c r="I735" i="1"/>
  <c r="P734" i="1"/>
  <c r="D735" i="1"/>
  <c r="E735" i="1" s="1"/>
  <c r="N735" i="1"/>
  <c r="A736" i="1"/>
  <c r="H71" i="1"/>
  <c r="F72" i="1"/>
  <c r="D72" i="1"/>
  <c r="E72" i="1" s="1"/>
  <c r="A73" i="1"/>
  <c r="N72" i="1"/>
  <c r="G72" i="1"/>
  <c r="P71" i="1"/>
  <c r="C72" i="1" s="1"/>
  <c r="M64" i="1"/>
  <c r="O64" i="1" s="1"/>
  <c r="B64" i="1" s="1"/>
  <c r="J65" i="1"/>
  <c r="K65" i="1" s="1"/>
  <c r="L65" i="1" s="1"/>
  <c r="I74" i="1"/>
  <c r="P1886" i="1" l="1"/>
  <c r="J1887" i="1"/>
  <c r="K1887" i="1" s="1"/>
  <c r="A1888" i="1"/>
  <c r="D1887" i="1"/>
  <c r="E1887" i="1" s="1"/>
  <c r="N1887" i="1"/>
  <c r="I1888" i="1"/>
  <c r="L1887" i="1"/>
  <c r="K1519" i="1"/>
  <c r="L1519" i="1" s="1"/>
  <c r="J1520" i="1"/>
  <c r="K925" i="1"/>
  <c r="L925" i="1" s="1"/>
  <c r="J926" i="1"/>
  <c r="I1524" i="1"/>
  <c r="D1524" i="1"/>
  <c r="E1524" i="1" s="1"/>
  <c r="N1524" i="1"/>
  <c r="A1525" i="1"/>
  <c r="P1523" i="1"/>
  <c r="I1221" i="1"/>
  <c r="D1219" i="1"/>
  <c r="E1219" i="1" s="1"/>
  <c r="N1219" i="1"/>
  <c r="A1220" i="1"/>
  <c r="P1218" i="1"/>
  <c r="I931" i="1"/>
  <c r="D929" i="1"/>
  <c r="E929" i="1" s="1"/>
  <c r="A930" i="1"/>
  <c r="N929" i="1"/>
  <c r="P928" i="1"/>
  <c r="P735" i="1"/>
  <c r="D736" i="1"/>
  <c r="E736" i="1" s="1"/>
  <c r="A737" i="1"/>
  <c r="N736" i="1"/>
  <c r="I736" i="1"/>
  <c r="H72" i="1"/>
  <c r="F73" i="1"/>
  <c r="P72" i="1"/>
  <c r="C73" i="1" s="1"/>
  <c r="G73" i="1"/>
  <c r="D73" i="1"/>
  <c r="E73" i="1" s="1"/>
  <c r="A74" i="1"/>
  <c r="N73" i="1"/>
  <c r="M65" i="1"/>
  <c r="O65" i="1" s="1"/>
  <c r="B65" i="1" s="1"/>
  <c r="J66" i="1"/>
  <c r="K66" i="1" s="1"/>
  <c r="L66" i="1" s="1"/>
  <c r="I75" i="1"/>
  <c r="I1889" i="1" l="1"/>
  <c r="P1887" i="1"/>
  <c r="J1888" i="1"/>
  <c r="K1888" i="1" s="1"/>
  <c r="L1888" i="1" s="1"/>
  <c r="A1889" i="1"/>
  <c r="D1888" i="1"/>
  <c r="E1888" i="1" s="1"/>
  <c r="N1888" i="1"/>
  <c r="K926" i="1"/>
  <c r="L926" i="1" s="1"/>
  <c r="J927" i="1"/>
  <c r="K1520" i="1"/>
  <c r="L1520" i="1" s="1"/>
  <c r="J1521" i="1"/>
  <c r="D1525" i="1"/>
  <c r="E1525" i="1" s="1"/>
  <c r="N1525" i="1"/>
  <c r="A1526" i="1"/>
  <c r="P1524" i="1"/>
  <c r="I1525" i="1"/>
  <c r="I1222" i="1"/>
  <c r="D1220" i="1"/>
  <c r="E1220" i="1" s="1"/>
  <c r="N1220" i="1"/>
  <c r="A1221" i="1"/>
  <c r="P1219" i="1"/>
  <c r="I932" i="1"/>
  <c r="P929" i="1"/>
  <c r="D930" i="1"/>
  <c r="E930" i="1" s="1"/>
  <c r="N930" i="1"/>
  <c r="A931" i="1"/>
  <c r="P736" i="1"/>
  <c r="D737" i="1"/>
  <c r="E737" i="1" s="1"/>
  <c r="A738" i="1"/>
  <c r="N737" i="1"/>
  <c r="I737" i="1"/>
  <c r="H73" i="1"/>
  <c r="F74" i="1"/>
  <c r="D74" i="1"/>
  <c r="E74" i="1" s="1"/>
  <c r="N74" i="1"/>
  <c r="A75" i="1"/>
  <c r="P73" i="1"/>
  <c r="C74" i="1" s="1"/>
  <c r="G74" i="1"/>
  <c r="M66" i="1"/>
  <c r="O66" i="1" s="1"/>
  <c r="B66" i="1" s="1"/>
  <c r="J67" i="1"/>
  <c r="K67" i="1" s="1"/>
  <c r="L67" i="1" s="1"/>
  <c r="I76" i="1"/>
  <c r="P1888" i="1" l="1"/>
  <c r="J1889" i="1"/>
  <c r="K1889" i="1" s="1"/>
  <c r="I1890" i="1"/>
  <c r="L1889" i="1"/>
  <c r="A1890" i="1"/>
  <c r="D1889" i="1"/>
  <c r="E1889" i="1" s="1"/>
  <c r="N1889" i="1"/>
  <c r="K1521" i="1"/>
  <c r="L1521" i="1" s="1"/>
  <c r="J1522" i="1"/>
  <c r="K927" i="1"/>
  <c r="L927" i="1" s="1"/>
  <c r="J928" i="1"/>
  <c r="D1526" i="1"/>
  <c r="E1526" i="1" s="1"/>
  <c r="N1526" i="1"/>
  <c r="A1527" i="1"/>
  <c r="I1526" i="1"/>
  <c r="P1525" i="1"/>
  <c r="I1223" i="1"/>
  <c r="D1221" i="1"/>
  <c r="E1221" i="1" s="1"/>
  <c r="N1221" i="1"/>
  <c r="A1222" i="1"/>
  <c r="P1220" i="1"/>
  <c r="P930" i="1"/>
  <c r="I933" i="1"/>
  <c r="D931" i="1"/>
  <c r="E931" i="1" s="1"/>
  <c r="A932" i="1"/>
  <c r="N931" i="1"/>
  <c r="P737" i="1"/>
  <c r="D738" i="1"/>
  <c r="E738" i="1" s="1"/>
  <c r="N738" i="1"/>
  <c r="A739" i="1"/>
  <c r="I738" i="1"/>
  <c r="H74" i="1"/>
  <c r="F75" i="1"/>
  <c r="D75" i="1"/>
  <c r="E75" i="1" s="1"/>
  <c r="N75" i="1"/>
  <c r="A76" i="1"/>
  <c r="P74" i="1"/>
  <c r="C75" i="1" s="1"/>
  <c r="G75" i="1"/>
  <c r="M67" i="1"/>
  <c r="O67" i="1" s="1"/>
  <c r="B67" i="1" s="1"/>
  <c r="J68" i="1"/>
  <c r="K68" i="1" s="1"/>
  <c r="L68" i="1" s="1"/>
  <c r="I77" i="1"/>
  <c r="I1891" i="1" l="1"/>
  <c r="P1889" i="1"/>
  <c r="J1890" i="1"/>
  <c r="K1890" i="1" s="1"/>
  <c r="L1890" i="1" s="1"/>
  <c r="A1891" i="1"/>
  <c r="D1890" i="1"/>
  <c r="E1890" i="1" s="1"/>
  <c r="N1890" i="1"/>
  <c r="K928" i="1"/>
  <c r="L928" i="1" s="1"/>
  <c r="J929" i="1"/>
  <c r="K1522" i="1"/>
  <c r="L1522" i="1" s="1"/>
  <c r="J1523" i="1"/>
  <c r="D1527" i="1"/>
  <c r="E1527" i="1" s="1"/>
  <c r="N1527" i="1"/>
  <c r="A1528" i="1"/>
  <c r="P1526" i="1"/>
  <c r="I1527" i="1"/>
  <c r="I1224" i="1"/>
  <c r="D1222" i="1"/>
  <c r="E1222" i="1" s="1"/>
  <c r="N1222" i="1"/>
  <c r="A1223" i="1"/>
  <c r="P1221" i="1"/>
  <c r="P931" i="1"/>
  <c r="D932" i="1"/>
  <c r="E932" i="1" s="1"/>
  <c r="N932" i="1"/>
  <c r="A933" i="1"/>
  <c r="I934" i="1"/>
  <c r="I739" i="1"/>
  <c r="D739" i="1"/>
  <c r="E739" i="1" s="1"/>
  <c r="N739" i="1"/>
  <c r="A740" i="1"/>
  <c r="P738" i="1"/>
  <c r="H75" i="1"/>
  <c r="F76" i="1"/>
  <c r="D76" i="1"/>
  <c r="E76" i="1" s="1"/>
  <c r="N76" i="1"/>
  <c r="A77" i="1"/>
  <c r="G76" i="1"/>
  <c r="P75" i="1"/>
  <c r="C76" i="1" s="1"/>
  <c r="M68" i="1"/>
  <c r="O68" i="1" s="1"/>
  <c r="B68" i="1" s="1"/>
  <c r="J69" i="1"/>
  <c r="K69" i="1" s="1"/>
  <c r="L69" i="1" s="1"/>
  <c r="I78" i="1"/>
  <c r="P1890" i="1" l="1"/>
  <c r="J1891" i="1"/>
  <c r="K1891" i="1" s="1"/>
  <c r="A1892" i="1"/>
  <c r="D1891" i="1"/>
  <c r="E1891" i="1" s="1"/>
  <c r="N1891" i="1"/>
  <c r="I1892" i="1"/>
  <c r="L1891" i="1"/>
  <c r="K1523" i="1"/>
  <c r="L1523" i="1" s="1"/>
  <c r="J1524" i="1"/>
  <c r="K929" i="1"/>
  <c r="L929" i="1" s="1"/>
  <c r="J930" i="1"/>
  <c r="I1528" i="1"/>
  <c r="D1528" i="1"/>
  <c r="E1528" i="1" s="1"/>
  <c r="N1528" i="1"/>
  <c r="A1529" i="1"/>
  <c r="P1527" i="1"/>
  <c r="I1225" i="1"/>
  <c r="D1223" i="1"/>
  <c r="E1223" i="1" s="1"/>
  <c r="N1223" i="1"/>
  <c r="A1224" i="1"/>
  <c r="P1222" i="1"/>
  <c r="P932" i="1"/>
  <c r="I935" i="1"/>
  <c r="D933" i="1"/>
  <c r="E933" i="1" s="1"/>
  <c r="N933" i="1"/>
  <c r="A934" i="1"/>
  <c r="I740" i="1"/>
  <c r="D740" i="1"/>
  <c r="E740" i="1" s="1"/>
  <c r="A741" i="1"/>
  <c r="N740" i="1"/>
  <c r="P739" i="1"/>
  <c r="H76" i="1"/>
  <c r="F77" i="1"/>
  <c r="D77" i="1"/>
  <c r="E77" i="1" s="1"/>
  <c r="A78" i="1"/>
  <c r="N77" i="1"/>
  <c r="P76" i="1"/>
  <c r="C77" i="1" s="1"/>
  <c r="G77" i="1"/>
  <c r="J70" i="1"/>
  <c r="K70" i="1" s="1"/>
  <c r="L70" i="1" s="1"/>
  <c r="M69" i="1"/>
  <c r="O69" i="1" s="1"/>
  <c r="B69" i="1" s="1"/>
  <c r="I79" i="1"/>
  <c r="I1893" i="1" l="1"/>
  <c r="P1891" i="1"/>
  <c r="J1892" i="1"/>
  <c r="K1892" i="1" s="1"/>
  <c r="L1892" i="1" s="1"/>
  <c r="A1893" i="1"/>
  <c r="D1892" i="1"/>
  <c r="E1892" i="1" s="1"/>
  <c r="N1892" i="1"/>
  <c r="K930" i="1"/>
  <c r="L930" i="1" s="1"/>
  <c r="J931" i="1"/>
  <c r="K1524" i="1"/>
  <c r="L1524" i="1" s="1"/>
  <c r="J1525" i="1"/>
  <c r="D1529" i="1"/>
  <c r="E1529" i="1" s="1"/>
  <c r="N1529" i="1"/>
  <c r="A1530" i="1"/>
  <c r="P1528" i="1"/>
  <c r="I1529" i="1"/>
  <c r="I1226" i="1"/>
  <c r="D1224" i="1"/>
  <c r="E1224" i="1" s="1"/>
  <c r="N1224" i="1"/>
  <c r="A1225" i="1"/>
  <c r="P1223" i="1"/>
  <c r="I936" i="1"/>
  <c r="D934" i="1"/>
  <c r="E934" i="1" s="1"/>
  <c r="N934" i="1"/>
  <c r="A935" i="1"/>
  <c r="P933" i="1"/>
  <c r="I741" i="1"/>
  <c r="D741" i="1"/>
  <c r="E741" i="1" s="1"/>
  <c r="N741" i="1"/>
  <c r="A742" i="1"/>
  <c r="P740" i="1"/>
  <c r="H77" i="1"/>
  <c r="F78" i="1"/>
  <c r="G78" i="1"/>
  <c r="P77" i="1"/>
  <c r="C78" i="1" s="1"/>
  <c r="D78" i="1"/>
  <c r="E78" i="1" s="1"/>
  <c r="A79" i="1"/>
  <c r="N78" i="1"/>
  <c r="J71" i="1"/>
  <c r="K71" i="1" s="1"/>
  <c r="L71" i="1" s="1"/>
  <c r="M70" i="1"/>
  <c r="O70" i="1" s="1"/>
  <c r="B70" i="1" s="1"/>
  <c r="I80" i="1"/>
  <c r="P1892" i="1" l="1"/>
  <c r="J1893" i="1"/>
  <c r="K1893" i="1" s="1"/>
  <c r="L1893" i="1" s="1"/>
  <c r="A1894" i="1"/>
  <c r="D1893" i="1"/>
  <c r="E1893" i="1" s="1"/>
  <c r="N1893" i="1"/>
  <c r="I1894" i="1"/>
  <c r="K1525" i="1"/>
  <c r="L1525" i="1" s="1"/>
  <c r="J1526" i="1"/>
  <c r="K931" i="1"/>
  <c r="L931" i="1" s="1"/>
  <c r="J932" i="1"/>
  <c r="D1530" i="1"/>
  <c r="E1530" i="1" s="1"/>
  <c r="N1530" i="1"/>
  <c r="A1531" i="1"/>
  <c r="I1530" i="1"/>
  <c r="P1529" i="1"/>
  <c r="I1227" i="1"/>
  <c r="D1225" i="1"/>
  <c r="E1225" i="1" s="1"/>
  <c r="N1225" i="1"/>
  <c r="A1226" i="1"/>
  <c r="P1224" i="1"/>
  <c r="I937" i="1"/>
  <c r="D935" i="1"/>
  <c r="E935" i="1" s="1"/>
  <c r="N935" i="1"/>
  <c r="A936" i="1"/>
  <c r="P934" i="1"/>
  <c r="I742" i="1"/>
  <c r="D742" i="1"/>
  <c r="E742" i="1" s="1"/>
  <c r="A743" i="1"/>
  <c r="N742" i="1"/>
  <c r="P741" i="1"/>
  <c r="H78" i="1"/>
  <c r="F79" i="1"/>
  <c r="P78" i="1"/>
  <c r="C79" i="1" s="1"/>
  <c r="G79" i="1"/>
  <c r="D79" i="1"/>
  <c r="E79" i="1" s="1"/>
  <c r="N79" i="1"/>
  <c r="A80" i="1"/>
  <c r="M71" i="1"/>
  <c r="O71" i="1" s="1"/>
  <c r="B71" i="1" s="1"/>
  <c r="J72" i="1"/>
  <c r="K72" i="1" s="1"/>
  <c r="L72" i="1" s="1"/>
  <c r="I81" i="1"/>
  <c r="P1893" i="1" l="1"/>
  <c r="J1894" i="1"/>
  <c r="K1894" i="1" s="1"/>
  <c r="A1895" i="1"/>
  <c r="D1894" i="1"/>
  <c r="E1894" i="1" s="1"/>
  <c r="N1894" i="1"/>
  <c r="I1895" i="1"/>
  <c r="L1894" i="1"/>
  <c r="K932" i="1"/>
  <c r="L932" i="1" s="1"/>
  <c r="J933" i="1"/>
  <c r="K1526" i="1"/>
  <c r="L1526" i="1" s="1"/>
  <c r="J1527" i="1"/>
  <c r="D1531" i="1"/>
  <c r="E1531" i="1" s="1"/>
  <c r="N1531" i="1"/>
  <c r="A1532" i="1"/>
  <c r="P1530" i="1"/>
  <c r="I1531" i="1"/>
  <c r="I1228" i="1"/>
  <c r="D1226" i="1"/>
  <c r="E1226" i="1" s="1"/>
  <c r="N1226" i="1"/>
  <c r="A1227" i="1"/>
  <c r="P1225" i="1"/>
  <c r="P935" i="1"/>
  <c r="I938" i="1"/>
  <c r="F80" i="1"/>
  <c r="D936" i="1"/>
  <c r="E936" i="1" s="1"/>
  <c r="N936" i="1"/>
  <c r="A937" i="1"/>
  <c r="P742" i="1"/>
  <c r="D743" i="1"/>
  <c r="E743" i="1" s="1"/>
  <c r="A744" i="1"/>
  <c r="N743" i="1"/>
  <c r="I743" i="1"/>
  <c r="H79" i="1"/>
  <c r="P79" i="1"/>
  <c r="C80" i="1" s="1"/>
  <c r="G80" i="1"/>
  <c r="D80" i="1"/>
  <c r="E80" i="1" s="1"/>
  <c r="A81" i="1"/>
  <c r="N80" i="1"/>
  <c r="M72" i="1"/>
  <c r="O72" i="1" s="1"/>
  <c r="B72" i="1" s="1"/>
  <c r="J73" i="1"/>
  <c r="K73" i="1" s="1"/>
  <c r="L73" i="1" s="1"/>
  <c r="I82" i="1"/>
  <c r="P1894" i="1" l="1"/>
  <c r="J1895" i="1"/>
  <c r="K1895" i="1" s="1"/>
  <c r="L1895" i="1" s="1"/>
  <c r="A1896" i="1"/>
  <c r="D1895" i="1"/>
  <c r="E1895" i="1" s="1"/>
  <c r="N1895" i="1"/>
  <c r="I1896" i="1"/>
  <c r="K933" i="1"/>
  <c r="L933" i="1" s="1"/>
  <c r="J934" i="1"/>
  <c r="K1527" i="1"/>
  <c r="L1527" i="1" s="1"/>
  <c r="J1528" i="1"/>
  <c r="I1532" i="1"/>
  <c r="D1532" i="1"/>
  <c r="E1532" i="1" s="1"/>
  <c r="N1532" i="1"/>
  <c r="A1533" i="1"/>
  <c r="P1531" i="1"/>
  <c r="I1229" i="1"/>
  <c r="D1227" i="1"/>
  <c r="E1227" i="1" s="1"/>
  <c r="N1227" i="1"/>
  <c r="A1228" i="1"/>
  <c r="P1226" i="1"/>
  <c r="H80" i="1"/>
  <c r="D937" i="1"/>
  <c r="E937" i="1" s="1"/>
  <c r="N937" i="1"/>
  <c r="A938" i="1"/>
  <c r="P936" i="1"/>
  <c r="I939" i="1"/>
  <c r="I744" i="1"/>
  <c r="P743" i="1"/>
  <c r="D744" i="1"/>
  <c r="E744" i="1" s="1"/>
  <c r="N744" i="1"/>
  <c r="A745" i="1"/>
  <c r="F81" i="1"/>
  <c r="D81" i="1"/>
  <c r="E81" i="1" s="1"/>
  <c r="F82" i="1" s="1"/>
  <c r="N81" i="1"/>
  <c r="A82" i="1"/>
  <c r="G81" i="1"/>
  <c r="P80" i="1"/>
  <c r="C81" i="1" s="1"/>
  <c r="M73" i="1"/>
  <c r="O73" i="1" s="1"/>
  <c r="B73" i="1" s="1"/>
  <c r="J74" i="1"/>
  <c r="K74" i="1" s="1"/>
  <c r="L74" i="1" s="1"/>
  <c r="I83" i="1"/>
  <c r="A1897" i="1" l="1"/>
  <c r="D1896" i="1"/>
  <c r="E1896" i="1" s="1"/>
  <c r="N1896" i="1"/>
  <c r="I1897" i="1"/>
  <c r="P1895" i="1"/>
  <c r="J1896" i="1"/>
  <c r="K1896" i="1" s="1"/>
  <c r="L1896" i="1" s="1"/>
  <c r="K934" i="1"/>
  <c r="L934" i="1" s="1"/>
  <c r="J935" i="1"/>
  <c r="K1528" i="1"/>
  <c r="L1528" i="1" s="1"/>
  <c r="J1529" i="1"/>
  <c r="D1533" i="1"/>
  <c r="E1533" i="1" s="1"/>
  <c r="N1533" i="1"/>
  <c r="A1534" i="1"/>
  <c r="P1532" i="1"/>
  <c r="I1533" i="1"/>
  <c r="I1230" i="1"/>
  <c r="D1228" i="1"/>
  <c r="E1228" i="1" s="1"/>
  <c r="N1228" i="1"/>
  <c r="A1229" i="1"/>
  <c r="P1227" i="1"/>
  <c r="I940" i="1"/>
  <c r="D938" i="1"/>
  <c r="E938" i="1" s="1"/>
  <c r="N938" i="1"/>
  <c r="A939" i="1"/>
  <c r="P937" i="1"/>
  <c r="D745" i="1"/>
  <c r="E745" i="1" s="1"/>
  <c r="N745" i="1"/>
  <c r="A746" i="1"/>
  <c r="P744" i="1"/>
  <c r="I745" i="1"/>
  <c r="H81" i="1"/>
  <c r="P81" i="1"/>
  <c r="C82" i="1" s="1"/>
  <c r="G82" i="1"/>
  <c r="H82" i="1" s="1"/>
  <c r="D82" i="1"/>
  <c r="E82" i="1" s="1"/>
  <c r="A83" i="1"/>
  <c r="N82" i="1"/>
  <c r="J75" i="1"/>
  <c r="K75" i="1" s="1"/>
  <c r="L75" i="1" s="1"/>
  <c r="M74" i="1"/>
  <c r="O74" i="1" s="1"/>
  <c r="B74" i="1" s="1"/>
  <c r="I84" i="1"/>
  <c r="I1898" i="1" l="1"/>
  <c r="P1896" i="1"/>
  <c r="J1897" i="1"/>
  <c r="K1897" i="1" s="1"/>
  <c r="L1897" i="1" s="1"/>
  <c r="A1898" i="1"/>
  <c r="D1897" i="1"/>
  <c r="E1897" i="1" s="1"/>
  <c r="N1897" i="1"/>
  <c r="K1529" i="1"/>
  <c r="L1529" i="1" s="1"/>
  <c r="J1530" i="1"/>
  <c r="K935" i="1"/>
  <c r="L935" i="1" s="1"/>
  <c r="J936" i="1"/>
  <c r="D1534" i="1"/>
  <c r="E1534" i="1" s="1"/>
  <c r="N1534" i="1"/>
  <c r="A1535" i="1"/>
  <c r="I1534" i="1"/>
  <c r="P1533" i="1"/>
  <c r="P1228" i="1"/>
  <c r="I1231" i="1"/>
  <c r="D1229" i="1"/>
  <c r="E1229" i="1" s="1"/>
  <c r="N1229" i="1"/>
  <c r="A1230" i="1"/>
  <c r="P938" i="1"/>
  <c r="I941" i="1"/>
  <c r="D939" i="1"/>
  <c r="E939" i="1" s="1"/>
  <c r="N939" i="1"/>
  <c r="A940" i="1"/>
  <c r="P745" i="1"/>
  <c r="I746" i="1"/>
  <c r="D746" i="1"/>
  <c r="E746" i="1" s="1"/>
  <c r="A747" i="1"/>
  <c r="N746" i="1"/>
  <c r="F83" i="1"/>
  <c r="G83" i="1"/>
  <c r="P82" i="1"/>
  <c r="C83" i="1" s="1"/>
  <c r="D83" i="1"/>
  <c r="E83" i="1" s="1"/>
  <c r="F84" i="1" s="1"/>
  <c r="A84" i="1"/>
  <c r="N83" i="1"/>
  <c r="M75" i="1"/>
  <c r="O75" i="1" s="1"/>
  <c r="B75" i="1" s="1"/>
  <c r="J76" i="1"/>
  <c r="K76" i="1" s="1"/>
  <c r="L76" i="1" s="1"/>
  <c r="I85" i="1"/>
  <c r="P1897" i="1" l="1"/>
  <c r="J1898" i="1"/>
  <c r="K1898" i="1" s="1"/>
  <c r="L1898" i="1" s="1"/>
  <c r="A1899" i="1"/>
  <c r="D1898" i="1"/>
  <c r="E1898" i="1" s="1"/>
  <c r="N1898" i="1"/>
  <c r="I1899" i="1"/>
  <c r="K936" i="1"/>
  <c r="L936" i="1" s="1"/>
  <c r="J937" i="1"/>
  <c r="K1530" i="1"/>
  <c r="L1530" i="1" s="1"/>
  <c r="J1531" i="1"/>
  <c r="N1535" i="1"/>
  <c r="D1535" i="1"/>
  <c r="E1535" i="1" s="1"/>
  <c r="A1536" i="1"/>
  <c r="P1534" i="1"/>
  <c r="I1535" i="1"/>
  <c r="D1230" i="1"/>
  <c r="E1230" i="1" s="1"/>
  <c r="N1230" i="1"/>
  <c r="A1231" i="1"/>
  <c r="P1229" i="1"/>
  <c r="I1232" i="1"/>
  <c r="D940" i="1"/>
  <c r="E940" i="1" s="1"/>
  <c r="N940" i="1"/>
  <c r="A941" i="1"/>
  <c r="P939" i="1"/>
  <c r="I942" i="1"/>
  <c r="P746" i="1"/>
  <c r="I747" i="1"/>
  <c r="D747" i="1"/>
  <c r="E747" i="1" s="1"/>
  <c r="N747" i="1"/>
  <c r="A748" i="1"/>
  <c r="H83" i="1"/>
  <c r="P83" i="1"/>
  <c r="C84" i="1" s="1"/>
  <c r="G84" i="1"/>
  <c r="H84" i="1" s="1"/>
  <c r="D84" i="1"/>
  <c r="E84" i="1" s="1"/>
  <c r="A85" i="1"/>
  <c r="N84" i="1"/>
  <c r="M76" i="1"/>
  <c r="O76" i="1" s="1"/>
  <c r="B76" i="1" s="1"/>
  <c r="J77" i="1"/>
  <c r="K77" i="1" s="1"/>
  <c r="L77" i="1" s="1"/>
  <c r="I86" i="1"/>
  <c r="A1900" i="1" l="1"/>
  <c r="D1899" i="1"/>
  <c r="E1899" i="1" s="1"/>
  <c r="N1899" i="1"/>
  <c r="I1900" i="1"/>
  <c r="P1898" i="1"/>
  <c r="J1899" i="1"/>
  <c r="K1899" i="1" s="1"/>
  <c r="L1899" i="1" s="1"/>
  <c r="K937" i="1"/>
  <c r="L937" i="1" s="1"/>
  <c r="J938" i="1"/>
  <c r="K1531" i="1"/>
  <c r="L1531" i="1" s="1"/>
  <c r="J1532" i="1"/>
  <c r="I1536" i="1"/>
  <c r="N1536" i="1"/>
  <c r="A1537" i="1"/>
  <c r="D1536" i="1"/>
  <c r="E1536" i="1" s="1"/>
  <c r="P1535" i="1"/>
  <c r="D1231" i="1"/>
  <c r="E1231" i="1" s="1"/>
  <c r="A1232" i="1"/>
  <c r="N1231" i="1"/>
  <c r="P1230" i="1"/>
  <c r="I1233" i="1"/>
  <c r="I943" i="1"/>
  <c r="D941" i="1"/>
  <c r="E941" i="1" s="1"/>
  <c r="N941" i="1"/>
  <c r="A942" i="1"/>
  <c r="P940" i="1"/>
  <c r="D748" i="1"/>
  <c r="E748" i="1" s="1"/>
  <c r="N748" i="1"/>
  <c r="A749" i="1"/>
  <c r="I748" i="1"/>
  <c r="P747" i="1"/>
  <c r="F85" i="1"/>
  <c r="P84" i="1"/>
  <c r="C85" i="1" s="1"/>
  <c r="G85" i="1"/>
  <c r="D85" i="1"/>
  <c r="E85" i="1" s="1"/>
  <c r="A86" i="1"/>
  <c r="N85" i="1"/>
  <c r="M77" i="1"/>
  <c r="O77" i="1" s="1"/>
  <c r="B77" i="1" s="1"/>
  <c r="J78" i="1"/>
  <c r="K78" i="1" s="1"/>
  <c r="L78" i="1" s="1"/>
  <c r="I87" i="1"/>
  <c r="P1899" i="1" l="1"/>
  <c r="J1900" i="1"/>
  <c r="K1900" i="1" s="1"/>
  <c r="L1900" i="1" s="1"/>
  <c r="A1901" i="1"/>
  <c r="D1900" i="1"/>
  <c r="E1900" i="1" s="1"/>
  <c r="N1900" i="1"/>
  <c r="I1901" i="1"/>
  <c r="K1532" i="1"/>
  <c r="L1532" i="1" s="1"/>
  <c r="J1533" i="1"/>
  <c r="K938" i="1"/>
  <c r="L938" i="1" s="1"/>
  <c r="J939" i="1"/>
  <c r="N1537" i="1"/>
  <c r="A1538" i="1"/>
  <c r="D1537" i="1"/>
  <c r="E1537" i="1" s="1"/>
  <c r="P1536" i="1"/>
  <c r="I1537" i="1"/>
  <c r="P1231" i="1"/>
  <c r="I1234" i="1"/>
  <c r="A1233" i="1"/>
  <c r="N1232" i="1"/>
  <c r="D1232" i="1"/>
  <c r="E1232" i="1" s="1"/>
  <c r="D942" i="1"/>
  <c r="E942" i="1" s="1"/>
  <c r="N942" i="1"/>
  <c r="A943" i="1"/>
  <c r="P941" i="1"/>
  <c r="I944" i="1"/>
  <c r="I749" i="1"/>
  <c r="D749" i="1"/>
  <c r="E749" i="1" s="1"/>
  <c r="A750" i="1"/>
  <c r="N749" i="1"/>
  <c r="P748" i="1"/>
  <c r="H85" i="1"/>
  <c r="F86" i="1"/>
  <c r="G86" i="1"/>
  <c r="P85" i="1"/>
  <c r="C86" i="1" s="1"/>
  <c r="D86" i="1"/>
  <c r="E86" i="1" s="1"/>
  <c r="N86" i="1"/>
  <c r="A87" i="1"/>
  <c r="J79" i="1"/>
  <c r="K79" i="1" s="1"/>
  <c r="L79" i="1" s="1"/>
  <c r="M78" i="1"/>
  <c r="O78" i="1" s="1"/>
  <c r="B78" i="1" s="1"/>
  <c r="I88" i="1"/>
  <c r="A1902" i="1" l="1"/>
  <c r="D1901" i="1"/>
  <c r="E1901" i="1" s="1"/>
  <c r="N1901" i="1"/>
  <c r="I1902" i="1"/>
  <c r="P1900" i="1"/>
  <c r="J1901" i="1"/>
  <c r="K1901" i="1" s="1"/>
  <c r="L1901" i="1" s="1"/>
  <c r="K939" i="1"/>
  <c r="L939" i="1" s="1"/>
  <c r="J940" i="1"/>
  <c r="K1533" i="1"/>
  <c r="L1533" i="1" s="1"/>
  <c r="J1534" i="1"/>
  <c r="I1538" i="1"/>
  <c r="N1538" i="1"/>
  <c r="A1539" i="1"/>
  <c r="D1538" i="1"/>
  <c r="E1538" i="1" s="1"/>
  <c r="P1537" i="1"/>
  <c r="I1235" i="1"/>
  <c r="P1232" i="1"/>
  <c r="N1233" i="1"/>
  <c r="D1233" i="1"/>
  <c r="E1233" i="1" s="1"/>
  <c r="A1234" i="1"/>
  <c r="D943" i="1"/>
  <c r="E943" i="1" s="1"/>
  <c r="N943" i="1"/>
  <c r="A944" i="1"/>
  <c r="P942" i="1"/>
  <c r="I945" i="1"/>
  <c r="I750" i="1"/>
  <c r="P749" i="1"/>
  <c r="D750" i="1"/>
  <c r="E750" i="1" s="1"/>
  <c r="A751" i="1"/>
  <c r="N750" i="1"/>
  <c r="H86" i="1"/>
  <c r="F87" i="1"/>
  <c r="D87" i="1"/>
  <c r="E87" i="1" s="1"/>
  <c r="N87" i="1"/>
  <c r="A88" i="1"/>
  <c r="G87" i="1"/>
  <c r="P86" i="1"/>
  <c r="C87" i="1" s="1"/>
  <c r="M79" i="1"/>
  <c r="O79" i="1" s="1"/>
  <c r="B79" i="1" s="1"/>
  <c r="J80" i="1"/>
  <c r="K80" i="1" s="1"/>
  <c r="L80" i="1" s="1"/>
  <c r="I89" i="1"/>
  <c r="P1901" i="1" l="1"/>
  <c r="J1902" i="1"/>
  <c r="K1902" i="1" s="1"/>
  <c r="A1903" i="1"/>
  <c r="D1902" i="1"/>
  <c r="E1902" i="1" s="1"/>
  <c r="N1902" i="1"/>
  <c r="I1903" i="1"/>
  <c r="L1902" i="1"/>
  <c r="K1534" i="1"/>
  <c r="L1534" i="1" s="1"/>
  <c r="J1535" i="1"/>
  <c r="K940" i="1"/>
  <c r="L940" i="1" s="1"/>
  <c r="J941" i="1"/>
  <c r="N1539" i="1"/>
  <c r="D1539" i="1"/>
  <c r="E1539" i="1" s="1"/>
  <c r="A1540" i="1"/>
  <c r="P1538" i="1"/>
  <c r="I1539" i="1"/>
  <c r="A1235" i="1"/>
  <c r="N1234" i="1"/>
  <c r="D1234" i="1"/>
  <c r="E1234" i="1" s="1"/>
  <c r="I1236" i="1"/>
  <c r="P1233" i="1"/>
  <c r="D944" i="1"/>
  <c r="E944" i="1" s="1"/>
  <c r="N944" i="1"/>
  <c r="A945" i="1"/>
  <c r="P943" i="1"/>
  <c r="I946" i="1"/>
  <c r="P750" i="1"/>
  <c r="D751" i="1"/>
  <c r="E751" i="1" s="1"/>
  <c r="N751" i="1"/>
  <c r="A752" i="1"/>
  <c r="I751" i="1"/>
  <c r="H87" i="1"/>
  <c r="F88" i="1"/>
  <c r="D88" i="1"/>
  <c r="E88" i="1" s="1"/>
  <c r="N88" i="1"/>
  <c r="A89" i="1"/>
  <c r="P87" i="1"/>
  <c r="C88" i="1" s="1"/>
  <c r="G88" i="1"/>
  <c r="J81" i="1"/>
  <c r="K81" i="1" s="1"/>
  <c r="L81" i="1" s="1"/>
  <c r="M80" i="1"/>
  <c r="O80" i="1" s="1"/>
  <c r="B80" i="1" s="1"/>
  <c r="I90" i="1"/>
  <c r="P1902" i="1" l="1"/>
  <c r="J1903" i="1"/>
  <c r="K1903" i="1" s="1"/>
  <c r="L1903" i="1" s="1"/>
  <c r="A1904" i="1"/>
  <c r="D1903" i="1"/>
  <c r="E1903" i="1" s="1"/>
  <c r="N1903" i="1"/>
  <c r="I1904" i="1"/>
  <c r="K941" i="1"/>
  <c r="L941" i="1" s="1"/>
  <c r="J942" i="1"/>
  <c r="K1535" i="1"/>
  <c r="L1535" i="1" s="1"/>
  <c r="J1536" i="1"/>
  <c r="I1540" i="1"/>
  <c r="N1540" i="1"/>
  <c r="D1540" i="1"/>
  <c r="E1540" i="1" s="1"/>
  <c r="A1541" i="1"/>
  <c r="P1539" i="1"/>
  <c r="P1234" i="1"/>
  <c r="A1236" i="1"/>
  <c r="D1235" i="1"/>
  <c r="E1235" i="1" s="1"/>
  <c r="N1235" i="1"/>
  <c r="I1237" i="1"/>
  <c r="D945" i="1"/>
  <c r="E945" i="1" s="1"/>
  <c r="N945" i="1"/>
  <c r="A946" i="1"/>
  <c r="I947" i="1"/>
  <c r="P944" i="1"/>
  <c r="I752" i="1"/>
  <c r="D752" i="1"/>
  <c r="E752" i="1" s="1"/>
  <c r="A753" i="1"/>
  <c r="N752" i="1"/>
  <c r="P751" i="1"/>
  <c r="H88" i="1"/>
  <c r="F89" i="1"/>
  <c r="G89" i="1"/>
  <c r="P88" i="1"/>
  <c r="C89" i="1" s="1"/>
  <c r="D89" i="1"/>
  <c r="E89" i="1" s="1"/>
  <c r="F90" i="1" s="1"/>
  <c r="A90" i="1"/>
  <c r="N89" i="1"/>
  <c r="M81" i="1"/>
  <c r="O81" i="1" s="1"/>
  <c r="B81" i="1" s="1"/>
  <c r="J82" i="1"/>
  <c r="K82" i="1" s="1"/>
  <c r="L82" i="1" s="1"/>
  <c r="I91" i="1"/>
  <c r="A1905" i="1" l="1"/>
  <c r="D1904" i="1"/>
  <c r="E1904" i="1" s="1"/>
  <c r="N1904" i="1"/>
  <c r="I1905" i="1"/>
  <c r="P1903" i="1"/>
  <c r="J1904" i="1"/>
  <c r="K1904" i="1" s="1"/>
  <c r="L1904" i="1" s="1"/>
  <c r="K1536" i="1"/>
  <c r="L1536" i="1" s="1"/>
  <c r="J1537" i="1"/>
  <c r="K942" i="1"/>
  <c r="L942" i="1" s="1"/>
  <c r="J943" i="1"/>
  <c r="N1541" i="1"/>
  <c r="D1541" i="1"/>
  <c r="E1541" i="1" s="1"/>
  <c r="A1542" i="1"/>
  <c r="P1540" i="1"/>
  <c r="I1541" i="1"/>
  <c r="P1235" i="1"/>
  <c r="I1238" i="1"/>
  <c r="A1237" i="1"/>
  <c r="D1236" i="1"/>
  <c r="E1236" i="1" s="1"/>
  <c r="N1236" i="1"/>
  <c r="D946" i="1"/>
  <c r="E946" i="1" s="1"/>
  <c r="N946" i="1"/>
  <c r="A947" i="1"/>
  <c r="P945" i="1"/>
  <c r="I948" i="1"/>
  <c r="P752" i="1"/>
  <c r="D753" i="1"/>
  <c r="E753" i="1" s="1"/>
  <c r="N753" i="1"/>
  <c r="A754" i="1"/>
  <c r="I753" i="1"/>
  <c r="H89" i="1"/>
  <c r="G90" i="1"/>
  <c r="H90" i="1" s="1"/>
  <c r="P89" i="1"/>
  <c r="C90" i="1" s="1"/>
  <c r="D90" i="1"/>
  <c r="E90" i="1" s="1"/>
  <c r="A91" i="1"/>
  <c r="N90" i="1"/>
  <c r="J83" i="1"/>
  <c r="K83" i="1" s="1"/>
  <c r="L83" i="1" s="1"/>
  <c r="M82" i="1"/>
  <c r="O82" i="1" s="1"/>
  <c r="B82" i="1" s="1"/>
  <c r="I92" i="1"/>
  <c r="P1904" i="1" l="1"/>
  <c r="J1905" i="1"/>
  <c r="K1905" i="1" s="1"/>
  <c r="A1906" i="1"/>
  <c r="D1905" i="1"/>
  <c r="E1905" i="1" s="1"/>
  <c r="N1905" i="1"/>
  <c r="I1906" i="1"/>
  <c r="L1905" i="1"/>
  <c r="K1537" i="1"/>
  <c r="L1537" i="1" s="1"/>
  <c r="J1538" i="1"/>
  <c r="K943" i="1"/>
  <c r="L943" i="1" s="1"/>
  <c r="J944" i="1"/>
  <c r="N1542" i="1"/>
  <c r="A1543" i="1"/>
  <c r="D1542" i="1"/>
  <c r="E1542" i="1" s="1"/>
  <c r="P1541" i="1"/>
  <c r="I1542" i="1"/>
  <c r="P1236" i="1"/>
  <c r="A1238" i="1"/>
  <c r="N1237" i="1"/>
  <c r="D1237" i="1"/>
  <c r="E1237" i="1" s="1"/>
  <c r="I1239" i="1"/>
  <c r="I949" i="1"/>
  <c r="D947" i="1"/>
  <c r="E947" i="1" s="1"/>
  <c r="N947" i="1"/>
  <c r="A948" i="1"/>
  <c r="P946" i="1"/>
  <c r="P753" i="1"/>
  <c r="I754" i="1"/>
  <c r="D754" i="1"/>
  <c r="E754" i="1" s="1"/>
  <c r="A755" i="1"/>
  <c r="N754" i="1"/>
  <c r="F91" i="1"/>
  <c r="D91" i="1"/>
  <c r="E91" i="1" s="1"/>
  <c r="N91" i="1"/>
  <c r="A92" i="1"/>
  <c r="P90" i="1"/>
  <c r="C91" i="1" s="1"/>
  <c r="G91" i="1"/>
  <c r="M83" i="1"/>
  <c r="O83" i="1" s="1"/>
  <c r="B83" i="1" s="1"/>
  <c r="J84" i="1"/>
  <c r="K84" i="1" s="1"/>
  <c r="L84" i="1" s="1"/>
  <c r="I93" i="1"/>
  <c r="A1907" i="1" l="1"/>
  <c r="D1906" i="1"/>
  <c r="E1906" i="1" s="1"/>
  <c r="N1906" i="1"/>
  <c r="I1907" i="1"/>
  <c r="P1905" i="1"/>
  <c r="J1906" i="1"/>
  <c r="K1906" i="1" s="1"/>
  <c r="L1906" i="1" s="1"/>
  <c r="K944" i="1"/>
  <c r="L944" i="1" s="1"/>
  <c r="J945" i="1"/>
  <c r="K1538" i="1"/>
  <c r="L1538" i="1" s="1"/>
  <c r="J1539" i="1"/>
  <c r="N1543" i="1"/>
  <c r="D1543" i="1"/>
  <c r="E1543" i="1" s="1"/>
  <c r="A1544" i="1"/>
  <c r="P1542" i="1"/>
  <c r="I1543" i="1"/>
  <c r="I1240" i="1"/>
  <c r="P1237" i="1"/>
  <c r="A1239" i="1"/>
  <c r="N1238" i="1"/>
  <c r="D1238" i="1"/>
  <c r="E1238" i="1" s="1"/>
  <c r="P947" i="1"/>
  <c r="I950" i="1"/>
  <c r="D948" i="1"/>
  <c r="E948" i="1" s="1"/>
  <c r="N948" i="1"/>
  <c r="A949" i="1"/>
  <c r="D755" i="1"/>
  <c r="E755" i="1" s="1"/>
  <c r="N755" i="1"/>
  <c r="A756" i="1"/>
  <c r="I755" i="1"/>
  <c r="P754" i="1"/>
  <c r="F92" i="1"/>
  <c r="H91" i="1"/>
  <c r="D92" i="1"/>
  <c r="E92" i="1" s="1"/>
  <c r="N92" i="1"/>
  <c r="A93" i="1"/>
  <c r="P91" i="1"/>
  <c r="C92" i="1" s="1"/>
  <c r="G92" i="1"/>
  <c r="M84" i="1"/>
  <c r="O84" i="1" s="1"/>
  <c r="B84" i="1" s="1"/>
  <c r="J85" i="1"/>
  <c r="K85" i="1" s="1"/>
  <c r="L85" i="1" s="1"/>
  <c r="I94" i="1"/>
  <c r="I1908" i="1" l="1"/>
  <c r="P1906" i="1"/>
  <c r="J1907" i="1"/>
  <c r="K1907" i="1" s="1"/>
  <c r="L1907" i="1" s="1"/>
  <c r="A1908" i="1"/>
  <c r="D1907" i="1"/>
  <c r="E1907" i="1" s="1"/>
  <c r="N1907" i="1"/>
  <c r="K1539" i="1"/>
  <c r="L1539" i="1" s="1"/>
  <c r="J1540" i="1"/>
  <c r="K945" i="1"/>
  <c r="L945" i="1" s="1"/>
  <c r="J946" i="1"/>
  <c r="N1544" i="1"/>
  <c r="D1544" i="1"/>
  <c r="E1544" i="1" s="1"/>
  <c r="A1545" i="1"/>
  <c r="P1543" i="1"/>
  <c r="I1544" i="1"/>
  <c r="I1241" i="1"/>
  <c r="P1238" i="1"/>
  <c r="A1240" i="1"/>
  <c r="D1239" i="1"/>
  <c r="E1239" i="1" s="1"/>
  <c r="N1239" i="1"/>
  <c r="I951" i="1"/>
  <c r="D949" i="1"/>
  <c r="E949" i="1" s="1"/>
  <c r="N949" i="1"/>
  <c r="A950" i="1"/>
  <c r="P948" i="1"/>
  <c r="D756" i="1"/>
  <c r="E756" i="1" s="1"/>
  <c r="A757" i="1"/>
  <c r="N756" i="1"/>
  <c r="P755" i="1"/>
  <c r="I756" i="1"/>
  <c r="F93" i="1"/>
  <c r="H92" i="1"/>
  <c r="D93" i="1"/>
  <c r="E93" i="1" s="1"/>
  <c r="N93" i="1"/>
  <c r="A94" i="1"/>
  <c r="P92" i="1"/>
  <c r="C93" i="1" s="1"/>
  <c r="G93" i="1"/>
  <c r="M85" i="1"/>
  <c r="O85" i="1" s="1"/>
  <c r="B85" i="1" s="1"/>
  <c r="J86" i="1"/>
  <c r="K86" i="1" s="1"/>
  <c r="L86" i="1" s="1"/>
  <c r="I95" i="1"/>
  <c r="P1907" i="1" l="1"/>
  <c r="J1908" i="1"/>
  <c r="K1908" i="1" s="1"/>
  <c r="L1908" i="1" s="1"/>
  <c r="I1909" i="1"/>
  <c r="A1909" i="1"/>
  <c r="D1908" i="1"/>
  <c r="E1908" i="1" s="1"/>
  <c r="N1908" i="1"/>
  <c r="K946" i="1"/>
  <c r="L946" i="1" s="1"/>
  <c r="J947" i="1"/>
  <c r="K1540" i="1"/>
  <c r="L1540" i="1" s="1"/>
  <c r="J1541" i="1"/>
  <c r="N1545" i="1"/>
  <c r="D1545" i="1"/>
  <c r="E1545" i="1" s="1"/>
  <c r="A1546" i="1"/>
  <c r="P1544" i="1"/>
  <c r="I1545" i="1"/>
  <c r="I1242" i="1"/>
  <c r="P1239" i="1"/>
  <c r="A1241" i="1"/>
  <c r="D1240" i="1"/>
  <c r="E1240" i="1" s="1"/>
  <c r="N1240" i="1"/>
  <c r="I952" i="1"/>
  <c r="P949" i="1"/>
  <c r="D950" i="1"/>
  <c r="E950" i="1" s="1"/>
  <c r="N950" i="1"/>
  <c r="A951" i="1"/>
  <c r="H93" i="1"/>
  <c r="P756" i="1"/>
  <c r="I757" i="1"/>
  <c r="D757" i="1"/>
  <c r="E757" i="1" s="1"/>
  <c r="N757" i="1"/>
  <c r="A758" i="1"/>
  <c r="F94" i="1"/>
  <c r="P93" i="1"/>
  <c r="C94" i="1" s="1"/>
  <c r="G94" i="1"/>
  <c r="D94" i="1"/>
  <c r="E94" i="1" s="1"/>
  <c r="A95" i="1"/>
  <c r="N94" i="1"/>
  <c r="M86" i="1"/>
  <c r="O86" i="1" s="1"/>
  <c r="B86" i="1" s="1"/>
  <c r="J87" i="1"/>
  <c r="K87" i="1" s="1"/>
  <c r="L87" i="1" s="1"/>
  <c r="I96" i="1"/>
  <c r="P1908" i="1" l="1"/>
  <c r="J1909" i="1"/>
  <c r="K1909" i="1" s="1"/>
  <c r="A1910" i="1"/>
  <c r="D1909" i="1"/>
  <c r="E1909" i="1" s="1"/>
  <c r="N1909" i="1"/>
  <c r="I1910" i="1"/>
  <c r="L1909" i="1"/>
  <c r="K1541" i="1"/>
  <c r="L1541" i="1" s="1"/>
  <c r="J1542" i="1"/>
  <c r="K947" i="1"/>
  <c r="L947" i="1" s="1"/>
  <c r="J948" i="1"/>
  <c r="N1546" i="1"/>
  <c r="A1547" i="1"/>
  <c r="D1546" i="1"/>
  <c r="E1546" i="1" s="1"/>
  <c r="P1545" i="1"/>
  <c r="I1546" i="1"/>
  <c r="P1240" i="1"/>
  <c r="I1243" i="1"/>
  <c r="A1242" i="1"/>
  <c r="N1241" i="1"/>
  <c r="D1241" i="1"/>
  <c r="E1241" i="1" s="1"/>
  <c r="D951" i="1"/>
  <c r="E951" i="1" s="1"/>
  <c r="N951" i="1"/>
  <c r="A952" i="1"/>
  <c r="I953" i="1"/>
  <c r="P950" i="1"/>
  <c r="D758" i="1"/>
  <c r="E758" i="1" s="1"/>
  <c r="A759" i="1"/>
  <c r="N758" i="1"/>
  <c r="P757" i="1"/>
  <c r="I758" i="1"/>
  <c r="H94" i="1"/>
  <c r="F95" i="1"/>
  <c r="P94" i="1"/>
  <c r="C95" i="1" s="1"/>
  <c r="G95" i="1"/>
  <c r="D95" i="1"/>
  <c r="E95" i="1" s="1"/>
  <c r="A96" i="1"/>
  <c r="N95" i="1"/>
  <c r="M87" i="1"/>
  <c r="O87" i="1" s="1"/>
  <c r="B87" i="1" s="1"/>
  <c r="J88" i="1"/>
  <c r="K88" i="1" s="1"/>
  <c r="L88" i="1" s="1"/>
  <c r="I97" i="1"/>
  <c r="P1909" i="1" l="1"/>
  <c r="J1910" i="1"/>
  <c r="K1910" i="1" s="1"/>
  <c r="L1910" i="1" s="1"/>
  <c r="A1911" i="1"/>
  <c r="D1910" i="1"/>
  <c r="E1910" i="1" s="1"/>
  <c r="N1910" i="1"/>
  <c r="I1911" i="1"/>
  <c r="K1542" i="1"/>
  <c r="L1542" i="1" s="1"/>
  <c r="J1543" i="1"/>
  <c r="K948" i="1"/>
  <c r="L948" i="1" s="1"/>
  <c r="J949" i="1"/>
  <c r="N1547" i="1"/>
  <c r="D1547" i="1"/>
  <c r="E1547" i="1" s="1"/>
  <c r="A1548" i="1"/>
  <c r="P1546" i="1"/>
  <c r="I1547" i="1"/>
  <c r="P1241" i="1"/>
  <c r="A1243" i="1"/>
  <c r="N1242" i="1"/>
  <c r="D1242" i="1"/>
  <c r="E1242" i="1" s="1"/>
  <c r="I1244" i="1"/>
  <c r="I954" i="1"/>
  <c r="D952" i="1"/>
  <c r="E952" i="1" s="1"/>
  <c r="N952" i="1"/>
  <c r="A953" i="1"/>
  <c r="P951" i="1"/>
  <c r="I759" i="1"/>
  <c r="P758" i="1"/>
  <c r="D759" i="1"/>
  <c r="E759" i="1" s="1"/>
  <c r="N759" i="1"/>
  <c r="A760" i="1"/>
  <c r="H95" i="1"/>
  <c r="F96" i="1"/>
  <c r="G96" i="1"/>
  <c r="P95" i="1"/>
  <c r="C96" i="1" s="1"/>
  <c r="D96" i="1"/>
  <c r="E96" i="1" s="1"/>
  <c r="N96" i="1"/>
  <c r="A97" i="1"/>
  <c r="M88" i="1"/>
  <c r="O88" i="1" s="1"/>
  <c r="B88" i="1" s="1"/>
  <c r="J89" i="1"/>
  <c r="K89" i="1" s="1"/>
  <c r="L89" i="1" s="1"/>
  <c r="I98" i="1"/>
  <c r="P1910" i="1" l="1"/>
  <c r="J1911" i="1"/>
  <c r="K1911" i="1" s="1"/>
  <c r="A1912" i="1"/>
  <c r="D1911" i="1"/>
  <c r="E1911" i="1" s="1"/>
  <c r="N1911" i="1"/>
  <c r="I1912" i="1"/>
  <c r="L1911" i="1"/>
  <c r="K949" i="1"/>
  <c r="L949" i="1" s="1"/>
  <c r="J950" i="1"/>
  <c r="K1543" i="1"/>
  <c r="L1543" i="1" s="1"/>
  <c r="J1544" i="1"/>
  <c r="N1548" i="1"/>
  <c r="D1548" i="1"/>
  <c r="E1548" i="1" s="1"/>
  <c r="A1549" i="1"/>
  <c r="P1547" i="1"/>
  <c r="I1548" i="1"/>
  <c r="P1242" i="1"/>
  <c r="I1245" i="1"/>
  <c r="A1244" i="1"/>
  <c r="D1243" i="1"/>
  <c r="E1243" i="1" s="1"/>
  <c r="N1243" i="1"/>
  <c r="I955" i="1"/>
  <c r="P952" i="1"/>
  <c r="D953" i="1"/>
  <c r="E953" i="1" s="1"/>
  <c r="N953" i="1"/>
  <c r="A954" i="1"/>
  <c r="I760" i="1"/>
  <c r="D760" i="1"/>
  <c r="E760" i="1" s="1"/>
  <c r="A761" i="1"/>
  <c r="N760" i="1"/>
  <c r="P759" i="1"/>
  <c r="H96" i="1"/>
  <c r="F97" i="1"/>
  <c r="D97" i="1"/>
  <c r="E97" i="1" s="1"/>
  <c r="N97" i="1"/>
  <c r="A98" i="1"/>
  <c r="P96" i="1"/>
  <c r="C97" i="1" s="1"/>
  <c r="G97" i="1"/>
  <c r="M89" i="1"/>
  <c r="O89" i="1" s="1"/>
  <c r="B89" i="1" s="1"/>
  <c r="J90" i="1"/>
  <c r="K90" i="1" s="1"/>
  <c r="L90" i="1" s="1"/>
  <c r="I99" i="1"/>
  <c r="A1913" i="1" l="1"/>
  <c r="D1912" i="1"/>
  <c r="E1912" i="1" s="1"/>
  <c r="N1912" i="1"/>
  <c r="I1913" i="1"/>
  <c r="P1911" i="1"/>
  <c r="J1912" i="1"/>
  <c r="K1912" i="1" s="1"/>
  <c r="L1912" i="1" s="1"/>
  <c r="K1544" i="1"/>
  <c r="L1544" i="1" s="1"/>
  <c r="J1545" i="1"/>
  <c r="K950" i="1"/>
  <c r="L950" i="1" s="1"/>
  <c r="J951" i="1"/>
  <c r="N1549" i="1"/>
  <c r="D1549" i="1"/>
  <c r="E1549" i="1" s="1"/>
  <c r="A1550" i="1"/>
  <c r="P1548" i="1"/>
  <c r="I1549" i="1"/>
  <c r="P1243" i="1"/>
  <c r="A1245" i="1"/>
  <c r="D1244" i="1"/>
  <c r="E1244" i="1" s="1"/>
  <c r="N1244" i="1"/>
  <c r="I1246" i="1"/>
  <c r="D954" i="1"/>
  <c r="E954" i="1" s="1"/>
  <c r="N954" i="1"/>
  <c r="A955" i="1"/>
  <c r="P953" i="1"/>
  <c r="I956" i="1"/>
  <c r="D761" i="1"/>
  <c r="E761" i="1" s="1"/>
  <c r="N761" i="1"/>
  <c r="A762" i="1"/>
  <c r="I761" i="1"/>
  <c r="P760" i="1"/>
  <c r="F98" i="1"/>
  <c r="H97" i="1"/>
  <c r="P97" i="1"/>
  <c r="C98" i="1" s="1"/>
  <c r="G98" i="1"/>
  <c r="D98" i="1"/>
  <c r="E98" i="1" s="1"/>
  <c r="N98" i="1"/>
  <c r="A99" i="1"/>
  <c r="M90" i="1"/>
  <c r="O90" i="1" s="1"/>
  <c r="B90" i="1" s="1"/>
  <c r="J91" i="1"/>
  <c r="K91" i="1" s="1"/>
  <c r="L91" i="1" s="1"/>
  <c r="I100" i="1"/>
  <c r="I1914" i="1" l="1"/>
  <c r="P1912" i="1"/>
  <c r="J1913" i="1"/>
  <c r="K1913" i="1" s="1"/>
  <c r="L1913" i="1" s="1"/>
  <c r="A1914" i="1"/>
  <c r="D1913" i="1"/>
  <c r="E1913" i="1" s="1"/>
  <c r="N1913" i="1"/>
  <c r="K951" i="1"/>
  <c r="L951" i="1" s="1"/>
  <c r="J952" i="1"/>
  <c r="K1545" i="1"/>
  <c r="L1545" i="1" s="1"/>
  <c r="J1546" i="1"/>
  <c r="N1550" i="1"/>
  <c r="A1551" i="1"/>
  <c r="D1550" i="1"/>
  <c r="E1550" i="1" s="1"/>
  <c r="P1549" i="1"/>
  <c r="I1550" i="1"/>
  <c r="I1247" i="1"/>
  <c r="P1244" i="1"/>
  <c r="A1246" i="1"/>
  <c r="N1245" i="1"/>
  <c r="D1245" i="1"/>
  <c r="E1245" i="1" s="1"/>
  <c r="D955" i="1"/>
  <c r="E955" i="1" s="1"/>
  <c r="N955" i="1"/>
  <c r="A956" i="1"/>
  <c r="P954" i="1"/>
  <c r="I957" i="1"/>
  <c r="P761" i="1"/>
  <c r="I762" i="1"/>
  <c r="D762" i="1"/>
  <c r="E762" i="1" s="1"/>
  <c r="A763" i="1"/>
  <c r="N762" i="1"/>
  <c r="F99" i="1"/>
  <c r="H98" i="1"/>
  <c r="G99" i="1"/>
  <c r="P98" i="1"/>
  <c r="C99" i="1" s="1"/>
  <c r="D99" i="1"/>
  <c r="E99" i="1" s="1"/>
  <c r="F100" i="1" s="1"/>
  <c r="N99" i="1"/>
  <c r="A100" i="1"/>
  <c r="M91" i="1"/>
  <c r="O91" i="1" s="1"/>
  <c r="B91" i="1" s="1"/>
  <c r="J92" i="1"/>
  <c r="K92" i="1" s="1"/>
  <c r="L92" i="1" s="1"/>
  <c r="I101" i="1"/>
  <c r="A1915" i="1" l="1"/>
  <c r="D1914" i="1"/>
  <c r="E1914" i="1" s="1"/>
  <c r="N1914" i="1"/>
  <c r="I1915" i="1"/>
  <c r="P1913" i="1"/>
  <c r="J1914" i="1"/>
  <c r="K1914" i="1" s="1"/>
  <c r="L1914" i="1" s="1"/>
  <c r="K1546" i="1"/>
  <c r="L1546" i="1" s="1"/>
  <c r="J1547" i="1"/>
  <c r="K952" i="1"/>
  <c r="L952" i="1" s="1"/>
  <c r="J953" i="1"/>
  <c r="N1551" i="1"/>
  <c r="D1551" i="1"/>
  <c r="E1551" i="1" s="1"/>
  <c r="A1552" i="1"/>
  <c r="P1550" i="1"/>
  <c r="I1551" i="1"/>
  <c r="I1248" i="1"/>
  <c r="P1245" i="1"/>
  <c r="A1247" i="1"/>
  <c r="N1246" i="1"/>
  <c r="D1246" i="1"/>
  <c r="E1246" i="1" s="1"/>
  <c r="D956" i="1"/>
  <c r="E956" i="1" s="1"/>
  <c r="N956" i="1"/>
  <c r="A957" i="1"/>
  <c r="I958" i="1"/>
  <c r="P955" i="1"/>
  <c r="P762" i="1"/>
  <c r="I763" i="1"/>
  <c r="D763" i="1"/>
  <c r="E763" i="1" s="1"/>
  <c r="A764" i="1"/>
  <c r="N763" i="1"/>
  <c r="H99" i="1"/>
  <c r="D100" i="1"/>
  <c r="E100" i="1" s="1"/>
  <c r="N100" i="1"/>
  <c r="A101" i="1"/>
  <c r="P99" i="1"/>
  <c r="C100" i="1" s="1"/>
  <c r="G100" i="1"/>
  <c r="H100" i="1" s="1"/>
  <c r="M92" i="1"/>
  <c r="O92" i="1" s="1"/>
  <c r="B92" i="1" s="1"/>
  <c r="J93" i="1"/>
  <c r="K93" i="1" s="1"/>
  <c r="L93" i="1" s="1"/>
  <c r="I102" i="1"/>
  <c r="I1916" i="1" l="1"/>
  <c r="P1914" i="1"/>
  <c r="J1915" i="1"/>
  <c r="K1915" i="1" s="1"/>
  <c r="L1915" i="1" s="1"/>
  <c r="A1916" i="1"/>
  <c r="D1915" i="1"/>
  <c r="E1915" i="1" s="1"/>
  <c r="N1915" i="1"/>
  <c r="K953" i="1"/>
  <c r="L953" i="1" s="1"/>
  <c r="J954" i="1"/>
  <c r="K1547" i="1"/>
  <c r="L1547" i="1" s="1"/>
  <c r="J1548" i="1"/>
  <c r="N1552" i="1"/>
  <c r="D1552" i="1"/>
  <c r="E1552" i="1" s="1"/>
  <c r="A1553" i="1"/>
  <c r="P1551" i="1"/>
  <c r="I1552" i="1"/>
  <c r="P1246" i="1"/>
  <c r="I1249" i="1"/>
  <c r="A1248" i="1"/>
  <c r="D1247" i="1"/>
  <c r="E1247" i="1" s="1"/>
  <c r="N1247" i="1"/>
  <c r="I959" i="1"/>
  <c r="D957" i="1"/>
  <c r="E957" i="1" s="1"/>
  <c r="N957" i="1"/>
  <c r="A958" i="1"/>
  <c r="P956" i="1"/>
  <c r="I764" i="1"/>
  <c r="P763" i="1"/>
  <c r="F101" i="1"/>
  <c r="D764" i="1"/>
  <c r="E764" i="1" s="1"/>
  <c r="A765" i="1"/>
  <c r="N764" i="1"/>
  <c r="D101" i="1"/>
  <c r="E101" i="1" s="1"/>
  <c r="A102" i="1"/>
  <c r="N101" i="1"/>
  <c r="G101" i="1"/>
  <c r="P100" i="1"/>
  <c r="C101" i="1" s="1"/>
  <c r="M93" i="1"/>
  <c r="O93" i="1" s="1"/>
  <c r="B93" i="1" s="1"/>
  <c r="J94" i="1"/>
  <c r="K94" i="1" s="1"/>
  <c r="L94" i="1" s="1"/>
  <c r="I103" i="1"/>
  <c r="P1915" i="1" l="1"/>
  <c r="J1916" i="1"/>
  <c r="K1916" i="1" s="1"/>
  <c r="A1917" i="1"/>
  <c r="D1916" i="1"/>
  <c r="E1916" i="1" s="1"/>
  <c r="N1916" i="1"/>
  <c r="I1917" i="1"/>
  <c r="L1916" i="1"/>
  <c r="K1548" i="1"/>
  <c r="L1548" i="1" s="1"/>
  <c r="J1549" i="1"/>
  <c r="K954" i="1"/>
  <c r="L954" i="1" s="1"/>
  <c r="J955" i="1"/>
  <c r="N1553" i="1"/>
  <c r="D1553" i="1"/>
  <c r="E1553" i="1" s="1"/>
  <c r="A1554" i="1"/>
  <c r="P1552" i="1"/>
  <c r="I1553" i="1"/>
  <c r="I1250" i="1"/>
  <c r="A1249" i="1"/>
  <c r="D1248" i="1"/>
  <c r="E1248" i="1" s="1"/>
  <c r="N1248" i="1"/>
  <c r="P1247" i="1"/>
  <c r="D958" i="1"/>
  <c r="E958" i="1" s="1"/>
  <c r="N958" i="1"/>
  <c r="A959" i="1"/>
  <c r="P957" i="1"/>
  <c r="I960" i="1"/>
  <c r="H101" i="1"/>
  <c r="D765" i="1"/>
  <c r="E765" i="1" s="1"/>
  <c r="A766" i="1"/>
  <c r="N765" i="1"/>
  <c r="I765" i="1"/>
  <c r="P764" i="1"/>
  <c r="F102" i="1"/>
  <c r="P101" i="1"/>
  <c r="C102" i="1" s="1"/>
  <c r="G102" i="1"/>
  <c r="D102" i="1"/>
  <c r="E102" i="1" s="1"/>
  <c r="A103" i="1"/>
  <c r="N102" i="1"/>
  <c r="M94" i="1"/>
  <c r="O94" i="1" s="1"/>
  <c r="B94" i="1" s="1"/>
  <c r="J95" i="1"/>
  <c r="K95" i="1" s="1"/>
  <c r="L95" i="1" s="1"/>
  <c r="I104" i="1"/>
  <c r="I1918" i="1" l="1"/>
  <c r="P1916" i="1"/>
  <c r="J1917" i="1"/>
  <c r="K1917" i="1" s="1"/>
  <c r="L1917" i="1" s="1"/>
  <c r="A1918" i="1"/>
  <c r="D1917" i="1"/>
  <c r="E1917" i="1" s="1"/>
  <c r="N1917" i="1"/>
  <c r="K955" i="1"/>
  <c r="L955" i="1" s="1"/>
  <c r="J956" i="1"/>
  <c r="K1549" i="1"/>
  <c r="L1549" i="1" s="1"/>
  <c r="J1550" i="1"/>
  <c r="N1554" i="1"/>
  <c r="A1555" i="1"/>
  <c r="D1554" i="1"/>
  <c r="E1554" i="1" s="1"/>
  <c r="P1553" i="1"/>
  <c r="I1554" i="1"/>
  <c r="A1250" i="1"/>
  <c r="N1249" i="1"/>
  <c r="D1249" i="1"/>
  <c r="E1249" i="1" s="1"/>
  <c r="I1251" i="1"/>
  <c r="P1248" i="1"/>
  <c r="D959" i="1"/>
  <c r="E959" i="1" s="1"/>
  <c r="N959" i="1"/>
  <c r="A960" i="1"/>
  <c r="P958" i="1"/>
  <c r="I961" i="1"/>
  <c r="P765" i="1"/>
  <c r="D766" i="1"/>
  <c r="E766" i="1" s="1"/>
  <c r="A767" i="1"/>
  <c r="N766" i="1"/>
  <c r="I766" i="1"/>
  <c r="H102" i="1"/>
  <c r="F103" i="1"/>
  <c r="P102" i="1"/>
  <c r="C103" i="1" s="1"/>
  <c r="G103" i="1"/>
  <c r="D103" i="1"/>
  <c r="E103" i="1" s="1"/>
  <c r="N103" i="1"/>
  <c r="A104" i="1"/>
  <c r="M95" i="1"/>
  <c r="O95" i="1" s="1"/>
  <c r="B95" i="1" s="1"/>
  <c r="J96" i="1"/>
  <c r="K96" i="1" s="1"/>
  <c r="L96" i="1" s="1"/>
  <c r="I105" i="1"/>
  <c r="P1917" i="1" l="1"/>
  <c r="J1918" i="1"/>
  <c r="K1918" i="1" s="1"/>
  <c r="I1919" i="1"/>
  <c r="L1918" i="1"/>
  <c r="A1919" i="1"/>
  <c r="D1918" i="1"/>
  <c r="E1918" i="1" s="1"/>
  <c r="N1918" i="1"/>
  <c r="K1550" i="1"/>
  <c r="L1550" i="1" s="1"/>
  <c r="J1551" i="1"/>
  <c r="K956" i="1"/>
  <c r="L956" i="1" s="1"/>
  <c r="J957" i="1"/>
  <c r="N1555" i="1"/>
  <c r="D1555" i="1"/>
  <c r="E1555" i="1" s="1"/>
  <c r="A1556" i="1"/>
  <c r="P1554" i="1"/>
  <c r="I1555" i="1"/>
  <c r="P1249" i="1"/>
  <c r="A1251" i="1"/>
  <c r="N1250" i="1"/>
  <c r="D1250" i="1"/>
  <c r="E1250" i="1" s="1"/>
  <c r="I1252" i="1"/>
  <c r="D960" i="1"/>
  <c r="E960" i="1" s="1"/>
  <c r="N960" i="1"/>
  <c r="A961" i="1"/>
  <c r="I962" i="1"/>
  <c r="P959" i="1"/>
  <c r="P766" i="1"/>
  <c r="I767" i="1"/>
  <c r="D767" i="1"/>
  <c r="E767" i="1" s="1"/>
  <c r="A768" i="1"/>
  <c r="N767" i="1"/>
  <c r="H103" i="1"/>
  <c r="F104" i="1"/>
  <c r="D104" i="1"/>
  <c r="E104" i="1" s="1"/>
  <c r="A105" i="1"/>
  <c r="N104" i="1"/>
  <c r="P103" i="1"/>
  <c r="C104" i="1" s="1"/>
  <c r="G104" i="1"/>
  <c r="M96" i="1"/>
  <c r="O96" i="1" s="1"/>
  <c r="B96" i="1" s="1"/>
  <c r="J97" i="1"/>
  <c r="K97" i="1" s="1"/>
  <c r="L97" i="1" s="1"/>
  <c r="I106" i="1"/>
  <c r="A1920" i="1" l="1"/>
  <c r="D1919" i="1"/>
  <c r="E1919" i="1" s="1"/>
  <c r="N1919" i="1"/>
  <c r="I1920" i="1"/>
  <c r="P1918" i="1"/>
  <c r="J1919" i="1"/>
  <c r="K1919" i="1" s="1"/>
  <c r="L1919" i="1" s="1"/>
  <c r="K957" i="1"/>
  <c r="L957" i="1" s="1"/>
  <c r="J958" i="1"/>
  <c r="K1551" i="1"/>
  <c r="L1551" i="1" s="1"/>
  <c r="J1552" i="1"/>
  <c r="N1556" i="1"/>
  <c r="D1556" i="1"/>
  <c r="E1556" i="1" s="1"/>
  <c r="A1557" i="1"/>
  <c r="P1555" i="1"/>
  <c r="I1556" i="1"/>
  <c r="A1252" i="1"/>
  <c r="D1251" i="1"/>
  <c r="E1251" i="1" s="1"/>
  <c r="N1251" i="1"/>
  <c r="I1253" i="1"/>
  <c r="P1250" i="1"/>
  <c r="D961" i="1"/>
  <c r="E961" i="1" s="1"/>
  <c r="N961" i="1"/>
  <c r="A962" i="1"/>
  <c r="P960" i="1"/>
  <c r="I963" i="1"/>
  <c r="P767" i="1"/>
  <c r="D768" i="1"/>
  <c r="E768" i="1" s="1"/>
  <c r="A769" i="1"/>
  <c r="N768" i="1"/>
  <c r="I768" i="1"/>
  <c r="H104" i="1"/>
  <c r="F105" i="1"/>
  <c r="P104" i="1"/>
  <c r="C105" i="1" s="1"/>
  <c r="G105" i="1"/>
  <c r="D105" i="1"/>
  <c r="E105" i="1" s="1"/>
  <c r="N105" i="1"/>
  <c r="A106" i="1"/>
  <c r="M97" i="1"/>
  <c r="O97" i="1" s="1"/>
  <c r="B97" i="1" s="1"/>
  <c r="J98" i="1"/>
  <c r="K98" i="1" s="1"/>
  <c r="L98" i="1" s="1"/>
  <c r="I107" i="1"/>
  <c r="I1921" i="1" l="1"/>
  <c r="P1919" i="1"/>
  <c r="J1920" i="1"/>
  <c r="K1920" i="1" s="1"/>
  <c r="L1920" i="1" s="1"/>
  <c r="A1921" i="1"/>
  <c r="D1920" i="1"/>
  <c r="E1920" i="1" s="1"/>
  <c r="N1920" i="1"/>
  <c r="K1552" i="1"/>
  <c r="L1552" i="1" s="1"/>
  <c r="J1553" i="1"/>
  <c r="K958" i="1"/>
  <c r="L958" i="1" s="1"/>
  <c r="J959" i="1"/>
  <c r="N1557" i="1"/>
  <c r="D1557" i="1"/>
  <c r="E1557" i="1" s="1"/>
  <c r="A1558" i="1"/>
  <c r="P1556" i="1"/>
  <c r="I1557" i="1"/>
  <c r="P1251" i="1"/>
  <c r="A1253" i="1"/>
  <c r="D1252" i="1"/>
  <c r="E1252" i="1" s="1"/>
  <c r="N1252" i="1"/>
  <c r="I1254" i="1"/>
  <c r="D962" i="1"/>
  <c r="E962" i="1" s="1"/>
  <c r="N962" i="1"/>
  <c r="A963" i="1"/>
  <c r="I964" i="1"/>
  <c r="P961" i="1"/>
  <c r="F106" i="1"/>
  <c r="I769" i="1"/>
  <c r="P768" i="1"/>
  <c r="D769" i="1"/>
  <c r="E769" i="1" s="1"/>
  <c r="A770" i="1"/>
  <c r="N769" i="1"/>
  <c r="H105" i="1"/>
  <c r="D106" i="1"/>
  <c r="E106" i="1" s="1"/>
  <c r="A107" i="1"/>
  <c r="N106" i="1"/>
  <c r="G106" i="1"/>
  <c r="P105" i="1"/>
  <c r="C106" i="1" s="1"/>
  <c r="M98" i="1"/>
  <c r="O98" i="1" s="1"/>
  <c r="B98" i="1" s="1"/>
  <c r="J99" i="1"/>
  <c r="K99" i="1" s="1"/>
  <c r="L99" i="1" s="1"/>
  <c r="I108" i="1"/>
  <c r="P1920" i="1" l="1"/>
  <c r="J1921" i="1"/>
  <c r="K1921" i="1" s="1"/>
  <c r="L1921" i="1" s="1"/>
  <c r="A1922" i="1"/>
  <c r="D1921" i="1"/>
  <c r="E1921" i="1" s="1"/>
  <c r="N1921" i="1"/>
  <c r="I1922" i="1"/>
  <c r="K959" i="1"/>
  <c r="L959" i="1" s="1"/>
  <c r="J960" i="1"/>
  <c r="K1553" i="1"/>
  <c r="L1553" i="1" s="1"/>
  <c r="J1554" i="1"/>
  <c r="N1558" i="1"/>
  <c r="D1558" i="1"/>
  <c r="E1558" i="1" s="1"/>
  <c r="A1559" i="1"/>
  <c r="I1558" i="1"/>
  <c r="P1557" i="1"/>
  <c r="A1254" i="1"/>
  <c r="N1253" i="1"/>
  <c r="D1253" i="1"/>
  <c r="E1253" i="1" s="1"/>
  <c r="I1255" i="1"/>
  <c r="P1252" i="1"/>
  <c r="I965" i="1"/>
  <c r="H106" i="1"/>
  <c r="D963" i="1"/>
  <c r="E963" i="1" s="1"/>
  <c r="N963" i="1"/>
  <c r="A964" i="1"/>
  <c r="P962" i="1"/>
  <c r="P769" i="1"/>
  <c r="D770" i="1"/>
  <c r="E770" i="1" s="1"/>
  <c r="N770" i="1"/>
  <c r="A771" i="1"/>
  <c r="I770" i="1"/>
  <c r="F107" i="1"/>
  <c r="G107" i="1"/>
  <c r="P106" i="1"/>
  <c r="C107" i="1" s="1"/>
  <c r="D107" i="1"/>
  <c r="E107" i="1" s="1"/>
  <c r="A108" i="1"/>
  <c r="N107" i="1"/>
  <c r="M99" i="1"/>
  <c r="O99" i="1" s="1"/>
  <c r="B99" i="1" s="1"/>
  <c r="J100" i="1"/>
  <c r="K100" i="1" s="1"/>
  <c r="L100" i="1" s="1"/>
  <c r="I109" i="1"/>
  <c r="A1923" i="1" l="1"/>
  <c r="D1922" i="1"/>
  <c r="E1922" i="1" s="1"/>
  <c r="N1922" i="1"/>
  <c r="I1923" i="1"/>
  <c r="P1921" i="1"/>
  <c r="J1922" i="1"/>
  <c r="K1922" i="1" s="1"/>
  <c r="L1922" i="1" s="1"/>
  <c r="K960" i="1"/>
  <c r="L960" i="1" s="1"/>
  <c r="J961" i="1"/>
  <c r="K1554" i="1"/>
  <c r="L1554" i="1" s="1"/>
  <c r="J1555" i="1"/>
  <c r="I1559" i="1"/>
  <c r="N1559" i="1"/>
  <c r="D1559" i="1"/>
  <c r="E1559" i="1" s="1"/>
  <c r="A1560" i="1"/>
  <c r="P1558" i="1"/>
  <c r="P1253" i="1"/>
  <c r="A1255" i="1"/>
  <c r="D1254" i="1"/>
  <c r="E1254" i="1" s="1"/>
  <c r="N1254" i="1"/>
  <c r="I1256" i="1"/>
  <c r="I966" i="1"/>
  <c r="D964" i="1"/>
  <c r="E964" i="1" s="1"/>
  <c r="N964" i="1"/>
  <c r="A965" i="1"/>
  <c r="P963" i="1"/>
  <c r="I771" i="1"/>
  <c r="D771" i="1"/>
  <c r="E771" i="1" s="1"/>
  <c r="N771" i="1"/>
  <c r="A772" i="1"/>
  <c r="P770" i="1"/>
  <c r="F108" i="1"/>
  <c r="H107" i="1"/>
  <c r="D108" i="1"/>
  <c r="E108" i="1" s="1"/>
  <c r="A109" i="1"/>
  <c r="N108" i="1"/>
  <c r="P107" i="1"/>
  <c r="C108" i="1" s="1"/>
  <c r="G108" i="1"/>
  <c r="M100" i="1"/>
  <c r="O100" i="1" s="1"/>
  <c r="B100" i="1" s="1"/>
  <c r="J101" i="1"/>
  <c r="K101" i="1" s="1"/>
  <c r="L101" i="1" s="1"/>
  <c r="I110" i="1"/>
  <c r="P1922" i="1" l="1"/>
  <c r="J1923" i="1"/>
  <c r="K1923" i="1" s="1"/>
  <c r="L1923" i="1" s="1"/>
  <c r="A1924" i="1"/>
  <c r="D1923" i="1"/>
  <c r="E1923" i="1" s="1"/>
  <c r="N1923" i="1"/>
  <c r="I1924" i="1"/>
  <c r="K961" i="1"/>
  <c r="L961" i="1" s="1"/>
  <c r="J962" i="1"/>
  <c r="K1555" i="1"/>
  <c r="L1555" i="1" s="1"/>
  <c r="J1556" i="1"/>
  <c r="N1560" i="1"/>
  <c r="D1560" i="1"/>
  <c r="E1560" i="1" s="1"/>
  <c r="A1561" i="1"/>
  <c r="P1559" i="1"/>
  <c r="I1560" i="1"/>
  <c r="A1256" i="1"/>
  <c r="D1255" i="1"/>
  <c r="E1255" i="1" s="1"/>
  <c r="N1255" i="1"/>
  <c r="I1257" i="1"/>
  <c r="P1254" i="1"/>
  <c r="P964" i="1"/>
  <c r="I967" i="1"/>
  <c r="D965" i="1"/>
  <c r="E965" i="1" s="1"/>
  <c r="N965" i="1"/>
  <c r="A966" i="1"/>
  <c r="I772" i="1"/>
  <c r="D772" i="1"/>
  <c r="E772" i="1" s="1"/>
  <c r="A773" i="1"/>
  <c r="N772" i="1"/>
  <c r="P771" i="1"/>
  <c r="H108" i="1"/>
  <c r="F109" i="1"/>
  <c r="G109" i="1"/>
  <c r="P108" i="1"/>
  <c r="C109" i="1" s="1"/>
  <c r="D109" i="1"/>
  <c r="E109" i="1" s="1"/>
  <c r="N109" i="1"/>
  <c r="A110" i="1"/>
  <c r="M101" i="1"/>
  <c r="O101" i="1" s="1"/>
  <c r="B101" i="1" s="1"/>
  <c r="J102" i="1"/>
  <c r="K102" i="1" s="1"/>
  <c r="L102" i="1" s="1"/>
  <c r="I111" i="1"/>
  <c r="A1925" i="1" l="1"/>
  <c r="D1924" i="1"/>
  <c r="E1924" i="1" s="1"/>
  <c r="N1924" i="1"/>
  <c r="I1925" i="1"/>
  <c r="P1923" i="1"/>
  <c r="J1924" i="1"/>
  <c r="K1924" i="1" s="1"/>
  <c r="L1924" i="1" s="1"/>
  <c r="K1556" i="1"/>
  <c r="L1556" i="1" s="1"/>
  <c r="J1557" i="1"/>
  <c r="K962" i="1"/>
  <c r="L962" i="1" s="1"/>
  <c r="J963" i="1"/>
  <c r="N1561" i="1"/>
  <c r="D1561" i="1"/>
  <c r="E1561" i="1" s="1"/>
  <c r="A1562" i="1"/>
  <c r="P1560" i="1"/>
  <c r="I1561" i="1"/>
  <c r="P1255" i="1"/>
  <c r="A1257" i="1"/>
  <c r="D1256" i="1"/>
  <c r="E1256" i="1" s="1"/>
  <c r="N1256" i="1"/>
  <c r="I1258" i="1"/>
  <c r="D966" i="1"/>
  <c r="E966" i="1" s="1"/>
  <c r="N966" i="1"/>
  <c r="A967" i="1"/>
  <c r="I968" i="1"/>
  <c r="P965" i="1"/>
  <c r="D773" i="1"/>
  <c r="E773" i="1" s="1"/>
  <c r="A774" i="1"/>
  <c r="N773" i="1"/>
  <c r="P772" i="1"/>
  <c r="I773" i="1"/>
  <c r="H109" i="1"/>
  <c r="F110" i="1"/>
  <c r="P109" i="1"/>
  <c r="C110" i="1" s="1"/>
  <c r="G110" i="1"/>
  <c r="D110" i="1"/>
  <c r="E110" i="1" s="1"/>
  <c r="A111" i="1"/>
  <c r="N110" i="1"/>
  <c r="M102" i="1"/>
  <c r="O102" i="1" s="1"/>
  <c r="B102" i="1" s="1"/>
  <c r="J103" i="1"/>
  <c r="K103" i="1" s="1"/>
  <c r="L103" i="1" s="1"/>
  <c r="I112" i="1"/>
  <c r="I1926" i="1" l="1"/>
  <c r="P1924" i="1"/>
  <c r="J1925" i="1"/>
  <c r="K1925" i="1" s="1"/>
  <c r="L1925" i="1" s="1"/>
  <c r="A1926" i="1"/>
  <c r="D1925" i="1"/>
  <c r="E1925" i="1" s="1"/>
  <c r="N1925" i="1"/>
  <c r="K1557" i="1"/>
  <c r="L1557" i="1" s="1"/>
  <c r="J1558" i="1"/>
  <c r="K963" i="1"/>
  <c r="L963" i="1" s="1"/>
  <c r="J964" i="1"/>
  <c r="I1562" i="1"/>
  <c r="N1562" i="1"/>
  <c r="D1562" i="1"/>
  <c r="E1562" i="1" s="1"/>
  <c r="A1563" i="1"/>
  <c r="P1561" i="1"/>
  <c r="A1258" i="1"/>
  <c r="D1257" i="1"/>
  <c r="E1257" i="1" s="1"/>
  <c r="N1257" i="1"/>
  <c r="I1259" i="1"/>
  <c r="P1256" i="1"/>
  <c r="D967" i="1"/>
  <c r="E967" i="1" s="1"/>
  <c r="N967" i="1"/>
  <c r="A968" i="1"/>
  <c r="P966" i="1"/>
  <c r="I969" i="1"/>
  <c r="I774" i="1"/>
  <c r="D774" i="1"/>
  <c r="E774" i="1" s="1"/>
  <c r="N774" i="1"/>
  <c r="A775" i="1"/>
  <c r="P773" i="1"/>
  <c r="H110" i="1"/>
  <c r="F111" i="1"/>
  <c r="G111" i="1"/>
  <c r="P110" i="1"/>
  <c r="C111" i="1" s="1"/>
  <c r="D111" i="1"/>
  <c r="E111" i="1" s="1"/>
  <c r="A112" i="1"/>
  <c r="N111" i="1"/>
  <c r="M103" i="1"/>
  <c r="O103" i="1" s="1"/>
  <c r="B103" i="1" s="1"/>
  <c r="J104" i="1"/>
  <c r="K104" i="1" s="1"/>
  <c r="L104" i="1" s="1"/>
  <c r="I113" i="1"/>
  <c r="P1925" i="1" l="1"/>
  <c r="J1926" i="1"/>
  <c r="K1926" i="1" s="1"/>
  <c r="L1926" i="1" s="1"/>
  <c r="I1927" i="1"/>
  <c r="A1927" i="1"/>
  <c r="D1926" i="1"/>
  <c r="E1926" i="1" s="1"/>
  <c r="N1926" i="1"/>
  <c r="K964" i="1"/>
  <c r="L964" i="1" s="1"/>
  <c r="J965" i="1"/>
  <c r="K1558" i="1"/>
  <c r="L1558" i="1" s="1"/>
  <c r="J1559" i="1"/>
  <c r="P1562" i="1"/>
  <c r="I1563" i="1"/>
  <c r="A1564" i="1"/>
  <c r="D1563" i="1"/>
  <c r="E1563" i="1" s="1"/>
  <c r="N1563" i="1"/>
  <c r="P1257" i="1"/>
  <c r="A1259" i="1"/>
  <c r="D1258" i="1"/>
  <c r="E1258" i="1" s="1"/>
  <c r="N1258" i="1"/>
  <c r="I1260" i="1"/>
  <c r="I970" i="1"/>
  <c r="D968" i="1"/>
  <c r="E968" i="1" s="1"/>
  <c r="N968" i="1"/>
  <c r="A969" i="1"/>
  <c r="P967" i="1"/>
  <c r="I775" i="1"/>
  <c r="D775" i="1"/>
  <c r="E775" i="1" s="1"/>
  <c r="A776" i="1"/>
  <c r="N775" i="1"/>
  <c r="P774" i="1"/>
  <c r="H111" i="1"/>
  <c r="F112" i="1"/>
  <c r="D112" i="1"/>
  <c r="E112" i="1" s="1"/>
  <c r="A113" i="1"/>
  <c r="N112" i="1"/>
  <c r="G112" i="1"/>
  <c r="P111" i="1"/>
  <c r="C112" i="1" s="1"/>
  <c r="M104" i="1"/>
  <c r="O104" i="1" s="1"/>
  <c r="B104" i="1" s="1"/>
  <c r="J105" i="1"/>
  <c r="K105" i="1" s="1"/>
  <c r="L105" i="1" s="1"/>
  <c r="I114" i="1"/>
  <c r="I1928" i="1" l="1"/>
  <c r="P1926" i="1"/>
  <c r="J1927" i="1"/>
  <c r="K1927" i="1" s="1"/>
  <c r="L1927" i="1" s="1"/>
  <c r="A1928" i="1"/>
  <c r="D1927" i="1"/>
  <c r="E1927" i="1" s="1"/>
  <c r="N1927" i="1"/>
  <c r="K965" i="1"/>
  <c r="L965" i="1" s="1"/>
  <c r="J966" i="1"/>
  <c r="K1559" i="1"/>
  <c r="L1559" i="1" s="1"/>
  <c r="J1560" i="1"/>
  <c r="P1563" i="1"/>
  <c r="I1564" i="1"/>
  <c r="A1565" i="1"/>
  <c r="N1564" i="1"/>
  <c r="D1564" i="1"/>
  <c r="E1564" i="1" s="1"/>
  <c r="A1260" i="1"/>
  <c r="D1259" i="1"/>
  <c r="E1259" i="1" s="1"/>
  <c r="N1259" i="1"/>
  <c r="I1261" i="1"/>
  <c r="P1258" i="1"/>
  <c r="P968" i="1"/>
  <c r="I971" i="1"/>
  <c r="D969" i="1"/>
  <c r="E969" i="1" s="1"/>
  <c r="N969" i="1"/>
  <c r="A970" i="1"/>
  <c r="I776" i="1"/>
  <c r="P775" i="1"/>
  <c r="D776" i="1"/>
  <c r="E776" i="1" s="1"/>
  <c r="N776" i="1"/>
  <c r="A777" i="1"/>
  <c r="H112" i="1"/>
  <c r="F113" i="1"/>
  <c r="P112" i="1"/>
  <c r="C113" i="1" s="1"/>
  <c r="G113" i="1"/>
  <c r="D113" i="1"/>
  <c r="E113" i="1" s="1"/>
  <c r="A114" i="1"/>
  <c r="N113" i="1"/>
  <c r="M105" i="1"/>
  <c r="O105" i="1" s="1"/>
  <c r="B105" i="1" s="1"/>
  <c r="J106" i="1"/>
  <c r="K106" i="1" s="1"/>
  <c r="L106" i="1" s="1"/>
  <c r="I115" i="1"/>
  <c r="P1927" i="1" l="1"/>
  <c r="J1928" i="1"/>
  <c r="K1928" i="1" s="1"/>
  <c r="L1928" i="1" s="1"/>
  <c r="A1929" i="1"/>
  <c r="D1928" i="1"/>
  <c r="E1928" i="1" s="1"/>
  <c r="N1928" i="1"/>
  <c r="I1929" i="1"/>
  <c r="K1560" i="1"/>
  <c r="L1560" i="1" s="1"/>
  <c r="J1561" i="1"/>
  <c r="K966" i="1"/>
  <c r="L966" i="1" s="1"/>
  <c r="J967" i="1"/>
  <c r="P1564" i="1"/>
  <c r="A1566" i="1"/>
  <c r="D1565" i="1"/>
  <c r="E1565" i="1" s="1"/>
  <c r="N1565" i="1"/>
  <c r="I1565" i="1"/>
  <c r="P1259" i="1"/>
  <c r="A1261" i="1"/>
  <c r="D1260" i="1"/>
  <c r="E1260" i="1" s="1"/>
  <c r="N1260" i="1"/>
  <c r="I1262" i="1"/>
  <c r="D970" i="1"/>
  <c r="E970" i="1" s="1"/>
  <c r="N970" i="1"/>
  <c r="A971" i="1"/>
  <c r="I972" i="1"/>
  <c r="P969" i="1"/>
  <c r="D777" i="1"/>
  <c r="E777" i="1" s="1"/>
  <c r="A778" i="1"/>
  <c r="N777" i="1"/>
  <c r="I777" i="1"/>
  <c r="P776" i="1"/>
  <c r="H113" i="1"/>
  <c r="F114" i="1"/>
  <c r="D114" i="1"/>
  <c r="E114" i="1" s="1"/>
  <c r="A115" i="1"/>
  <c r="N114" i="1"/>
  <c r="P113" i="1"/>
  <c r="C114" i="1" s="1"/>
  <c r="G114" i="1"/>
  <c r="M106" i="1"/>
  <c r="O106" i="1" s="1"/>
  <c r="B106" i="1" s="1"/>
  <c r="J107" i="1"/>
  <c r="K107" i="1" s="1"/>
  <c r="L107" i="1" s="1"/>
  <c r="I116" i="1"/>
  <c r="A1930" i="1" l="1"/>
  <c r="D1929" i="1"/>
  <c r="E1929" i="1" s="1"/>
  <c r="N1929" i="1"/>
  <c r="I1930" i="1"/>
  <c r="P1928" i="1"/>
  <c r="J1929" i="1"/>
  <c r="K1929" i="1" s="1"/>
  <c r="L1929" i="1" s="1"/>
  <c r="K1561" i="1"/>
  <c r="L1561" i="1" s="1"/>
  <c r="J1562" i="1"/>
  <c r="K967" i="1"/>
  <c r="L967" i="1" s="1"/>
  <c r="J968" i="1"/>
  <c r="A1567" i="1"/>
  <c r="N1566" i="1"/>
  <c r="D1566" i="1"/>
  <c r="E1566" i="1" s="1"/>
  <c r="I1566" i="1"/>
  <c r="P1565" i="1"/>
  <c r="A1262" i="1"/>
  <c r="D1261" i="1"/>
  <c r="E1261" i="1" s="1"/>
  <c r="N1261" i="1"/>
  <c r="I1263" i="1"/>
  <c r="P1260" i="1"/>
  <c r="D971" i="1"/>
  <c r="E971" i="1" s="1"/>
  <c r="N971" i="1"/>
  <c r="A972" i="1"/>
  <c r="P970" i="1"/>
  <c r="I973" i="1"/>
  <c r="F115" i="1"/>
  <c r="I778" i="1"/>
  <c r="P777" i="1"/>
  <c r="D778" i="1"/>
  <c r="E778" i="1" s="1"/>
  <c r="A779" i="1"/>
  <c r="N778" i="1"/>
  <c r="H114" i="1"/>
  <c r="P114" i="1"/>
  <c r="C115" i="1" s="1"/>
  <c r="G115" i="1"/>
  <c r="D115" i="1"/>
  <c r="E115" i="1" s="1"/>
  <c r="N115" i="1"/>
  <c r="A116" i="1"/>
  <c r="M107" i="1"/>
  <c r="O107" i="1" s="1"/>
  <c r="B107" i="1" s="1"/>
  <c r="J108" i="1"/>
  <c r="K108" i="1" s="1"/>
  <c r="L108" i="1" s="1"/>
  <c r="I117" i="1"/>
  <c r="P1929" i="1" l="1"/>
  <c r="J1930" i="1"/>
  <c r="K1930" i="1" s="1"/>
  <c r="A1931" i="1"/>
  <c r="D1930" i="1"/>
  <c r="E1930" i="1" s="1"/>
  <c r="N1930" i="1"/>
  <c r="I1931" i="1"/>
  <c r="L1930" i="1"/>
  <c r="K968" i="1"/>
  <c r="L968" i="1" s="1"/>
  <c r="J969" i="1"/>
  <c r="K1562" i="1"/>
  <c r="L1562" i="1" s="1"/>
  <c r="J1563" i="1"/>
  <c r="P1566" i="1"/>
  <c r="A1568" i="1"/>
  <c r="D1567" i="1"/>
  <c r="E1567" i="1" s="1"/>
  <c r="N1567" i="1"/>
  <c r="I1567" i="1"/>
  <c r="P1261" i="1"/>
  <c r="A1263" i="1"/>
  <c r="D1262" i="1"/>
  <c r="E1262" i="1" s="1"/>
  <c r="N1262" i="1"/>
  <c r="I1264" i="1"/>
  <c r="I974" i="1"/>
  <c r="D972" i="1"/>
  <c r="E972" i="1" s="1"/>
  <c r="N972" i="1"/>
  <c r="A973" i="1"/>
  <c r="P971" i="1"/>
  <c r="P778" i="1"/>
  <c r="H115" i="1"/>
  <c r="D779" i="1"/>
  <c r="E779" i="1" s="1"/>
  <c r="A780" i="1"/>
  <c r="N779" i="1"/>
  <c r="I779" i="1"/>
  <c r="F116" i="1"/>
  <c r="G116" i="1"/>
  <c r="P115" i="1"/>
  <c r="C116" i="1" s="1"/>
  <c r="D116" i="1"/>
  <c r="E116" i="1" s="1"/>
  <c r="A117" i="1"/>
  <c r="N116" i="1"/>
  <c r="M108" i="1"/>
  <c r="O108" i="1" s="1"/>
  <c r="B108" i="1" s="1"/>
  <c r="J109" i="1"/>
  <c r="K109" i="1" s="1"/>
  <c r="L109" i="1" s="1"/>
  <c r="I118" i="1"/>
  <c r="A1932" i="1" l="1"/>
  <c r="N1931" i="1"/>
  <c r="D1931" i="1"/>
  <c r="E1931" i="1" s="1"/>
  <c r="I1932" i="1"/>
  <c r="P1930" i="1"/>
  <c r="J1931" i="1"/>
  <c r="K1931" i="1" s="1"/>
  <c r="L1931" i="1" s="1"/>
  <c r="K1563" i="1"/>
  <c r="L1563" i="1" s="1"/>
  <c r="J1564" i="1"/>
  <c r="K969" i="1"/>
  <c r="L969" i="1" s="1"/>
  <c r="J970" i="1"/>
  <c r="A1569" i="1"/>
  <c r="N1568" i="1"/>
  <c r="D1568" i="1"/>
  <c r="E1568" i="1" s="1"/>
  <c r="I1568" i="1"/>
  <c r="P1567" i="1"/>
  <c r="A1264" i="1"/>
  <c r="D1263" i="1"/>
  <c r="E1263" i="1" s="1"/>
  <c r="N1263" i="1"/>
  <c r="I1265" i="1"/>
  <c r="P1262" i="1"/>
  <c r="P972" i="1"/>
  <c r="I975" i="1"/>
  <c r="D973" i="1"/>
  <c r="E973" i="1" s="1"/>
  <c r="N973" i="1"/>
  <c r="A974" i="1"/>
  <c r="I780" i="1"/>
  <c r="P779" i="1"/>
  <c r="D780" i="1"/>
  <c r="E780" i="1" s="1"/>
  <c r="N780" i="1"/>
  <c r="A781" i="1"/>
  <c r="H116" i="1"/>
  <c r="F117" i="1"/>
  <c r="D117" i="1"/>
  <c r="E117" i="1" s="1"/>
  <c r="A118" i="1"/>
  <c r="N117" i="1"/>
  <c r="G117" i="1"/>
  <c r="P116" i="1"/>
  <c r="C117" i="1" s="1"/>
  <c r="M109" i="1"/>
  <c r="O109" i="1" s="1"/>
  <c r="B109" i="1" s="1"/>
  <c r="J110" i="1"/>
  <c r="K110" i="1" s="1"/>
  <c r="L110" i="1" s="1"/>
  <c r="I119" i="1"/>
  <c r="I1933" i="1" l="1"/>
  <c r="P1931" i="1"/>
  <c r="J1932" i="1"/>
  <c r="K1932" i="1" s="1"/>
  <c r="L1932" i="1" s="1"/>
  <c r="A1933" i="1"/>
  <c r="N1932" i="1"/>
  <c r="D1932" i="1"/>
  <c r="E1932" i="1" s="1"/>
  <c r="K970" i="1"/>
  <c r="L970" i="1" s="1"/>
  <c r="J971" i="1"/>
  <c r="K1564" i="1"/>
  <c r="L1564" i="1" s="1"/>
  <c r="J1565" i="1"/>
  <c r="I1569" i="1"/>
  <c r="P1568" i="1"/>
  <c r="A1570" i="1"/>
  <c r="D1569" i="1"/>
  <c r="E1569" i="1" s="1"/>
  <c r="N1569" i="1"/>
  <c r="P1263" i="1"/>
  <c r="A1265" i="1"/>
  <c r="D1264" i="1"/>
  <c r="E1264" i="1" s="1"/>
  <c r="N1264" i="1"/>
  <c r="I1266" i="1"/>
  <c r="I976" i="1"/>
  <c r="D974" i="1"/>
  <c r="E974" i="1" s="1"/>
  <c r="N974" i="1"/>
  <c r="A975" i="1"/>
  <c r="P973" i="1"/>
  <c r="D781" i="1"/>
  <c r="E781" i="1" s="1"/>
  <c r="A782" i="1"/>
  <c r="N781" i="1"/>
  <c r="P780" i="1"/>
  <c r="I781" i="1"/>
  <c r="H117" i="1"/>
  <c r="F118" i="1"/>
  <c r="G118" i="1"/>
  <c r="P117" i="1"/>
  <c r="C118" i="1" s="1"/>
  <c r="D118" i="1"/>
  <c r="E118" i="1" s="1"/>
  <c r="N118" i="1"/>
  <c r="A119" i="1"/>
  <c r="M110" i="1"/>
  <c r="O110" i="1" s="1"/>
  <c r="B110" i="1" s="1"/>
  <c r="J111" i="1"/>
  <c r="K111" i="1" s="1"/>
  <c r="L111" i="1" s="1"/>
  <c r="I120" i="1"/>
  <c r="I1934" i="1" l="1"/>
  <c r="P1932" i="1"/>
  <c r="J1933" i="1"/>
  <c r="K1933" i="1" s="1"/>
  <c r="L1933" i="1" s="1"/>
  <c r="A1934" i="1"/>
  <c r="N1933" i="1"/>
  <c r="D1933" i="1"/>
  <c r="E1933" i="1" s="1"/>
  <c r="K1565" i="1"/>
  <c r="L1565" i="1" s="1"/>
  <c r="J1566" i="1"/>
  <c r="K971" i="1"/>
  <c r="L971" i="1" s="1"/>
  <c r="J972" i="1"/>
  <c r="P1569" i="1"/>
  <c r="A1571" i="1"/>
  <c r="N1570" i="1"/>
  <c r="D1570" i="1"/>
  <c r="E1570" i="1" s="1"/>
  <c r="I1570" i="1"/>
  <c r="A1266" i="1"/>
  <c r="D1265" i="1"/>
  <c r="E1265" i="1" s="1"/>
  <c r="N1265" i="1"/>
  <c r="I1267" i="1"/>
  <c r="P1264" i="1"/>
  <c r="P974" i="1"/>
  <c r="I977" i="1"/>
  <c r="D975" i="1"/>
  <c r="E975" i="1" s="1"/>
  <c r="N975" i="1"/>
  <c r="A976" i="1"/>
  <c r="I782" i="1"/>
  <c r="P781" i="1"/>
  <c r="D782" i="1"/>
  <c r="E782" i="1" s="1"/>
  <c r="A783" i="1"/>
  <c r="N782" i="1"/>
  <c r="H118" i="1"/>
  <c r="F119" i="1"/>
  <c r="D119" i="1"/>
  <c r="E119" i="1" s="1"/>
  <c r="A120" i="1"/>
  <c r="N119" i="1"/>
  <c r="P118" i="1"/>
  <c r="C119" i="1" s="1"/>
  <c r="G119" i="1"/>
  <c r="M111" i="1"/>
  <c r="O111" i="1" s="1"/>
  <c r="B111" i="1" s="1"/>
  <c r="J112" i="1"/>
  <c r="K112" i="1" s="1"/>
  <c r="L112" i="1" s="1"/>
  <c r="I121" i="1"/>
  <c r="I1935" i="1" l="1"/>
  <c r="P1933" i="1"/>
  <c r="J1934" i="1"/>
  <c r="K1934" i="1" s="1"/>
  <c r="L1934" i="1" s="1"/>
  <c r="A1935" i="1"/>
  <c r="N1934" i="1"/>
  <c r="D1934" i="1"/>
  <c r="E1934" i="1" s="1"/>
  <c r="K972" i="1"/>
  <c r="L972" i="1" s="1"/>
  <c r="J973" i="1"/>
  <c r="K1566" i="1"/>
  <c r="L1566" i="1" s="1"/>
  <c r="J1567" i="1"/>
  <c r="P1570" i="1"/>
  <c r="A1572" i="1"/>
  <c r="N1571" i="1"/>
  <c r="D1571" i="1"/>
  <c r="E1571" i="1" s="1"/>
  <c r="I1571" i="1"/>
  <c r="P1265" i="1"/>
  <c r="A1267" i="1"/>
  <c r="D1266" i="1"/>
  <c r="E1266" i="1" s="1"/>
  <c r="N1266" i="1"/>
  <c r="I1268" i="1"/>
  <c r="I978" i="1"/>
  <c r="D976" i="1"/>
  <c r="E976" i="1" s="1"/>
  <c r="N976" i="1"/>
  <c r="A977" i="1"/>
  <c r="P975" i="1"/>
  <c r="D783" i="1"/>
  <c r="E783" i="1" s="1"/>
  <c r="A784" i="1"/>
  <c r="N783" i="1"/>
  <c r="I783" i="1"/>
  <c r="P782" i="1"/>
  <c r="F120" i="1"/>
  <c r="H119" i="1"/>
  <c r="P119" i="1"/>
  <c r="C120" i="1" s="1"/>
  <c r="G120" i="1"/>
  <c r="D120" i="1"/>
  <c r="E120" i="1" s="1"/>
  <c r="N120" i="1"/>
  <c r="A121" i="1"/>
  <c r="M112" i="1"/>
  <c r="O112" i="1" s="1"/>
  <c r="B112" i="1" s="1"/>
  <c r="J113" i="1"/>
  <c r="K113" i="1" s="1"/>
  <c r="L113" i="1" s="1"/>
  <c r="I122" i="1"/>
  <c r="A1936" i="1" l="1"/>
  <c r="N1935" i="1"/>
  <c r="D1935" i="1"/>
  <c r="E1935" i="1" s="1"/>
  <c r="I1936" i="1"/>
  <c r="P1934" i="1"/>
  <c r="J1935" i="1"/>
  <c r="K1935" i="1" s="1"/>
  <c r="L1935" i="1" s="1"/>
  <c r="K1567" i="1"/>
  <c r="L1567" i="1" s="1"/>
  <c r="J1568" i="1"/>
  <c r="K973" i="1"/>
  <c r="L973" i="1" s="1"/>
  <c r="J974" i="1"/>
  <c r="A1573" i="1"/>
  <c r="N1572" i="1"/>
  <c r="D1572" i="1"/>
  <c r="E1572" i="1" s="1"/>
  <c r="I1572" i="1"/>
  <c r="P1571" i="1"/>
  <c r="A1268" i="1"/>
  <c r="D1267" i="1"/>
  <c r="E1267" i="1" s="1"/>
  <c r="N1267" i="1"/>
  <c r="I1269" i="1"/>
  <c r="P1266" i="1"/>
  <c r="P976" i="1"/>
  <c r="I979" i="1"/>
  <c r="D977" i="1"/>
  <c r="E977" i="1" s="1"/>
  <c r="N977" i="1"/>
  <c r="A978" i="1"/>
  <c r="P783" i="1"/>
  <c r="D784" i="1"/>
  <c r="E784" i="1" s="1"/>
  <c r="N784" i="1"/>
  <c r="A785" i="1"/>
  <c r="I784" i="1"/>
  <c r="F121" i="1"/>
  <c r="H120" i="1"/>
  <c r="P120" i="1"/>
  <c r="C121" i="1" s="1"/>
  <c r="G121" i="1"/>
  <c r="D121" i="1"/>
  <c r="E121" i="1" s="1"/>
  <c r="A122" i="1"/>
  <c r="N121" i="1"/>
  <c r="M113" i="1"/>
  <c r="O113" i="1" s="1"/>
  <c r="B113" i="1" s="1"/>
  <c r="J114" i="1"/>
  <c r="K114" i="1" s="1"/>
  <c r="L114" i="1" s="1"/>
  <c r="I123" i="1"/>
  <c r="P1935" i="1" l="1"/>
  <c r="J1936" i="1"/>
  <c r="K1936" i="1" s="1"/>
  <c r="L1936" i="1" s="1"/>
  <c r="A1937" i="1"/>
  <c r="N1936" i="1"/>
  <c r="D1936" i="1"/>
  <c r="E1936" i="1" s="1"/>
  <c r="I1937" i="1"/>
  <c r="K974" i="1"/>
  <c r="L974" i="1" s="1"/>
  <c r="J975" i="1"/>
  <c r="K1568" i="1"/>
  <c r="L1568" i="1" s="1"/>
  <c r="J1569" i="1"/>
  <c r="P1572" i="1"/>
  <c r="A1574" i="1"/>
  <c r="N1573" i="1"/>
  <c r="D1573" i="1"/>
  <c r="E1573" i="1" s="1"/>
  <c r="I1573" i="1"/>
  <c r="I1270" i="1"/>
  <c r="P1267" i="1"/>
  <c r="A1269" i="1"/>
  <c r="D1268" i="1"/>
  <c r="E1268" i="1" s="1"/>
  <c r="N1268" i="1"/>
  <c r="D978" i="1"/>
  <c r="E978" i="1" s="1"/>
  <c r="N978" i="1"/>
  <c r="A979" i="1"/>
  <c r="F122" i="1"/>
  <c r="P977" i="1"/>
  <c r="I980" i="1"/>
  <c r="I785" i="1"/>
  <c r="D785" i="1"/>
  <c r="E785" i="1" s="1"/>
  <c r="A786" i="1"/>
  <c r="N785" i="1"/>
  <c r="P784" i="1"/>
  <c r="H121" i="1"/>
  <c r="G122" i="1"/>
  <c r="P121" i="1"/>
  <c r="C122" i="1" s="1"/>
  <c r="D122" i="1"/>
  <c r="E122" i="1" s="1"/>
  <c r="A123" i="1"/>
  <c r="N122" i="1"/>
  <c r="M114" i="1"/>
  <c r="O114" i="1" s="1"/>
  <c r="B114" i="1" s="1"/>
  <c r="J115" i="1"/>
  <c r="K115" i="1" s="1"/>
  <c r="L115" i="1" s="1"/>
  <c r="I124" i="1"/>
  <c r="P1936" i="1" l="1"/>
  <c r="J1937" i="1"/>
  <c r="K1937" i="1" s="1"/>
  <c r="A1938" i="1"/>
  <c r="N1937" i="1"/>
  <c r="D1937" i="1"/>
  <c r="E1937" i="1" s="1"/>
  <c r="I1938" i="1"/>
  <c r="L1937" i="1"/>
  <c r="K1569" i="1"/>
  <c r="L1569" i="1" s="1"/>
  <c r="J1570" i="1"/>
  <c r="K975" i="1"/>
  <c r="L975" i="1" s="1"/>
  <c r="J976" i="1"/>
  <c r="I1574" i="1"/>
  <c r="P1573" i="1"/>
  <c r="A1575" i="1"/>
  <c r="N1574" i="1"/>
  <c r="D1574" i="1"/>
  <c r="E1574" i="1" s="1"/>
  <c r="I1271" i="1"/>
  <c r="P1268" i="1"/>
  <c r="A1270" i="1"/>
  <c r="D1269" i="1"/>
  <c r="E1269" i="1" s="1"/>
  <c r="N1269" i="1"/>
  <c r="D979" i="1"/>
  <c r="E979" i="1" s="1"/>
  <c r="N979" i="1"/>
  <c r="A980" i="1"/>
  <c r="I981" i="1"/>
  <c r="P978" i="1"/>
  <c r="H122" i="1"/>
  <c r="I786" i="1"/>
  <c r="P785" i="1"/>
  <c r="D786" i="1"/>
  <c r="E786" i="1" s="1"/>
  <c r="A787" i="1"/>
  <c r="N786" i="1"/>
  <c r="F123" i="1"/>
  <c r="P122" i="1"/>
  <c r="C123" i="1" s="1"/>
  <c r="G123" i="1"/>
  <c r="D123" i="1"/>
  <c r="E123" i="1" s="1"/>
  <c r="A124" i="1"/>
  <c r="N123" i="1"/>
  <c r="M115" i="1"/>
  <c r="O115" i="1" s="1"/>
  <c r="B115" i="1" s="1"/>
  <c r="J116" i="1"/>
  <c r="K116" i="1" s="1"/>
  <c r="L116" i="1" s="1"/>
  <c r="I125" i="1"/>
  <c r="P1937" i="1" l="1"/>
  <c r="J1938" i="1"/>
  <c r="K1938" i="1" s="1"/>
  <c r="L1938" i="1" s="1"/>
  <c r="A1939" i="1"/>
  <c r="N1938" i="1"/>
  <c r="D1938" i="1"/>
  <c r="E1938" i="1" s="1"/>
  <c r="I1939" i="1"/>
  <c r="K976" i="1"/>
  <c r="L976" i="1" s="1"/>
  <c r="J977" i="1"/>
  <c r="K1570" i="1"/>
  <c r="L1570" i="1" s="1"/>
  <c r="J1571" i="1"/>
  <c r="P1574" i="1"/>
  <c r="A1576" i="1"/>
  <c r="N1575" i="1"/>
  <c r="D1575" i="1"/>
  <c r="E1575" i="1" s="1"/>
  <c r="I1575" i="1"/>
  <c r="P1269" i="1"/>
  <c r="I1272" i="1"/>
  <c r="A1271" i="1"/>
  <c r="D1270" i="1"/>
  <c r="E1270" i="1" s="1"/>
  <c r="N1270" i="1"/>
  <c r="I982" i="1"/>
  <c r="D980" i="1"/>
  <c r="E980" i="1" s="1"/>
  <c r="N980" i="1"/>
  <c r="A981" i="1"/>
  <c r="P979" i="1"/>
  <c r="P786" i="1"/>
  <c r="I787" i="1"/>
  <c r="N787" i="1"/>
  <c r="D787" i="1"/>
  <c r="E787" i="1" s="1"/>
  <c r="A788" i="1"/>
  <c r="F124" i="1"/>
  <c r="H123" i="1"/>
  <c r="D124" i="1"/>
  <c r="E124" i="1" s="1"/>
  <c r="N124" i="1"/>
  <c r="A125" i="1"/>
  <c r="G124" i="1"/>
  <c r="P123" i="1"/>
  <c r="C124" i="1" s="1"/>
  <c r="M116" i="1"/>
  <c r="O116" i="1" s="1"/>
  <c r="B116" i="1" s="1"/>
  <c r="J117" i="1"/>
  <c r="K117" i="1" s="1"/>
  <c r="L117" i="1" s="1"/>
  <c r="I126" i="1"/>
  <c r="P1938" i="1" l="1"/>
  <c r="J1939" i="1"/>
  <c r="K1939" i="1" s="1"/>
  <c r="A1940" i="1"/>
  <c r="N1939" i="1"/>
  <c r="D1939" i="1"/>
  <c r="E1939" i="1" s="1"/>
  <c r="I1940" i="1"/>
  <c r="L1939" i="1"/>
  <c r="K1571" i="1"/>
  <c r="L1571" i="1" s="1"/>
  <c r="J1572" i="1"/>
  <c r="K977" i="1"/>
  <c r="L977" i="1" s="1"/>
  <c r="J978" i="1"/>
  <c r="A1577" i="1"/>
  <c r="N1576" i="1"/>
  <c r="D1576" i="1"/>
  <c r="E1576" i="1" s="1"/>
  <c r="I1576" i="1"/>
  <c r="P1575" i="1"/>
  <c r="I1273" i="1"/>
  <c r="A1272" i="1"/>
  <c r="D1271" i="1"/>
  <c r="E1271" i="1" s="1"/>
  <c r="N1271" i="1"/>
  <c r="P1270" i="1"/>
  <c r="D981" i="1"/>
  <c r="E981" i="1" s="1"/>
  <c r="N981" i="1"/>
  <c r="A982" i="1"/>
  <c r="P980" i="1"/>
  <c r="I983" i="1"/>
  <c r="N788" i="1"/>
  <c r="D788" i="1"/>
  <c r="E788" i="1" s="1"/>
  <c r="A789" i="1"/>
  <c r="I788" i="1"/>
  <c r="P787" i="1"/>
  <c r="H124" i="1"/>
  <c r="F125" i="1"/>
  <c r="D125" i="1"/>
  <c r="E125" i="1" s="1"/>
  <c r="N125" i="1"/>
  <c r="A126" i="1"/>
  <c r="G125" i="1"/>
  <c r="P124" i="1"/>
  <c r="C125" i="1" s="1"/>
  <c r="M117" i="1"/>
  <c r="O117" i="1" s="1"/>
  <c r="B117" i="1" s="1"/>
  <c r="J118" i="1"/>
  <c r="K118" i="1" s="1"/>
  <c r="L118" i="1" s="1"/>
  <c r="I127" i="1"/>
  <c r="P1939" i="1" l="1"/>
  <c r="J1940" i="1"/>
  <c r="K1940" i="1" s="1"/>
  <c r="L1940" i="1" s="1"/>
  <c r="A1941" i="1"/>
  <c r="N1940" i="1"/>
  <c r="D1940" i="1"/>
  <c r="E1940" i="1" s="1"/>
  <c r="I1941" i="1"/>
  <c r="K1572" i="1"/>
  <c r="L1572" i="1" s="1"/>
  <c r="J1573" i="1"/>
  <c r="K978" i="1"/>
  <c r="L978" i="1" s="1"/>
  <c r="J979" i="1"/>
  <c r="I1577" i="1"/>
  <c r="P1576" i="1"/>
  <c r="A1578" i="1"/>
  <c r="D1577" i="1"/>
  <c r="E1577" i="1" s="1"/>
  <c r="N1577" i="1"/>
  <c r="A1273" i="1"/>
  <c r="D1272" i="1"/>
  <c r="E1272" i="1" s="1"/>
  <c r="N1272" i="1"/>
  <c r="I1274" i="1"/>
  <c r="P1271" i="1"/>
  <c r="D982" i="1"/>
  <c r="E982" i="1" s="1"/>
  <c r="N982" i="1"/>
  <c r="A983" i="1"/>
  <c r="I984" i="1"/>
  <c r="P981" i="1"/>
  <c r="N789" i="1"/>
  <c r="D789" i="1"/>
  <c r="E789" i="1" s="1"/>
  <c r="A790" i="1"/>
  <c r="P788" i="1"/>
  <c r="I789" i="1"/>
  <c r="H125" i="1"/>
  <c r="F126" i="1"/>
  <c r="D126" i="1"/>
  <c r="E126" i="1" s="1"/>
  <c r="A127" i="1"/>
  <c r="N126" i="1"/>
  <c r="P125" i="1"/>
  <c r="C126" i="1" s="1"/>
  <c r="G126" i="1"/>
  <c r="M118" i="1"/>
  <c r="O118" i="1" s="1"/>
  <c r="B118" i="1" s="1"/>
  <c r="J119" i="1"/>
  <c r="K119" i="1" s="1"/>
  <c r="L119" i="1" s="1"/>
  <c r="I128" i="1"/>
  <c r="P1940" i="1" l="1"/>
  <c r="J1941" i="1"/>
  <c r="K1941" i="1" s="1"/>
  <c r="A1942" i="1"/>
  <c r="N1941" i="1"/>
  <c r="D1941" i="1"/>
  <c r="E1941" i="1" s="1"/>
  <c r="I1942" i="1"/>
  <c r="L1941" i="1"/>
  <c r="K1573" i="1"/>
  <c r="L1573" i="1" s="1"/>
  <c r="J1574" i="1"/>
  <c r="K979" i="1"/>
  <c r="L979" i="1" s="1"/>
  <c r="J980" i="1"/>
  <c r="P1577" i="1"/>
  <c r="I1578" i="1"/>
  <c r="A1579" i="1"/>
  <c r="N1578" i="1"/>
  <c r="D1578" i="1"/>
  <c r="E1578" i="1" s="1"/>
  <c r="I1275" i="1"/>
  <c r="P1272" i="1"/>
  <c r="A1274" i="1"/>
  <c r="D1273" i="1"/>
  <c r="E1273" i="1" s="1"/>
  <c r="N1273" i="1"/>
  <c r="I985" i="1"/>
  <c r="D983" i="1"/>
  <c r="E983" i="1" s="1"/>
  <c r="N983" i="1"/>
  <c r="A984" i="1"/>
  <c r="P982" i="1"/>
  <c r="P789" i="1"/>
  <c r="I790" i="1"/>
  <c r="N790" i="1"/>
  <c r="D790" i="1"/>
  <c r="E790" i="1" s="1"/>
  <c r="A791" i="1"/>
  <c r="H126" i="1"/>
  <c r="F127" i="1"/>
  <c r="P126" i="1"/>
  <c r="C127" i="1" s="1"/>
  <c r="G127" i="1"/>
  <c r="D127" i="1"/>
  <c r="E127" i="1" s="1"/>
  <c r="A128" i="1"/>
  <c r="N127" i="1"/>
  <c r="M119" i="1"/>
  <c r="O119" i="1" s="1"/>
  <c r="B119" i="1" s="1"/>
  <c r="J120" i="1"/>
  <c r="K120" i="1" s="1"/>
  <c r="L120" i="1" s="1"/>
  <c r="I129" i="1"/>
  <c r="P1941" i="1" l="1"/>
  <c r="J1942" i="1"/>
  <c r="K1942" i="1" s="1"/>
  <c r="L1942" i="1" s="1"/>
  <c r="A1943" i="1"/>
  <c r="N1942" i="1"/>
  <c r="D1942" i="1"/>
  <c r="E1942" i="1" s="1"/>
  <c r="I1943" i="1"/>
  <c r="K980" i="1"/>
  <c r="L980" i="1" s="1"/>
  <c r="J981" i="1"/>
  <c r="K1574" i="1"/>
  <c r="L1574" i="1" s="1"/>
  <c r="J1575" i="1"/>
  <c r="I1579" i="1"/>
  <c r="P1578" i="1"/>
  <c r="A1580" i="1"/>
  <c r="D1579" i="1"/>
  <c r="E1579" i="1" s="1"/>
  <c r="N1579" i="1"/>
  <c r="P1273" i="1"/>
  <c r="I1276" i="1"/>
  <c r="A1275" i="1"/>
  <c r="D1274" i="1"/>
  <c r="E1274" i="1" s="1"/>
  <c r="N1274" i="1"/>
  <c r="P983" i="1"/>
  <c r="I986" i="1"/>
  <c r="D984" i="1"/>
  <c r="E984" i="1" s="1"/>
  <c r="N984" i="1"/>
  <c r="A985" i="1"/>
  <c r="N791" i="1"/>
  <c r="D791" i="1"/>
  <c r="E791" i="1" s="1"/>
  <c r="A792" i="1"/>
  <c r="P790" i="1"/>
  <c r="I791" i="1"/>
  <c r="H127" i="1"/>
  <c r="F128" i="1"/>
  <c r="D128" i="1"/>
  <c r="E128" i="1" s="1"/>
  <c r="A129" i="1"/>
  <c r="N128" i="1"/>
  <c r="G128" i="1"/>
  <c r="P127" i="1"/>
  <c r="C128" i="1" s="1"/>
  <c r="M120" i="1"/>
  <c r="O120" i="1" s="1"/>
  <c r="B120" i="1" s="1"/>
  <c r="J121" i="1"/>
  <c r="K121" i="1" s="1"/>
  <c r="L121" i="1" s="1"/>
  <c r="I130" i="1"/>
  <c r="P1942" i="1" l="1"/>
  <c r="J1943" i="1"/>
  <c r="K1943" i="1" s="1"/>
  <c r="A1944" i="1"/>
  <c r="N1943" i="1"/>
  <c r="D1943" i="1"/>
  <c r="E1943" i="1" s="1"/>
  <c r="I1944" i="1"/>
  <c r="L1943" i="1"/>
  <c r="K1575" i="1"/>
  <c r="L1575" i="1" s="1"/>
  <c r="J1576" i="1"/>
  <c r="K981" i="1"/>
  <c r="L981" i="1" s="1"/>
  <c r="J982" i="1"/>
  <c r="P1579" i="1"/>
  <c r="A1581" i="1"/>
  <c r="N1580" i="1"/>
  <c r="D1580" i="1"/>
  <c r="E1580" i="1" s="1"/>
  <c r="I1580" i="1"/>
  <c r="I1277" i="1"/>
  <c r="P1274" i="1"/>
  <c r="A1276" i="1"/>
  <c r="D1275" i="1"/>
  <c r="E1275" i="1" s="1"/>
  <c r="N1275" i="1"/>
  <c r="I987" i="1"/>
  <c r="D985" i="1"/>
  <c r="E985" i="1" s="1"/>
  <c r="N985" i="1"/>
  <c r="A986" i="1"/>
  <c r="P984" i="1"/>
  <c r="I792" i="1"/>
  <c r="P791" i="1"/>
  <c r="N792" i="1"/>
  <c r="D792" i="1"/>
  <c r="E792" i="1" s="1"/>
  <c r="A793" i="1"/>
  <c r="H128" i="1"/>
  <c r="F129" i="1"/>
  <c r="P128" i="1"/>
  <c r="C129" i="1" s="1"/>
  <c r="G129" i="1"/>
  <c r="D129" i="1"/>
  <c r="E129" i="1" s="1"/>
  <c r="A130" i="1"/>
  <c r="N129" i="1"/>
  <c r="M121" i="1"/>
  <c r="O121" i="1" s="1"/>
  <c r="B121" i="1" s="1"/>
  <c r="J122" i="1"/>
  <c r="K122" i="1" s="1"/>
  <c r="L122" i="1" s="1"/>
  <c r="I131" i="1"/>
  <c r="P1943" i="1" l="1"/>
  <c r="J1944" i="1"/>
  <c r="K1944" i="1" s="1"/>
  <c r="L1944" i="1" s="1"/>
  <c r="A1945" i="1"/>
  <c r="N1944" i="1"/>
  <c r="D1944" i="1"/>
  <c r="E1944" i="1" s="1"/>
  <c r="I1945" i="1"/>
  <c r="K1576" i="1"/>
  <c r="L1576" i="1" s="1"/>
  <c r="J1577" i="1"/>
  <c r="K982" i="1"/>
  <c r="L982" i="1" s="1"/>
  <c r="J983" i="1"/>
  <c r="I1581" i="1"/>
  <c r="P1580" i="1"/>
  <c r="A1582" i="1"/>
  <c r="D1581" i="1"/>
  <c r="E1581" i="1" s="1"/>
  <c r="N1581" i="1"/>
  <c r="I1278" i="1"/>
  <c r="P1275" i="1"/>
  <c r="A1277" i="1"/>
  <c r="D1276" i="1"/>
  <c r="E1276" i="1" s="1"/>
  <c r="N1276" i="1"/>
  <c r="P985" i="1"/>
  <c r="I988" i="1"/>
  <c r="D986" i="1"/>
  <c r="E986" i="1" s="1"/>
  <c r="N986" i="1"/>
  <c r="A987" i="1"/>
  <c r="N793" i="1"/>
  <c r="D793" i="1"/>
  <c r="E793" i="1" s="1"/>
  <c r="I793" i="1"/>
  <c r="P792" i="1"/>
  <c r="F130" i="1"/>
  <c r="H129" i="1"/>
  <c r="P129" i="1"/>
  <c r="C130" i="1" s="1"/>
  <c r="G130" i="1"/>
  <c r="D130" i="1"/>
  <c r="E130" i="1" s="1"/>
  <c r="N130" i="1"/>
  <c r="A131" i="1"/>
  <c r="M122" i="1"/>
  <c r="O122" i="1" s="1"/>
  <c r="B122" i="1" s="1"/>
  <c r="J123" i="1"/>
  <c r="K123" i="1" s="1"/>
  <c r="L123" i="1" s="1"/>
  <c r="I132" i="1"/>
  <c r="P1944" i="1" l="1"/>
  <c r="J1945" i="1"/>
  <c r="K1945" i="1" s="1"/>
  <c r="A1946" i="1"/>
  <c r="N1945" i="1"/>
  <c r="D1945" i="1"/>
  <c r="E1945" i="1" s="1"/>
  <c r="I1946" i="1"/>
  <c r="L1945" i="1"/>
  <c r="K983" i="1"/>
  <c r="L983" i="1" s="1"/>
  <c r="J984" i="1"/>
  <c r="P793" i="1"/>
  <c r="K1577" i="1"/>
  <c r="L1577" i="1" s="1"/>
  <c r="J1578" i="1"/>
  <c r="P1581" i="1"/>
  <c r="I1582" i="1"/>
  <c r="A1583" i="1"/>
  <c r="N1582" i="1"/>
  <c r="D1582" i="1"/>
  <c r="E1582" i="1" s="1"/>
  <c r="I1279" i="1"/>
  <c r="A1278" i="1"/>
  <c r="D1277" i="1"/>
  <c r="E1277" i="1" s="1"/>
  <c r="N1277" i="1"/>
  <c r="P1276" i="1"/>
  <c r="I989" i="1"/>
  <c r="D987" i="1"/>
  <c r="E987" i="1" s="1"/>
  <c r="N987" i="1"/>
  <c r="A988" i="1"/>
  <c r="P986" i="1"/>
  <c r="H130" i="1"/>
  <c r="F131" i="1"/>
  <c r="D131" i="1"/>
  <c r="E131" i="1" s="1"/>
  <c r="A132" i="1"/>
  <c r="N131" i="1"/>
  <c r="P130" i="1"/>
  <c r="C131" i="1" s="1"/>
  <c r="G131" i="1"/>
  <c r="M123" i="1"/>
  <c r="O123" i="1" s="1"/>
  <c r="B123" i="1" s="1"/>
  <c r="J124" i="1"/>
  <c r="K124" i="1" s="1"/>
  <c r="L124" i="1" s="1"/>
  <c r="I133" i="1"/>
  <c r="P1945" i="1" l="1"/>
  <c r="J1946" i="1"/>
  <c r="K1946" i="1" s="1"/>
  <c r="L1946" i="1" s="1"/>
  <c r="A1947" i="1"/>
  <c r="N1946" i="1"/>
  <c r="D1946" i="1"/>
  <c r="E1946" i="1" s="1"/>
  <c r="I1947" i="1"/>
  <c r="K1578" i="1"/>
  <c r="L1578" i="1" s="1"/>
  <c r="J1579" i="1"/>
  <c r="K984" i="1"/>
  <c r="L984" i="1" s="1"/>
  <c r="J985" i="1"/>
  <c r="A1584" i="1"/>
  <c r="D1583" i="1"/>
  <c r="E1583" i="1" s="1"/>
  <c r="N1583" i="1"/>
  <c r="I1583" i="1"/>
  <c r="P1582" i="1"/>
  <c r="A1279" i="1"/>
  <c r="D1278" i="1"/>
  <c r="E1278" i="1" s="1"/>
  <c r="N1278" i="1"/>
  <c r="I1280" i="1"/>
  <c r="P1277" i="1"/>
  <c r="D988" i="1"/>
  <c r="E988" i="1" s="1"/>
  <c r="N988" i="1"/>
  <c r="A989" i="1"/>
  <c r="I990" i="1"/>
  <c r="P987" i="1"/>
  <c r="H131" i="1"/>
  <c r="F132" i="1"/>
  <c r="G132" i="1"/>
  <c r="P131" i="1"/>
  <c r="C132" i="1" s="1"/>
  <c r="D132" i="1"/>
  <c r="E132" i="1" s="1"/>
  <c r="N132" i="1"/>
  <c r="A133" i="1"/>
  <c r="J125" i="1"/>
  <c r="K125" i="1" s="1"/>
  <c r="L125" i="1" s="1"/>
  <c r="M124" i="1"/>
  <c r="O124" i="1" s="1"/>
  <c r="B124" i="1" s="1"/>
  <c r="I134" i="1"/>
  <c r="P1946" i="1" l="1"/>
  <c r="J1947" i="1"/>
  <c r="K1947" i="1" s="1"/>
  <c r="A1948" i="1"/>
  <c r="N1947" i="1"/>
  <c r="D1947" i="1"/>
  <c r="E1947" i="1" s="1"/>
  <c r="I1948" i="1"/>
  <c r="L1947" i="1"/>
  <c r="K985" i="1"/>
  <c r="L985" i="1" s="1"/>
  <c r="J986" i="1"/>
  <c r="K1579" i="1"/>
  <c r="L1579" i="1" s="1"/>
  <c r="J1580" i="1"/>
  <c r="I1584" i="1"/>
  <c r="P1583" i="1"/>
  <c r="A1585" i="1"/>
  <c r="N1584" i="1"/>
  <c r="D1584" i="1"/>
  <c r="E1584" i="1" s="1"/>
  <c r="P1278" i="1"/>
  <c r="A1280" i="1"/>
  <c r="D1279" i="1"/>
  <c r="E1279" i="1" s="1"/>
  <c r="N1279" i="1"/>
  <c r="I1281" i="1"/>
  <c r="I991" i="1"/>
  <c r="D989" i="1"/>
  <c r="E989" i="1" s="1"/>
  <c r="N989" i="1"/>
  <c r="A990" i="1"/>
  <c r="P988" i="1"/>
  <c r="H132" i="1"/>
  <c r="F133" i="1"/>
  <c r="D133" i="1"/>
  <c r="E133" i="1" s="1"/>
  <c r="N133" i="1"/>
  <c r="A134" i="1"/>
  <c r="G133" i="1"/>
  <c r="P132" i="1"/>
  <c r="C133" i="1" s="1"/>
  <c r="M125" i="1"/>
  <c r="O125" i="1" s="1"/>
  <c r="B125" i="1" s="1"/>
  <c r="J126" i="1"/>
  <c r="K126" i="1" s="1"/>
  <c r="L126" i="1" s="1"/>
  <c r="I135" i="1"/>
  <c r="P1947" i="1" l="1"/>
  <c r="J1948" i="1"/>
  <c r="K1948" i="1" s="1"/>
  <c r="L1948" i="1" s="1"/>
  <c r="A1949" i="1"/>
  <c r="N1948" i="1"/>
  <c r="D1948" i="1"/>
  <c r="E1948" i="1" s="1"/>
  <c r="I1949" i="1"/>
  <c r="K1580" i="1"/>
  <c r="L1580" i="1" s="1"/>
  <c r="J1581" i="1"/>
  <c r="K986" i="1"/>
  <c r="L986" i="1" s="1"/>
  <c r="J987" i="1"/>
  <c r="A1586" i="1"/>
  <c r="D1585" i="1"/>
  <c r="E1585" i="1" s="1"/>
  <c r="N1585" i="1"/>
  <c r="I1585" i="1"/>
  <c r="P1584" i="1"/>
  <c r="A1281" i="1"/>
  <c r="D1280" i="1"/>
  <c r="E1280" i="1" s="1"/>
  <c r="N1280" i="1"/>
  <c r="I1282" i="1"/>
  <c r="P1279" i="1"/>
  <c r="P989" i="1"/>
  <c r="I992" i="1"/>
  <c r="D990" i="1"/>
  <c r="E990" i="1" s="1"/>
  <c r="N990" i="1"/>
  <c r="A991" i="1"/>
  <c r="H133" i="1"/>
  <c r="F134" i="1"/>
  <c r="D134" i="1"/>
  <c r="E134" i="1" s="1"/>
  <c r="N134" i="1"/>
  <c r="A135" i="1"/>
  <c r="P133" i="1"/>
  <c r="C134" i="1" s="1"/>
  <c r="G134" i="1"/>
  <c r="M126" i="1"/>
  <c r="O126" i="1" s="1"/>
  <c r="B126" i="1" s="1"/>
  <c r="J127" i="1"/>
  <c r="K127" i="1" s="1"/>
  <c r="L127" i="1" s="1"/>
  <c r="I136" i="1"/>
  <c r="P1948" i="1" l="1"/>
  <c r="J1949" i="1"/>
  <c r="K1949" i="1" s="1"/>
  <c r="A1950" i="1"/>
  <c r="N1949" i="1"/>
  <c r="D1949" i="1"/>
  <c r="E1949" i="1" s="1"/>
  <c r="I1950" i="1"/>
  <c r="L1949" i="1"/>
  <c r="K987" i="1"/>
  <c r="L987" i="1" s="1"/>
  <c r="J988" i="1"/>
  <c r="K1581" i="1"/>
  <c r="L1581" i="1" s="1"/>
  <c r="J1582" i="1"/>
  <c r="P1585" i="1"/>
  <c r="A1587" i="1"/>
  <c r="N1586" i="1"/>
  <c r="D1586" i="1"/>
  <c r="E1586" i="1" s="1"/>
  <c r="I1586" i="1"/>
  <c r="I1283" i="1"/>
  <c r="P1280" i="1"/>
  <c r="A1282" i="1"/>
  <c r="D1281" i="1"/>
  <c r="E1281" i="1" s="1"/>
  <c r="N1281" i="1"/>
  <c r="I993" i="1"/>
  <c r="D991" i="1"/>
  <c r="E991" i="1" s="1"/>
  <c r="N991" i="1"/>
  <c r="A992" i="1"/>
  <c r="P990" i="1"/>
  <c r="H134" i="1"/>
  <c r="F135" i="1"/>
  <c r="G135" i="1"/>
  <c r="P134" i="1"/>
  <c r="C135" i="1" s="1"/>
  <c r="D135" i="1"/>
  <c r="E135" i="1" s="1"/>
  <c r="N135" i="1"/>
  <c r="A136" i="1"/>
  <c r="M127" i="1"/>
  <c r="O127" i="1" s="1"/>
  <c r="B127" i="1" s="1"/>
  <c r="J128" i="1"/>
  <c r="K128" i="1" s="1"/>
  <c r="L128" i="1" s="1"/>
  <c r="I137" i="1"/>
  <c r="P1949" i="1" l="1"/>
  <c r="J1950" i="1"/>
  <c r="K1950" i="1" s="1"/>
  <c r="L1950" i="1" s="1"/>
  <c r="A1951" i="1"/>
  <c r="N1950" i="1"/>
  <c r="D1950" i="1"/>
  <c r="E1950" i="1" s="1"/>
  <c r="I1951" i="1"/>
  <c r="K988" i="1"/>
  <c r="L988" i="1" s="1"/>
  <c r="J989" i="1"/>
  <c r="K1582" i="1"/>
  <c r="L1582" i="1" s="1"/>
  <c r="J1583" i="1"/>
  <c r="I1587" i="1"/>
  <c r="P1586" i="1"/>
  <c r="A1588" i="1"/>
  <c r="N1587" i="1"/>
  <c r="D1587" i="1"/>
  <c r="E1587" i="1" s="1"/>
  <c r="P1281" i="1"/>
  <c r="I1284" i="1"/>
  <c r="A1283" i="1"/>
  <c r="D1282" i="1"/>
  <c r="E1282" i="1" s="1"/>
  <c r="N1282" i="1"/>
  <c r="D992" i="1"/>
  <c r="E992" i="1" s="1"/>
  <c r="N992" i="1"/>
  <c r="A993" i="1"/>
  <c r="I994" i="1"/>
  <c r="P991" i="1"/>
  <c r="H135" i="1"/>
  <c r="F136" i="1"/>
  <c r="D136" i="1"/>
  <c r="E136" i="1" s="1"/>
  <c r="F137" i="1" s="1"/>
  <c r="N136" i="1"/>
  <c r="A137" i="1"/>
  <c r="P135" i="1"/>
  <c r="C136" i="1" s="1"/>
  <c r="G136" i="1"/>
  <c r="M128" i="1"/>
  <c r="O128" i="1" s="1"/>
  <c r="B128" i="1" s="1"/>
  <c r="J129" i="1"/>
  <c r="K129" i="1" s="1"/>
  <c r="L129" i="1" s="1"/>
  <c r="I138" i="1"/>
  <c r="P1950" i="1" l="1"/>
  <c r="J1951" i="1"/>
  <c r="K1951" i="1" s="1"/>
  <c r="A1952" i="1"/>
  <c r="N1951" i="1"/>
  <c r="D1951" i="1"/>
  <c r="E1951" i="1" s="1"/>
  <c r="I1952" i="1"/>
  <c r="L1951" i="1"/>
  <c r="K1583" i="1"/>
  <c r="L1583" i="1" s="1"/>
  <c r="J1584" i="1"/>
  <c r="K989" i="1"/>
  <c r="L989" i="1" s="1"/>
  <c r="J990" i="1"/>
  <c r="P1587" i="1"/>
  <c r="A1589" i="1"/>
  <c r="N1588" i="1"/>
  <c r="D1588" i="1"/>
  <c r="E1588" i="1" s="1"/>
  <c r="I1588" i="1"/>
  <c r="P1282" i="1"/>
  <c r="A1284" i="1"/>
  <c r="D1283" i="1"/>
  <c r="E1283" i="1" s="1"/>
  <c r="N1283" i="1"/>
  <c r="I1285" i="1"/>
  <c r="I995" i="1"/>
  <c r="D993" i="1"/>
  <c r="E993" i="1" s="1"/>
  <c r="N993" i="1"/>
  <c r="A994" i="1"/>
  <c r="P992" i="1"/>
  <c r="H136" i="1"/>
  <c r="G137" i="1"/>
  <c r="H137" i="1" s="1"/>
  <c r="P136" i="1"/>
  <c r="C137" i="1" s="1"/>
  <c r="D137" i="1"/>
  <c r="E137" i="1" s="1"/>
  <c r="N137" i="1"/>
  <c r="A138" i="1"/>
  <c r="J130" i="1"/>
  <c r="K130" i="1" s="1"/>
  <c r="L130" i="1" s="1"/>
  <c r="M129" i="1"/>
  <c r="O129" i="1" s="1"/>
  <c r="B129" i="1" s="1"/>
  <c r="I139" i="1"/>
  <c r="P1951" i="1" l="1"/>
  <c r="J1952" i="1"/>
  <c r="K1952" i="1" s="1"/>
  <c r="L1952" i="1" s="1"/>
  <c r="A1953" i="1"/>
  <c r="N1952" i="1"/>
  <c r="D1952" i="1"/>
  <c r="E1952" i="1" s="1"/>
  <c r="I1953" i="1"/>
  <c r="K1584" i="1"/>
  <c r="L1584" i="1" s="1"/>
  <c r="J1585" i="1"/>
  <c r="K990" i="1"/>
  <c r="L990" i="1" s="1"/>
  <c r="J991" i="1"/>
  <c r="P1588" i="1"/>
  <c r="A1590" i="1"/>
  <c r="N1589" i="1"/>
  <c r="D1589" i="1"/>
  <c r="E1589" i="1" s="1"/>
  <c r="I1589" i="1"/>
  <c r="A1285" i="1"/>
  <c r="D1284" i="1"/>
  <c r="E1284" i="1" s="1"/>
  <c r="N1284" i="1"/>
  <c r="I1286" i="1"/>
  <c r="P1283" i="1"/>
  <c r="P993" i="1"/>
  <c r="I996" i="1"/>
  <c r="D994" i="1"/>
  <c r="E994" i="1" s="1"/>
  <c r="N994" i="1"/>
  <c r="A995" i="1"/>
  <c r="F138" i="1"/>
  <c r="D138" i="1"/>
  <c r="E138" i="1" s="1"/>
  <c r="N138" i="1"/>
  <c r="A139" i="1"/>
  <c r="G138" i="1"/>
  <c r="P137" i="1"/>
  <c r="C138" i="1" s="1"/>
  <c r="J131" i="1"/>
  <c r="K131" i="1" s="1"/>
  <c r="L131" i="1" s="1"/>
  <c r="M130" i="1"/>
  <c r="O130" i="1" s="1"/>
  <c r="B130" i="1" s="1"/>
  <c r="I140" i="1"/>
  <c r="P1952" i="1" l="1"/>
  <c r="J1953" i="1"/>
  <c r="K1953" i="1" s="1"/>
  <c r="A1954" i="1"/>
  <c r="N1953" i="1"/>
  <c r="D1953" i="1"/>
  <c r="E1953" i="1" s="1"/>
  <c r="I1954" i="1"/>
  <c r="L1953" i="1"/>
  <c r="K991" i="1"/>
  <c r="L991" i="1" s="1"/>
  <c r="J992" i="1"/>
  <c r="K1585" i="1"/>
  <c r="L1585" i="1" s="1"/>
  <c r="J1586" i="1"/>
  <c r="P1589" i="1"/>
  <c r="A1591" i="1"/>
  <c r="N1590" i="1"/>
  <c r="D1590" i="1"/>
  <c r="E1590" i="1" s="1"/>
  <c r="I1590" i="1"/>
  <c r="P1284" i="1"/>
  <c r="A1286" i="1"/>
  <c r="D1285" i="1"/>
  <c r="E1285" i="1" s="1"/>
  <c r="N1285" i="1"/>
  <c r="I1287" i="1"/>
  <c r="I997" i="1"/>
  <c r="A996" i="1"/>
  <c r="D995" i="1"/>
  <c r="E995" i="1" s="1"/>
  <c r="N995" i="1"/>
  <c r="P994" i="1"/>
  <c r="H138" i="1"/>
  <c r="F139" i="1"/>
  <c r="D139" i="1"/>
  <c r="E139" i="1" s="1"/>
  <c r="A140" i="1"/>
  <c r="N139" i="1"/>
  <c r="G139" i="1"/>
  <c r="P138" i="1"/>
  <c r="C139" i="1" s="1"/>
  <c r="J132" i="1"/>
  <c r="K132" i="1" s="1"/>
  <c r="L132" i="1" s="1"/>
  <c r="M131" i="1"/>
  <c r="O131" i="1" s="1"/>
  <c r="B131" i="1" s="1"/>
  <c r="I141" i="1"/>
  <c r="P1953" i="1" l="1"/>
  <c r="J1954" i="1"/>
  <c r="K1954" i="1" s="1"/>
  <c r="L1954" i="1" s="1"/>
  <c r="A1955" i="1"/>
  <c r="N1954" i="1"/>
  <c r="D1954" i="1"/>
  <c r="E1954" i="1" s="1"/>
  <c r="I1955" i="1"/>
  <c r="K1586" i="1"/>
  <c r="L1586" i="1" s="1"/>
  <c r="J1587" i="1"/>
  <c r="K992" i="1"/>
  <c r="L992" i="1" s="1"/>
  <c r="J993" i="1"/>
  <c r="P1590" i="1"/>
  <c r="A1592" i="1"/>
  <c r="N1591" i="1"/>
  <c r="D1591" i="1"/>
  <c r="E1591" i="1" s="1"/>
  <c r="I1591" i="1"/>
  <c r="A1287" i="1"/>
  <c r="D1286" i="1"/>
  <c r="E1286" i="1" s="1"/>
  <c r="N1286" i="1"/>
  <c r="I1288" i="1"/>
  <c r="P1285" i="1"/>
  <c r="A997" i="1"/>
  <c r="N996" i="1"/>
  <c r="D996" i="1"/>
  <c r="E996" i="1" s="1"/>
  <c r="I998" i="1"/>
  <c r="P995" i="1"/>
  <c r="H139" i="1"/>
  <c r="F140" i="1"/>
  <c r="P139" i="1"/>
  <c r="C140" i="1" s="1"/>
  <c r="G140" i="1"/>
  <c r="D140" i="1"/>
  <c r="E140" i="1" s="1"/>
  <c r="N140" i="1"/>
  <c r="A141" i="1"/>
  <c r="M132" i="1"/>
  <c r="O132" i="1" s="1"/>
  <c r="B132" i="1" s="1"/>
  <c r="J133" i="1"/>
  <c r="K133" i="1" s="1"/>
  <c r="L133" i="1" s="1"/>
  <c r="I142" i="1"/>
  <c r="A1956" i="1" l="1"/>
  <c r="N1955" i="1"/>
  <c r="D1955" i="1"/>
  <c r="E1955" i="1" s="1"/>
  <c r="P1954" i="1"/>
  <c r="J1955" i="1"/>
  <c r="K1955" i="1" s="1"/>
  <c r="L1955" i="1" s="1"/>
  <c r="I1956" i="1"/>
  <c r="K993" i="1"/>
  <c r="L993" i="1" s="1"/>
  <c r="J994" i="1"/>
  <c r="K1587" i="1"/>
  <c r="L1587" i="1" s="1"/>
  <c r="J1588" i="1"/>
  <c r="P1591" i="1"/>
  <c r="I1592" i="1"/>
  <c r="A1593" i="1"/>
  <c r="N1592" i="1"/>
  <c r="D1592" i="1"/>
  <c r="E1592" i="1" s="1"/>
  <c r="P1286" i="1"/>
  <c r="A1288" i="1"/>
  <c r="D1287" i="1"/>
  <c r="E1287" i="1" s="1"/>
  <c r="N1287" i="1"/>
  <c r="I1289" i="1"/>
  <c r="P996" i="1"/>
  <c r="A998" i="1"/>
  <c r="N997" i="1"/>
  <c r="D997" i="1"/>
  <c r="E997" i="1" s="1"/>
  <c r="I999" i="1"/>
  <c r="F141" i="1"/>
  <c r="H140" i="1"/>
  <c r="D141" i="1"/>
  <c r="E141" i="1" s="1"/>
  <c r="N141" i="1"/>
  <c r="A142" i="1"/>
  <c r="P140" i="1"/>
  <c r="C141" i="1" s="1"/>
  <c r="G141" i="1"/>
  <c r="M133" i="1"/>
  <c r="O133" i="1" s="1"/>
  <c r="B133" i="1" s="1"/>
  <c r="J134" i="1"/>
  <c r="K134" i="1" s="1"/>
  <c r="L134" i="1" s="1"/>
  <c r="I143" i="1"/>
  <c r="I1957" i="1" l="1"/>
  <c r="P1955" i="1"/>
  <c r="J1956" i="1"/>
  <c r="K1956" i="1" s="1"/>
  <c r="L1956" i="1" s="1"/>
  <c r="A1957" i="1"/>
  <c r="N1956" i="1"/>
  <c r="D1956" i="1"/>
  <c r="E1956" i="1" s="1"/>
  <c r="K1588" i="1"/>
  <c r="L1588" i="1" s="1"/>
  <c r="J1589" i="1"/>
  <c r="K994" i="1"/>
  <c r="L994" i="1" s="1"/>
  <c r="J995" i="1"/>
  <c r="I1593" i="1"/>
  <c r="P1592" i="1"/>
  <c r="A1594" i="1"/>
  <c r="D1593" i="1"/>
  <c r="E1593" i="1" s="1"/>
  <c r="N1593" i="1"/>
  <c r="A1289" i="1"/>
  <c r="D1288" i="1"/>
  <c r="E1288" i="1" s="1"/>
  <c r="N1288" i="1"/>
  <c r="I1290" i="1"/>
  <c r="P1287" i="1"/>
  <c r="P997" i="1"/>
  <c r="A999" i="1"/>
  <c r="N998" i="1"/>
  <c r="D998" i="1"/>
  <c r="E998" i="1" s="1"/>
  <c r="I1000" i="1"/>
  <c r="F142" i="1"/>
  <c r="H141" i="1"/>
  <c r="D142" i="1"/>
  <c r="E142" i="1" s="1"/>
  <c r="N142" i="1"/>
  <c r="A143" i="1"/>
  <c r="P141" i="1"/>
  <c r="C142" i="1" s="1"/>
  <c r="G142" i="1"/>
  <c r="M134" i="1"/>
  <c r="O134" i="1" s="1"/>
  <c r="B134" i="1" s="1"/>
  <c r="J135" i="1"/>
  <c r="K135" i="1" s="1"/>
  <c r="L135" i="1" s="1"/>
  <c r="I144" i="1"/>
  <c r="P1956" i="1" l="1"/>
  <c r="J1957" i="1"/>
  <c r="K1957" i="1" s="1"/>
  <c r="L1957" i="1" s="1"/>
  <c r="I1958" i="1"/>
  <c r="A1958" i="1"/>
  <c r="N1957" i="1"/>
  <c r="D1957" i="1"/>
  <c r="E1957" i="1" s="1"/>
  <c r="K995" i="1"/>
  <c r="L995" i="1" s="1"/>
  <c r="J996" i="1"/>
  <c r="K1589" i="1"/>
  <c r="L1589" i="1" s="1"/>
  <c r="J1590" i="1"/>
  <c r="P1593" i="1"/>
  <c r="I1594" i="1"/>
  <c r="A1595" i="1"/>
  <c r="N1594" i="1"/>
  <c r="D1594" i="1"/>
  <c r="E1594" i="1" s="1"/>
  <c r="I1291" i="1"/>
  <c r="P1288" i="1"/>
  <c r="A1290" i="1"/>
  <c r="D1289" i="1"/>
  <c r="E1289" i="1" s="1"/>
  <c r="N1289" i="1"/>
  <c r="A1000" i="1"/>
  <c r="N999" i="1"/>
  <c r="D999" i="1"/>
  <c r="E999" i="1" s="1"/>
  <c r="I1001" i="1"/>
  <c r="P998" i="1"/>
  <c r="H142" i="1"/>
  <c r="F143" i="1"/>
  <c r="D143" i="1"/>
  <c r="E143" i="1" s="1"/>
  <c r="N143" i="1"/>
  <c r="A144" i="1"/>
  <c r="G143" i="1"/>
  <c r="P142" i="1"/>
  <c r="C143" i="1" s="1"/>
  <c r="M135" i="1"/>
  <c r="O135" i="1" s="1"/>
  <c r="B135" i="1" s="1"/>
  <c r="J136" i="1"/>
  <c r="K136" i="1" s="1"/>
  <c r="L136" i="1" s="1"/>
  <c r="I145" i="1"/>
  <c r="I1959" i="1" l="1"/>
  <c r="P1957" i="1"/>
  <c r="J1958" i="1"/>
  <c r="K1958" i="1" s="1"/>
  <c r="L1958" i="1" s="1"/>
  <c r="A1959" i="1"/>
  <c r="N1958" i="1"/>
  <c r="D1958" i="1"/>
  <c r="E1958" i="1" s="1"/>
  <c r="K1590" i="1"/>
  <c r="L1590" i="1" s="1"/>
  <c r="J1591" i="1"/>
  <c r="K996" i="1"/>
  <c r="L996" i="1" s="1"/>
  <c r="J997" i="1"/>
  <c r="A1596" i="1"/>
  <c r="D1595" i="1"/>
  <c r="E1595" i="1" s="1"/>
  <c r="N1595" i="1"/>
  <c r="I1595" i="1"/>
  <c r="P1594" i="1"/>
  <c r="I1292" i="1"/>
  <c r="P1289" i="1"/>
  <c r="A1291" i="1"/>
  <c r="D1290" i="1"/>
  <c r="E1290" i="1" s="1"/>
  <c r="N1290" i="1"/>
  <c r="P999" i="1"/>
  <c r="A1001" i="1"/>
  <c r="N1000" i="1"/>
  <c r="D1000" i="1"/>
  <c r="E1000" i="1" s="1"/>
  <c r="I1002" i="1"/>
  <c r="H143" i="1"/>
  <c r="F144" i="1"/>
  <c r="D144" i="1"/>
  <c r="E144" i="1" s="1"/>
  <c r="A145" i="1"/>
  <c r="N144" i="1"/>
  <c r="G144" i="1"/>
  <c r="P143" i="1"/>
  <c r="C144" i="1" s="1"/>
  <c r="M136" i="1"/>
  <c r="O136" i="1" s="1"/>
  <c r="B136" i="1" s="1"/>
  <c r="J137" i="1"/>
  <c r="K137" i="1" s="1"/>
  <c r="L137" i="1" s="1"/>
  <c r="I146" i="1"/>
  <c r="P1958" i="1" l="1"/>
  <c r="J1959" i="1"/>
  <c r="K1959" i="1" s="1"/>
  <c r="L1959" i="1" s="1"/>
  <c r="I1960" i="1"/>
  <c r="A1960" i="1"/>
  <c r="N1959" i="1"/>
  <c r="D1959" i="1"/>
  <c r="E1959" i="1" s="1"/>
  <c r="K997" i="1"/>
  <c r="L997" i="1" s="1"/>
  <c r="J998" i="1"/>
  <c r="K1591" i="1"/>
  <c r="L1591" i="1" s="1"/>
  <c r="J1592" i="1"/>
  <c r="I1596" i="1"/>
  <c r="P1595" i="1"/>
  <c r="A1597" i="1"/>
  <c r="N1596" i="1"/>
  <c r="D1596" i="1"/>
  <c r="E1596" i="1" s="1"/>
  <c r="P1290" i="1"/>
  <c r="I1293" i="1"/>
  <c r="A1292" i="1"/>
  <c r="D1291" i="1"/>
  <c r="E1291" i="1" s="1"/>
  <c r="N1291" i="1"/>
  <c r="A1002" i="1"/>
  <c r="N1001" i="1"/>
  <c r="D1001" i="1"/>
  <c r="E1001" i="1" s="1"/>
  <c r="I1003" i="1"/>
  <c r="P1000" i="1"/>
  <c r="H144" i="1"/>
  <c r="F145" i="1"/>
  <c r="D145" i="1"/>
  <c r="E145" i="1" s="1"/>
  <c r="N145" i="1"/>
  <c r="A146" i="1"/>
  <c r="G145" i="1"/>
  <c r="P144" i="1"/>
  <c r="C145" i="1" s="1"/>
  <c r="M137" i="1"/>
  <c r="O137" i="1" s="1"/>
  <c r="B137" i="1" s="1"/>
  <c r="J138" i="1"/>
  <c r="K138" i="1" s="1"/>
  <c r="L138" i="1" s="1"/>
  <c r="I147" i="1"/>
  <c r="I1961" i="1" l="1"/>
  <c r="P1959" i="1"/>
  <c r="J1960" i="1"/>
  <c r="K1960" i="1" s="1"/>
  <c r="L1960" i="1" s="1"/>
  <c r="A1961" i="1"/>
  <c r="N1960" i="1"/>
  <c r="D1960" i="1"/>
  <c r="E1960" i="1" s="1"/>
  <c r="K1592" i="1"/>
  <c r="L1592" i="1" s="1"/>
  <c r="J1593" i="1"/>
  <c r="K998" i="1"/>
  <c r="L998" i="1" s="1"/>
  <c r="J999" i="1"/>
  <c r="A1598" i="1"/>
  <c r="D1597" i="1"/>
  <c r="E1597" i="1" s="1"/>
  <c r="N1597" i="1"/>
  <c r="I1597" i="1"/>
  <c r="P1596" i="1"/>
  <c r="P1291" i="1"/>
  <c r="A1293" i="1"/>
  <c r="N1292" i="1"/>
  <c r="D1292" i="1"/>
  <c r="E1292" i="1" s="1"/>
  <c r="I1294" i="1"/>
  <c r="I1004" i="1"/>
  <c r="P1001" i="1"/>
  <c r="A1003" i="1"/>
  <c r="D1002" i="1"/>
  <c r="E1002" i="1" s="1"/>
  <c r="N1002" i="1"/>
  <c r="H145" i="1"/>
  <c r="F146" i="1"/>
  <c r="D146" i="1"/>
  <c r="E146" i="1" s="1"/>
  <c r="A147" i="1"/>
  <c r="N146" i="1"/>
  <c r="P145" i="1"/>
  <c r="C146" i="1" s="1"/>
  <c r="G146" i="1"/>
  <c r="J139" i="1"/>
  <c r="K139" i="1" s="1"/>
  <c r="L139" i="1" s="1"/>
  <c r="M138" i="1"/>
  <c r="O138" i="1" s="1"/>
  <c r="B138" i="1" s="1"/>
  <c r="I148" i="1"/>
  <c r="P1960" i="1" l="1"/>
  <c r="J1961" i="1"/>
  <c r="K1961" i="1" s="1"/>
  <c r="L1961" i="1" s="1"/>
  <c r="A1962" i="1"/>
  <c r="N1961" i="1"/>
  <c r="D1961" i="1"/>
  <c r="E1961" i="1" s="1"/>
  <c r="I1962" i="1"/>
  <c r="K1593" i="1"/>
  <c r="L1593" i="1" s="1"/>
  <c r="J1594" i="1"/>
  <c r="K999" i="1"/>
  <c r="L999" i="1" s="1"/>
  <c r="J1000" i="1"/>
  <c r="P1597" i="1"/>
  <c r="A1599" i="1"/>
  <c r="N1598" i="1"/>
  <c r="D1598" i="1"/>
  <c r="E1598" i="1" s="1"/>
  <c r="I1598" i="1"/>
  <c r="A1294" i="1"/>
  <c r="N1293" i="1"/>
  <c r="D1293" i="1"/>
  <c r="E1293" i="1" s="1"/>
  <c r="I1295" i="1"/>
  <c r="P1292" i="1"/>
  <c r="P1002" i="1"/>
  <c r="I1005" i="1"/>
  <c r="A1004" i="1"/>
  <c r="N1003" i="1"/>
  <c r="D1003" i="1"/>
  <c r="E1003" i="1" s="1"/>
  <c r="H146" i="1"/>
  <c r="F147" i="1"/>
  <c r="P146" i="1"/>
  <c r="C147" i="1" s="1"/>
  <c r="G147" i="1"/>
  <c r="D147" i="1"/>
  <c r="E147" i="1" s="1"/>
  <c r="N147" i="1"/>
  <c r="A148" i="1"/>
  <c r="M139" i="1"/>
  <c r="O139" i="1" s="1"/>
  <c r="B139" i="1" s="1"/>
  <c r="J140" i="1"/>
  <c r="K140" i="1" s="1"/>
  <c r="L140" i="1" s="1"/>
  <c r="I149" i="1"/>
  <c r="I1963" i="1" l="1"/>
  <c r="P1961" i="1"/>
  <c r="J1962" i="1"/>
  <c r="K1962" i="1" s="1"/>
  <c r="L1962" i="1" s="1"/>
  <c r="A1963" i="1"/>
  <c r="N1962" i="1"/>
  <c r="D1962" i="1"/>
  <c r="E1962" i="1" s="1"/>
  <c r="K1594" i="1"/>
  <c r="L1594" i="1" s="1"/>
  <c r="J1595" i="1"/>
  <c r="K1000" i="1"/>
  <c r="L1000" i="1" s="1"/>
  <c r="J1001" i="1"/>
  <c r="A1600" i="1"/>
  <c r="D1599" i="1"/>
  <c r="E1599" i="1" s="1"/>
  <c r="N1599" i="1"/>
  <c r="I1599" i="1"/>
  <c r="P1598" i="1"/>
  <c r="P1293" i="1"/>
  <c r="A1295" i="1"/>
  <c r="N1294" i="1"/>
  <c r="D1294" i="1"/>
  <c r="E1294" i="1" s="1"/>
  <c r="I1296" i="1"/>
  <c r="I1006" i="1"/>
  <c r="P1003" i="1"/>
  <c r="A1005" i="1"/>
  <c r="D1004" i="1"/>
  <c r="E1004" i="1" s="1"/>
  <c r="N1004" i="1"/>
  <c r="F148" i="1"/>
  <c r="H147" i="1"/>
  <c r="G148" i="1"/>
  <c r="P147" i="1"/>
  <c r="C148" i="1" s="1"/>
  <c r="D148" i="1"/>
  <c r="E148" i="1" s="1"/>
  <c r="A149" i="1"/>
  <c r="N148" i="1"/>
  <c r="M140" i="1"/>
  <c r="O140" i="1" s="1"/>
  <c r="B140" i="1" s="1"/>
  <c r="J141" i="1"/>
  <c r="K141" i="1" s="1"/>
  <c r="L141" i="1" s="1"/>
  <c r="I150" i="1"/>
  <c r="I1964" i="1" l="1"/>
  <c r="P1962" i="1"/>
  <c r="J1963" i="1"/>
  <c r="K1963" i="1" s="1"/>
  <c r="L1963" i="1" s="1"/>
  <c r="A1964" i="1"/>
  <c r="N1963" i="1"/>
  <c r="D1963" i="1"/>
  <c r="E1963" i="1" s="1"/>
  <c r="K1001" i="1"/>
  <c r="L1001" i="1" s="1"/>
  <c r="J1002" i="1"/>
  <c r="K1595" i="1"/>
  <c r="L1595" i="1" s="1"/>
  <c r="J1596" i="1"/>
  <c r="P1599" i="1"/>
  <c r="A1601" i="1"/>
  <c r="N1600" i="1"/>
  <c r="D1600" i="1"/>
  <c r="E1600" i="1" s="1"/>
  <c r="I1600" i="1"/>
  <c r="A1296" i="1"/>
  <c r="N1295" i="1"/>
  <c r="D1295" i="1"/>
  <c r="E1295" i="1" s="1"/>
  <c r="I1297" i="1"/>
  <c r="P1294" i="1"/>
  <c r="A1006" i="1"/>
  <c r="N1005" i="1"/>
  <c r="D1005" i="1"/>
  <c r="E1005" i="1" s="1"/>
  <c r="P1004" i="1"/>
  <c r="I1007" i="1"/>
  <c r="H148" i="1"/>
  <c r="F149" i="1"/>
  <c r="P148" i="1"/>
  <c r="C149" i="1" s="1"/>
  <c r="G149" i="1"/>
  <c r="D149" i="1"/>
  <c r="E149" i="1" s="1"/>
  <c r="N149" i="1"/>
  <c r="A150" i="1"/>
  <c r="J142" i="1"/>
  <c r="K142" i="1" s="1"/>
  <c r="L142" i="1" s="1"/>
  <c r="M141" i="1"/>
  <c r="O141" i="1" s="1"/>
  <c r="B141" i="1" s="1"/>
  <c r="I151" i="1"/>
  <c r="P1963" i="1" l="1"/>
  <c r="J1964" i="1"/>
  <c r="K1964" i="1" s="1"/>
  <c r="A1965" i="1"/>
  <c r="N1964" i="1"/>
  <c r="D1964" i="1"/>
  <c r="E1964" i="1" s="1"/>
  <c r="I1965" i="1"/>
  <c r="L1964" i="1"/>
  <c r="K1596" i="1"/>
  <c r="L1596" i="1" s="1"/>
  <c r="J1597" i="1"/>
  <c r="K1002" i="1"/>
  <c r="L1002" i="1" s="1"/>
  <c r="J1003" i="1"/>
  <c r="A1602" i="1"/>
  <c r="D1601" i="1"/>
  <c r="E1601" i="1" s="1"/>
  <c r="N1601" i="1"/>
  <c r="I1601" i="1"/>
  <c r="P1600" i="1"/>
  <c r="P1295" i="1"/>
  <c r="A1297" i="1"/>
  <c r="N1296" i="1"/>
  <c r="D1296" i="1"/>
  <c r="E1296" i="1" s="1"/>
  <c r="I1298" i="1"/>
  <c r="I1008" i="1"/>
  <c r="P1005" i="1"/>
  <c r="A1007" i="1"/>
  <c r="D1006" i="1"/>
  <c r="E1006" i="1" s="1"/>
  <c r="N1006" i="1"/>
  <c r="F150" i="1"/>
  <c r="H149" i="1"/>
  <c r="D150" i="1"/>
  <c r="E150" i="1" s="1"/>
  <c r="N150" i="1"/>
  <c r="A151" i="1"/>
  <c r="G150" i="1"/>
  <c r="P149" i="1"/>
  <c r="C150" i="1" s="1"/>
  <c r="M142" i="1"/>
  <c r="O142" i="1" s="1"/>
  <c r="B142" i="1" s="1"/>
  <c r="J143" i="1"/>
  <c r="K143" i="1" s="1"/>
  <c r="L143" i="1" s="1"/>
  <c r="I152" i="1"/>
  <c r="P1964" i="1" l="1"/>
  <c r="J1965" i="1"/>
  <c r="K1965" i="1" s="1"/>
  <c r="L1965" i="1" s="1"/>
  <c r="A1966" i="1"/>
  <c r="N1965" i="1"/>
  <c r="D1965" i="1"/>
  <c r="E1965" i="1" s="1"/>
  <c r="I1966" i="1"/>
  <c r="K1003" i="1"/>
  <c r="L1003" i="1" s="1"/>
  <c r="J1004" i="1"/>
  <c r="K1597" i="1"/>
  <c r="L1597" i="1" s="1"/>
  <c r="J1598" i="1"/>
  <c r="I1602" i="1"/>
  <c r="P1601" i="1"/>
  <c r="A1603" i="1"/>
  <c r="N1602" i="1"/>
  <c r="D1602" i="1"/>
  <c r="E1602" i="1" s="1"/>
  <c r="D1297" i="1"/>
  <c r="E1297" i="1" s="1"/>
  <c r="N1297" i="1"/>
  <c r="A1298" i="1"/>
  <c r="I1299" i="1"/>
  <c r="P1296" i="1"/>
  <c r="I1009" i="1"/>
  <c r="F151" i="1"/>
  <c r="P1006" i="1"/>
  <c r="A1008" i="1"/>
  <c r="D1007" i="1"/>
  <c r="E1007" i="1" s="1"/>
  <c r="N1007" i="1"/>
  <c r="H150" i="1"/>
  <c r="P150" i="1"/>
  <c r="C151" i="1" s="1"/>
  <c r="G151" i="1"/>
  <c r="D151" i="1"/>
  <c r="E151" i="1" s="1"/>
  <c r="N151" i="1"/>
  <c r="A152" i="1"/>
  <c r="M143" i="1"/>
  <c r="O143" i="1" s="1"/>
  <c r="B143" i="1" s="1"/>
  <c r="J144" i="1"/>
  <c r="K144" i="1" s="1"/>
  <c r="L144" i="1" s="1"/>
  <c r="I153" i="1"/>
  <c r="P1965" i="1" l="1"/>
  <c r="J1966" i="1"/>
  <c r="K1966" i="1" s="1"/>
  <c r="A1967" i="1"/>
  <c r="N1966" i="1"/>
  <c r="D1966" i="1"/>
  <c r="E1966" i="1" s="1"/>
  <c r="I1967" i="1"/>
  <c r="L1966" i="1"/>
  <c r="K1004" i="1"/>
  <c r="L1004" i="1" s="1"/>
  <c r="J1005" i="1"/>
  <c r="K1598" i="1"/>
  <c r="L1598" i="1" s="1"/>
  <c r="J1599" i="1"/>
  <c r="P1602" i="1"/>
  <c r="A1604" i="1"/>
  <c r="N1603" i="1"/>
  <c r="D1603" i="1"/>
  <c r="E1603" i="1" s="1"/>
  <c r="I1603" i="1"/>
  <c r="D1298" i="1"/>
  <c r="E1298" i="1" s="1"/>
  <c r="A1299" i="1"/>
  <c r="N1298" i="1"/>
  <c r="P1297" i="1"/>
  <c r="I1300" i="1"/>
  <c r="A1009" i="1"/>
  <c r="D1008" i="1"/>
  <c r="E1008" i="1" s="1"/>
  <c r="N1008" i="1"/>
  <c r="H151" i="1"/>
  <c r="I1010" i="1"/>
  <c r="P1007" i="1"/>
  <c r="F152" i="1"/>
  <c r="D152" i="1"/>
  <c r="E152" i="1" s="1"/>
  <c r="A153" i="1"/>
  <c r="N152" i="1"/>
  <c r="P151" i="1"/>
  <c r="C152" i="1" s="1"/>
  <c r="G152" i="1"/>
  <c r="M144" i="1"/>
  <c r="O144" i="1" s="1"/>
  <c r="B144" i="1" s="1"/>
  <c r="J145" i="1"/>
  <c r="K145" i="1" s="1"/>
  <c r="L145" i="1" s="1"/>
  <c r="I154" i="1"/>
  <c r="A1968" i="1" l="1"/>
  <c r="N1967" i="1"/>
  <c r="D1967" i="1"/>
  <c r="E1967" i="1" s="1"/>
  <c r="P1966" i="1"/>
  <c r="J1967" i="1"/>
  <c r="K1967" i="1" s="1"/>
  <c r="I1968" i="1"/>
  <c r="L1967" i="1"/>
  <c r="K1599" i="1"/>
  <c r="L1599" i="1" s="1"/>
  <c r="J1600" i="1"/>
  <c r="K1005" i="1"/>
  <c r="L1005" i="1" s="1"/>
  <c r="J1006" i="1"/>
  <c r="P1603" i="1"/>
  <c r="A1605" i="1"/>
  <c r="N1604" i="1"/>
  <c r="D1604" i="1"/>
  <c r="E1604" i="1" s="1"/>
  <c r="I1604" i="1"/>
  <c r="P1298" i="1"/>
  <c r="D1299" i="1"/>
  <c r="E1299" i="1" s="1"/>
  <c r="A1300" i="1"/>
  <c r="N1299" i="1"/>
  <c r="I1301" i="1"/>
  <c r="P1008" i="1"/>
  <c r="A1010" i="1"/>
  <c r="N1009" i="1"/>
  <c r="D1009" i="1"/>
  <c r="E1009" i="1" s="1"/>
  <c r="I1011" i="1"/>
  <c r="H152" i="1"/>
  <c r="F153" i="1"/>
  <c r="G153" i="1"/>
  <c r="P152" i="1"/>
  <c r="C153" i="1" s="1"/>
  <c r="D153" i="1"/>
  <c r="E153" i="1" s="1"/>
  <c r="N153" i="1"/>
  <c r="A154" i="1"/>
  <c r="M145" i="1"/>
  <c r="O145" i="1" s="1"/>
  <c r="B145" i="1" s="1"/>
  <c r="J146" i="1"/>
  <c r="K146" i="1" s="1"/>
  <c r="L146" i="1" s="1"/>
  <c r="I155" i="1"/>
  <c r="I1969" i="1" l="1"/>
  <c r="P1967" i="1"/>
  <c r="J1968" i="1"/>
  <c r="K1968" i="1" s="1"/>
  <c r="L1968" i="1" s="1"/>
  <c r="A1969" i="1"/>
  <c r="N1968" i="1"/>
  <c r="D1968" i="1"/>
  <c r="E1968" i="1" s="1"/>
  <c r="K1006" i="1"/>
  <c r="L1006" i="1" s="1"/>
  <c r="J1007" i="1"/>
  <c r="K1600" i="1"/>
  <c r="L1600" i="1" s="1"/>
  <c r="J1601" i="1"/>
  <c r="P1604" i="1"/>
  <c r="A1606" i="1"/>
  <c r="N1605" i="1"/>
  <c r="D1605" i="1"/>
  <c r="E1605" i="1" s="1"/>
  <c r="I1605" i="1"/>
  <c r="I1302" i="1"/>
  <c r="P1299" i="1"/>
  <c r="D1300" i="1"/>
  <c r="E1300" i="1" s="1"/>
  <c r="N1300" i="1"/>
  <c r="A1301" i="1"/>
  <c r="P1009" i="1"/>
  <c r="A1011" i="1"/>
  <c r="D1010" i="1"/>
  <c r="E1010" i="1" s="1"/>
  <c r="N1010" i="1"/>
  <c r="I1012" i="1"/>
  <c r="F154" i="1"/>
  <c r="H153" i="1"/>
  <c r="D154" i="1"/>
  <c r="E154" i="1" s="1"/>
  <c r="N154" i="1"/>
  <c r="A155" i="1"/>
  <c r="G154" i="1"/>
  <c r="P153" i="1"/>
  <c r="C154" i="1" s="1"/>
  <c r="M146" i="1"/>
  <c r="O146" i="1" s="1"/>
  <c r="B146" i="1" s="1"/>
  <c r="J147" i="1"/>
  <c r="K147" i="1" s="1"/>
  <c r="L147" i="1" s="1"/>
  <c r="I156" i="1"/>
  <c r="P1968" i="1" l="1"/>
  <c r="J1969" i="1"/>
  <c r="K1969" i="1" s="1"/>
  <c r="L1969" i="1" s="1"/>
  <c r="I1970" i="1"/>
  <c r="A1970" i="1"/>
  <c r="N1969" i="1"/>
  <c r="D1969" i="1"/>
  <c r="E1969" i="1" s="1"/>
  <c r="K1601" i="1"/>
  <c r="L1601" i="1" s="1"/>
  <c r="J1602" i="1"/>
  <c r="K1007" i="1"/>
  <c r="L1007" i="1" s="1"/>
  <c r="J1008" i="1"/>
  <c r="P1605" i="1"/>
  <c r="A1607" i="1"/>
  <c r="N1606" i="1"/>
  <c r="D1606" i="1"/>
  <c r="E1606" i="1" s="1"/>
  <c r="I1606" i="1"/>
  <c r="D1301" i="1"/>
  <c r="E1301" i="1" s="1"/>
  <c r="A1302" i="1"/>
  <c r="N1301" i="1"/>
  <c r="I1303" i="1"/>
  <c r="P1300" i="1"/>
  <c r="P1010" i="1"/>
  <c r="A1012" i="1"/>
  <c r="D1011" i="1"/>
  <c r="E1011" i="1" s="1"/>
  <c r="N1011" i="1"/>
  <c r="I1013" i="1"/>
  <c r="H154" i="1"/>
  <c r="F155" i="1"/>
  <c r="D155" i="1"/>
  <c r="E155" i="1" s="1"/>
  <c r="N155" i="1"/>
  <c r="A156" i="1"/>
  <c r="P154" i="1"/>
  <c r="C155" i="1" s="1"/>
  <c r="G155" i="1"/>
  <c r="J148" i="1"/>
  <c r="K148" i="1" s="1"/>
  <c r="L148" i="1" s="1"/>
  <c r="M147" i="1"/>
  <c r="O147" i="1" s="1"/>
  <c r="B147" i="1" s="1"/>
  <c r="I157" i="1"/>
  <c r="I1971" i="1" l="1"/>
  <c r="P1969" i="1"/>
  <c r="J1970" i="1"/>
  <c r="K1970" i="1" s="1"/>
  <c r="L1970" i="1" s="1"/>
  <c r="A1971" i="1"/>
  <c r="N1970" i="1"/>
  <c r="D1970" i="1"/>
  <c r="E1970" i="1" s="1"/>
  <c r="K1008" i="1"/>
  <c r="L1008" i="1" s="1"/>
  <c r="J1009" i="1"/>
  <c r="K1602" i="1"/>
  <c r="L1602" i="1" s="1"/>
  <c r="J1603" i="1"/>
  <c r="P1606" i="1"/>
  <c r="A1608" i="1"/>
  <c r="N1607" i="1"/>
  <c r="D1607" i="1"/>
  <c r="E1607" i="1" s="1"/>
  <c r="I1607" i="1"/>
  <c r="D1302" i="1"/>
  <c r="E1302" i="1" s="1"/>
  <c r="A1303" i="1"/>
  <c r="N1302" i="1"/>
  <c r="I1304" i="1"/>
  <c r="P1301" i="1"/>
  <c r="A1013" i="1"/>
  <c r="D1012" i="1"/>
  <c r="E1012" i="1" s="1"/>
  <c r="N1012" i="1"/>
  <c r="I1014" i="1"/>
  <c r="P1011" i="1"/>
  <c r="H155" i="1"/>
  <c r="F156" i="1"/>
  <c r="G156" i="1"/>
  <c r="P155" i="1"/>
  <c r="C156" i="1" s="1"/>
  <c r="D156" i="1"/>
  <c r="E156" i="1" s="1"/>
  <c r="N156" i="1"/>
  <c r="A157" i="1"/>
  <c r="M148" i="1"/>
  <c r="O148" i="1" s="1"/>
  <c r="B148" i="1" s="1"/>
  <c r="J149" i="1"/>
  <c r="K149" i="1" s="1"/>
  <c r="L149" i="1" s="1"/>
  <c r="I158" i="1"/>
  <c r="P1970" i="1" l="1"/>
  <c r="J1971" i="1"/>
  <c r="K1971" i="1" s="1"/>
  <c r="L1971" i="1" s="1"/>
  <c r="I1972" i="1"/>
  <c r="A1972" i="1"/>
  <c r="N1971" i="1"/>
  <c r="D1971" i="1"/>
  <c r="E1971" i="1" s="1"/>
  <c r="K1603" i="1"/>
  <c r="L1603" i="1" s="1"/>
  <c r="J1604" i="1"/>
  <c r="K1009" i="1"/>
  <c r="L1009" i="1" s="1"/>
  <c r="J1010" i="1"/>
  <c r="P1607" i="1"/>
  <c r="A1609" i="1"/>
  <c r="N1608" i="1"/>
  <c r="D1608" i="1"/>
  <c r="E1608" i="1" s="1"/>
  <c r="I1608" i="1"/>
  <c r="P1302" i="1"/>
  <c r="D1303" i="1"/>
  <c r="E1303" i="1" s="1"/>
  <c r="A1304" i="1"/>
  <c r="N1303" i="1"/>
  <c r="I1305" i="1"/>
  <c r="I1015" i="1"/>
  <c r="P1012" i="1"/>
  <c r="A1014" i="1"/>
  <c r="N1013" i="1"/>
  <c r="D1013" i="1"/>
  <c r="E1013" i="1" s="1"/>
  <c r="H156" i="1"/>
  <c r="F157" i="1"/>
  <c r="D157" i="1"/>
  <c r="E157" i="1" s="1"/>
  <c r="A158" i="1"/>
  <c r="N157" i="1"/>
  <c r="P156" i="1"/>
  <c r="C157" i="1" s="1"/>
  <c r="G157" i="1"/>
  <c r="M149" i="1"/>
  <c r="O149" i="1" s="1"/>
  <c r="B149" i="1" s="1"/>
  <c r="J150" i="1"/>
  <c r="K150" i="1" s="1"/>
  <c r="L150" i="1" s="1"/>
  <c r="I159" i="1"/>
  <c r="I1973" i="1" l="1"/>
  <c r="P1971" i="1"/>
  <c r="J1972" i="1"/>
  <c r="K1972" i="1" s="1"/>
  <c r="L1972" i="1" s="1"/>
  <c r="A1973" i="1"/>
  <c r="N1972" i="1"/>
  <c r="D1972" i="1"/>
  <c r="E1972" i="1" s="1"/>
  <c r="K1010" i="1"/>
  <c r="L1010" i="1" s="1"/>
  <c r="J1011" i="1"/>
  <c r="K1604" i="1"/>
  <c r="L1604" i="1" s="1"/>
  <c r="J1605" i="1"/>
  <c r="P1608" i="1"/>
  <c r="A1610" i="1"/>
  <c r="D1609" i="1"/>
  <c r="E1609" i="1" s="1"/>
  <c r="N1609" i="1"/>
  <c r="I1609" i="1"/>
  <c r="I1306" i="1"/>
  <c r="P1303" i="1"/>
  <c r="D1304" i="1"/>
  <c r="E1304" i="1" s="1"/>
  <c r="N1304" i="1"/>
  <c r="A1305" i="1"/>
  <c r="A1015" i="1"/>
  <c r="D1014" i="1"/>
  <c r="E1014" i="1" s="1"/>
  <c r="N1014" i="1"/>
  <c r="I1016" i="1"/>
  <c r="P1013" i="1"/>
  <c r="H157" i="1"/>
  <c r="F158" i="1"/>
  <c r="P157" i="1"/>
  <c r="C158" i="1" s="1"/>
  <c r="G158" i="1"/>
  <c r="D158" i="1"/>
  <c r="E158" i="1" s="1"/>
  <c r="N158" i="1"/>
  <c r="A159" i="1"/>
  <c r="M150" i="1"/>
  <c r="O150" i="1" s="1"/>
  <c r="B150" i="1" s="1"/>
  <c r="J151" i="1"/>
  <c r="K151" i="1" s="1"/>
  <c r="L151" i="1" s="1"/>
  <c r="I160" i="1"/>
  <c r="F159" i="1" l="1"/>
  <c r="P1972" i="1"/>
  <c r="J1973" i="1"/>
  <c r="K1973" i="1" s="1"/>
  <c r="L1973" i="1" s="1"/>
  <c r="I1974" i="1"/>
  <c r="A1974" i="1"/>
  <c r="N1973" i="1"/>
  <c r="D1973" i="1"/>
  <c r="E1973" i="1" s="1"/>
  <c r="K1605" i="1"/>
  <c r="L1605" i="1" s="1"/>
  <c r="J1606" i="1"/>
  <c r="K1011" i="1"/>
  <c r="L1011" i="1" s="1"/>
  <c r="J1012" i="1"/>
  <c r="P1609" i="1"/>
  <c r="A1611" i="1"/>
  <c r="N1610" i="1"/>
  <c r="D1610" i="1"/>
  <c r="E1610" i="1" s="1"/>
  <c r="I1610" i="1"/>
  <c r="I1307" i="1"/>
  <c r="D1305" i="1"/>
  <c r="E1305" i="1" s="1"/>
  <c r="A1306" i="1"/>
  <c r="N1305" i="1"/>
  <c r="P1304" i="1"/>
  <c r="P1014" i="1"/>
  <c r="A1016" i="1"/>
  <c r="D1015" i="1"/>
  <c r="E1015" i="1" s="1"/>
  <c r="N1015" i="1"/>
  <c r="I1017" i="1"/>
  <c r="H158" i="1"/>
  <c r="G159" i="1"/>
  <c r="P158" i="1"/>
  <c r="C159" i="1" s="1"/>
  <c r="D159" i="1"/>
  <c r="E159" i="1" s="1"/>
  <c r="A160" i="1"/>
  <c r="N159" i="1"/>
  <c r="J152" i="1"/>
  <c r="K152" i="1" s="1"/>
  <c r="L152" i="1" s="1"/>
  <c r="M151" i="1"/>
  <c r="O151" i="1" s="1"/>
  <c r="B151" i="1" s="1"/>
  <c r="I161" i="1"/>
  <c r="H159" i="1" l="1"/>
  <c r="P1973" i="1"/>
  <c r="J1974" i="1"/>
  <c r="K1974" i="1" s="1"/>
  <c r="L1974" i="1" s="1"/>
  <c r="A1975" i="1"/>
  <c r="N1974" i="1"/>
  <c r="D1974" i="1"/>
  <c r="E1974" i="1" s="1"/>
  <c r="I1975" i="1"/>
  <c r="K1012" i="1"/>
  <c r="L1012" i="1" s="1"/>
  <c r="J1013" i="1"/>
  <c r="K1606" i="1"/>
  <c r="L1606" i="1" s="1"/>
  <c r="J1607" i="1"/>
  <c r="P1610" i="1"/>
  <c r="A1612" i="1"/>
  <c r="D1611" i="1"/>
  <c r="E1611" i="1" s="1"/>
  <c r="N1611" i="1"/>
  <c r="I1611" i="1"/>
  <c r="I1308" i="1"/>
  <c r="P1305" i="1"/>
  <c r="D1306" i="1"/>
  <c r="E1306" i="1" s="1"/>
  <c r="A1307" i="1"/>
  <c r="N1306" i="1"/>
  <c r="A1017" i="1"/>
  <c r="D1016" i="1"/>
  <c r="E1016" i="1" s="1"/>
  <c r="N1016" i="1"/>
  <c r="I1018" i="1"/>
  <c r="P1015" i="1"/>
  <c r="F160" i="1"/>
  <c r="G160" i="1"/>
  <c r="P159" i="1"/>
  <c r="C160" i="1" s="1"/>
  <c r="D160" i="1"/>
  <c r="E160" i="1" s="1"/>
  <c r="A161" i="1"/>
  <c r="N160" i="1"/>
  <c r="M152" i="1"/>
  <c r="O152" i="1" s="1"/>
  <c r="B152" i="1" s="1"/>
  <c r="J153" i="1"/>
  <c r="K153" i="1" s="1"/>
  <c r="L153" i="1" s="1"/>
  <c r="I162" i="1"/>
  <c r="I1976" i="1" l="1"/>
  <c r="P1974" i="1"/>
  <c r="J1975" i="1"/>
  <c r="K1975" i="1" s="1"/>
  <c r="L1975" i="1" s="1"/>
  <c r="A1976" i="1"/>
  <c r="N1975" i="1"/>
  <c r="D1975" i="1"/>
  <c r="E1975" i="1" s="1"/>
  <c r="K1607" i="1"/>
  <c r="L1607" i="1" s="1"/>
  <c r="J1608" i="1"/>
  <c r="K1013" i="1"/>
  <c r="L1013" i="1" s="1"/>
  <c r="J1014" i="1"/>
  <c r="A1613" i="1"/>
  <c r="D1612" i="1"/>
  <c r="E1612" i="1" s="1"/>
  <c r="N1612" i="1"/>
  <c r="I1612" i="1"/>
  <c r="P1611" i="1"/>
  <c r="I1309" i="1"/>
  <c r="P1306" i="1"/>
  <c r="D1307" i="1"/>
  <c r="E1307" i="1" s="1"/>
  <c r="A1308" i="1"/>
  <c r="N1307" i="1"/>
  <c r="I1019" i="1"/>
  <c r="P1016" i="1"/>
  <c r="A1018" i="1"/>
  <c r="N1017" i="1"/>
  <c r="D1017" i="1"/>
  <c r="E1017" i="1" s="1"/>
  <c r="H160" i="1"/>
  <c r="F161" i="1"/>
  <c r="P160" i="1"/>
  <c r="C161" i="1" s="1"/>
  <c r="G161" i="1"/>
  <c r="D161" i="1"/>
  <c r="E161" i="1" s="1"/>
  <c r="N161" i="1"/>
  <c r="A162" i="1"/>
  <c r="M153" i="1"/>
  <c r="O153" i="1" s="1"/>
  <c r="B153" i="1" s="1"/>
  <c r="J154" i="1"/>
  <c r="K154" i="1" s="1"/>
  <c r="L154" i="1" s="1"/>
  <c r="I163" i="1"/>
  <c r="P1975" i="1" l="1"/>
  <c r="J1976" i="1"/>
  <c r="K1976" i="1" s="1"/>
  <c r="L1976" i="1" s="1"/>
  <c r="A1977" i="1"/>
  <c r="N1976" i="1"/>
  <c r="D1976" i="1"/>
  <c r="E1976" i="1" s="1"/>
  <c r="I1977" i="1"/>
  <c r="K1014" i="1"/>
  <c r="L1014" i="1" s="1"/>
  <c r="J1015" i="1"/>
  <c r="K1608" i="1"/>
  <c r="L1608" i="1" s="1"/>
  <c r="J1609" i="1"/>
  <c r="P1612" i="1"/>
  <c r="A1614" i="1"/>
  <c r="D1613" i="1"/>
  <c r="E1613" i="1" s="1"/>
  <c r="N1613" i="1"/>
  <c r="I1613" i="1"/>
  <c r="P1307" i="1"/>
  <c r="I1310" i="1"/>
  <c r="D1308" i="1"/>
  <c r="E1308" i="1" s="1"/>
  <c r="N1308" i="1"/>
  <c r="A1309" i="1"/>
  <c r="P1017" i="1"/>
  <c r="I1020" i="1"/>
  <c r="A1019" i="1"/>
  <c r="D1018" i="1"/>
  <c r="E1018" i="1" s="1"/>
  <c r="N1018" i="1"/>
  <c r="F162" i="1"/>
  <c r="H161" i="1"/>
  <c r="D162" i="1"/>
  <c r="E162" i="1" s="1"/>
  <c r="N162" i="1"/>
  <c r="A163" i="1"/>
  <c r="G162" i="1"/>
  <c r="P161" i="1"/>
  <c r="C162" i="1" s="1"/>
  <c r="M154" i="1"/>
  <c r="O154" i="1" s="1"/>
  <c r="B154" i="1" s="1"/>
  <c r="J155" i="1"/>
  <c r="K155" i="1" s="1"/>
  <c r="L155" i="1" s="1"/>
  <c r="I164" i="1"/>
  <c r="A1978" i="1" l="1"/>
  <c r="N1977" i="1"/>
  <c r="D1977" i="1"/>
  <c r="E1977" i="1" s="1"/>
  <c r="P1976" i="1"/>
  <c r="J1977" i="1"/>
  <c r="K1977" i="1" s="1"/>
  <c r="L1977" i="1" s="1"/>
  <c r="I1978" i="1"/>
  <c r="K1609" i="1"/>
  <c r="L1609" i="1" s="1"/>
  <c r="J1610" i="1"/>
  <c r="K1015" i="1"/>
  <c r="L1015" i="1" s="1"/>
  <c r="J1016" i="1"/>
  <c r="I1614" i="1"/>
  <c r="P1613" i="1"/>
  <c r="A1615" i="1"/>
  <c r="N1614" i="1"/>
  <c r="D1614" i="1"/>
  <c r="E1614" i="1" s="1"/>
  <c r="D1309" i="1"/>
  <c r="E1309" i="1" s="1"/>
  <c r="A1310" i="1"/>
  <c r="N1309" i="1"/>
  <c r="P1308" i="1"/>
  <c r="I1311" i="1"/>
  <c r="I1021" i="1"/>
  <c r="P1018" i="1"/>
  <c r="A1020" i="1"/>
  <c r="D1019" i="1"/>
  <c r="E1019" i="1" s="1"/>
  <c r="N1019" i="1"/>
  <c r="H162" i="1"/>
  <c r="F163" i="1"/>
  <c r="P162" i="1"/>
  <c r="C163" i="1" s="1"/>
  <c r="G163" i="1"/>
  <c r="D163" i="1"/>
  <c r="E163" i="1" s="1"/>
  <c r="A164" i="1"/>
  <c r="N163" i="1"/>
  <c r="M155" i="1"/>
  <c r="O155" i="1" s="1"/>
  <c r="B155" i="1" s="1"/>
  <c r="J156" i="1"/>
  <c r="K156" i="1" s="1"/>
  <c r="L156" i="1" s="1"/>
  <c r="I165" i="1"/>
  <c r="P1977" i="1" l="1"/>
  <c r="J1978" i="1"/>
  <c r="K1978" i="1" s="1"/>
  <c r="L1978" i="1" s="1"/>
  <c r="F164" i="1"/>
  <c r="A1979" i="1"/>
  <c r="N1978" i="1"/>
  <c r="D1978" i="1"/>
  <c r="E1978" i="1" s="1"/>
  <c r="I1979" i="1"/>
  <c r="K1016" i="1"/>
  <c r="L1016" i="1" s="1"/>
  <c r="J1017" i="1"/>
  <c r="K1610" i="1"/>
  <c r="L1610" i="1" s="1"/>
  <c r="J1611" i="1"/>
  <c r="P1614" i="1"/>
  <c r="A1616" i="1"/>
  <c r="D1615" i="1"/>
  <c r="E1615" i="1" s="1"/>
  <c r="N1615" i="1"/>
  <c r="I1615" i="1"/>
  <c r="P1309" i="1"/>
  <c r="I1312" i="1"/>
  <c r="D1310" i="1"/>
  <c r="E1310" i="1" s="1"/>
  <c r="A1311" i="1"/>
  <c r="N1310" i="1"/>
  <c r="P1019" i="1"/>
  <c r="I1022" i="1"/>
  <c r="A1021" i="1"/>
  <c r="D1020" i="1"/>
  <c r="E1020" i="1" s="1"/>
  <c r="N1020" i="1"/>
  <c r="H163" i="1"/>
  <c r="P163" i="1"/>
  <c r="C164" i="1" s="1"/>
  <c r="G164" i="1"/>
  <c r="D164" i="1"/>
  <c r="E164" i="1" s="1"/>
  <c r="A165" i="1"/>
  <c r="N164" i="1"/>
  <c r="M156" i="1"/>
  <c r="O156" i="1" s="1"/>
  <c r="B156" i="1" s="1"/>
  <c r="J157" i="1"/>
  <c r="K157" i="1" s="1"/>
  <c r="L157" i="1" s="1"/>
  <c r="I166" i="1"/>
  <c r="H164" i="1" l="1"/>
  <c r="I1980" i="1"/>
  <c r="P1978" i="1"/>
  <c r="J1979" i="1"/>
  <c r="K1979" i="1" s="1"/>
  <c r="L1979" i="1" s="1"/>
  <c r="A1980" i="1"/>
  <c r="N1979" i="1"/>
  <c r="D1979" i="1"/>
  <c r="E1979" i="1" s="1"/>
  <c r="K1611" i="1"/>
  <c r="L1611" i="1" s="1"/>
  <c r="J1612" i="1"/>
  <c r="K1017" i="1"/>
  <c r="L1017" i="1" s="1"/>
  <c r="J1018" i="1"/>
  <c r="P1615" i="1"/>
  <c r="A1617" i="1"/>
  <c r="N1616" i="1"/>
  <c r="D1616" i="1"/>
  <c r="E1616" i="1" s="1"/>
  <c r="I1616" i="1"/>
  <c r="I1313" i="1"/>
  <c r="P1310" i="1"/>
  <c r="D1311" i="1"/>
  <c r="E1311" i="1" s="1"/>
  <c r="A1312" i="1"/>
  <c r="N1311" i="1"/>
  <c r="I1023" i="1"/>
  <c r="P1020" i="1"/>
  <c r="A1022" i="1"/>
  <c r="N1021" i="1"/>
  <c r="D1021" i="1"/>
  <c r="E1021" i="1" s="1"/>
  <c r="F165" i="1"/>
  <c r="P164" i="1"/>
  <c r="C165" i="1" s="1"/>
  <c r="G165" i="1"/>
  <c r="D165" i="1"/>
  <c r="E165" i="1" s="1"/>
  <c r="N165" i="1"/>
  <c r="A166" i="1"/>
  <c r="J158" i="1"/>
  <c r="K158" i="1" s="1"/>
  <c r="L158" i="1" s="1"/>
  <c r="M157" i="1"/>
  <c r="O157" i="1" s="1"/>
  <c r="B157" i="1" s="1"/>
  <c r="I167" i="1"/>
  <c r="P1979" i="1" l="1"/>
  <c r="J1980" i="1"/>
  <c r="K1980" i="1" s="1"/>
  <c r="L1980" i="1" s="1"/>
  <c r="A1981" i="1"/>
  <c r="N1980" i="1"/>
  <c r="D1980" i="1"/>
  <c r="E1980" i="1" s="1"/>
  <c r="I1981" i="1"/>
  <c r="K1018" i="1"/>
  <c r="L1018" i="1" s="1"/>
  <c r="J1019" i="1"/>
  <c r="K1612" i="1"/>
  <c r="L1612" i="1" s="1"/>
  <c r="J1613" i="1"/>
  <c r="P1616" i="1"/>
  <c r="A1618" i="1"/>
  <c r="D1617" i="1"/>
  <c r="E1617" i="1" s="1"/>
  <c r="N1617" i="1"/>
  <c r="I1617" i="1"/>
  <c r="P1311" i="1"/>
  <c r="D1312" i="1"/>
  <c r="E1312" i="1" s="1"/>
  <c r="N1312" i="1"/>
  <c r="A1313" i="1"/>
  <c r="I1314" i="1"/>
  <c r="P1021" i="1"/>
  <c r="A1023" i="1"/>
  <c r="D1022" i="1"/>
  <c r="E1022" i="1" s="1"/>
  <c r="N1022" i="1"/>
  <c r="I1024" i="1"/>
  <c r="F166" i="1"/>
  <c r="H165" i="1"/>
  <c r="D166" i="1"/>
  <c r="E166" i="1" s="1"/>
  <c r="A167" i="1"/>
  <c r="N166" i="1"/>
  <c r="G166" i="1"/>
  <c r="P165" i="1"/>
  <c r="C166" i="1" s="1"/>
  <c r="M158" i="1"/>
  <c r="O158" i="1" s="1"/>
  <c r="B158" i="1" s="1"/>
  <c r="J159" i="1"/>
  <c r="K159" i="1" s="1"/>
  <c r="L159" i="1" s="1"/>
  <c r="I168" i="1"/>
  <c r="P1980" i="1" l="1"/>
  <c r="J1981" i="1"/>
  <c r="K1981" i="1" s="1"/>
  <c r="L1981" i="1" s="1"/>
  <c r="A1982" i="1"/>
  <c r="N1981" i="1"/>
  <c r="D1981" i="1"/>
  <c r="E1981" i="1" s="1"/>
  <c r="I1982" i="1"/>
  <c r="K1613" i="1"/>
  <c r="L1613" i="1" s="1"/>
  <c r="J1614" i="1"/>
  <c r="K1019" i="1"/>
  <c r="L1019" i="1" s="1"/>
  <c r="J1020" i="1"/>
  <c r="A1619" i="1"/>
  <c r="N1618" i="1"/>
  <c r="D1618" i="1"/>
  <c r="E1618" i="1" s="1"/>
  <c r="P1617" i="1"/>
  <c r="I1618" i="1"/>
  <c r="I1315" i="1"/>
  <c r="D1313" i="1"/>
  <c r="E1313" i="1" s="1"/>
  <c r="A1314" i="1"/>
  <c r="N1313" i="1"/>
  <c r="P1312" i="1"/>
  <c r="A1024" i="1"/>
  <c r="D1023" i="1"/>
  <c r="E1023" i="1" s="1"/>
  <c r="N1023" i="1"/>
  <c r="I1025" i="1"/>
  <c r="P1022" i="1"/>
  <c r="F167" i="1"/>
  <c r="H166" i="1"/>
  <c r="G167" i="1"/>
  <c r="P166" i="1"/>
  <c r="C167" i="1" s="1"/>
  <c r="D167" i="1"/>
  <c r="E167" i="1" s="1"/>
  <c r="N167" i="1"/>
  <c r="A168" i="1"/>
  <c r="M159" i="1"/>
  <c r="O159" i="1" s="1"/>
  <c r="B159" i="1" s="1"/>
  <c r="J160" i="1"/>
  <c r="K160" i="1" s="1"/>
  <c r="L160" i="1" s="1"/>
  <c r="I169" i="1"/>
  <c r="P1981" i="1" l="1"/>
  <c r="J1982" i="1"/>
  <c r="K1982" i="1" s="1"/>
  <c r="L1982" i="1" s="1"/>
  <c r="A1983" i="1"/>
  <c r="N1982" i="1"/>
  <c r="D1982" i="1"/>
  <c r="E1982" i="1" s="1"/>
  <c r="I1983" i="1"/>
  <c r="K1020" i="1"/>
  <c r="L1020" i="1" s="1"/>
  <c r="J1021" i="1"/>
  <c r="K1614" i="1"/>
  <c r="L1614" i="1" s="1"/>
  <c r="J1615" i="1"/>
  <c r="P1618" i="1"/>
  <c r="A1620" i="1"/>
  <c r="N1619" i="1"/>
  <c r="D1619" i="1"/>
  <c r="E1619" i="1" s="1"/>
  <c r="I1619" i="1"/>
  <c r="I1316" i="1"/>
  <c r="P1313" i="1"/>
  <c r="D1314" i="1"/>
  <c r="E1314" i="1" s="1"/>
  <c r="A1315" i="1"/>
  <c r="N1314" i="1"/>
  <c r="I1026" i="1"/>
  <c r="P1023" i="1"/>
  <c r="A1025" i="1"/>
  <c r="D1024" i="1"/>
  <c r="E1024" i="1" s="1"/>
  <c r="N1024" i="1"/>
  <c r="H167" i="1"/>
  <c r="F168" i="1"/>
  <c r="D168" i="1"/>
  <c r="E168" i="1" s="1"/>
  <c r="N168" i="1"/>
  <c r="A169" i="1"/>
  <c r="G168" i="1"/>
  <c r="P167" i="1"/>
  <c r="C168" i="1" s="1"/>
  <c r="M160" i="1"/>
  <c r="O160" i="1" s="1"/>
  <c r="B160" i="1" s="1"/>
  <c r="J161" i="1"/>
  <c r="K161" i="1" s="1"/>
  <c r="L161" i="1" s="1"/>
  <c r="I170" i="1"/>
  <c r="P1982" i="1" l="1"/>
  <c r="J1983" i="1"/>
  <c r="K1983" i="1" s="1"/>
  <c r="L1983" i="1" s="1"/>
  <c r="A1984" i="1"/>
  <c r="N1983" i="1"/>
  <c r="D1983" i="1"/>
  <c r="E1983" i="1" s="1"/>
  <c r="I1984" i="1"/>
  <c r="K1615" i="1"/>
  <c r="L1615" i="1" s="1"/>
  <c r="J1616" i="1"/>
  <c r="K1021" i="1"/>
  <c r="L1021" i="1" s="1"/>
  <c r="J1022" i="1"/>
  <c r="P1619" i="1"/>
  <c r="A1621" i="1"/>
  <c r="N1620" i="1"/>
  <c r="D1620" i="1"/>
  <c r="E1620" i="1" s="1"/>
  <c r="I1620" i="1"/>
  <c r="D1315" i="1"/>
  <c r="E1315" i="1" s="1"/>
  <c r="A1316" i="1"/>
  <c r="N1315" i="1"/>
  <c r="I1317" i="1"/>
  <c r="P1314" i="1"/>
  <c r="P1024" i="1"/>
  <c r="I1027" i="1"/>
  <c r="A1026" i="1"/>
  <c r="N1025" i="1"/>
  <c r="D1025" i="1"/>
  <c r="E1025" i="1" s="1"/>
  <c r="F169" i="1"/>
  <c r="H168" i="1"/>
  <c r="D169" i="1"/>
  <c r="E169" i="1" s="1"/>
  <c r="N169" i="1"/>
  <c r="A170" i="1"/>
  <c r="P168" i="1"/>
  <c r="C169" i="1" s="1"/>
  <c r="G169" i="1"/>
  <c r="M161" i="1"/>
  <c r="O161" i="1" s="1"/>
  <c r="B161" i="1" s="1"/>
  <c r="J162" i="1"/>
  <c r="K162" i="1" s="1"/>
  <c r="L162" i="1" s="1"/>
  <c r="I171" i="1"/>
  <c r="P1983" i="1" l="1"/>
  <c r="J1984" i="1"/>
  <c r="K1984" i="1" s="1"/>
  <c r="L1984" i="1" s="1"/>
  <c r="A1985" i="1"/>
  <c r="N1984" i="1"/>
  <c r="D1984" i="1"/>
  <c r="E1984" i="1" s="1"/>
  <c r="I1985" i="1"/>
  <c r="K1022" i="1"/>
  <c r="L1022" i="1" s="1"/>
  <c r="J1023" i="1"/>
  <c r="K1616" i="1"/>
  <c r="L1616" i="1" s="1"/>
  <c r="J1617" i="1"/>
  <c r="A1622" i="1"/>
  <c r="N1621" i="1"/>
  <c r="D1621" i="1"/>
  <c r="E1621" i="1" s="1"/>
  <c r="I1621" i="1"/>
  <c r="P1620" i="1"/>
  <c r="P1315" i="1"/>
  <c r="D1316" i="1"/>
  <c r="E1316" i="1" s="1"/>
  <c r="N1316" i="1"/>
  <c r="A1317" i="1"/>
  <c r="I1318" i="1"/>
  <c r="I1028" i="1"/>
  <c r="P1025" i="1"/>
  <c r="A1027" i="1"/>
  <c r="D1026" i="1"/>
  <c r="E1026" i="1" s="1"/>
  <c r="N1026" i="1"/>
  <c r="H169" i="1"/>
  <c r="F170" i="1"/>
  <c r="D170" i="1"/>
  <c r="E170" i="1" s="1"/>
  <c r="N170" i="1"/>
  <c r="A171" i="1"/>
  <c r="P169" i="1"/>
  <c r="C170" i="1" s="1"/>
  <c r="G170" i="1"/>
  <c r="M162" i="1"/>
  <c r="O162" i="1" s="1"/>
  <c r="B162" i="1" s="1"/>
  <c r="J163" i="1"/>
  <c r="K163" i="1" s="1"/>
  <c r="L163" i="1" s="1"/>
  <c r="I172" i="1"/>
  <c r="P1984" i="1" l="1"/>
  <c r="J1985" i="1"/>
  <c r="K1985" i="1" s="1"/>
  <c r="L1985" i="1" s="1"/>
  <c r="A1986" i="1"/>
  <c r="N1985" i="1"/>
  <c r="D1985" i="1"/>
  <c r="E1985" i="1" s="1"/>
  <c r="I1986" i="1"/>
  <c r="K1617" i="1"/>
  <c r="L1617" i="1" s="1"/>
  <c r="J1618" i="1"/>
  <c r="K1023" i="1"/>
  <c r="L1023" i="1" s="1"/>
  <c r="J1024" i="1"/>
  <c r="P1621" i="1"/>
  <c r="A1623" i="1"/>
  <c r="N1622" i="1"/>
  <c r="D1622" i="1"/>
  <c r="E1622" i="1" s="1"/>
  <c r="I1622" i="1"/>
  <c r="I1319" i="1"/>
  <c r="D1317" i="1"/>
  <c r="E1317" i="1" s="1"/>
  <c r="A1318" i="1"/>
  <c r="N1317" i="1"/>
  <c r="P1316" i="1"/>
  <c r="I1029" i="1"/>
  <c r="P1026" i="1"/>
  <c r="A1028" i="1"/>
  <c r="D1027" i="1"/>
  <c r="E1027" i="1" s="1"/>
  <c r="N1027" i="1"/>
  <c r="H170" i="1"/>
  <c r="F171" i="1"/>
  <c r="D171" i="1"/>
  <c r="E171" i="1" s="1"/>
  <c r="N171" i="1"/>
  <c r="A172" i="1"/>
  <c r="G171" i="1"/>
  <c r="P170" i="1"/>
  <c r="C171" i="1" s="1"/>
  <c r="M163" i="1"/>
  <c r="O163" i="1" s="1"/>
  <c r="B163" i="1" s="1"/>
  <c r="J164" i="1"/>
  <c r="K164" i="1" s="1"/>
  <c r="L164" i="1" s="1"/>
  <c r="I173" i="1"/>
  <c r="P1985" i="1" l="1"/>
  <c r="J1986" i="1"/>
  <c r="K1986" i="1" s="1"/>
  <c r="L1986" i="1" s="1"/>
  <c r="A1987" i="1"/>
  <c r="N1986" i="1"/>
  <c r="D1986" i="1"/>
  <c r="E1986" i="1" s="1"/>
  <c r="I1987" i="1"/>
  <c r="K1024" i="1"/>
  <c r="L1024" i="1" s="1"/>
  <c r="J1025" i="1"/>
  <c r="K1618" i="1"/>
  <c r="L1618" i="1" s="1"/>
  <c r="J1619" i="1"/>
  <c r="P1622" i="1"/>
  <c r="I1623" i="1"/>
  <c r="A1624" i="1"/>
  <c r="N1623" i="1"/>
  <c r="D1623" i="1"/>
  <c r="E1623" i="1" s="1"/>
  <c r="I1320" i="1"/>
  <c r="P1317" i="1"/>
  <c r="D1318" i="1"/>
  <c r="E1318" i="1" s="1"/>
  <c r="A1319" i="1"/>
  <c r="N1318" i="1"/>
  <c r="P1027" i="1"/>
  <c r="A1029" i="1"/>
  <c r="D1028" i="1"/>
  <c r="E1028" i="1" s="1"/>
  <c r="N1028" i="1"/>
  <c r="I1030" i="1"/>
  <c r="H171" i="1"/>
  <c r="F172" i="1"/>
  <c r="D172" i="1"/>
  <c r="E172" i="1" s="1"/>
  <c r="A173" i="1"/>
  <c r="N172" i="1"/>
  <c r="P171" i="1"/>
  <c r="C172" i="1" s="1"/>
  <c r="G172" i="1"/>
  <c r="M164" i="1"/>
  <c r="O164" i="1" s="1"/>
  <c r="B164" i="1" s="1"/>
  <c r="J165" i="1"/>
  <c r="K165" i="1" s="1"/>
  <c r="L165" i="1" s="1"/>
  <c r="I174" i="1"/>
  <c r="P1986" i="1" l="1"/>
  <c r="J1987" i="1"/>
  <c r="K1987" i="1" s="1"/>
  <c r="L1987" i="1" s="1"/>
  <c r="A1988" i="1"/>
  <c r="N1987" i="1"/>
  <c r="D1987" i="1"/>
  <c r="E1987" i="1" s="1"/>
  <c r="I1988" i="1"/>
  <c r="K1619" i="1"/>
  <c r="L1619" i="1" s="1"/>
  <c r="J1620" i="1"/>
  <c r="K1025" i="1"/>
  <c r="L1025" i="1" s="1"/>
  <c r="J1026" i="1"/>
  <c r="I1624" i="1"/>
  <c r="P1623" i="1"/>
  <c r="A1625" i="1"/>
  <c r="N1624" i="1"/>
  <c r="D1624" i="1"/>
  <c r="E1624" i="1" s="1"/>
  <c r="P1318" i="1"/>
  <c r="I1321" i="1"/>
  <c r="D1319" i="1"/>
  <c r="E1319" i="1" s="1"/>
  <c r="A1320" i="1"/>
  <c r="N1319" i="1"/>
  <c r="A1030" i="1"/>
  <c r="N1029" i="1"/>
  <c r="D1029" i="1"/>
  <c r="E1029" i="1" s="1"/>
  <c r="I1031" i="1"/>
  <c r="P1028" i="1"/>
  <c r="H172" i="1"/>
  <c r="F173" i="1"/>
  <c r="P172" i="1"/>
  <c r="C173" i="1" s="1"/>
  <c r="G173" i="1"/>
  <c r="D173" i="1"/>
  <c r="E173" i="1" s="1"/>
  <c r="A174" i="1"/>
  <c r="N173" i="1"/>
  <c r="M165" i="1"/>
  <c r="O165" i="1" s="1"/>
  <c r="B165" i="1" s="1"/>
  <c r="J166" i="1"/>
  <c r="K166" i="1" s="1"/>
  <c r="L166" i="1" s="1"/>
  <c r="I175" i="1"/>
  <c r="P1987" i="1" l="1"/>
  <c r="J1988" i="1"/>
  <c r="K1988" i="1" s="1"/>
  <c r="L1988" i="1" s="1"/>
  <c r="A1989" i="1"/>
  <c r="N1988" i="1"/>
  <c r="D1988" i="1"/>
  <c r="E1988" i="1" s="1"/>
  <c r="I1989" i="1"/>
  <c r="K1026" i="1"/>
  <c r="L1026" i="1" s="1"/>
  <c r="J1027" i="1"/>
  <c r="K1620" i="1"/>
  <c r="L1620" i="1" s="1"/>
  <c r="J1621" i="1"/>
  <c r="P1624" i="1"/>
  <c r="I1625" i="1"/>
  <c r="A1626" i="1"/>
  <c r="N1625" i="1"/>
  <c r="D1625" i="1"/>
  <c r="E1625" i="1" s="1"/>
  <c r="P1319" i="1"/>
  <c r="D1320" i="1"/>
  <c r="E1320" i="1" s="1"/>
  <c r="N1320" i="1"/>
  <c r="A1321" i="1"/>
  <c r="I1322" i="1"/>
  <c r="P1029" i="1"/>
  <c r="A1031" i="1"/>
  <c r="D1030" i="1"/>
  <c r="E1030" i="1" s="1"/>
  <c r="N1030" i="1"/>
  <c r="I1032" i="1"/>
  <c r="H173" i="1"/>
  <c r="F174" i="1"/>
  <c r="D174" i="1"/>
  <c r="E174" i="1" s="1"/>
  <c r="N174" i="1"/>
  <c r="A175" i="1"/>
  <c r="P173" i="1"/>
  <c r="C174" i="1" s="1"/>
  <c r="G174" i="1"/>
  <c r="M166" i="1"/>
  <c r="O166" i="1" s="1"/>
  <c r="B166" i="1" s="1"/>
  <c r="J167" i="1"/>
  <c r="K167" i="1" s="1"/>
  <c r="L167" i="1" s="1"/>
  <c r="I176" i="1"/>
  <c r="P1988" i="1" l="1"/>
  <c r="J1989" i="1"/>
  <c r="K1989" i="1" s="1"/>
  <c r="A1990" i="1"/>
  <c r="N1989" i="1"/>
  <c r="D1989" i="1"/>
  <c r="E1989" i="1" s="1"/>
  <c r="I1990" i="1"/>
  <c r="L1989" i="1"/>
  <c r="K1621" i="1"/>
  <c r="L1621" i="1" s="1"/>
  <c r="J1622" i="1"/>
  <c r="K1027" i="1"/>
  <c r="L1027" i="1" s="1"/>
  <c r="J1028" i="1"/>
  <c r="A1627" i="1"/>
  <c r="N1626" i="1"/>
  <c r="D1626" i="1"/>
  <c r="E1626" i="1" s="1"/>
  <c r="I1626" i="1"/>
  <c r="P1625" i="1"/>
  <c r="I1323" i="1"/>
  <c r="D1321" i="1"/>
  <c r="E1321" i="1" s="1"/>
  <c r="A1322" i="1"/>
  <c r="N1321" i="1"/>
  <c r="P1320" i="1"/>
  <c r="A1032" i="1"/>
  <c r="D1031" i="1"/>
  <c r="E1031" i="1" s="1"/>
  <c r="N1031" i="1"/>
  <c r="I1033" i="1"/>
  <c r="P1030" i="1"/>
  <c r="H174" i="1"/>
  <c r="F175" i="1"/>
  <c r="D175" i="1"/>
  <c r="E175" i="1" s="1"/>
  <c r="N175" i="1"/>
  <c r="A176" i="1"/>
  <c r="G175" i="1"/>
  <c r="P174" i="1"/>
  <c r="C175" i="1" s="1"/>
  <c r="M167" i="1"/>
  <c r="O167" i="1" s="1"/>
  <c r="B167" i="1" s="1"/>
  <c r="J168" i="1"/>
  <c r="K168" i="1" s="1"/>
  <c r="L168" i="1" s="1"/>
  <c r="I177" i="1"/>
  <c r="P1989" i="1" l="1"/>
  <c r="J1990" i="1"/>
  <c r="K1990" i="1" s="1"/>
  <c r="L1990" i="1" s="1"/>
  <c r="A1991" i="1"/>
  <c r="N1990" i="1"/>
  <c r="D1990" i="1"/>
  <c r="E1990" i="1" s="1"/>
  <c r="I1991" i="1"/>
  <c r="K1028" i="1"/>
  <c r="L1028" i="1" s="1"/>
  <c r="J1029" i="1"/>
  <c r="K1622" i="1"/>
  <c r="L1622" i="1" s="1"/>
  <c r="J1623" i="1"/>
  <c r="P1626" i="1"/>
  <c r="A1628" i="1"/>
  <c r="N1627" i="1"/>
  <c r="D1627" i="1"/>
  <c r="E1627" i="1" s="1"/>
  <c r="I1627" i="1"/>
  <c r="I1324" i="1"/>
  <c r="P1321" i="1"/>
  <c r="D1322" i="1"/>
  <c r="E1322" i="1" s="1"/>
  <c r="A1323" i="1"/>
  <c r="N1322" i="1"/>
  <c r="I1034" i="1"/>
  <c r="P1031" i="1"/>
  <c r="A1033" i="1"/>
  <c r="D1032" i="1"/>
  <c r="E1032" i="1" s="1"/>
  <c r="N1032" i="1"/>
  <c r="H175" i="1"/>
  <c r="F176" i="1"/>
  <c r="D176" i="1"/>
  <c r="E176" i="1" s="1"/>
  <c r="A177" i="1"/>
  <c r="N176" i="1"/>
  <c r="P175" i="1"/>
  <c r="C176" i="1" s="1"/>
  <c r="G176" i="1"/>
  <c r="M168" i="1"/>
  <c r="O168" i="1" s="1"/>
  <c r="B168" i="1" s="1"/>
  <c r="J169" i="1"/>
  <c r="K169" i="1" s="1"/>
  <c r="L169" i="1" s="1"/>
  <c r="I178" i="1"/>
  <c r="P1990" i="1" l="1"/>
  <c r="J1991" i="1"/>
  <c r="K1991" i="1" s="1"/>
  <c r="L1991" i="1" s="1"/>
  <c r="A1992" i="1"/>
  <c r="N1991" i="1"/>
  <c r="D1991" i="1"/>
  <c r="E1991" i="1" s="1"/>
  <c r="I1992" i="1"/>
  <c r="K1623" i="1"/>
  <c r="L1623" i="1" s="1"/>
  <c r="J1624" i="1"/>
  <c r="K1029" i="1"/>
  <c r="L1029" i="1" s="1"/>
  <c r="J1030" i="1"/>
  <c r="A1629" i="1"/>
  <c r="N1628" i="1"/>
  <c r="D1628" i="1"/>
  <c r="E1628" i="1" s="1"/>
  <c r="I1628" i="1"/>
  <c r="P1627" i="1"/>
  <c r="P1322" i="1"/>
  <c r="I1325" i="1"/>
  <c r="D1323" i="1"/>
  <c r="E1323" i="1" s="1"/>
  <c r="A1324" i="1"/>
  <c r="N1323" i="1"/>
  <c r="P1032" i="1"/>
  <c r="I1035" i="1"/>
  <c r="A1034" i="1"/>
  <c r="N1033" i="1"/>
  <c r="D1033" i="1"/>
  <c r="E1033" i="1" s="1"/>
  <c r="H176" i="1"/>
  <c r="F177" i="1"/>
  <c r="G177" i="1"/>
  <c r="P176" i="1"/>
  <c r="C177" i="1" s="1"/>
  <c r="D177" i="1"/>
  <c r="E177" i="1" s="1"/>
  <c r="A178" i="1"/>
  <c r="N177" i="1"/>
  <c r="M169" i="1"/>
  <c r="O169" i="1" s="1"/>
  <c r="B169" i="1" s="1"/>
  <c r="J170" i="1"/>
  <c r="K170" i="1" s="1"/>
  <c r="L170" i="1" s="1"/>
  <c r="I179" i="1"/>
  <c r="P1991" i="1" l="1"/>
  <c r="J1992" i="1"/>
  <c r="K1992" i="1" s="1"/>
  <c r="L1992" i="1" s="1"/>
  <c r="A1993" i="1"/>
  <c r="N1992" i="1"/>
  <c r="D1992" i="1"/>
  <c r="E1992" i="1" s="1"/>
  <c r="I1993" i="1"/>
  <c r="F178" i="1"/>
  <c r="K1030" i="1"/>
  <c r="L1030" i="1" s="1"/>
  <c r="J1031" i="1"/>
  <c r="K1624" i="1"/>
  <c r="L1624" i="1" s="1"/>
  <c r="J1625" i="1"/>
  <c r="I1629" i="1"/>
  <c r="P1628" i="1"/>
  <c r="A1630" i="1"/>
  <c r="D1629" i="1"/>
  <c r="E1629" i="1" s="1"/>
  <c r="N1629" i="1"/>
  <c r="P1323" i="1"/>
  <c r="D1324" i="1"/>
  <c r="E1324" i="1" s="1"/>
  <c r="N1324" i="1"/>
  <c r="A1325" i="1"/>
  <c r="I1326" i="1"/>
  <c r="P1033" i="1"/>
  <c r="I1036" i="1"/>
  <c r="A1035" i="1"/>
  <c r="D1034" i="1"/>
  <c r="E1034" i="1" s="1"/>
  <c r="N1034" i="1"/>
  <c r="H177" i="1"/>
  <c r="P177" i="1"/>
  <c r="C178" i="1" s="1"/>
  <c r="G178" i="1"/>
  <c r="D178" i="1"/>
  <c r="E178" i="1" s="1"/>
  <c r="A179" i="1"/>
  <c r="N178" i="1"/>
  <c r="M170" i="1"/>
  <c r="O170" i="1" s="1"/>
  <c r="B170" i="1" s="1"/>
  <c r="J171" i="1"/>
  <c r="K171" i="1" s="1"/>
  <c r="L171" i="1" s="1"/>
  <c r="I180" i="1"/>
  <c r="P1992" i="1" l="1"/>
  <c r="J1993" i="1"/>
  <c r="K1993" i="1" s="1"/>
  <c r="L1993" i="1" s="1"/>
  <c r="H178" i="1"/>
  <c r="A1994" i="1"/>
  <c r="N1993" i="1"/>
  <c r="D1993" i="1"/>
  <c r="E1993" i="1" s="1"/>
  <c r="I1994" i="1"/>
  <c r="K1625" i="1"/>
  <c r="L1625" i="1" s="1"/>
  <c r="J1626" i="1"/>
  <c r="K1031" i="1"/>
  <c r="L1031" i="1" s="1"/>
  <c r="J1032" i="1"/>
  <c r="P1629" i="1"/>
  <c r="I1630" i="1"/>
  <c r="A1631" i="1"/>
  <c r="N1630" i="1"/>
  <c r="D1630" i="1"/>
  <c r="E1630" i="1" s="1"/>
  <c r="F179" i="1"/>
  <c r="I1327" i="1"/>
  <c r="D1325" i="1"/>
  <c r="E1325" i="1" s="1"/>
  <c r="A1326" i="1"/>
  <c r="N1325" i="1"/>
  <c r="P1324" i="1"/>
  <c r="I1037" i="1"/>
  <c r="P1034" i="1"/>
  <c r="A1036" i="1"/>
  <c r="D1035" i="1"/>
  <c r="E1035" i="1" s="1"/>
  <c r="N1035" i="1"/>
  <c r="P178" i="1"/>
  <c r="C179" i="1" s="1"/>
  <c r="G179" i="1"/>
  <c r="D179" i="1"/>
  <c r="E179" i="1" s="1"/>
  <c r="A180" i="1"/>
  <c r="N179" i="1"/>
  <c r="J172" i="1"/>
  <c r="K172" i="1" s="1"/>
  <c r="L172" i="1" s="1"/>
  <c r="M171" i="1"/>
  <c r="O171" i="1" s="1"/>
  <c r="B171" i="1" s="1"/>
  <c r="I181" i="1"/>
  <c r="I1995" i="1" l="1"/>
  <c r="P1993" i="1"/>
  <c r="J1994" i="1"/>
  <c r="K1994" i="1" s="1"/>
  <c r="L1994" i="1" s="1"/>
  <c r="A1995" i="1"/>
  <c r="N1994" i="1"/>
  <c r="D1994" i="1"/>
  <c r="E1994" i="1" s="1"/>
  <c r="K1032" i="1"/>
  <c r="L1032" i="1" s="1"/>
  <c r="J1033" i="1"/>
  <c r="K1626" i="1"/>
  <c r="L1626" i="1" s="1"/>
  <c r="J1627" i="1"/>
  <c r="P1630" i="1"/>
  <c r="A1632" i="1"/>
  <c r="D1631" i="1"/>
  <c r="E1631" i="1" s="1"/>
  <c r="N1631" i="1"/>
  <c r="I1631" i="1"/>
  <c r="H179" i="1"/>
  <c r="I1328" i="1"/>
  <c r="P1325" i="1"/>
  <c r="D1326" i="1"/>
  <c r="E1326" i="1" s="1"/>
  <c r="A1327" i="1"/>
  <c r="N1326" i="1"/>
  <c r="P1035" i="1"/>
  <c r="A1037" i="1"/>
  <c r="D1036" i="1"/>
  <c r="E1036" i="1" s="1"/>
  <c r="N1036" i="1"/>
  <c r="I1038" i="1"/>
  <c r="F180" i="1"/>
  <c r="G180" i="1"/>
  <c r="P179" i="1"/>
  <c r="C180" i="1" s="1"/>
  <c r="D180" i="1"/>
  <c r="E180" i="1" s="1"/>
  <c r="A181" i="1"/>
  <c r="N180" i="1"/>
  <c r="M172" i="1"/>
  <c r="O172" i="1" s="1"/>
  <c r="B172" i="1" s="1"/>
  <c r="J173" i="1"/>
  <c r="K173" i="1" s="1"/>
  <c r="L173" i="1" s="1"/>
  <c r="I182" i="1"/>
  <c r="I1996" i="1" l="1"/>
  <c r="A1996" i="1"/>
  <c r="N1995" i="1"/>
  <c r="D1995" i="1"/>
  <c r="E1995" i="1" s="1"/>
  <c r="P1994" i="1"/>
  <c r="J1995" i="1"/>
  <c r="K1995" i="1" s="1"/>
  <c r="L1995" i="1" s="1"/>
  <c r="K1627" i="1"/>
  <c r="L1627" i="1" s="1"/>
  <c r="J1628" i="1"/>
  <c r="K1033" i="1"/>
  <c r="L1033" i="1" s="1"/>
  <c r="J1034" i="1"/>
  <c r="I1632" i="1"/>
  <c r="P1631" i="1"/>
  <c r="A1633" i="1"/>
  <c r="N1632" i="1"/>
  <c r="D1632" i="1"/>
  <c r="E1632" i="1" s="1"/>
  <c r="P1326" i="1"/>
  <c r="I1329" i="1"/>
  <c r="D1327" i="1"/>
  <c r="E1327" i="1" s="1"/>
  <c r="A1328" i="1"/>
  <c r="N1327" i="1"/>
  <c r="P1036" i="1"/>
  <c r="I1039" i="1"/>
  <c r="A1038" i="1"/>
  <c r="N1037" i="1"/>
  <c r="D1037" i="1"/>
  <c r="E1037" i="1" s="1"/>
  <c r="H180" i="1"/>
  <c r="F181" i="1"/>
  <c r="D181" i="1"/>
  <c r="E181" i="1" s="1"/>
  <c r="N181" i="1"/>
  <c r="A182" i="1"/>
  <c r="G181" i="1"/>
  <c r="P180" i="1"/>
  <c r="C181" i="1" s="1"/>
  <c r="M173" i="1"/>
  <c r="O173" i="1" s="1"/>
  <c r="B173" i="1" s="1"/>
  <c r="J174" i="1"/>
  <c r="K174" i="1" s="1"/>
  <c r="L174" i="1" s="1"/>
  <c r="I183" i="1"/>
  <c r="A1997" i="1" l="1"/>
  <c r="N1996" i="1"/>
  <c r="D1996" i="1"/>
  <c r="E1996" i="1" s="1"/>
  <c r="I1997" i="1"/>
  <c r="P1995" i="1"/>
  <c r="J1996" i="1"/>
  <c r="K1996" i="1" s="1"/>
  <c r="L1996" i="1" s="1"/>
  <c r="K1034" i="1"/>
  <c r="L1034" i="1" s="1"/>
  <c r="J1035" i="1"/>
  <c r="K1628" i="1"/>
  <c r="L1628" i="1" s="1"/>
  <c r="J1629" i="1"/>
  <c r="P1632" i="1"/>
  <c r="A1634" i="1"/>
  <c r="D1633" i="1"/>
  <c r="E1633" i="1" s="1"/>
  <c r="N1633" i="1"/>
  <c r="I1633" i="1"/>
  <c r="P1327" i="1"/>
  <c r="D1328" i="1"/>
  <c r="E1328" i="1" s="1"/>
  <c r="N1328" i="1"/>
  <c r="A1329" i="1"/>
  <c r="I1330" i="1"/>
  <c r="I1040" i="1"/>
  <c r="P1037" i="1"/>
  <c r="A1039" i="1"/>
  <c r="D1038" i="1"/>
  <c r="E1038" i="1" s="1"/>
  <c r="N1038" i="1"/>
  <c r="H181" i="1"/>
  <c r="F182" i="1"/>
  <c r="D182" i="1"/>
  <c r="E182" i="1" s="1"/>
  <c r="A183" i="1"/>
  <c r="N182" i="1"/>
  <c r="G182" i="1"/>
  <c r="P181" i="1"/>
  <c r="C182" i="1" s="1"/>
  <c r="M174" i="1"/>
  <c r="O174" i="1" s="1"/>
  <c r="B174" i="1" s="1"/>
  <c r="J175" i="1"/>
  <c r="K175" i="1" s="1"/>
  <c r="L175" i="1" s="1"/>
  <c r="I184" i="1"/>
  <c r="I1998" i="1" l="1"/>
  <c r="P1996" i="1"/>
  <c r="J1997" i="1"/>
  <c r="K1997" i="1" s="1"/>
  <c r="L1997" i="1" s="1"/>
  <c r="A1998" i="1"/>
  <c r="N1997" i="1"/>
  <c r="D1997" i="1"/>
  <c r="E1997" i="1" s="1"/>
  <c r="K1629" i="1"/>
  <c r="L1629" i="1" s="1"/>
  <c r="J1630" i="1"/>
  <c r="K1035" i="1"/>
  <c r="L1035" i="1" s="1"/>
  <c r="J1036" i="1"/>
  <c r="A1635" i="1"/>
  <c r="N1634" i="1"/>
  <c r="D1634" i="1"/>
  <c r="E1634" i="1" s="1"/>
  <c r="I1634" i="1"/>
  <c r="P1633" i="1"/>
  <c r="F183" i="1"/>
  <c r="I1331" i="1"/>
  <c r="D1329" i="1"/>
  <c r="E1329" i="1" s="1"/>
  <c r="A1330" i="1"/>
  <c r="N1329" i="1"/>
  <c r="P1328" i="1"/>
  <c r="P1038" i="1"/>
  <c r="A1040" i="1"/>
  <c r="D1039" i="1"/>
  <c r="E1039" i="1" s="1"/>
  <c r="N1039" i="1"/>
  <c r="I1041" i="1"/>
  <c r="H182" i="1"/>
  <c r="G183" i="1"/>
  <c r="P182" i="1"/>
  <c r="C183" i="1" s="1"/>
  <c r="D183" i="1"/>
  <c r="E183" i="1" s="1"/>
  <c r="N183" i="1"/>
  <c r="A184" i="1"/>
  <c r="J176" i="1"/>
  <c r="K176" i="1" s="1"/>
  <c r="L176" i="1" s="1"/>
  <c r="M175" i="1"/>
  <c r="O175" i="1" s="1"/>
  <c r="B175" i="1" s="1"/>
  <c r="I185" i="1"/>
  <c r="A1999" i="1" l="1"/>
  <c r="N1998" i="1"/>
  <c r="D1998" i="1"/>
  <c r="E1998" i="1" s="1"/>
  <c r="P1997" i="1"/>
  <c r="J1998" i="1"/>
  <c r="K1998" i="1" s="1"/>
  <c r="L1998" i="1" s="1"/>
  <c r="I1999" i="1"/>
  <c r="K1036" i="1"/>
  <c r="L1036" i="1" s="1"/>
  <c r="J1037" i="1"/>
  <c r="K1630" i="1"/>
  <c r="L1630" i="1" s="1"/>
  <c r="J1631" i="1"/>
  <c r="I1635" i="1"/>
  <c r="P1634" i="1"/>
  <c r="A1636" i="1"/>
  <c r="N1635" i="1"/>
  <c r="D1635" i="1"/>
  <c r="E1635" i="1" s="1"/>
  <c r="H183" i="1"/>
  <c r="I1332" i="1"/>
  <c r="P1329" i="1"/>
  <c r="D1330" i="1"/>
  <c r="E1330" i="1" s="1"/>
  <c r="A1331" i="1"/>
  <c r="N1330" i="1"/>
  <c r="A1041" i="1"/>
  <c r="D1040" i="1"/>
  <c r="E1040" i="1" s="1"/>
  <c r="N1040" i="1"/>
  <c r="I1042" i="1"/>
  <c r="P1039" i="1"/>
  <c r="F184" i="1"/>
  <c r="P183" i="1"/>
  <c r="C184" i="1" s="1"/>
  <c r="G184" i="1"/>
  <c r="D184" i="1"/>
  <c r="E184" i="1" s="1"/>
  <c r="A185" i="1"/>
  <c r="N184" i="1"/>
  <c r="M176" i="1"/>
  <c r="O176" i="1" s="1"/>
  <c r="B176" i="1" s="1"/>
  <c r="J177" i="1"/>
  <c r="K177" i="1" s="1"/>
  <c r="L177" i="1" s="1"/>
  <c r="I186" i="1"/>
  <c r="I2000" i="1" l="1"/>
  <c r="P1998" i="1"/>
  <c r="J1999" i="1"/>
  <c r="K1999" i="1" s="1"/>
  <c r="L1999" i="1" s="1"/>
  <c r="A2000" i="1"/>
  <c r="N1999" i="1"/>
  <c r="D1999" i="1"/>
  <c r="E1999" i="1" s="1"/>
  <c r="K1631" i="1"/>
  <c r="L1631" i="1" s="1"/>
  <c r="J1632" i="1"/>
  <c r="K1037" i="1"/>
  <c r="L1037" i="1" s="1"/>
  <c r="J1038" i="1"/>
  <c r="A1637" i="1"/>
  <c r="N1636" i="1"/>
  <c r="D1636" i="1"/>
  <c r="E1636" i="1" s="1"/>
  <c r="I1636" i="1"/>
  <c r="P1635" i="1"/>
  <c r="I1333" i="1"/>
  <c r="P1330" i="1"/>
  <c r="D1331" i="1"/>
  <c r="E1331" i="1" s="1"/>
  <c r="A1332" i="1"/>
  <c r="N1331" i="1"/>
  <c r="P1040" i="1"/>
  <c r="A1042" i="1"/>
  <c r="N1041" i="1"/>
  <c r="D1041" i="1"/>
  <c r="E1041" i="1" s="1"/>
  <c r="I1043" i="1"/>
  <c r="H184" i="1"/>
  <c r="F185" i="1"/>
  <c r="G185" i="1"/>
  <c r="P184" i="1"/>
  <c r="C185" i="1" s="1"/>
  <c r="D185" i="1"/>
  <c r="E185" i="1" s="1"/>
  <c r="F186" i="1" s="1"/>
  <c r="A186" i="1"/>
  <c r="N185" i="1"/>
  <c r="M177" i="1"/>
  <c r="O177" i="1" s="1"/>
  <c r="B177" i="1" s="1"/>
  <c r="J178" i="1"/>
  <c r="K178" i="1" s="1"/>
  <c r="L178" i="1" s="1"/>
  <c r="I187" i="1"/>
  <c r="I2001" i="1" l="1"/>
  <c r="P1999" i="1"/>
  <c r="J2000" i="1"/>
  <c r="K2000" i="1" s="1"/>
  <c r="L2000" i="1" s="1"/>
  <c r="A2001" i="1"/>
  <c r="N2000" i="1"/>
  <c r="D2000" i="1"/>
  <c r="E2000" i="1" s="1"/>
  <c r="K1038" i="1"/>
  <c r="L1038" i="1" s="1"/>
  <c r="J1039" i="1"/>
  <c r="K1632" i="1"/>
  <c r="L1632" i="1" s="1"/>
  <c r="J1633" i="1"/>
  <c r="P1636" i="1"/>
  <c r="A1638" i="1"/>
  <c r="N1637" i="1"/>
  <c r="D1637" i="1"/>
  <c r="E1637" i="1" s="1"/>
  <c r="I1637" i="1"/>
  <c r="P1331" i="1"/>
  <c r="D1332" i="1"/>
  <c r="E1332" i="1" s="1"/>
  <c r="N1332" i="1"/>
  <c r="A1333" i="1"/>
  <c r="I1334" i="1"/>
  <c r="A1043" i="1"/>
  <c r="D1042" i="1"/>
  <c r="E1042" i="1" s="1"/>
  <c r="N1042" i="1"/>
  <c r="P1041" i="1"/>
  <c r="I1044" i="1"/>
  <c r="H185" i="1"/>
  <c r="P185" i="1"/>
  <c r="C186" i="1" s="1"/>
  <c r="G186" i="1"/>
  <c r="H186" i="1" s="1"/>
  <c r="D186" i="1"/>
  <c r="E186" i="1" s="1"/>
  <c r="A187" i="1"/>
  <c r="N186" i="1"/>
  <c r="M178" i="1"/>
  <c r="O178" i="1" s="1"/>
  <c r="B178" i="1" s="1"/>
  <c r="J179" i="1"/>
  <c r="K179" i="1" s="1"/>
  <c r="L179" i="1" s="1"/>
  <c r="I188" i="1"/>
  <c r="P2000" i="1" l="1"/>
  <c r="J2001" i="1"/>
  <c r="K2001" i="1" s="1"/>
  <c r="L2001" i="1" s="1"/>
  <c r="I2002" i="1"/>
  <c r="A2002" i="1"/>
  <c r="N2001" i="1"/>
  <c r="D2001" i="1"/>
  <c r="E2001" i="1" s="1"/>
  <c r="K1633" i="1"/>
  <c r="L1633" i="1" s="1"/>
  <c r="J1634" i="1"/>
  <c r="K1039" i="1"/>
  <c r="L1039" i="1" s="1"/>
  <c r="J1040" i="1"/>
  <c r="A1639" i="1"/>
  <c r="N1638" i="1"/>
  <c r="D1638" i="1"/>
  <c r="E1638" i="1" s="1"/>
  <c r="I1638" i="1"/>
  <c r="P1637" i="1"/>
  <c r="F187" i="1"/>
  <c r="I1335" i="1"/>
  <c r="D1333" i="1"/>
  <c r="E1333" i="1" s="1"/>
  <c r="A1334" i="1"/>
  <c r="N1333" i="1"/>
  <c r="P1332" i="1"/>
  <c r="P1042" i="1"/>
  <c r="I1045" i="1"/>
  <c r="A1044" i="1"/>
  <c r="D1043" i="1"/>
  <c r="E1043" i="1" s="1"/>
  <c r="N1043" i="1"/>
  <c r="G187" i="1"/>
  <c r="P186" i="1"/>
  <c r="C187" i="1" s="1"/>
  <c r="D187" i="1"/>
  <c r="E187" i="1" s="1"/>
  <c r="N187" i="1"/>
  <c r="A188" i="1"/>
  <c r="M179" i="1"/>
  <c r="O179" i="1" s="1"/>
  <c r="B179" i="1" s="1"/>
  <c r="J180" i="1"/>
  <c r="K180" i="1" s="1"/>
  <c r="L180" i="1" s="1"/>
  <c r="I189" i="1"/>
  <c r="I2003" i="1" l="1"/>
  <c r="F188" i="1"/>
  <c r="P2001" i="1"/>
  <c r="J2002" i="1"/>
  <c r="K2002" i="1" s="1"/>
  <c r="L2002" i="1" s="1"/>
  <c r="A2003" i="1"/>
  <c r="N2002" i="1"/>
  <c r="D2002" i="1"/>
  <c r="E2002" i="1" s="1"/>
  <c r="K1040" i="1"/>
  <c r="L1040" i="1" s="1"/>
  <c r="J1041" i="1"/>
  <c r="K1634" i="1"/>
  <c r="L1634" i="1" s="1"/>
  <c r="J1635" i="1"/>
  <c r="P1638" i="1"/>
  <c r="I1639" i="1"/>
  <c r="A1640" i="1"/>
  <c r="N1639" i="1"/>
  <c r="D1639" i="1"/>
  <c r="E1639" i="1" s="1"/>
  <c r="D1334" i="1"/>
  <c r="E1334" i="1" s="1"/>
  <c r="A1335" i="1"/>
  <c r="N1334" i="1"/>
  <c r="H187" i="1"/>
  <c r="P1333" i="1"/>
  <c r="I1336" i="1"/>
  <c r="I1046" i="1"/>
  <c r="A1045" i="1"/>
  <c r="D1044" i="1"/>
  <c r="E1044" i="1" s="1"/>
  <c r="N1044" i="1"/>
  <c r="P1043" i="1"/>
  <c r="D188" i="1"/>
  <c r="E188" i="1" s="1"/>
  <c r="N188" i="1"/>
  <c r="A189" i="1"/>
  <c r="G188" i="1"/>
  <c r="P187" i="1"/>
  <c r="C188" i="1" s="1"/>
  <c r="M180" i="1"/>
  <c r="O180" i="1" s="1"/>
  <c r="B180" i="1" s="1"/>
  <c r="J181" i="1"/>
  <c r="K181" i="1" s="1"/>
  <c r="L181" i="1" s="1"/>
  <c r="I190" i="1"/>
  <c r="H188" i="1" l="1"/>
  <c r="P2002" i="1"/>
  <c r="J2003" i="1"/>
  <c r="K2003" i="1" s="1"/>
  <c r="A2004" i="1"/>
  <c r="N2003" i="1"/>
  <c r="D2003" i="1"/>
  <c r="E2003" i="1" s="1"/>
  <c r="I2004" i="1"/>
  <c r="L2003" i="1"/>
  <c r="K1635" i="1"/>
  <c r="L1635" i="1" s="1"/>
  <c r="J1636" i="1"/>
  <c r="K1041" i="1"/>
  <c r="L1041" i="1" s="1"/>
  <c r="J1042" i="1"/>
  <c r="A1641" i="1"/>
  <c r="N1640" i="1"/>
  <c r="D1640" i="1"/>
  <c r="E1640" i="1" s="1"/>
  <c r="I1640" i="1"/>
  <c r="P1639" i="1"/>
  <c r="P1334" i="1"/>
  <c r="D1335" i="1"/>
  <c r="E1335" i="1" s="1"/>
  <c r="A1336" i="1"/>
  <c r="N1335" i="1"/>
  <c r="I1337" i="1"/>
  <c r="A1046" i="1"/>
  <c r="N1045" i="1"/>
  <c r="D1045" i="1"/>
  <c r="E1045" i="1" s="1"/>
  <c r="I1047" i="1"/>
  <c r="P1044" i="1"/>
  <c r="F189" i="1"/>
  <c r="D189" i="1"/>
  <c r="E189" i="1" s="1"/>
  <c r="A190" i="1"/>
  <c r="N189" i="1"/>
  <c r="G189" i="1"/>
  <c r="P188" i="1"/>
  <c r="C189" i="1" s="1"/>
  <c r="M181" i="1"/>
  <c r="O181" i="1" s="1"/>
  <c r="B181" i="1" s="1"/>
  <c r="J182" i="1"/>
  <c r="K182" i="1" s="1"/>
  <c r="L182" i="1" s="1"/>
  <c r="I191" i="1"/>
  <c r="A2005" i="1" l="1"/>
  <c r="N2004" i="1"/>
  <c r="D2004" i="1"/>
  <c r="E2004" i="1" s="1"/>
  <c r="I2005" i="1"/>
  <c r="P2003" i="1"/>
  <c r="J2004" i="1"/>
  <c r="K2004" i="1" s="1"/>
  <c r="L2004" i="1" s="1"/>
  <c r="K1042" i="1"/>
  <c r="L1042" i="1" s="1"/>
  <c r="J1043" i="1"/>
  <c r="K1636" i="1"/>
  <c r="L1636" i="1" s="1"/>
  <c r="J1637" i="1"/>
  <c r="I1641" i="1"/>
  <c r="P1640" i="1"/>
  <c r="A1642" i="1"/>
  <c r="N1641" i="1"/>
  <c r="D1641" i="1"/>
  <c r="E1641" i="1" s="1"/>
  <c r="I1338" i="1"/>
  <c r="P1335" i="1"/>
  <c r="D1336" i="1"/>
  <c r="E1336" i="1" s="1"/>
  <c r="A1337" i="1"/>
  <c r="N1336" i="1"/>
  <c r="I1048" i="1"/>
  <c r="P1045" i="1"/>
  <c r="N1046" i="1"/>
  <c r="D1046" i="1"/>
  <c r="E1046" i="1" s="1"/>
  <c r="A1047" i="1"/>
  <c r="H189" i="1"/>
  <c r="F190" i="1"/>
  <c r="G190" i="1"/>
  <c r="P189" i="1"/>
  <c r="C190" i="1" s="1"/>
  <c r="D190" i="1"/>
  <c r="E190" i="1" s="1"/>
  <c r="A191" i="1"/>
  <c r="N190" i="1"/>
  <c r="M182" i="1"/>
  <c r="O182" i="1" s="1"/>
  <c r="B182" i="1" s="1"/>
  <c r="J183" i="1"/>
  <c r="K183" i="1" s="1"/>
  <c r="L183" i="1" s="1"/>
  <c r="I192" i="1"/>
  <c r="I2006" i="1" l="1"/>
  <c r="P2004" i="1"/>
  <c r="J2005" i="1"/>
  <c r="K2005" i="1" s="1"/>
  <c r="L2005" i="1" s="1"/>
  <c r="A2006" i="1"/>
  <c r="N2005" i="1"/>
  <c r="D2005" i="1"/>
  <c r="E2005" i="1" s="1"/>
  <c r="K1637" i="1"/>
  <c r="L1637" i="1" s="1"/>
  <c r="J1638" i="1"/>
  <c r="K1043" i="1"/>
  <c r="L1043" i="1" s="1"/>
  <c r="J1044" i="1"/>
  <c r="P1641" i="1"/>
  <c r="A1643" i="1"/>
  <c r="N1642" i="1"/>
  <c r="D1642" i="1"/>
  <c r="E1642" i="1" s="1"/>
  <c r="I1642" i="1"/>
  <c r="I1339" i="1"/>
  <c r="D1337" i="1"/>
  <c r="E1337" i="1" s="1"/>
  <c r="A1338" i="1"/>
  <c r="N1337" i="1"/>
  <c r="P1336" i="1"/>
  <c r="A1048" i="1"/>
  <c r="N1047" i="1"/>
  <c r="D1047" i="1"/>
  <c r="E1047" i="1" s="1"/>
  <c r="I1049" i="1"/>
  <c r="P1046" i="1"/>
  <c r="F191" i="1"/>
  <c r="H190" i="1"/>
  <c r="D191" i="1"/>
  <c r="E191" i="1" s="1"/>
  <c r="N191" i="1"/>
  <c r="A192" i="1"/>
  <c r="P190" i="1"/>
  <c r="C191" i="1" s="1"/>
  <c r="G191" i="1"/>
  <c r="M183" i="1"/>
  <c r="O183" i="1" s="1"/>
  <c r="B183" i="1" s="1"/>
  <c r="J184" i="1"/>
  <c r="K184" i="1" s="1"/>
  <c r="L184" i="1" s="1"/>
  <c r="I193" i="1"/>
  <c r="P2005" i="1" l="1"/>
  <c r="J2006" i="1"/>
  <c r="K2006" i="1" s="1"/>
  <c r="L2006" i="1" s="1"/>
  <c r="A2007" i="1"/>
  <c r="N2006" i="1"/>
  <c r="D2006" i="1"/>
  <c r="E2006" i="1" s="1"/>
  <c r="I2007" i="1"/>
  <c r="K1044" i="1"/>
  <c r="L1044" i="1" s="1"/>
  <c r="J1045" i="1"/>
  <c r="K1638" i="1"/>
  <c r="L1638" i="1" s="1"/>
  <c r="J1639" i="1"/>
  <c r="A1644" i="1"/>
  <c r="N1643" i="1"/>
  <c r="D1643" i="1"/>
  <c r="E1643" i="1" s="1"/>
  <c r="I1643" i="1"/>
  <c r="P1642" i="1"/>
  <c r="F192" i="1"/>
  <c r="I1340" i="1"/>
  <c r="P1337" i="1"/>
  <c r="D1338" i="1"/>
  <c r="E1338" i="1" s="1"/>
  <c r="A1339" i="1"/>
  <c r="N1338" i="1"/>
  <c r="P1047" i="1"/>
  <c r="N1048" i="1"/>
  <c r="D1048" i="1"/>
  <c r="E1048" i="1" s="1"/>
  <c r="A1049" i="1"/>
  <c r="I1050" i="1"/>
  <c r="H191" i="1"/>
  <c r="D192" i="1"/>
  <c r="E192" i="1" s="1"/>
  <c r="N192" i="1"/>
  <c r="A193" i="1"/>
  <c r="G192" i="1"/>
  <c r="P191" i="1"/>
  <c r="C192" i="1" s="1"/>
  <c r="M184" i="1"/>
  <c r="O184" i="1" s="1"/>
  <c r="B184" i="1" s="1"/>
  <c r="J185" i="1"/>
  <c r="K185" i="1" s="1"/>
  <c r="L185" i="1" s="1"/>
  <c r="I194" i="1"/>
  <c r="A2008" i="1" l="1"/>
  <c r="N2007" i="1"/>
  <c r="D2007" i="1"/>
  <c r="E2007" i="1" s="1"/>
  <c r="I2008" i="1"/>
  <c r="P2006" i="1"/>
  <c r="J2007" i="1"/>
  <c r="K2007" i="1" s="1"/>
  <c r="L2007" i="1" s="1"/>
  <c r="K1639" i="1"/>
  <c r="L1639" i="1" s="1"/>
  <c r="J1640" i="1"/>
  <c r="K1045" i="1"/>
  <c r="L1045" i="1" s="1"/>
  <c r="J1046" i="1"/>
  <c r="I1644" i="1"/>
  <c r="F193" i="1"/>
  <c r="P1643" i="1"/>
  <c r="A1645" i="1"/>
  <c r="N1644" i="1"/>
  <c r="D1644" i="1"/>
  <c r="E1644" i="1" s="1"/>
  <c r="H192" i="1"/>
  <c r="P1338" i="1"/>
  <c r="I1341" i="1"/>
  <c r="D1339" i="1"/>
  <c r="E1339" i="1" s="1"/>
  <c r="A1340" i="1"/>
  <c r="N1339" i="1"/>
  <c r="A1050" i="1"/>
  <c r="D1049" i="1"/>
  <c r="E1049" i="1" s="1"/>
  <c r="N1049" i="1"/>
  <c r="P1048" i="1"/>
  <c r="I1051" i="1"/>
  <c r="D193" i="1"/>
  <c r="E193" i="1" s="1"/>
  <c r="A194" i="1"/>
  <c r="N193" i="1"/>
  <c r="G193" i="1"/>
  <c r="P192" i="1"/>
  <c r="C193" i="1" s="1"/>
  <c r="M185" i="1"/>
  <c r="O185" i="1" s="1"/>
  <c r="B185" i="1" s="1"/>
  <c r="J186" i="1"/>
  <c r="K186" i="1" s="1"/>
  <c r="L186" i="1" s="1"/>
  <c r="I195" i="1"/>
  <c r="I2009" i="1" l="1"/>
  <c r="P2007" i="1"/>
  <c r="J2008" i="1"/>
  <c r="K2008" i="1" s="1"/>
  <c r="L2008" i="1" s="1"/>
  <c r="A2009" i="1"/>
  <c r="N2008" i="1"/>
  <c r="D2008" i="1"/>
  <c r="E2008" i="1" s="1"/>
  <c r="K1046" i="1"/>
  <c r="L1046" i="1" s="1"/>
  <c r="J1047" i="1"/>
  <c r="K1640" i="1"/>
  <c r="L1640" i="1" s="1"/>
  <c r="J1641" i="1"/>
  <c r="H193" i="1"/>
  <c r="P1644" i="1"/>
  <c r="A1646" i="1"/>
  <c r="D1645" i="1"/>
  <c r="E1645" i="1" s="1"/>
  <c r="N1645" i="1"/>
  <c r="I1645" i="1"/>
  <c r="I1342" i="1"/>
  <c r="P1339" i="1"/>
  <c r="D1340" i="1"/>
  <c r="E1340" i="1" s="1"/>
  <c r="A1341" i="1"/>
  <c r="N1340" i="1"/>
  <c r="P1049" i="1"/>
  <c r="I1052" i="1"/>
  <c r="N1050" i="1"/>
  <c r="D1050" i="1"/>
  <c r="E1050" i="1" s="1"/>
  <c r="A1051" i="1"/>
  <c r="F194" i="1"/>
  <c r="D194" i="1"/>
  <c r="E194" i="1" s="1"/>
  <c r="N194" i="1"/>
  <c r="A195" i="1"/>
  <c r="G194" i="1"/>
  <c r="P193" i="1"/>
  <c r="C194" i="1" s="1"/>
  <c r="M186" i="1"/>
  <c r="O186" i="1" s="1"/>
  <c r="B186" i="1" s="1"/>
  <c r="J187" i="1"/>
  <c r="K187" i="1" s="1"/>
  <c r="L187" i="1" s="1"/>
  <c r="I196" i="1"/>
  <c r="P2008" i="1" l="1"/>
  <c r="J2009" i="1"/>
  <c r="K2009" i="1" s="1"/>
  <c r="L2009" i="1" s="1"/>
  <c r="I2010" i="1"/>
  <c r="A2010" i="1"/>
  <c r="N2009" i="1"/>
  <c r="D2009" i="1"/>
  <c r="E2009" i="1" s="1"/>
  <c r="K1641" i="1"/>
  <c r="L1641" i="1" s="1"/>
  <c r="J1642" i="1"/>
  <c r="K1047" i="1"/>
  <c r="L1047" i="1" s="1"/>
  <c r="J1048" i="1"/>
  <c r="I1646" i="1"/>
  <c r="P1645" i="1"/>
  <c r="A1647" i="1"/>
  <c r="N1646" i="1"/>
  <c r="D1646" i="1"/>
  <c r="E1646" i="1" s="1"/>
  <c r="D1341" i="1"/>
  <c r="E1341" i="1" s="1"/>
  <c r="A1342" i="1"/>
  <c r="N1341" i="1"/>
  <c r="I1343" i="1"/>
  <c r="P1340" i="1"/>
  <c r="A1052" i="1"/>
  <c r="D1051" i="1"/>
  <c r="E1051" i="1" s="1"/>
  <c r="N1051" i="1"/>
  <c r="P1050" i="1"/>
  <c r="I1053" i="1"/>
  <c r="H194" i="1"/>
  <c r="F195" i="1"/>
  <c r="D195" i="1"/>
  <c r="E195" i="1" s="1"/>
  <c r="N195" i="1"/>
  <c r="A196" i="1"/>
  <c r="G195" i="1"/>
  <c r="P194" i="1"/>
  <c r="C195" i="1" s="1"/>
  <c r="M187" i="1"/>
  <c r="O187" i="1" s="1"/>
  <c r="B187" i="1" s="1"/>
  <c r="J188" i="1"/>
  <c r="K188" i="1" s="1"/>
  <c r="L188" i="1" s="1"/>
  <c r="I197" i="1"/>
  <c r="I2011" i="1" l="1"/>
  <c r="P2009" i="1"/>
  <c r="J2010" i="1"/>
  <c r="K2010" i="1" s="1"/>
  <c r="L2010" i="1" s="1"/>
  <c r="A2011" i="1"/>
  <c r="N2010" i="1"/>
  <c r="D2010" i="1"/>
  <c r="E2010" i="1" s="1"/>
  <c r="K1048" i="1"/>
  <c r="L1048" i="1" s="1"/>
  <c r="J1049" i="1"/>
  <c r="K1642" i="1"/>
  <c r="L1642" i="1" s="1"/>
  <c r="J1643" i="1"/>
  <c r="P1646" i="1"/>
  <c r="A1648" i="1"/>
  <c r="D1647" i="1"/>
  <c r="E1647" i="1" s="1"/>
  <c r="N1647" i="1"/>
  <c r="I1647" i="1"/>
  <c r="D1342" i="1"/>
  <c r="E1342" i="1" s="1"/>
  <c r="A1343" i="1"/>
  <c r="N1342" i="1"/>
  <c r="I1344" i="1"/>
  <c r="P1341" i="1"/>
  <c r="P1051" i="1"/>
  <c r="N1052" i="1"/>
  <c r="D1052" i="1"/>
  <c r="E1052" i="1" s="1"/>
  <c r="A1053" i="1"/>
  <c r="I1054" i="1"/>
  <c r="F196" i="1"/>
  <c r="H195" i="1"/>
  <c r="D196" i="1"/>
  <c r="E196" i="1" s="1"/>
  <c r="N196" i="1"/>
  <c r="A197" i="1"/>
  <c r="P195" i="1"/>
  <c r="C196" i="1" s="1"/>
  <c r="G196" i="1"/>
  <c r="M188" i="1"/>
  <c r="O188" i="1" s="1"/>
  <c r="B188" i="1" s="1"/>
  <c r="J189" i="1"/>
  <c r="K189" i="1" s="1"/>
  <c r="L189" i="1" s="1"/>
  <c r="I198" i="1"/>
  <c r="P2010" i="1" l="1"/>
  <c r="J2011" i="1"/>
  <c r="K2011" i="1" s="1"/>
  <c r="L2011" i="1" s="1"/>
  <c r="I2012" i="1"/>
  <c r="A2012" i="1"/>
  <c r="N2011" i="1"/>
  <c r="D2011" i="1"/>
  <c r="E2011" i="1" s="1"/>
  <c r="K1643" i="1"/>
  <c r="L1643" i="1" s="1"/>
  <c r="J1644" i="1"/>
  <c r="K1049" i="1"/>
  <c r="L1049" i="1" s="1"/>
  <c r="J1050" i="1"/>
  <c r="A1649" i="1"/>
  <c r="D1648" i="1"/>
  <c r="E1648" i="1" s="1"/>
  <c r="N1648" i="1"/>
  <c r="I1648" i="1"/>
  <c r="P1647" i="1"/>
  <c r="P1342" i="1"/>
  <c r="D1343" i="1"/>
  <c r="E1343" i="1" s="1"/>
  <c r="A1344" i="1"/>
  <c r="N1343" i="1"/>
  <c r="I1345" i="1"/>
  <c r="P1052" i="1"/>
  <c r="I1055" i="1"/>
  <c r="A1054" i="1"/>
  <c r="D1053" i="1"/>
  <c r="E1053" i="1" s="1"/>
  <c r="N1053" i="1"/>
  <c r="H196" i="1"/>
  <c r="F197" i="1"/>
  <c r="D197" i="1"/>
  <c r="E197" i="1" s="1"/>
  <c r="N197" i="1"/>
  <c r="A198" i="1"/>
  <c r="G197" i="1"/>
  <c r="P196" i="1"/>
  <c r="C197" i="1" s="1"/>
  <c r="M189" i="1"/>
  <c r="O189" i="1" s="1"/>
  <c r="B189" i="1" s="1"/>
  <c r="J190" i="1"/>
  <c r="K190" i="1" s="1"/>
  <c r="L190" i="1" s="1"/>
  <c r="I2013" i="1" l="1"/>
  <c r="P2011" i="1"/>
  <c r="J2012" i="1"/>
  <c r="K2012" i="1" s="1"/>
  <c r="L2012" i="1" s="1"/>
  <c r="A2013" i="1"/>
  <c r="N2012" i="1"/>
  <c r="D2012" i="1"/>
  <c r="E2012" i="1" s="1"/>
  <c r="K1050" i="1"/>
  <c r="L1050" i="1" s="1"/>
  <c r="J1051" i="1"/>
  <c r="K1644" i="1"/>
  <c r="L1644" i="1" s="1"/>
  <c r="J1645" i="1"/>
  <c r="I1649" i="1"/>
  <c r="P1648" i="1"/>
  <c r="A1650" i="1"/>
  <c r="N1649" i="1"/>
  <c r="D1649" i="1"/>
  <c r="E1649" i="1" s="1"/>
  <c r="I1346" i="1"/>
  <c r="P1343" i="1"/>
  <c r="D1344" i="1"/>
  <c r="E1344" i="1" s="1"/>
  <c r="A1345" i="1"/>
  <c r="N1344" i="1"/>
  <c r="P1053" i="1"/>
  <c r="N1054" i="1"/>
  <c r="D1054" i="1"/>
  <c r="E1054" i="1" s="1"/>
  <c r="A1055" i="1"/>
  <c r="I1056" i="1"/>
  <c r="A199" i="1"/>
  <c r="N199" i="1" s="1"/>
  <c r="H197" i="1"/>
  <c r="F198" i="1"/>
  <c r="D198" i="1"/>
  <c r="E198" i="1" s="1"/>
  <c r="P197" i="1"/>
  <c r="C198" i="1" s="1"/>
  <c r="G198" i="1"/>
  <c r="J191" i="1"/>
  <c r="K191" i="1" s="1"/>
  <c r="L191" i="1" s="1"/>
  <c r="M190" i="1"/>
  <c r="O190" i="1" s="1"/>
  <c r="B190" i="1" s="1"/>
  <c r="I200" i="1"/>
  <c r="P2012" i="1" l="1"/>
  <c r="J2013" i="1"/>
  <c r="K2013" i="1" s="1"/>
  <c r="L2013" i="1" s="1"/>
  <c r="A2014" i="1"/>
  <c r="N2013" i="1"/>
  <c r="D2013" i="1"/>
  <c r="E2013" i="1" s="1"/>
  <c r="I2014" i="1"/>
  <c r="K1051" i="1"/>
  <c r="L1051" i="1" s="1"/>
  <c r="J1052" i="1"/>
  <c r="K1645" i="1"/>
  <c r="L1645" i="1" s="1"/>
  <c r="J1646" i="1"/>
  <c r="P1649" i="1"/>
  <c r="A1651" i="1"/>
  <c r="N1650" i="1"/>
  <c r="D1650" i="1"/>
  <c r="E1650" i="1" s="1"/>
  <c r="I1650" i="1"/>
  <c r="I1347" i="1"/>
  <c r="P1344" i="1"/>
  <c r="D1345" i="1"/>
  <c r="E1345" i="1" s="1"/>
  <c r="A1346" i="1"/>
  <c r="N1345" i="1"/>
  <c r="I1057" i="1"/>
  <c r="A1056" i="1"/>
  <c r="D1055" i="1"/>
  <c r="E1055" i="1" s="1"/>
  <c r="N1055" i="1"/>
  <c r="P1054" i="1"/>
  <c r="F199" i="1"/>
  <c r="P199" i="1"/>
  <c r="D199" i="1"/>
  <c r="E199" i="1" s="1"/>
  <c r="G199" i="1"/>
  <c r="L199" i="1"/>
  <c r="H198" i="1"/>
  <c r="A200" i="1"/>
  <c r="P198" i="1"/>
  <c r="M191" i="1"/>
  <c r="O191" i="1" s="1"/>
  <c r="B191" i="1" s="1"/>
  <c r="J192" i="1"/>
  <c r="K192" i="1" s="1"/>
  <c r="L192" i="1" s="1"/>
  <c r="I201" i="1"/>
  <c r="J2014" i="1" l="1"/>
  <c r="K2014" i="1" s="1"/>
  <c r="P2013" i="1"/>
  <c r="A2015" i="1"/>
  <c r="N2014" i="1"/>
  <c r="D2014" i="1"/>
  <c r="E2014" i="1" s="1"/>
  <c r="I2015" i="1"/>
  <c r="L2014" i="1"/>
  <c r="K1052" i="1"/>
  <c r="L1052" i="1" s="1"/>
  <c r="J1053" i="1"/>
  <c r="K1646" i="1"/>
  <c r="L1646" i="1" s="1"/>
  <c r="J1647" i="1"/>
  <c r="I1651" i="1"/>
  <c r="P1650" i="1"/>
  <c r="A1652" i="1"/>
  <c r="D1651" i="1"/>
  <c r="E1651" i="1" s="1"/>
  <c r="N1651" i="1"/>
  <c r="I1348" i="1"/>
  <c r="P1345" i="1"/>
  <c r="D1346" i="1"/>
  <c r="E1346" i="1" s="1"/>
  <c r="A1347" i="1"/>
  <c r="N1346" i="1"/>
  <c r="P1055" i="1"/>
  <c r="N1056" i="1"/>
  <c r="D1056" i="1"/>
  <c r="E1056" i="1" s="1"/>
  <c r="A1057" i="1"/>
  <c r="I1058" i="1"/>
  <c r="H199" i="1"/>
  <c r="M199" i="1" s="1"/>
  <c r="F200" i="1"/>
  <c r="D200" i="1"/>
  <c r="E200" i="1" s="1"/>
  <c r="N200" i="1"/>
  <c r="A201" i="1"/>
  <c r="G200" i="1"/>
  <c r="M192" i="1"/>
  <c r="O192" i="1" s="1"/>
  <c r="B192" i="1" s="1"/>
  <c r="J193" i="1"/>
  <c r="K193" i="1" s="1"/>
  <c r="L193" i="1" s="1"/>
  <c r="I202" i="1"/>
  <c r="A2016" i="1" l="1"/>
  <c r="D2015" i="1"/>
  <c r="E2015" i="1" s="1"/>
  <c r="N2015" i="1"/>
  <c r="I2016" i="1"/>
  <c r="P2014" i="1"/>
  <c r="J2015" i="1"/>
  <c r="K2015" i="1" s="1"/>
  <c r="L2015" i="1" s="1"/>
  <c r="K1647" i="1"/>
  <c r="L1647" i="1" s="1"/>
  <c r="J1648" i="1"/>
  <c r="K1053" i="1"/>
  <c r="L1053" i="1" s="1"/>
  <c r="J1054" i="1"/>
  <c r="P1651" i="1"/>
  <c r="I1652" i="1"/>
  <c r="D1652" i="1"/>
  <c r="E1652" i="1" s="1"/>
  <c r="N1652" i="1"/>
  <c r="A1653" i="1"/>
  <c r="P1346" i="1"/>
  <c r="I1349" i="1"/>
  <c r="D1347" i="1"/>
  <c r="E1347" i="1" s="1"/>
  <c r="A1348" i="1"/>
  <c r="N1347" i="1"/>
  <c r="P1056" i="1"/>
  <c r="I1059" i="1"/>
  <c r="A1058" i="1"/>
  <c r="D1057" i="1"/>
  <c r="E1057" i="1" s="1"/>
  <c r="N1057" i="1"/>
  <c r="H200" i="1"/>
  <c r="F201" i="1"/>
  <c r="D201" i="1"/>
  <c r="E201" i="1" s="1"/>
  <c r="N201" i="1"/>
  <c r="A202" i="1"/>
  <c r="G201" i="1"/>
  <c r="P200" i="1"/>
  <c r="M193" i="1"/>
  <c r="O193" i="1" s="1"/>
  <c r="B193" i="1" s="1"/>
  <c r="J194" i="1"/>
  <c r="K194" i="1" s="1"/>
  <c r="L194" i="1" s="1"/>
  <c r="I203" i="1"/>
  <c r="P2015" i="1" l="1"/>
  <c r="J2016" i="1"/>
  <c r="K2016" i="1" s="1"/>
  <c r="L2016" i="1" s="1"/>
  <c r="N2016" i="1"/>
  <c r="D2016" i="1"/>
  <c r="E2016" i="1" s="1"/>
  <c r="A2017" i="1"/>
  <c r="I2017" i="1"/>
  <c r="K1054" i="1"/>
  <c r="L1054" i="1" s="1"/>
  <c r="J1055" i="1"/>
  <c r="K1648" i="1"/>
  <c r="L1648" i="1" s="1"/>
  <c r="J1649" i="1"/>
  <c r="I1653" i="1"/>
  <c r="N1653" i="1"/>
  <c r="D1653" i="1"/>
  <c r="E1653" i="1" s="1"/>
  <c r="A1654" i="1"/>
  <c r="P1652" i="1"/>
  <c r="P1347" i="1"/>
  <c r="D1348" i="1"/>
  <c r="E1348" i="1" s="1"/>
  <c r="A1349" i="1"/>
  <c r="N1348" i="1"/>
  <c r="I1350" i="1"/>
  <c r="I1060" i="1"/>
  <c r="P1057" i="1"/>
  <c r="N1058" i="1"/>
  <c r="D1058" i="1"/>
  <c r="E1058" i="1" s="1"/>
  <c r="A1059" i="1"/>
  <c r="F202" i="1"/>
  <c r="H201" i="1"/>
  <c r="D202" i="1"/>
  <c r="E202" i="1" s="1"/>
  <c r="N202" i="1"/>
  <c r="A203" i="1"/>
  <c r="G202" i="1"/>
  <c r="P201" i="1"/>
  <c r="M194" i="1"/>
  <c r="O194" i="1" s="1"/>
  <c r="B194" i="1" s="1"/>
  <c r="J195" i="1"/>
  <c r="K195" i="1" s="1"/>
  <c r="L195" i="1" s="1"/>
  <c r="I204" i="1"/>
  <c r="P2016" i="1" l="1"/>
  <c r="J2017" i="1"/>
  <c r="K2017" i="1" s="1"/>
  <c r="I2018" i="1"/>
  <c r="L2017" i="1"/>
  <c r="A2018" i="1"/>
  <c r="N2017" i="1"/>
  <c r="D2017" i="1"/>
  <c r="E2017" i="1" s="1"/>
  <c r="K1649" i="1"/>
  <c r="L1649" i="1" s="1"/>
  <c r="J1650" i="1"/>
  <c r="K1055" i="1"/>
  <c r="L1055" i="1" s="1"/>
  <c r="J1056" i="1"/>
  <c r="N1654" i="1"/>
  <c r="A1655" i="1"/>
  <c r="D1654" i="1"/>
  <c r="E1654" i="1" s="1"/>
  <c r="P1653" i="1"/>
  <c r="I1654" i="1"/>
  <c r="I1351" i="1"/>
  <c r="P1348" i="1"/>
  <c r="D1349" i="1"/>
  <c r="E1349" i="1" s="1"/>
  <c r="A1350" i="1"/>
  <c r="N1349" i="1"/>
  <c r="A1060" i="1"/>
  <c r="N1059" i="1"/>
  <c r="D1059" i="1"/>
  <c r="E1059" i="1" s="1"/>
  <c r="P1058" i="1"/>
  <c r="I1061" i="1"/>
  <c r="H202" i="1"/>
  <c r="F203" i="1"/>
  <c r="D203" i="1"/>
  <c r="E203" i="1" s="1"/>
  <c r="A204" i="1"/>
  <c r="N203" i="1"/>
  <c r="P202" i="1"/>
  <c r="G203" i="1"/>
  <c r="M195" i="1"/>
  <c r="O195" i="1" s="1"/>
  <c r="B195" i="1" s="1"/>
  <c r="J196" i="1"/>
  <c r="K196" i="1" s="1"/>
  <c r="L196" i="1" s="1"/>
  <c r="I205" i="1"/>
  <c r="A2019" i="1" l="1"/>
  <c r="N2018" i="1"/>
  <c r="D2018" i="1"/>
  <c r="E2018" i="1" s="1"/>
  <c r="I2019" i="1"/>
  <c r="P2017" i="1"/>
  <c r="J2018" i="1"/>
  <c r="K2018" i="1" s="1"/>
  <c r="L2018" i="1" s="1"/>
  <c r="K1056" i="1"/>
  <c r="L1056" i="1" s="1"/>
  <c r="J1057" i="1"/>
  <c r="K1650" i="1"/>
  <c r="L1650" i="1" s="1"/>
  <c r="J1651" i="1"/>
  <c r="I1655" i="1"/>
  <c r="A1656" i="1"/>
  <c r="D1655" i="1"/>
  <c r="E1655" i="1" s="1"/>
  <c r="N1655" i="1"/>
  <c r="P1654" i="1"/>
  <c r="I1352" i="1"/>
  <c r="P1349" i="1"/>
  <c r="D1350" i="1"/>
  <c r="E1350" i="1" s="1"/>
  <c r="A1351" i="1"/>
  <c r="N1350" i="1"/>
  <c r="N1060" i="1"/>
  <c r="D1060" i="1"/>
  <c r="E1060" i="1" s="1"/>
  <c r="A1061" i="1"/>
  <c r="P1059" i="1"/>
  <c r="I1062" i="1"/>
  <c r="H203" i="1"/>
  <c r="F204" i="1"/>
  <c r="D204" i="1"/>
  <c r="E204" i="1" s="1"/>
  <c r="N204" i="1"/>
  <c r="A205" i="1"/>
  <c r="G204" i="1"/>
  <c r="P203" i="1"/>
  <c r="J197" i="1"/>
  <c r="K197" i="1" s="1"/>
  <c r="L197" i="1" s="1"/>
  <c r="M196" i="1"/>
  <c r="O196" i="1" s="1"/>
  <c r="B196" i="1" s="1"/>
  <c r="I206" i="1"/>
  <c r="I2020" i="1" l="1"/>
  <c r="P2018" i="1"/>
  <c r="J2019" i="1"/>
  <c r="K2019" i="1" s="1"/>
  <c r="L2019" i="1" s="1"/>
  <c r="A2020" i="1"/>
  <c r="N2019" i="1"/>
  <c r="D2019" i="1"/>
  <c r="E2019" i="1" s="1"/>
  <c r="K1651" i="1"/>
  <c r="L1651" i="1" s="1"/>
  <c r="J1652" i="1"/>
  <c r="K1057" i="1"/>
  <c r="L1057" i="1" s="1"/>
  <c r="J1058" i="1"/>
  <c r="N1656" i="1"/>
  <c r="A1657" i="1"/>
  <c r="D1656" i="1"/>
  <c r="E1656" i="1" s="1"/>
  <c r="I1656" i="1"/>
  <c r="P1655" i="1"/>
  <c r="P1350" i="1"/>
  <c r="I1353" i="1"/>
  <c r="D1351" i="1"/>
  <c r="E1351" i="1" s="1"/>
  <c r="A1352" i="1"/>
  <c r="N1351" i="1"/>
  <c r="A1062" i="1"/>
  <c r="N1061" i="1"/>
  <c r="D1061" i="1"/>
  <c r="E1061" i="1" s="1"/>
  <c r="P1060" i="1"/>
  <c r="I1063" i="1"/>
  <c r="H204" i="1"/>
  <c r="F205" i="1"/>
  <c r="D205" i="1"/>
  <c r="E205" i="1" s="1"/>
  <c r="N205" i="1"/>
  <c r="A206" i="1"/>
  <c r="P204" i="1"/>
  <c r="G205" i="1"/>
  <c r="M197" i="1"/>
  <c r="O197" i="1" s="1"/>
  <c r="B197" i="1" s="1"/>
  <c r="J198" i="1"/>
  <c r="K198" i="1" s="1"/>
  <c r="L198" i="1" s="1"/>
  <c r="I207" i="1"/>
  <c r="I2021" i="1" l="1"/>
  <c r="P2019" i="1"/>
  <c r="J2020" i="1"/>
  <c r="K2020" i="1" s="1"/>
  <c r="L2020" i="1" s="1"/>
  <c r="N2020" i="1"/>
  <c r="D2020" i="1"/>
  <c r="E2020" i="1" s="1"/>
  <c r="A2021" i="1"/>
  <c r="K1058" i="1"/>
  <c r="L1058" i="1" s="1"/>
  <c r="J1059" i="1"/>
  <c r="K1652" i="1"/>
  <c r="L1652" i="1" s="1"/>
  <c r="J1653" i="1"/>
  <c r="I1657" i="1"/>
  <c r="N1657" i="1"/>
  <c r="D1657" i="1"/>
  <c r="E1657" i="1" s="1"/>
  <c r="A1658" i="1"/>
  <c r="P1656" i="1"/>
  <c r="I1354" i="1"/>
  <c r="P1351" i="1"/>
  <c r="D1352" i="1"/>
  <c r="E1352" i="1" s="1"/>
  <c r="A1353" i="1"/>
  <c r="N1352" i="1"/>
  <c r="P1061" i="1"/>
  <c r="I1064" i="1"/>
  <c r="N1062" i="1"/>
  <c r="D1062" i="1"/>
  <c r="E1062" i="1" s="1"/>
  <c r="A1063" i="1"/>
  <c r="H205" i="1"/>
  <c r="F206" i="1"/>
  <c r="D206" i="1"/>
  <c r="E206" i="1" s="1"/>
  <c r="N206" i="1"/>
  <c r="A207" i="1"/>
  <c r="P205" i="1"/>
  <c r="G206" i="1"/>
  <c r="M198" i="1"/>
  <c r="O198" i="1" s="1"/>
  <c r="B198" i="1" s="1"/>
  <c r="I208" i="1"/>
  <c r="P2020" i="1" l="1"/>
  <c r="J2021" i="1"/>
  <c r="K2021" i="1" s="1"/>
  <c r="L2021" i="1" s="1"/>
  <c r="I2022" i="1"/>
  <c r="A2022" i="1"/>
  <c r="N2021" i="1"/>
  <c r="D2021" i="1"/>
  <c r="E2021" i="1" s="1"/>
  <c r="K1653" i="1"/>
  <c r="L1653" i="1" s="1"/>
  <c r="J1654" i="1"/>
  <c r="K1059" i="1"/>
  <c r="L1059" i="1" s="1"/>
  <c r="J1060" i="1"/>
  <c r="P1657" i="1"/>
  <c r="I1658" i="1"/>
  <c r="N1658" i="1"/>
  <c r="D1658" i="1"/>
  <c r="E1658" i="1" s="1"/>
  <c r="A1659" i="1"/>
  <c r="I1355" i="1"/>
  <c r="P1352" i="1"/>
  <c r="A1354" i="1"/>
  <c r="D1353" i="1"/>
  <c r="E1353" i="1" s="1"/>
  <c r="N1353" i="1"/>
  <c r="I1065" i="1"/>
  <c r="A1064" i="1"/>
  <c r="D1063" i="1"/>
  <c r="E1063" i="1" s="1"/>
  <c r="N1063" i="1"/>
  <c r="P1062" i="1"/>
  <c r="O199" i="1"/>
  <c r="B199" i="1" s="1"/>
  <c r="C200" i="1"/>
  <c r="C201" i="1" s="1"/>
  <c r="C202" i="1" s="1"/>
  <c r="C203" i="1" s="1"/>
  <c r="C204" i="1" s="1"/>
  <c r="C205" i="1" s="1"/>
  <c r="C206" i="1" s="1"/>
  <c r="H206" i="1"/>
  <c r="F207" i="1"/>
  <c r="D207" i="1"/>
  <c r="E207" i="1" s="1"/>
  <c r="N207" i="1"/>
  <c r="A208" i="1"/>
  <c r="G207" i="1"/>
  <c r="P206" i="1"/>
  <c r="J200" i="1"/>
  <c r="K200" i="1" s="1"/>
  <c r="L200" i="1" s="1"/>
  <c r="I209" i="1"/>
  <c r="I2023" i="1" l="1"/>
  <c r="P2021" i="1"/>
  <c r="J2022" i="1"/>
  <c r="K2022" i="1" s="1"/>
  <c r="L2022" i="1" s="1"/>
  <c r="A2023" i="1"/>
  <c r="N2022" i="1"/>
  <c r="D2022" i="1"/>
  <c r="E2022" i="1" s="1"/>
  <c r="K1060" i="1"/>
  <c r="L1060" i="1" s="1"/>
  <c r="J1061" i="1"/>
  <c r="K1654" i="1"/>
  <c r="L1654" i="1" s="1"/>
  <c r="J1655" i="1"/>
  <c r="I1659" i="1"/>
  <c r="A1660" i="1"/>
  <c r="D1659" i="1"/>
  <c r="E1659" i="1" s="1"/>
  <c r="N1659" i="1"/>
  <c r="P1658" i="1"/>
  <c r="P1353" i="1"/>
  <c r="I1356" i="1"/>
  <c r="A1355" i="1"/>
  <c r="D1354" i="1"/>
  <c r="E1354" i="1" s="1"/>
  <c r="N1354" i="1"/>
  <c r="N1064" i="1"/>
  <c r="D1064" i="1"/>
  <c r="E1064" i="1" s="1"/>
  <c r="A1065" i="1"/>
  <c r="P1063" i="1"/>
  <c r="I1066" i="1"/>
  <c r="C207" i="1"/>
  <c r="H207" i="1"/>
  <c r="F208" i="1"/>
  <c r="D208" i="1"/>
  <c r="E208" i="1" s="1"/>
  <c r="N208" i="1"/>
  <c r="A209" i="1"/>
  <c r="P207" i="1"/>
  <c r="G208" i="1"/>
  <c r="M200" i="1"/>
  <c r="O200" i="1" s="1"/>
  <c r="B200" i="1" s="1"/>
  <c r="J201" i="1"/>
  <c r="K201" i="1" s="1"/>
  <c r="L201" i="1" s="1"/>
  <c r="I210" i="1"/>
  <c r="P2022" i="1" l="1"/>
  <c r="J2023" i="1"/>
  <c r="K2023" i="1" s="1"/>
  <c r="L2023" i="1" s="1"/>
  <c r="I2024" i="1"/>
  <c r="A2024" i="1"/>
  <c r="N2023" i="1"/>
  <c r="D2023" i="1"/>
  <c r="E2023" i="1" s="1"/>
  <c r="K1061" i="1"/>
  <c r="L1061" i="1" s="1"/>
  <c r="J1062" i="1"/>
  <c r="K1655" i="1"/>
  <c r="L1655" i="1" s="1"/>
  <c r="J1656" i="1"/>
  <c r="P1659" i="1"/>
  <c r="A1661" i="1"/>
  <c r="N1660" i="1"/>
  <c r="D1660" i="1"/>
  <c r="E1660" i="1" s="1"/>
  <c r="I1660" i="1"/>
  <c r="I1357" i="1"/>
  <c r="P1354" i="1"/>
  <c r="A1356" i="1"/>
  <c r="D1355" i="1"/>
  <c r="E1355" i="1" s="1"/>
  <c r="N1355" i="1"/>
  <c r="I1067" i="1"/>
  <c r="A1066" i="1"/>
  <c r="N1065" i="1"/>
  <c r="D1065" i="1"/>
  <c r="E1065" i="1" s="1"/>
  <c r="P1064" i="1"/>
  <c r="C208" i="1"/>
  <c r="H208" i="1"/>
  <c r="F209" i="1"/>
  <c r="D209" i="1"/>
  <c r="E209" i="1" s="1"/>
  <c r="N209" i="1"/>
  <c r="A210" i="1"/>
  <c r="G209" i="1"/>
  <c r="P208" i="1"/>
  <c r="J202" i="1"/>
  <c r="K202" i="1" s="1"/>
  <c r="L202" i="1" s="1"/>
  <c r="M201" i="1"/>
  <c r="O201" i="1" s="1"/>
  <c r="B201" i="1" s="1"/>
  <c r="I211" i="1"/>
  <c r="P2023" i="1" l="1"/>
  <c r="J2024" i="1"/>
  <c r="K2024" i="1" s="1"/>
  <c r="N2024" i="1"/>
  <c r="D2024" i="1"/>
  <c r="E2024" i="1" s="1"/>
  <c r="A2025" i="1"/>
  <c r="L2024" i="1"/>
  <c r="I2025" i="1"/>
  <c r="K1062" i="1"/>
  <c r="L1062" i="1" s="1"/>
  <c r="J1063" i="1"/>
  <c r="K1656" i="1"/>
  <c r="L1656" i="1" s="1"/>
  <c r="J1657" i="1"/>
  <c r="P1660" i="1"/>
  <c r="N1661" i="1"/>
  <c r="D1661" i="1"/>
  <c r="E1661" i="1" s="1"/>
  <c r="A1662" i="1"/>
  <c r="I1661" i="1"/>
  <c r="I1358" i="1"/>
  <c r="P1355" i="1"/>
  <c r="A1357" i="1"/>
  <c r="D1356" i="1"/>
  <c r="E1356" i="1" s="1"/>
  <c r="N1356" i="1"/>
  <c r="P1065" i="1"/>
  <c r="N1066" i="1"/>
  <c r="D1066" i="1"/>
  <c r="E1066" i="1" s="1"/>
  <c r="A1067" i="1"/>
  <c r="I1068" i="1"/>
  <c r="F210" i="1"/>
  <c r="C209" i="1"/>
  <c r="H209" i="1"/>
  <c r="D210" i="1"/>
  <c r="E210" i="1" s="1"/>
  <c r="N210" i="1"/>
  <c r="A211" i="1"/>
  <c r="G210" i="1"/>
  <c r="P209" i="1"/>
  <c r="M202" i="1"/>
  <c r="O202" i="1" s="1"/>
  <c r="B202" i="1" s="1"/>
  <c r="J203" i="1"/>
  <c r="K203" i="1" s="1"/>
  <c r="L203" i="1" s="1"/>
  <c r="I212" i="1"/>
  <c r="I2026" i="1" l="1"/>
  <c r="A2026" i="1"/>
  <c r="N2025" i="1"/>
  <c r="D2025" i="1"/>
  <c r="E2025" i="1" s="1"/>
  <c r="P2024" i="1"/>
  <c r="J2025" i="1"/>
  <c r="K2025" i="1" s="1"/>
  <c r="L2025" i="1" s="1"/>
  <c r="C210" i="1"/>
  <c r="K1063" i="1"/>
  <c r="L1063" i="1" s="1"/>
  <c r="J1064" i="1"/>
  <c r="K1657" i="1"/>
  <c r="L1657" i="1" s="1"/>
  <c r="J1658" i="1"/>
  <c r="P1661" i="1"/>
  <c r="I1662" i="1"/>
  <c r="N1662" i="1"/>
  <c r="D1662" i="1"/>
  <c r="E1662" i="1" s="1"/>
  <c r="A1663" i="1"/>
  <c r="P1356" i="1"/>
  <c r="I1359" i="1"/>
  <c r="A1358" i="1"/>
  <c r="D1357" i="1"/>
  <c r="E1357" i="1" s="1"/>
  <c r="N1357" i="1"/>
  <c r="P1066" i="1"/>
  <c r="I1069" i="1"/>
  <c r="A1068" i="1"/>
  <c r="D1067" i="1"/>
  <c r="E1067" i="1" s="1"/>
  <c r="N1067" i="1"/>
  <c r="H210" i="1"/>
  <c r="F211" i="1"/>
  <c r="D211" i="1"/>
  <c r="E211" i="1" s="1"/>
  <c r="A212" i="1"/>
  <c r="N211" i="1"/>
  <c r="P210" i="1"/>
  <c r="G211" i="1"/>
  <c r="M203" i="1"/>
  <c r="O203" i="1" s="1"/>
  <c r="B203" i="1" s="1"/>
  <c r="J204" i="1"/>
  <c r="K204" i="1" s="1"/>
  <c r="L204" i="1" s="1"/>
  <c r="I213" i="1"/>
  <c r="P2025" i="1" l="1"/>
  <c r="J2026" i="1"/>
  <c r="K2026" i="1" s="1"/>
  <c r="L2026" i="1" s="1"/>
  <c r="A2027" i="1"/>
  <c r="N2026" i="1"/>
  <c r="D2026" i="1"/>
  <c r="E2026" i="1" s="1"/>
  <c r="I2027" i="1"/>
  <c r="C211" i="1"/>
  <c r="K1658" i="1"/>
  <c r="L1658" i="1" s="1"/>
  <c r="J1659" i="1"/>
  <c r="K1064" i="1"/>
  <c r="L1064" i="1" s="1"/>
  <c r="J1065" i="1"/>
  <c r="I1663" i="1"/>
  <c r="A1664" i="1"/>
  <c r="N1663" i="1"/>
  <c r="D1663" i="1"/>
  <c r="E1663" i="1" s="1"/>
  <c r="P1662" i="1"/>
  <c r="P1357" i="1"/>
  <c r="A1359" i="1"/>
  <c r="D1358" i="1"/>
  <c r="E1358" i="1" s="1"/>
  <c r="N1358" i="1"/>
  <c r="I1360" i="1"/>
  <c r="P1067" i="1"/>
  <c r="N1068" i="1"/>
  <c r="D1068" i="1"/>
  <c r="E1068" i="1" s="1"/>
  <c r="A1069" i="1"/>
  <c r="I1070" i="1"/>
  <c r="H211" i="1"/>
  <c r="F212" i="1"/>
  <c r="G212" i="1"/>
  <c r="P211" i="1"/>
  <c r="C212" i="1" s="1"/>
  <c r="D212" i="1"/>
  <c r="E212" i="1" s="1"/>
  <c r="N212" i="1"/>
  <c r="A213" i="1"/>
  <c r="M204" i="1"/>
  <c r="O204" i="1" s="1"/>
  <c r="B204" i="1" s="1"/>
  <c r="J205" i="1"/>
  <c r="K205" i="1" s="1"/>
  <c r="L205" i="1" s="1"/>
  <c r="I214" i="1"/>
  <c r="P2026" i="1" l="1"/>
  <c r="J2027" i="1"/>
  <c r="K2027" i="1" s="1"/>
  <c r="A2028" i="1"/>
  <c r="D2027" i="1"/>
  <c r="E2027" i="1" s="1"/>
  <c r="N2027" i="1"/>
  <c r="L2027" i="1"/>
  <c r="I2028" i="1"/>
  <c r="K1065" i="1"/>
  <c r="L1065" i="1" s="1"/>
  <c r="J1066" i="1"/>
  <c r="K1659" i="1"/>
  <c r="L1659" i="1" s="1"/>
  <c r="J1660" i="1"/>
  <c r="P1663" i="1"/>
  <c r="A1665" i="1"/>
  <c r="D1664" i="1"/>
  <c r="E1664" i="1" s="1"/>
  <c r="N1664" i="1"/>
  <c r="I1664" i="1"/>
  <c r="I1361" i="1"/>
  <c r="P1358" i="1"/>
  <c r="A1360" i="1"/>
  <c r="D1359" i="1"/>
  <c r="E1359" i="1" s="1"/>
  <c r="N1359" i="1"/>
  <c r="I1071" i="1"/>
  <c r="A1070" i="1"/>
  <c r="N1069" i="1"/>
  <c r="D1069" i="1"/>
  <c r="E1069" i="1" s="1"/>
  <c r="P1068" i="1"/>
  <c r="F213" i="1"/>
  <c r="H212" i="1"/>
  <c r="G213" i="1"/>
  <c r="P212" i="1"/>
  <c r="C213" i="1" s="1"/>
  <c r="D213" i="1"/>
  <c r="E213" i="1" s="1"/>
  <c r="N213" i="1"/>
  <c r="A214" i="1"/>
  <c r="M205" i="1"/>
  <c r="O205" i="1" s="1"/>
  <c r="B205" i="1" s="1"/>
  <c r="J206" i="1"/>
  <c r="K206" i="1" s="1"/>
  <c r="L206" i="1" s="1"/>
  <c r="I215" i="1"/>
  <c r="N2028" i="1" l="1"/>
  <c r="D2028" i="1"/>
  <c r="E2028" i="1" s="1"/>
  <c r="A2029" i="1"/>
  <c r="I2029" i="1"/>
  <c r="P2027" i="1"/>
  <c r="J2028" i="1"/>
  <c r="K2028" i="1" s="1"/>
  <c r="L2028" i="1" s="1"/>
  <c r="K1660" i="1"/>
  <c r="L1660" i="1" s="1"/>
  <c r="J1661" i="1"/>
  <c r="K1066" i="1"/>
  <c r="L1066" i="1" s="1"/>
  <c r="J1067" i="1"/>
  <c r="P1664" i="1"/>
  <c r="N1665" i="1"/>
  <c r="D1665" i="1"/>
  <c r="E1665" i="1" s="1"/>
  <c r="A1666" i="1"/>
  <c r="I1665" i="1"/>
  <c r="P1359" i="1"/>
  <c r="I1362" i="1"/>
  <c r="A1361" i="1"/>
  <c r="N1360" i="1"/>
  <c r="D1360" i="1"/>
  <c r="E1360" i="1" s="1"/>
  <c r="P1069" i="1"/>
  <c r="N1070" i="1"/>
  <c r="D1070" i="1"/>
  <c r="E1070" i="1" s="1"/>
  <c r="A1071" i="1"/>
  <c r="I1072" i="1"/>
  <c r="H213" i="1"/>
  <c r="F214" i="1"/>
  <c r="D214" i="1"/>
  <c r="E214" i="1" s="1"/>
  <c r="F215" i="1" s="1"/>
  <c r="N214" i="1"/>
  <c r="A215" i="1"/>
  <c r="G214" i="1"/>
  <c r="P213" i="1"/>
  <c r="C214" i="1" s="1"/>
  <c r="M206" i="1"/>
  <c r="O206" i="1" s="1"/>
  <c r="B206" i="1" s="1"/>
  <c r="J207" i="1"/>
  <c r="K207" i="1" s="1"/>
  <c r="L207" i="1" s="1"/>
  <c r="I216" i="1"/>
  <c r="I2030" i="1" l="1"/>
  <c r="A2030" i="1"/>
  <c r="N2029" i="1"/>
  <c r="D2029" i="1"/>
  <c r="E2029" i="1" s="1"/>
  <c r="P2028" i="1"/>
  <c r="J2029" i="1"/>
  <c r="K2029" i="1" s="1"/>
  <c r="L2029" i="1" s="1"/>
  <c r="K1661" i="1"/>
  <c r="L1661" i="1" s="1"/>
  <c r="J1662" i="1"/>
  <c r="K1067" i="1"/>
  <c r="L1067" i="1" s="1"/>
  <c r="J1068" i="1"/>
  <c r="N1666" i="1"/>
  <c r="D1666" i="1"/>
  <c r="E1666" i="1" s="1"/>
  <c r="A1667" i="1"/>
  <c r="P1665" i="1"/>
  <c r="I1666" i="1"/>
  <c r="I1363" i="1"/>
  <c r="P1360" i="1"/>
  <c r="A1362" i="1"/>
  <c r="N1361" i="1"/>
  <c r="D1361" i="1"/>
  <c r="E1361" i="1" s="1"/>
  <c r="P1070" i="1"/>
  <c r="I1073" i="1"/>
  <c r="A1072" i="1"/>
  <c r="N1071" i="1"/>
  <c r="D1071" i="1"/>
  <c r="E1071" i="1" s="1"/>
  <c r="H214" i="1"/>
  <c r="D215" i="1"/>
  <c r="E215" i="1" s="1"/>
  <c r="N215" i="1"/>
  <c r="A216" i="1"/>
  <c r="G215" i="1"/>
  <c r="H215" i="1" s="1"/>
  <c r="P214" i="1"/>
  <c r="C215" i="1" s="1"/>
  <c r="M207" i="1"/>
  <c r="O207" i="1" s="1"/>
  <c r="B207" i="1" s="1"/>
  <c r="J208" i="1"/>
  <c r="K208" i="1" s="1"/>
  <c r="L208" i="1" s="1"/>
  <c r="I217" i="1"/>
  <c r="P2029" i="1" l="1"/>
  <c r="J2030" i="1"/>
  <c r="K2030" i="1" s="1"/>
  <c r="L2030" i="1" s="1"/>
  <c r="A2031" i="1"/>
  <c r="N2030" i="1"/>
  <c r="D2030" i="1"/>
  <c r="E2030" i="1" s="1"/>
  <c r="I2031" i="1"/>
  <c r="K1068" i="1"/>
  <c r="L1068" i="1" s="1"/>
  <c r="J1069" i="1"/>
  <c r="K1662" i="1"/>
  <c r="L1662" i="1" s="1"/>
  <c r="J1663" i="1"/>
  <c r="A1668" i="1"/>
  <c r="N1667" i="1"/>
  <c r="D1667" i="1"/>
  <c r="E1667" i="1" s="1"/>
  <c r="I1667" i="1"/>
  <c r="P1666" i="1"/>
  <c r="P1361" i="1"/>
  <c r="I1364" i="1"/>
  <c r="A1363" i="1"/>
  <c r="N1362" i="1"/>
  <c r="D1362" i="1"/>
  <c r="E1362" i="1" s="1"/>
  <c r="I1074" i="1"/>
  <c r="P1071" i="1"/>
  <c r="N1072" i="1"/>
  <c r="D1072" i="1"/>
  <c r="E1072" i="1" s="1"/>
  <c r="A1073" i="1"/>
  <c r="F216" i="1"/>
  <c r="D216" i="1"/>
  <c r="E216" i="1" s="1"/>
  <c r="A217" i="1"/>
  <c r="N216" i="1"/>
  <c r="P215" i="1"/>
  <c r="C216" i="1" s="1"/>
  <c r="G216" i="1"/>
  <c r="M208" i="1"/>
  <c r="O208" i="1" s="1"/>
  <c r="B208" i="1" s="1"/>
  <c r="J209" i="1"/>
  <c r="K209" i="1" s="1"/>
  <c r="L209" i="1" s="1"/>
  <c r="I218" i="1"/>
  <c r="A2032" i="1" l="1"/>
  <c r="D2031" i="1"/>
  <c r="E2031" i="1" s="1"/>
  <c r="N2031" i="1"/>
  <c r="I2032" i="1"/>
  <c r="P2030" i="1"/>
  <c r="J2031" i="1"/>
  <c r="K2031" i="1" s="1"/>
  <c r="L2031" i="1" s="1"/>
  <c r="K1663" i="1"/>
  <c r="L1663" i="1" s="1"/>
  <c r="J1664" i="1"/>
  <c r="K1069" i="1"/>
  <c r="L1069" i="1" s="1"/>
  <c r="J1070" i="1"/>
  <c r="I1668" i="1"/>
  <c r="P1667" i="1"/>
  <c r="A1669" i="1"/>
  <c r="N1668" i="1"/>
  <c r="D1668" i="1"/>
  <c r="E1668" i="1" s="1"/>
  <c r="I1365" i="1"/>
  <c r="P1362" i="1"/>
  <c r="A1364" i="1"/>
  <c r="N1363" i="1"/>
  <c r="D1363" i="1"/>
  <c r="E1363" i="1" s="1"/>
  <c r="A1074" i="1"/>
  <c r="N1073" i="1"/>
  <c r="D1073" i="1"/>
  <c r="E1073" i="1" s="1"/>
  <c r="P1072" i="1"/>
  <c r="I1075" i="1"/>
  <c r="H216" i="1"/>
  <c r="F217" i="1"/>
  <c r="G217" i="1"/>
  <c r="P216" i="1"/>
  <c r="C217" i="1" s="1"/>
  <c r="D217" i="1"/>
  <c r="E217" i="1" s="1"/>
  <c r="F218" i="1" s="1"/>
  <c r="N217" i="1"/>
  <c r="A218" i="1"/>
  <c r="M209" i="1"/>
  <c r="O209" i="1" s="1"/>
  <c r="B209" i="1" s="1"/>
  <c r="J210" i="1"/>
  <c r="K210" i="1" s="1"/>
  <c r="L210" i="1" s="1"/>
  <c r="I219" i="1"/>
  <c r="I2033" i="1" l="1"/>
  <c r="P2031" i="1"/>
  <c r="J2032" i="1"/>
  <c r="K2032" i="1" s="1"/>
  <c r="L2032" i="1" s="1"/>
  <c r="N2032" i="1"/>
  <c r="D2032" i="1"/>
  <c r="E2032" i="1" s="1"/>
  <c r="A2033" i="1"/>
  <c r="K1070" i="1"/>
  <c r="L1070" i="1" s="1"/>
  <c r="J1071" i="1"/>
  <c r="K1664" i="1"/>
  <c r="L1664" i="1" s="1"/>
  <c r="J1665" i="1"/>
  <c r="P1668" i="1"/>
  <c r="I1669" i="1"/>
  <c r="D1669" i="1"/>
  <c r="E1669" i="1" s="1"/>
  <c r="A1670" i="1"/>
  <c r="N1669" i="1"/>
  <c r="P1363" i="1"/>
  <c r="I1366" i="1"/>
  <c r="A1365" i="1"/>
  <c r="N1364" i="1"/>
  <c r="D1364" i="1"/>
  <c r="E1364" i="1" s="1"/>
  <c r="I1076" i="1"/>
  <c r="P1073" i="1"/>
  <c r="N1074" i="1"/>
  <c r="D1074" i="1"/>
  <c r="E1074" i="1" s="1"/>
  <c r="A1075" i="1"/>
  <c r="H217" i="1"/>
  <c r="D218" i="1"/>
  <c r="E218" i="1" s="1"/>
  <c r="A219" i="1"/>
  <c r="N218" i="1"/>
  <c r="P217" i="1"/>
  <c r="C218" i="1" s="1"/>
  <c r="G218" i="1"/>
  <c r="H218" i="1" s="1"/>
  <c r="M210" i="1"/>
  <c r="O210" i="1" s="1"/>
  <c r="B210" i="1" s="1"/>
  <c r="J211" i="1"/>
  <c r="K211" i="1" s="1"/>
  <c r="L211" i="1" s="1"/>
  <c r="I220" i="1"/>
  <c r="P2032" i="1" l="1"/>
  <c r="J2033" i="1"/>
  <c r="K2033" i="1" s="1"/>
  <c r="A2034" i="1"/>
  <c r="N2033" i="1"/>
  <c r="D2033" i="1"/>
  <c r="E2033" i="1" s="1"/>
  <c r="I2034" i="1"/>
  <c r="L2033" i="1"/>
  <c r="K1665" i="1"/>
  <c r="L1665" i="1" s="1"/>
  <c r="J1666" i="1"/>
  <c r="K1071" i="1"/>
  <c r="L1071" i="1" s="1"/>
  <c r="J1072" i="1"/>
  <c r="I1670" i="1"/>
  <c r="P1669" i="1"/>
  <c r="N1670" i="1"/>
  <c r="A1671" i="1"/>
  <c r="D1670" i="1"/>
  <c r="E1670" i="1" s="1"/>
  <c r="I1367" i="1"/>
  <c r="P1364" i="1"/>
  <c r="A1366" i="1"/>
  <c r="N1365" i="1"/>
  <c r="D1365" i="1"/>
  <c r="E1365" i="1" s="1"/>
  <c r="I1077" i="1"/>
  <c r="A1076" i="1"/>
  <c r="N1075" i="1"/>
  <c r="D1075" i="1"/>
  <c r="E1075" i="1" s="1"/>
  <c r="P1074" i="1"/>
  <c r="F219" i="1"/>
  <c r="P218" i="1"/>
  <c r="C219" i="1" s="1"/>
  <c r="G219" i="1"/>
  <c r="D219" i="1"/>
  <c r="E219" i="1" s="1"/>
  <c r="A220" i="1"/>
  <c r="N219" i="1"/>
  <c r="M211" i="1"/>
  <c r="O211" i="1" s="1"/>
  <c r="B211" i="1" s="1"/>
  <c r="J212" i="1"/>
  <c r="K212" i="1" s="1"/>
  <c r="L212" i="1" s="1"/>
  <c r="I221" i="1"/>
  <c r="A2035" i="1" l="1"/>
  <c r="N2034" i="1"/>
  <c r="D2034" i="1"/>
  <c r="E2034" i="1" s="1"/>
  <c r="I2035" i="1"/>
  <c r="P2033" i="1"/>
  <c r="J2034" i="1"/>
  <c r="K2034" i="1" s="1"/>
  <c r="L2034" i="1" s="1"/>
  <c r="K1666" i="1"/>
  <c r="L1666" i="1" s="1"/>
  <c r="J1667" i="1"/>
  <c r="K1072" i="1"/>
  <c r="L1072" i="1" s="1"/>
  <c r="J1073" i="1"/>
  <c r="P1670" i="1"/>
  <c r="I1671" i="1"/>
  <c r="A1672" i="1"/>
  <c r="D1671" i="1"/>
  <c r="E1671" i="1" s="1"/>
  <c r="N1671" i="1"/>
  <c r="P1365" i="1"/>
  <c r="I1368" i="1"/>
  <c r="A1367" i="1"/>
  <c r="D1366" i="1"/>
  <c r="E1366" i="1" s="1"/>
  <c r="N1366" i="1"/>
  <c r="N1076" i="1"/>
  <c r="D1076" i="1"/>
  <c r="E1076" i="1" s="1"/>
  <c r="A1077" i="1"/>
  <c r="I1078" i="1"/>
  <c r="P1075" i="1"/>
  <c r="F220" i="1"/>
  <c r="H219" i="1"/>
  <c r="D220" i="1"/>
  <c r="E220" i="1" s="1"/>
  <c r="N220" i="1"/>
  <c r="A221" i="1"/>
  <c r="G220" i="1"/>
  <c r="P219" i="1"/>
  <c r="C220" i="1" s="1"/>
  <c r="M212" i="1"/>
  <c r="O212" i="1" s="1"/>
  <c r="B212" i="1" s="1"/>
  <c r="J213" i="1"/>
  <c r="K213" i="1" s="1"/>
  <c r="L213" i="1" s="1"/>
  <c r="I222" i="1"/>
  <c r="I2036" i="1" l="1"/>
  <c r="P2034" i="1"/>
  <c r="J2035" i="1"/>
  <c r="K2035" i="1" s="1"/>
  <c r="L2035" i="1" s="1"/>
  <c r="A2036" i="1"/>
  <c r="N2035" i="1"/>
  <c r="D2035" i="1"/>
  <c r="E2035" i="1" s="1"/>
  <c r="K1073" i="1"/>
  <c r="L1073" i="1" s="1"/>
  <c r="J1074" i="1"/>
  <c r="K1667" i="1"/>
  <c r="L1667" i="1" s="1"/>
  <c r="J1668" i="1"/>
  <c r="I1672" i="1"/>
  <c r="P1671" i="1"/>
  <c r="A1673" i="1"/>
  <c r="D1672" i="1"/>
  <c r="E1672" i="1" s="1"/>
  <c r="N1672" i="1"/>
  <c r="P1366" i="1"/>
  <c r="A1368" i="1"/>
  <c r="D1367" i="1"/>
  <c r="E1367" i="1" s="1"/>
  <c r="N1367" i="1"/>
  <c r="I1369" i="1"/>
  <c r="I1079" i="1"/>
  <c r="A1078" i="1"/>
  <c r="D1077" i="1"/>
  <c r="E1077" i="1" s="1"/>
  <c r="N1077" i="1"/>
  <c r="P1076" i="1"/>
  <c r="H220" i="1"/>
  <c r="F221" i="1"/>
  <c r="D221" i="1"/>
  <c r="E221" i="1" s="1"/>
  <c r="N221" i="1"/>
  <c r="A222" i="1"/>
  <c r="P220" i="1"/>
  <c r="C221" i="1" s="1"/>
  <c r="G221" i="1"/>
  <c r="M213" i="1"/>
  <c r="O213" i="1" s="1"/>
  <c r="B213" i="1" s="1"/>
  <c r="J214" i="1"/>
  <c r="K214" i="1" s="1"/>
  <c r="L214" i="1" s="1"/>
  <c r="I223" i="1"/>
  <c r="I2037" i="1" l="1"/>
  <c r="P2035" i="1"/>
  <c r="J2036" i="1"/>
  <c r="K2036" i="1" s="1"/>
  <c r="L2036" i="1" s="1"/>
  <c r="N2036" i="1"/>
  <c r="D2036" i="1"/>
  <c r="E2036" i="1" s="1"/>
  <c r="A2037" i="1"/>
  <c r="K1074" i="1"/>
  <c r="L1074" i="1" s="1"/>
  <c r="J1075" i="1"/>
  <c r="K1668" i="1"/>
  <c r="L1668" i="1" s="1"/>
  <c r="J1669" i="1"/>
  <c r="P1672" i="1"/>
  <c r="I1673" i="1"/>
  <c r="D1673" i="1"/>
  <c r="E1673" i="1" s="1"/>
  <c r="A1674" i="1"/>
  <c r="N1673" i="1"/>
  <c r="A1369" i="1"/>
  <c r="D1368" i="1"/>
  <c r="E1368" i="1" s="1"/>
  <c r="N1368" i="1"/>
  <c r="I1370" i="1"/>
  <c r="P1367" i="1"/>
  <c r="P1077" i="1"/>
  <c r="N1078" i="1"/>
  <c r="D1078" i="1"/>
  <c r="E1078" i="1" s="1"/>
  <c r="A1079" i="1"/>
  <c r="I1080" i="1"/>
  <c r="H221" i="1"/>
  <c r="F222" i="1"/>
  <c r="D222" i="1"/>
  <c r="E222" i="1" s="1"/>
  <c r="A223" i="1"/>
  <c r="N222" i="1"/>
  <c r="P221" i="1"/>
  <c r="C222" i="1" s="1"/>
  <c r="G222" i="1"/>
  <c r="M214" i="1"/>
  <c r="O214" i="1" s="1"/>
  <c r="B214" i="1" s="1"/>
  <c r="J215" i="1"/>
  <c r="K215" i="1" s="1"/>
  <c r="L215" i="1" s="1"/>
  <c r="I224" i="1"/>
  <c r="A2038" i="1" l="1"/>
  <c r="N2037" i="1"/>
  <c r="D2037" i="1"/>
  <c r="E2037" i="1" s="1"/>
  <c r="I2038" i="1"/>
  <c r="P2036" i="1"/>
  <c r="J2037" i="1"/>
  <c r="K2037" i="1" s="1"/>
  <c r="L2037" i="1" s="1"/>
  <c r="K1669" i="1"/>
  <c r="L1669" i="1" s="1"/>
  <c r="J1670" i="1"/>
  <c r="K1075" i="1"/>
  <c r="L1075" i="1" s="1"/>
  <c r="J1076" i="1"/>
  <c r="I1674" i="1"/>
  <c r="P1673" i="1"/>
  <c r="N1674" i="1"/>
  <c r="D1674" i="1"/>
  <c r="E1674" i="1" s="1"/>
  <c r="A1675" i="1"/>
  <c r="P1368" i="1"/>
  <c r="A1370" i="1"/>
  <c r="N1369" i="1"/>
  <c r="D1369" i="1"/>
  <c r="E1369" i="1" s="1"/>
  <c r="I1371" i="1"/>
  <c r="P1078" i="1"/>
  <c r="I1081" i="1"/>
  <c r="A1080" i="1"/>
  <c r="D1079" i="1"/>
  <c r="E1079" i="1" s="1"/>
  <c r="N1079" i="1"/>
  <c r="F223" i="1"/>
  <c r="H222" i="1"/>
  <c r="G223" i="1"/>
  <c r="P222" i="1"/>
  <c r="C223" i="1" s="1"/>
  <c r="D223" i="1"/>
  <c r="E223" i="1" s="1"/>
  <c r="N223" i="1"/>
  <c r="A224" i="1"/>
  <c r="M215" i="1"/>
  <c r="O215" i="1" s="1"/>
  <c r="B215" i="1" s="1"/>
  <c r="J216" i="1"/>
  <c r="K216" i="1" s="1"/>
  <c r="L216" i="1" s="1"/>
  <c r="I225" i="1"/>
  <c r="I2039" i="1" l="1"/>
  <c r="P2037" i="1"/>
  <c r="J2038" i="1"/>
  <c r="K2038" i="1" s="1"/>
  <c r="L2038" i="1" s="1"/>
  <c r="A2039" i="1"/>
  <c r="N2038" i="1"/>
  <c r="D2038" i="1"/>
  <c r="E2038" i="1" s="1"/>
  <c r="K1076" i="1"/>
  <c r="L1076" i="1" s="1"/>
  <c r="J1077" i="1"/>
  <c r="K1670" i="1"/>
  <c r="L1670" i="1" s="1"/>
  <c r="J1671" i="1"/>
  <c r="A1676" i="1"/>
  <c r="D1675" i="1"/>
  <c r="E1675" i="1" s="1"/>
  <c r="N1675" i="1"/>
  <c r="P1674" i="1"/>
  <c r="I1675" i="1"/>
  <c r="A1371" i="1"/>
  <c r="D1370" i="1"/>
  <c r="E1370" i="1" s="1"/>
  <c r="N1370" i="1"/>
  <c r="I1372" i="1"/>
  <c r="P1369" i="1"/>
  <c r="I1082" i="1"/>
  <c r="P1079" i="1"/>
  <c r="N1080" i="1"/>
  <c r="D1080" i="1"/>
  <c r="E1080" i="1" s="1"/>
  <c r="A1081" i="1"/>
  <c r="H223" i="1"/>
  <c r="F224" i="1"/>
  <c r="P223" i="1"/>
  <c r="C224" i="1" s="1"/>
  <c r="G224" i="1"/>
  <c r="D224" i="1"/>
  <c r="E224" i="1" s="1"/>
  <c r="A225" i="1"/>
  <c r="N224" i="1"/>
  <c r="M216" i="1"/>
  <c r="O216" i="1" s="1"/>
  <c r="B216" i="1" s="1"/>
  <c r="J217" i="1"/>
  <c r="K217" i="1" s="1"/>
  <c r="L217" i="1" s="1"/>
  <c r="I226" i="1"/>
  <c r="P2038" i="1" l="1"/>
  <c r="J2039" i="1"/>
  <c r="K2039" i="1" s="1"/>
  <c r="L2039" i="1" s="1"/>
  <c r="A2040" i="1"/>
  <c r="N2039" i="1"/>
  <c r="D2039" i="1"/>
  <c r="E2039" i="1" s="1"/>
  <c r="I2040" i="1"/>
  <c r="K1671" i="1"/>
  <c r="L1671" i="1" s="1"/>
  <c r="J1672" i="1"/>
  <c r="K1077" i="1"/>
  <c r="L1077" i="1" s="1"/>
  <c r="J1078" i="1"/>
  <c r="P1675" i="1"/>
  <c r="I1676" i="1"/>
  <c r="A1677" i="1"/>
  <c r="D1676" i="1"/>
  <c r="E1676" i="1" s="1"/>
  <c r="N1676" i="1"/>
  <c r="P1370" i="1"/>
  <c r="A1372" i="1"/>
  <c r="D1371" i="1"/>
  <c r="E1371" i="1" s="1"/>
  <c r="N1371" i="1"/>
  <c r="I1373" i="1"/>
  <c r="A1082" i="1"/>
  <c r="D1081" i="1"/>
  <c r="E1081" i="1" s="1"/>
  <c r="N1081" i="1"/>
  <c r="P1080" i="1"/>
  <c r="I1083" i="1"/>
  <c r="F225" i="1"/>
  <c r="H224" i="1"/>
  <c r="G225" i="1"/>
  <c r="P224" i="1"/>
  <c r="C225" i="1" s="1"/>
  <c r="D225" i="1"/>
  <c r="E225" i="1" s="1"/>
  <c r="N225" i="1"/>
  <c r="A226" i="1"/>
  <c r="M217" i="1"/>
  <c r="O217" i="1" s="1"/>
  <c r="B217" i="1" s="1"/>
  <c r="J218" i="1"/>
  <c r="K218" i="1" s="1"/>
  <c r="L218" i="1" s="1"/>
  <c r="I227" i="1"/>
  <c r="I2041" i="1" l="1"/>
  <c r="P2039" i="1"/>
  <c r="J2040" i="1"/>
  <c r="K2040" i="1" s="1"/>
  <c r="L2040" i="1" s="1"/>
  <c r="N2040" i="1"/>
  <c r="D2040" i="1"/>
  <c r="E2040" i="1" s="1"/>
  <c r="A2041" i="1"/>
  <c r="K1078" i="1"/>
  <c r="L1078" i="1" s="1"/>
  <c r="J1079" i="1"/>
  <c r="K1672" i="1"/>
  <c r="L1672" i="1" s="1"/>
  <c r="J1673" i="1"/>
  <c r="I1677" i="1"/>
  <c r="P1676" i="1"/>
  <c r="D1677" i="1"/>
  <c r="E1677" i="1" s="1"/>
  <c r="N1677" i="1"/>
  <c r="A1678" i="1"/>
  <c r="A1373" i="1"/>
  <c r="D1372" i="1"/>
  <c r="E1372" i="1" s="1"/>
  <c r="N1372" i="1"/>
  <c r="I1374" i="1"/>
  <c r="P1371" i="1"/>
  <c r="P1081" i="1"/>
  <c r="A1083" i="1"/>
  <c r="D1082" i="1"/>
  <c r="E1082" i="1" s="1"/>
  <c r="N1082" i="1"/>
  <c r="I1084" i="1"/>
  <c r="H225" i="1"/>
  <c r="F226" i="1"/>
  <c r="D226" i="1"/>
  <c r="E226" i="1" s="1"/>
  <c r="N226" i="1"/>
  <c r="A227" i="1"/>
  <c r="G226" i="1"/>
  <c r="P225" i="1"/>
  <c r="C226" i="1" s="1"/>
  <c r="M218" i="1"/>
  <c r="O218" i="1" s="1"/>
  <c r="B218" i="1" s="1"/>
  <c r="J219" i="1"/>
  <c r="K219" i="1" s="1"/>
  <c r="L219" i="1" s="1"/>
  <c r="I228" i="1"/>
  <c r="A2042" i="1" l="1"/>
  <c r="N2041" i="1"/>
  <c r="D2041" i="1"/>
  <c r="E2041" i="1" s="1"/>
  <c r="P2040" i="1"/>
  <c r="J2041" i="1"/>
  <c r="K2041" i="1" s="1"/>
  <c r="I2042" i="1"/>
  <c r="L2041" i="1"/>
  <c r="K1673" i="1"/>
  <c r="L1673" i="1" s="1"/>
  <c r="J1674" i="1"/>
  <c r="K1079" i="1"/>
  <c r="L1079" i="1" s="1"/>
  <c r="J1080" i="1"/>
  <c r="N1678" i="1"/>
  <c r="D1678" i="1"/>
  <c r="E1678" i="1" s="1"/>
  <c r="A1679" i="1"/>
  <c r="I1678" i="1"/>
  <c r="P1677" i="1"/>
  <c r="P1372" i="1"/>
  <c r="A1374" i="1"/>
  <c r="N1373" i="1"/>
  <c r="D1373" i="1"/>
  <c r="E1373" i="1" s="1"/>
  <c r="I1375" i="1"/>
  <c r="A1084" i="1"/>
  <c r="N1083" i="1"/>
  <c r="D1083" i="1"/>
  <c r="E1083" i="1" s="1"/>
  <c r="I1085" i="1"/>
  <c r="P1082" i="1"/>
  <c r="H226" i="1"/>
  <c r="F227" i="1"/>
  <c r="D227" i="1"/>
  <c r="E227" i="1" s="1"/>
  <c r="N227" i="1"/>
  <c r="A228" i="1"/>
  <c r="G227" i="1"/>
  <c r="P226" i="1"/>
  <c r="C227" i="1" s="1"/>
  <c r="M219" i="1"/>
  <c r="O219" i="1" s="1"/>
  <c r="B219" i="1" s="1"/>
  <c r="J220" i="1"/>
  <c r="K220" i="1" s="1"/>
  <c r="L220" i="1" s="1"/>
  <c r="I229" i="1"/>
  <c r="I2043" i="1" l="1"/>
  <c r="P2041" i="1"/>
  <c r="J2042" i="1"/>
  <c r="K2042" i="1" s="1"/>
  <c r="L2042" i="1" s="1"/>
  <c r="A2043" i="1"/>
  <c r="N2042" i="1"/>
  <c r="D2042" i="1"/>
  <c r="E2042" i="1" s="1"/>
  <c r="K1080" i="1"/>
  <c r="L1080" i="1" s="1"/>
  <c r="J1081" i="1"/>
  <c r="K1674" i="1"/>
  <c r="L1674" i="1" s="1"/>
  <c r="J1675" i="1"/>
  <c r="A1680" i="1"/>
  <c r="D1679" i="1"/>
  <c r="E1679" i="1" s="1"/>
  <c r="N1679" i="1"/>
  <c r="P1678" i="1"/>
  <c r="I1679" i="1"/>
  <c r="A1375" i="1"/>
  <c r="D1374" i="1"/>
  <c r="E1374" i="1" s="1"/>
  <c r="N1374" i="1"/>
  <c r="I1376" i="1"/>
  <c r="P1373" i="1"/>
  <c r="I1086" i="1"/>
  <c r="P1083" i="1"/>
  <c r="A1085" i="1"/>
  <c r="D1084" i="1"/>
  <c r="E1084" i="1" s="1"/>
  <c r="N1084" i="1"/>
  <c r="H227" i="1"/>
  <c r="F228" i="1"/>
  <c r="D228" i="1"/>
  <c r="E228" i="1" s="1"/>
  <c r="N228" i="1"/>
  <c r="A229" i="1"/>
  <c r="G228" i="1"/>
  <c r="P227" i="1"/>
  <c r="C228" i="1" s="1"/>
  <c r="M220" i="1"/>
  <c r="O220" i="1" s="1"/>
  <c r="B220" i="1" s="1"/>
  <c r="J221" i="1"/>
  <c r="K221" i="1" s="1"/>
  <c r="L221" i="1" s="1"/>
  <c r="I230" i="1"/>
  <c r="I2044" i="1" l="1"/>
  <c r="P2042" i="1"/>
  <c r="J2043" i="1"/>
  <c r="K2043" i="1" s="1"/>
  <c r="L2043" i="1" s="1"/>
  <c r="A2044" i="1"/>
  <c r="D2043" i="1"/>
  <c r="E2043" i="1" s="1"/>
  <c r="N2043" i="1"/>
  <c r="K1675" i="1"/>
  <c r="L1675" i="1" s="1"/>
  <c r="J1676" i="1"/>
  <c r="K1081" i="1"/>
  <c r="L1081" i="1" s="1"/>
  <c r="J1082" i="1"/>
  <c r="P1679" i="1"/>
  <c r="I1680" i="1"/>
  <c r="N1680" i="1"/>
  <c r="A1681" i="1"/>
  <c r="D1680" i="1"/>
  <c r="E1680" i="1" s="1"/>
  <c r="P1374" i="1"/>
  <c r="A1376" i="1"/>
  <c r="D1375" i="1"/>
  <c r="E1375" i="1" s="1"/>
  <c r="N1375" i="1"/>
  <c r="I1377" i="1"/>
  <c r="P1084" i="1"/>
  <c r="A1086" i="1"/>
  <c r="D1085" i="1"/>
  <c r="E1085" i="1" s="1"/>
  <c r="N1085" i="1"/>
  <c r="I1087" i="1"/>
  <c r="H228" i="1"/>
  <c r="F229" i="1"/>
  <c r="D229" i="1"/>
  <c r="E229" i="1" s="1"/>
  <c r="N229" i="1"/>
  <c r="A230" i="1"/>
  <c r="G229" i="1"/>
  <c r="P228" i="1"/>
  <c r="C229" i="1" s="1"/>
  <c r="M221" i="1"/>
  <c r="O221" i="1" s="1"/>
  <c r="B221" i="1" s="1"/>
  <c r="J222" i="1"/>
  <c r="K222" i="1" s="1"/>
  <c r="L222" i="1" s="1"/>
  <c r="I231" i="1"/>
  <c r="N2044" i="1" l="1"/>
  <c r="D2044" i="1"/>
  <c r="E2044" i="1" s="1"/>
  <c r="A2045" i="1"/>
  <c r="P2043" i="1"/>
  <c r="J2044" i="1"/>
  <c r="K2044" i="1" s="1"/>
  <c r="L2044" i="1" s="1"/>
  <c r="I2045" i="1"/>
  <c r="K1082" i="1"/>
  <c r="L1082" i="1" s="1"/>
  <c r="J1083" i="1"/>
  <c r="K1676" i="1"/>
  <c r="L1676" i="1" s="1"/>
  <c r="J1677" i="1"/>
  <c r="I1681" i="1"/>
  <c r="D1681" i="1"/>
  <c r="E1681" i="1" s="1"/>
  <c r="A1682" i="1"/>
  <c r="N1681" i="1"/>
  <c r="P1680" i="1"/>
  <c r="A1377" i="1"/>
  <c r="D1376" i="1"/>
  <c r="E1376" i="1" s="1"/>
  <c r="N1376" i="1"/>
  <c r="I1378" i="1"/>
  <c r="P1375" i="1"/>
  <c r="A1087" i="1"/>
  <c r="D1086" i="1"/>
  <c r="E1086" i="1" s="1"/>
  <c r="N1086" i="1"/>
  <c r="I1088" i="1"/>
  <c r="P1085" i="1"/>
  <c r="H229" i="1"/>
  <c r="F230" i="1"/>
  <c r="D230" i="1"/>
  <c r="E230" i="1" s="1"/>
  <c r="A231" i="1"/>
  <c r="N230" i="1"/>
  <c r="P229" i="1"/>
  <c r="C230" i="1" s="1"/>
  <c r="G230" i="1"/>
  <c r="M222" i="1"/>
  <c r="O222" i="1" s="1"/>
  <c r="B222" i="1" s="1"/>
  <c r="J223" i="1"/>
  <c r="K223" i="1" s="1"/>
  <c r="L223" i="1" s="1"/>
  <c r="I232" i="1"/>
  <c r="A2046" i="1" l="1"/>
  <c r="N2045" i="1"/>
  <c r="D2045" i="1"/>
  <c r="E2045" i="1" s="1"/>
  <c r="I2046" i="1"/>
  <c r="P2044" i="1"/>
  <c r="J2045" i="1"/>
  <c r="K2045" i="1" s="1"/>
  <c r="L2045" i="1" s="1"/>
  <c r="K1677" i="1"/>
  <c r="L1677" i="1" s="1"/>
  <c r="J1678" i="1"/>
  <c r="K1083" i="1"/>
  <c r="L1083" i="1" s="1"/>
  <c r="J1084" i="1"/>
  <c r="N1682" i="1"/>
  <c r="D1682" i="1"/>
  <c r="E1682" i="1" s="1"/>
  <c r="A1683" i="1"/>
  <c r="I1682" i="1"/>
  <c r="P1681" i="1"/>
  <c r="P1376" i="1"/>
  <c r="A1378" i="1"/>
  <c r="N1377" i="1"/>
  <c r="D1377" i="1"/>
  <c r="E1377" i="1" s="1"/>
  <c r="I1379" i="1"/>
  <c r="P1086" i="1"/>
  <c r="A1088" i="1"/>
  <c r="N1087" i="1"/>
  <c r="D1087" i="1"/>
  <c r="E1087" i="1" s="1"/>
  <c r="I1089" i="1"/>
  <c r="F231" i="1"/>
  <c r="H230" i="1"/>
  <c r="P230" i="1"/>
  <c r="C231" i="1" s="1"/>
  <c r="G231" i="1"/>
  <c r="D231" i="1"/>
  <c r="E231" i="1" s="1"/>
  <c r="N231" i="1"/>
  <c r="A232" i="1"/>
  <c r="J224" i="1"/>
  <c r="K224" i="1" s="1"/>
  <c r="L224" i="1" s="1"/>
  <c r="M223" i="1"/>
  <c r="O223" i="1" s="1"/>
  <c r="B223" i="1" s="1"/>
  <c r="I233" i="1"/>
  <c r="I2047" i="1" l="1"/>
  <c r="P2045" i="1"/>
  <c r="J2046" i="1"/>
  <c r="K2046" i="1" s="1"/>
  <c r="L2046" i="1" s="1"/>
  <c r="A2047" i="1"/>
  <c r="N2046" i="1"/>
  <c r="D2046" i="1"/>
  <c r="E2046" i="1" s="1"/>
  <c r="K1084" i="1"/>
  <c r="L1084" i="1" s="1"/>
  <c r="J1085" i="1"/>
  <c r="K1678" i="1"/>
  <c r="L1678" i="1" s="1"/>
  <c r="J1679" i="1"/>
  <c r="I1683" i="1"/>
  <c r="A1684" i="1"/>
  <c r="N1683" i="1"/>
  <c r="D1683" i="1"/>
  <c r="E1683" i="1" s="1"/>
  <c r="P1682" i="1"/>
  <c r="A1379" i="1"/>
  <c r="D1378" i="1"/>
  <c r="E1378" i="1" s="1"/>
  <c r="N1378" i="1"/>
  <c r="I1380" i="1"/>
  <c r="P1377" i="1"/>
  <c r="I1090" i="1"/>
  <c r="P1087" i="1"/>
  <c r="A1089" i="1"/>
  <c r="D1088" i="1"/>
  <c r="E1088" i="1" s="1"/>
  <c r="N1088" i="1"/>
  <c r="F232" i="1"/>
  <c r="H231" i="1"/>
  <c r="P231" i="1"/>
  <c r="C232" i="1" s="1"/>
  <c r="G232" i="1"/>
  <c r="D232" i="1"/>
  <c r="E232" i="1" s="1"/>
  <c r="N232" i="1"/>
  <c r="A233" i="1"/>
  <c r="M224" i="1"/>
  <c r="O224" i="1" s="1"/>
  <c r="B224" i="1" s="1"/>
  <c r="J225" i="1"/>
  <c r="K225" i="1" s="1"/>
  <c r="L225" i="1" s="1"/>
  <c r="I234" i="1"/>
  <c r="P2046" i="1" l="1"/>
  <c r="J2047" i="1"/>
  <c r="K2047" i="1" s="1"/>
  <c r="A2048" i="1"/>
  <c r="D2047" i="1"/>
  <c r="E2047" i="1" s="1"/>
  <c r="N2047" i="1"/>
  <c r="L2047" i="1"/>
  <c r="I2048" i="1"/>
  <c r="K1679" i="1"/>
  <c r="L1679" i="1" s="1"/>
  <c r="J1680" i="1"/>
  <c r="K1085" i="1"/>
  <c r="L1085" i="1" s="1"/>
  <c r="J1086" i="1"/>
  <c r="P1683" i="1"/>
  <c r="A1685" i="1"/>
  <c r="D1684" i="1"/>
  <c r="E1684" i="1" s="1"/>
  <c r="N1684" i="1"/>
  <c r="I1684" i="1"/>
  <c r="P1378" i="1"/>
  <c r="A1380" i="1"/>
  <c r="D1379" i="1"/>
  <c r="E1379" i="1" s="1"/>
  <c r="N1379" i="1"/>
  <c r="I1381" i="1"/>
  <c r="P1088" i="1"/>
  <c r="A1090" i="1"/>
  <c r="D1089" i="1"/>
  <c r="E1089" i="1" s="1"/>
  <c r="N1089" i="1"/>
  <c r="I1091" i="1"/>
  <c r="F233" i="1"/>
  <c r="H232" i="1"/>
  <c r="P232" i="1"/>
  <c r="C233" i="1" s="1"/>
  <c r="G233" i="1"/>
  <c r="D233" i="1"/>
  <c r="E233" i="1" s="1"/>
  <c r="A234" i="1"/>
  <c r="N233" i="1"/>
  <c r="M225" i="1"/>
  <c r="O225" i="1" s="1"/>
  <c r="B225" i="1" s="1"/>
  <c r="J226" i="1"/>
  <c r="K226" i="1" s="1"/>
  <c r="L226" i="1" s="1"/>
  <c r="I235" i="1"/>
  <c r="N2048" i="1" l="1"/>
  <c r="D2048" i="1"/>
  <c r="E2048" i="1" s="1"/>
  <c r="A2049" i="1"/>
  <c r="I2049" i="1"/>
  <c r="P2047" i="1"/>
  <c r="J2048" i="1"/>
  <c r="K2048" i="1" s="1"/>
  <c r="L2048" i="1" s="1"/>
  <c r="K1086" i="1"/>
  <c r="L1086" i="1" s="1"/>
  <c r="J1087" i="1"/>
  <c r="K1680" i="1"/>
  <c r="L1680" i="1" s="1"/>
  <c r="J1681" i="1"/>
  <c r="D1685" i="1"/>
  <c r="E1685" i="1" s="1"/>
  <c r="A1686" i="1"/>
  <c r="N1685" i="1"/>
  <c r="I1685" i="1"/>
  <c r="P1684" i="1"/>
  <c r="P1379" i="1"/>
  <c r="A1381" i="1"/>
  <c r="D1380" i="1"/>
  <c r="E1380" i="1" s="1"/>
  <c r="N1380" i="1"/>
  <c r="I1382" i="1"/>
  <c r="P1089" i="1"/>
  <c r="A1091" i="1"/>
  <c r="D1090" i="1"/>
  <c r="E1090" i="1" s="1"/>
  <c r="N1090" i="1"/>
  <c r="I1092" i="1"/>
  <c r="H233" i="1"/>
  <c r="F234" i="1"/>
  <c r="P233" i="1"/>
  <c r="C234" i="1" s="1"/>
  <c r="G234" i="1"/>
  <c r="D234" i="1"/>
  <c r="E234" i="1" s="1"/>
  <c r="A235" i="1"/>
  <c r="N234" i="1"/>
  <c r="M226" i="1"/>
  <c r="O226" i="1" s="1"/>
  <c r="B226" i="1" s="1"/>
  <c r="J227" i="1"/>
  <c r="K227" i="1" s="1"/>
  <c r="L227" i="1" s="1"/>
  <c r="I236" i="1"/>
  <c r="A2050" i="1" l="1"/>
  <c r="N2049" i="1"/>
  <c r="D2049" i="1"/>
  <c r="E2049" i="1" s="1"/>
  <c r="P2048" i="1"/>
  <c r="J2049" i="1"/>
  <c r="K2049" i="1" s="1"/>
  <c r="I2050" i="1"/>
  <c r="L2049" i="1"/>
  <c r="K1681" i="1"/>
  <c r="L1681" i="1" s="1"/>
  <c r="J1682" i="1"/>
  <c r="K1087" i="1"/>
  <c r="L1087" i="1" s="1"/>
  <c r="J1088" i="1"/>
  <c r="I1686" i="1"/>
  <c r="P1685" i="1"/>
  <c r="N1686" i="1"/>
  <c r="A1687" i="1"/>
  <c r="D1686" i="1"/>
  <c r="E1686" i="1" s="1"/>
  <c r="A1382" i="1"/>
  <c r="N1381" i="1"/>
  <c r="D1381" i="1"/>
  <c r="E1381" i="1" s="1"/>
  <c r="I1383" i="1"/>
  <c r="P1380" i="1"/>
  <c r="P1090" i="1"/>
  <c r="A1092" i="1"/>
  <c r="N1091" i="1"/>
  <c r="D1091" i="1"/>
  <c r="E1091" i="1" s="1"/>
  <c r="I1093" i="1"/>
  <c r="F235" i="1"/>
  <c r="H234" i="1"/>
  <c r="G235" i="1"/>
  <c r="P234" i="1"/>
  <c r="C235" i="1" s="1"/>
  <c r="D235" i="1"/>
  <c r="E235" i="1" s="1"/>
  <c r="N235" i="1"/>
  <c r="A236" i="1"/>
  <c r="M227" i="1"/>
  <c r="O227" i="1" s="1"/>
  <c r="B227" i="1" s="1"/>
  <c r="J228" i="1"/>
  <c r="K228" i="1" s="1"/>
  <c r="L228" i="1" s="1"/>
  <c r="I237" i="1"/>
  <c r="P2049" i="1" l="1"/>
  <c r="J2050" i="1"/>
  <c r="K2050" i="1" s="1"/>
  <c r="L2050" i="1" s="1"/>
  <c r="I2051" i="1"/>
  <c r="A2051" i="1"/>
  <c r="N2050" i="1"/>
  <c r="D2050" i="1"/>
  <c r="E2050" i="1" s="1"/>
  <c r="K1088" i="1"/>
  <c r="L1088" i="1" s="1"/>
  <c r="J1089" i="1"/>
  <c r="K1682" i="1"/>
  <c r="L1682" i="1" s="1"/>
  <c r="J1683" i="1"/>
  <c r="I1687" i="1"/>
  <c r="N1687" i="1"/>
  <c r="D1687" i="1"/>
  <c r="E1687" i="1" s="1"/>
  <c r="A1688" i="1"/>
  <c r="P1686" i="1"/>
  <c r="P1381" i="1"/>
  <c r="A1383" i="1"/>
  <c r="D1382" i="1"/>
  <c r="E1382" i="1" s="1"/>
  <c r="N1382" i="1"/>
  <c r="I1384" i="1"/>
  <c r="P1091" i="1"/>
  <c r="A1093" i="1"/>
  <c r="D1092" i="1"/>
  <c r="E1092" i="1" s="1"/>
  <c r="N1092" i="1"/>
  <c r="I1094" i="1"/>
  <c r="H235" i="1"/>
  <c r="F236" i="1"/>
  <c r="D236" i="1"/>
  <c r="E236" i="1" s="1"/>
  <c r="A237" i="1"/>
  <c r="N236" i="1"/>
  <c r="P235" i="1"/>
  <c r="C236" i="1" s="1"/>
  <c r="G236" i="1"/>
  <c r="J229" i="1"/>
  <c r="K229" i="1" s="1"/>
  <c r="L229" i="1" s="1"/>
  <c r="M228" i="1"/>
  <c r="O228" i="1" s="1"/>
  <c r="B228" i="1" s="1"/>
  <c r="I238" i="1"/>
  <c r="P2050" i="1" l="1"/>
  <c r="J2051" i="1"/>
  <c r="K2051" i="1" s="1"/>
  <c r="L2051" i="1" s="1"/>
  <c r="A2052" i="1"/>
  <c r="N2051" i="1"/>
  <c r="D2051" i="1"/>
  <c r="E2051" i="1" s="1"/>
  <c r="I2052" i="1"/>
  <c r="K1683" i="1"/>
  <c r="L1683" i="1" s="1"/>
  <c r="J1684" i="1"/>
  <c r="K1089" i="1"/>
  <c r="L1089" i="1" s="1"/>
  <c r="J1090" i="1"/>
  <c r="P1687" i="1"/>
  <c r="I1688" i="1"/>
  <c r="N1688" i="1"/>
  <c r="A1689" i="1"/>
  <c r="D1688" i="1"/>
  <c r="E1688" i="1" s="1"/>
  <c r="I1385" i="1"/>
  <c r="A1384" i="1"/>
  <c r="D1383" i="1"/>
  <c r="E1383" i="1" s="1"/>
  <c r="N1383" i="1"/>
  <c r="P1382" i="1"/>
  <c r="I1095" i="1"/>
  <c r="D1093" i="1"/>
  <c r="E1093" i="1" s="1"/>
  <c r="A1094" i="1"/>
  <c r="N1093" i="1"/>
  <c r="P1092" i="1"/>
  <c r="F237" i="1"/>
  <c r="H236" i="1"/>
  <c r="P236" i="1"/>
  <c r="C237" i="1" s="1"/>
  <c r="G237" i="1"/>
  <c r="D237" i="1"/>
  <c r="E237" i="1" s="1"/>
  <c r="A238" i="1"/>
  <c r="N237" i="1"/>
  <c r="J230" i="1"/>
  <c r="K230" i="1" s="1"/>
  <c r="L230" i="1" s="1"/>
  <c r="M229" i="1"/>
  <c r="O229" i="1" s="1"/>
  <c r="B229" i="1" s="1"/>
  <c r="I239" i="1"/>
  <c r="N2052" i="1" l="1"/>
  <c r="D2052" i="1"/>
  <c r="E2052" i="1" s="1"/>
  <c r="A2053" i="1"/>
  <c r="I2053" i="1"/>
  <c r="P2051" i="1"/>
  <c r="J2052" i="1"/>
  <c r="K2052" i="1" s="1"/>
  <c r="L2052" i="1" s="1"/>
  <c r="K1090" i="1"/>
  <c r="L1090" i="1" s="1"/>
  <c r="J1091" i="1"/>
  <c r="K1684" i="1"/>
  <c r="L1684" i="1" s="1"/>
  <c r="J1685" i="1"/>
  <c r="N1689" i="1"/>
  <c r="D1689" i="1"/>
  <c r="E1689" i="1" s="1"/>
  <c r="A1690" i="1"/>
  <c r="P1688" i="1"/>
  <c r="I1689" i="1"/>
  <c r="A1385" i="1"/>
  <c r="D1384" i="1"/>
  <c r="E1384" i="1" s="1"/>
  <c r="N1384" i="1"/>
  <c r="I1386" i="1"/>
  <c r="P1383" i="1"/>
  <c r="I1096" i="1"/>
  <c r="P1093" i="1"/>
  <c r="D1094" i="1"/>
  <c r="E1094" i="1" s="1"/>
  <c r="N1094" i="1"/>
  <c r="A1095" i="1"/>
  <c r="F238" i="1"/>
  <c r="H237" i="1"/>
  <c r="P237" i="1"/>
  <c r="C238" i="1" s="1"/>
  <c r="G238" i="1"/>
  <c r="D238" i="1"/>
  <c r="E238" i="1" s="1"/>
  <c r="N238" i="1"/>
  <c r="A239" i="1"/>
  <c r="M230" i="1"/>
  <c r="O230" i="1" s="1"/>
  <c r="B230" i="1" s="1"/>
  <c r="J231" i="1"/>
  <c r="K231" i="1" s="1"/>
  <c r="L231" i="1" s="1"/>
  <c r="I240" i="1"/>
  <c r="A2054" i="1" l="1"/>
  <c r="N2053" i="1"/>
  <c r="D2053" i="1"/>
  <c r="E2053" i="1" s="1"/>
  <c r="P2052" i="1"/>
  <c r="J2053" i="1"/>
  <c r="K2053" i="1" s="1"/>
  <c r="I2054" i="1"/>
  <c r="L2053" i="1"/>
  <c r="K1685" i="1"/>
  <c r="L1685" i="1" s="1"/>
  <c r="J1686" i="1"/>
  <c r="K1091" i="1"/>
  <c r="L1091" i="1" s="1"/>
  <c r="J1092" i="1"/>
  <c r="A1691" i="1"/>
  <c r="D1690" i="1"/>
  <c r="E1690" i="1" s="1"/>
  <c r="N1690" i="1"/>
  <c r="I1690" i="1"/>
  <c r="P1689" i="1"/>
  <c r="A1386" i="1"/>
  <c r="N1385" i="1"/>
  <c r="D1385" i="1"/>
  <c r="E1385" i="1" s="1"/>
  <c r="I1387" i="1"/>
  <c r="P1384" i="1"/>
  <c r="D1095" i="1"/>
  <c r="E1095" i="1" s="1"/>
  <c r="N1095" i="1"/>
  <c r="A1096" i="1"/>
  <c r="P1094" i="1"/>
  <c r="I1097" i="1"/>
  <c r="F239" i="1"/>
  <c r="H238" i="1"/>
  <c r="P238" i="1"/>
  <c r="C239" i="1" s="1"/>
  <c r="G239" i="1"/>
  <c r="D239" i="1"/>
  <c r="E239" i="1" s="1"/>
  <c r="A240" i="1"/>
  <c r="N239" i="1"/>
  <c r="M231" i="1"/>
  <c r="O231" i="1" s="1"/>
  <c r="B231" i="1" s="1"/>
  <c r="J232" i="1"/>
  <c r="K232" i="1" s="1"/>
  <c r="L232" i="1" s="1"/>
  <c r="I241" i="1"/>
  <c r="P2053" i="1" l="1"/>
  <c r="J2054" i="1"/>
  <c r="K2054" i="1" s="1"/>
  <c r="I2055" i="1"/>
  <c r="L2054" i="1"/>
  <c r="A2055" i="1"/>
  <c r="N2054" i="1"/>
  <c r="D2054" i="1"/>
  <c r="E2054" i="1" s="1"/>
  <c r="K1092" i="1"/>
  <c r="L1092" i="1" s="1"/>
  <c r="J1093" i="1"/>
  <c r="K1686" i="1"/>
  <c r="L1686" i="1" s="1"/>
  <c r="J1687" i="1"/>
  <c r="I1691" i="1"/>
  <c r="P1690" i="1"/>
  <c r="N1691" i="1"/>
  <c r="D1691" i="1"/>
  <c r="E1691" i="1" s="1"/>
  <c r="A1692" i="1"/>
  <c r="P1385" i="1"/>
  <c r="A1387" i="1"/>
  <c r="D1386" i="1"/>
  <c r="E1386" i="1" s="1"/>
  <c r="N1386" i="1"/>
  <c r="I1388" i="1"/>
  <c r="D1096" i="1"/>
  <c r="E1096" i="1" s="1"/>
  <c r="A1097" i="1"/>
  <c r="N1096" i="1"/>
  <c r="I1098" i="1"/>
  <c r="P1095" i="1"/>
  <c r="H239" i="1"/>
  <c r="F240" i="1"/>
  <c r="G240" i="1"/>
  <c r="P239" i="1"/>
  <c r="C240" i="1" s="1"/>
  <c r="D240" i="1"/>
  <c r="E240" i="1" s="1"/>
  <c r="A241" i="1"/>
  <c r="N240" i="1"/>
  <c r="M232" i="1"/>
  <c r="O232" i="1" s="1"/>
  <c r="B232" i="1" s="1"/>
  <c r="J233" i="1"/>
  <c r="K233" i="1" s="1"/>
  <c r="L233" i="1" s="1"/>
  <c r="I242" i="1"/>
  <c r="P2054" i="1" l="1"/>
  <c r="J2055" i="1"/>
  <c r="K2055" i="1" s="1"/>
  <c r="L2055" i="1" s="1"/>
  <c r="A2056" i="1"/>
  <c r="N2055" i="1"/>
  <c r="D2055" i="1"/>
  <c r="E2055" i="1" s="1"/>
  <c r="I2056" i="1"/>
  <c r="K1687" i="1"/>
  <c r="L1687" i="1" s="1"/>
  <c r="J1688" i="1"/>
  <c r="K1093" i="1"/>
  <c r="L1093" i="1" s="1"/>
  <c r="J1094" i="1"/>
  <c r="N1692" i="1"/>
  <c r="D1692" i="1"/>
  <c r="E1692" i="1" s="1"/>
  <c r="A1693" i="1"/>
  <c r="I1692" i="1"/>
  <c r="P1691" i="1"/>
  <c r="P1386" i="1"/>
  <c r="I1389" i="1"/>
  <c r="A1388" i="1"/>
  <c r="D1387" i="1"/>
  <c r="E1387" i="1" s="1"/>
  <c r="N1387" i="1"/>
  <c r="P1096" i="1"/>
  <c r="D1097" i="1"/>
  <c r="E1097" i="1" s="1"/>
  <c r="A1098" i="1"/>
  <c r="N1097" i="1"/>
  <c r="I1099" i="1"/>
  <c r="F241" i="1"/>
  <c r="H240" i="1"/>
  <c r="P240" i="1"/>
  <c r="C241" i="1" s="1"/>
  <c r="G241" i="1"/>
  <c r="D241" i="1"/>
  <c r="E241" i="1" s="1"/>
  <c r="N241" i="1"/>
  <c r="A242" i="1"/>
  <c r="M233" i="1"/>
  <c r="O233" i="1" s="1"/>
  <c r="B233" i="1" s="1"/>
  <c r="J234" i="1"/>
  <c r="K234" i="1" s="1"/>
  <c r="L234" i="1" s="1"/>
  <c r="I243" i="1"/>
  <c r="P2055" i="1" l="1"/>
  <c r="J2056" i="1"/>
  <c r="K2056" i="1" s="1"/>
  <c r="N2056" i="1"/>
  <c r="D2056" i="1"/>
  <c r="E2056" i="1" s="1"/>
  <c r="A2057" i="1"/>
  <c r="L2056" i="1"/>
  <c r="I2057" i="1"/>
  <c r="K1094" i="1"/>
  <c r="L1094" i="1" s="1"/>
  <c r="J1095" i="1"/>
  <c r="K1688" i="1"/>
  <c r="L1688" i="1" s="1"/>
  <c r="J1689" i="1"/>
  <c r="N1693" i="1"/>
  <c r="D1693" i="1"/>
  <c r="E1693" i="1" s="1"/>
  <c r="A1694" i="1"/>
  <c r="P1692" i="1"/>
  <c r="I1693" i="1"/>
  <c r="I1390" i="1"/>
  <c r="F242" i="1"/>
  <c r="P1387" i="1"/>
  <c r="A1389" i="1"/>
  <c r="D1388" i="1"/>
  <c r="E1388" i="1" s="1"/>
  <c r="N1388" i="1"/>
  <c r="P1097" i="1"/>
  <c r="I1100" i="1"/>
  <c r="D1098" i="1"/>
  <c r="E1098" i="1" s="1"/>
  <c r="N1098" i="1"/>
  <c r="A1099" i="1"/>
  <c r="H241" i="1"/>
  <c r="D242" i="1"/>
  <c r="E242" i="1" s="1"/>
  <c r="N242" i="1"/>
  <c r="A243" i="1"/>
  <c r="G242" i="1"/>
  <c r="P241" i="1"/>
  <c r="C242" i="1" s="1"/>
  <c r="J235" i="1"/>
  <c r="K235" i="1" s="1"/>
  <c r="L235" i="1" s="1"/>
  <c r="M234" i="1"/>
  <c r="O234" i="1" s="1"/>
  <c r="B234" i="1" s="1"/>
  <c r="I244" i="1"/>
  <c r="P2056" i="1" l="1"/>
  <c r="J2057" i="1"/>
  <c r="K2057" i="1" s="1"/>
  <c r="L2057" i="1" s="1"/>
  <c r="I2058" i="1"/>
  <c r="A2058" i="1"/>
  <c r="N2057" i="1"/>
  <c r="D2057" i="1"/>
  <c r="E2057" i="1" s="1"/>
  <c r="K1689" i="1"/>
  <c r="L1689" i="1" s="1"/>
  <c r="J1690" i="1"/>
  <c r="K1095" i="1"/>
  <c r="L1095" i="1" s="1"/>
  <c r="J1096" i="1"/>
  <c r="F243" i="1"/>
  <c r="I1694" i="1"/>
  <c r="N1694" i="1"/>
  <c r="A1695" i="1"/>
  <c r="D1694" i="1"/>
  <c r="E1694" i="1" s="1"/>
  <c r="P1693" i="1"/>
  <c r="P1388" i="1"/>
  <c r="I1391" i="1"/>
  <c r="A1390" i="1"/>
  <c r="N1389" i="1"/>
  <c r="D1389" i="1"/>
  <c r="E1389" i="1" s="1"/>
  <c r="H242" i="1"/>
  <c r="I1101" i="1"/>
  <c r="D1099" i="1"/>
  <c r="E1099" i="1" s="1"/>
  <c r="A1100" i="1"/>
  <c r="N1099" i="1"/>
  <c r="P1098" i="1"/>
  <c r="D243" i="1"/>
  <c r="E243" i="1" s="1"/>
  <c r="A244" i="1"/>
  <c r="N243" i="1"/>
  <c r="G243" i="1"/>
  <c r="P242" i="1"/>
  <c r="C243" i="1" s="1"/>
  <c r="M235" i="1"/>
  <c r="O235" i="1" s="1"/>
  <c r="B235" i="1" s="1"/>
  <c r="J236" i="1"/>
  <c r="K236" i="1" s="1"/>
  <c r="L236" i="1" s="1"/>
  <c r="I245" i="1"/>
  <c r="I2059" i="1" l="1"/>
  <c r="P2057" i="1"/>
  <c r="J2058" i="1"/>
  <c r="K2058" i="1" s="1"/>
  <c r="L2058" i="1" s="1"/>
  <c r="A2059" i="1"/>
  <c r="N2058" i="1"/>
  <c r="D2058" i="1"/>
  <c r="E2058" i="1" s="1"/>
  <c r="K1096" i="1"/>
  <c r="L1096" i="1" s="1"/>
  <c r="J1097" i="1"/>
  <c r="K1690" i="1"/>
  <c r="L1690" i="1" s="1"/>
  <c r="J1691" i="1"/>
  <c r="H243" i="1"/>
  <c r="P1694" i="1"/>
  <c r="I1695" i="1"/>
  <c r="A1696" i="1"/>
  <c r="N1695" i="1"/>
  <c r="D1695" i="1"/>
  <c r="E1695" i="1" s="1"/>
  <c r="I1392" i="1"/>
  <c r="P1389" i="1"/>
  <c r="A1391" i="1"/>
  <c r="D1390" i="1"/>
  <c r="E1390" i="1" s="1"/>
  <c r="N1390" i="1"/>
  <c r="I1102" i="1"/>
  <c r="P1099" i="1"/>
  <c r="D1100" i="1"/>
  <c r="E1100" i="1" s="1"/>
  <c r="N1100" i="1"/>
  <c r="A1101" i="1"/>
  <c r="F244" i="1"/>
  <c r="G244" i="1"/>
  <c r="P243" i="1"/>
  <c r="C244" i="1" s="1"/>
  <c r="D244" i="1"/>
  <c r="E244" i="1" s="1"/>
  <c r="A245" i="1"/>
  <c r="N244" i="1"/>
  <c r="M236" i="1"/>
  <c r="O236" i="1" s="1"/>
  <c r="B236" i="1" s="1"/>
  <c r="J237" i="1"/>
  <c r="K237" i="1" s="1"/>
  <c r="L237" i="1" s="1"/>
  <c r="I246" i="1"/>
  <c r="P2058" i="1" l="1"/>
  <c r="J2059" i="1"/>
  <c r="K2059" i="1" s="1"/>
  <c r="A2060" i="1"/>
  <c r="D2059" i="1"/>
  <c r="E2059" i="1" s="1"/>
  <c r="N2059" i="1"/>
  <c r="L2059" i="1"/>
  <c r="I2060" i="1"/>
  <c r="K1691" i="1"/>
  <c r="L1691" i="1" s="1"/>
  <c r="J1692" i="1"/>
  <c r="K1097" i="1"/>
  <c r="L1097" i="1" s="1"/>
  <c r="J1098" i="1"/>
  <c r="P1695" i="1"/>
  <c r="N1696" i="1"/>
  <c r="D1696" i="1"/>
  <c r="E1696" i="1" s="1"/>
  <c r="A1697" i="1"/>
  <c r="I1696" i="1"/>
  <c r="P1390" i="1"/>
  <c r="I1393" i="1"/>
  <c r="A1392" i="1"/>
  <c r="D1391" i="1"/>
  <c r="E1391" i="1" s="1"/>
  <c r="N1391" i="1"/>
  <c r="I1103" i="1"/>
  <c r="D1101" i="1"/>
  <c r="E1101" i="1" s="1"/>
  <c r="A1102" i="1"/>
  <c r="N1101" i="1"/>
  <c r="P1100" i="1"/>
  <c r="F245" i="1"/>
  <c r="H244" i="1"/>
  <c r="D245" i="1"/>
  <c r="E245" i="1" s="1"/>
  <c r="N245" i="1"/>
  <c r="A246" i="1"/>
  <c r="P244" i="1"/>
  <c r="C245" i="1" s="1"/>
  <c r="G245" i="1"/>
  <c r="M237" i="1"/>
  <c r="O237" i="1" s="1"/>
  <c r="B237" i="1" s="1"/>
  <c r="J238" i="1"/>
  <c r="K238" i="1" s="1"/>
  <c r="L238" i="1" s="1"/>
  <c r="I247" i="1"/>
  <c r="I2061" i="1" l="1"/>
  <c r="P2059" i="1"/>
  <c r="J2060" i="1"/>
  <c r="K2060" i="1" s="1"/>
  <c r="L2060" i="1" s="1"/>
  <c r="N2060" i="1"/>
  <c r="D2060" i="1"/>
  <c r="E2060" i="1" s="1"/>
  <c r="A2061" i="1"/>
  <c r="K1098" i="1"/>
  <c r="L1098" i="1" s="1"/>
  <c r="J1099" i="1"/>
  <c r="K1692" i="1"/>
  <c r="L1692" i="1" s="1"/>
  <c r="J1693" i="1"/>
  <c r="I1697" i="1"/>
  <c r="A1698" i="1"/>
  <c r="D1697" i="1"/>
  <c r="E1697" i="1" s="1"/>
  <c r="N1697" i="1"/>
  <c r="P1696" i="1"/>
  <c r="P1391" i="1"/>
  <c r="A1393" i="1"/>
  <c r="D1392" i="1"/>
  <c r="E1392" i="1" s="1"/>
  <c r="N1392" i="1"/>
  <c r="I1394" i="1"/>
  <c r="P1101" i="1"/>
  <c r="D1102" i="1"/>
  <c r="E1102" i="1" s="1"/>
  <c r="N1102" i="1"/>
  <c r="A1103" i="1"/>
  <c r="I1104" i="1"/>
  <c r="H245" i="1"/>
  <c r="F246" i="1"/>
  <c r="D246" i="1"/>
  <c r="E246" i="1" s="1"/>
  <c r="A247" i="1"/>
  <c r="N246" i="1"/>
  <c r="P245" i="1"/>
  <c r="C246" i="1" s="1"/>
  <c r="G246" i="1"/>
  <c r="M238" i="1"/>
  <c r="O238" i="1" s="1"/>
  <c r="B238" i="1" s="1"/>
  <c r="J239" i="1"/>
  <c r="K239" i="1" s="1"/>
  <c r="L239" i="1" s="1"/>
  <c r="I248" i="1"/>
  <c r="A2062" i="1" l="1"/>
  <c r="N2061" i="1"/>
  <c r="D2061" i="1"/>
  <c r="E2061" i="1" s="1"/>
  <c r="I2062" i="1"/>
  <c r="P2060" i="1"/>
  <c r="J2061" i="1"/>
  <c r="K2061" i="1" s="1"/>
  <c r="L2061" i="1" s="1"/>
  <c r="K1693" i="1"/>
  <c r="L1693" i="1" s="1"/>
  <c r="J1694" i="1"/>
  <c r="K1099" i="1"/>
  <c r="L1099" i="1" s="1"/>
  <c r="J1100" i="1"/>
  <c r="N1698" i="1"/>
  <c r="A1699" i="1"/>
  <c r="D1698" i="1"/>
  <c r="E1698" i="1" s="1"/>
  <c r="I1698" i="1"/>
  <c r="P1697" i="1"/>
  <c r="A1394" i="1"/>
  <c r="N1393" i="1"/>
  <c r="D1393" i="1"/>
  <c r="E1393" i="1" s="1"/>
  <c r="I1395" i="1"/>
  <c r="P1392" i="1"/>
  <c r="P1102" i="1"/>
  <c r="I1105" i="1"/>
  <c r="D1103" i="1"/>
  <c r="E1103" i="1" s="1"/>
  <c r="A1104" i="1"/>
  <c r="N1103" i="1"/>
  <c r="H246" i="1"/>
  <c r="F247" i="1"/>
  <c r="P246" i="1"/>
  <c r="C247" i="1" s="1"/>
  <c r="G247" i="1"/>
  <c r="D247" i="1"/>
  <c r="E247" i="1" s="1"/>
  <c r="N247" i="1"/>
  <c r="A248" i="1"/>
  <c r="M239" i="1"/>
  <c r="O239" i="1" s="1"/>
  <c r="B239" i="1" s="1"/>
  <c r="J240" i="1"/>
  <c r="K240" i="1" s="1"/>
  <c r="L240" i="1" s="1"/>
  <c r="I249" i="1"/>
  <c r="P2061" i="1" l="1"/>
  <c r="J2062" i="1"/>
  <c r="K2062" i="1" s="1"/>
  <c r="A2063" i="1"/>
  <c r="N2062" i="1"/>
  <c r="D2062" i="1"/>
  <c r="E2062" i="1" s="1"/>
  <c r="I2063" i="1"/>
  <c r="L2062" i="1"/>
  <c r="K1100" i="1"/>
  <c r="L1100" i="1" s="1"/>
  <c r="J1101" i="1"/>
  <c r="K1694" i="1"/>
  <c r="L1694" i="1" s="1"/>
  <c r="J1695" i="1"/>
  <c r="N1699" i="1"/>
  <c r="D1699" i="1"/>
  <c r="E1699" i="1" s="1"/>
  <c r="A1700" i="1"/>
  <c r="P1698" i="1"/>
  <c r="I1699" i="1"/>
  <c r="P1393" i="1"/>
  <c r="A1395" i="1"/>
  <c r="D1394" i="1"/>
  <c r="E1394" i="1" s="1"/>
  <c r="N1394" i="1"/>
  <c r="F248" i="1"/>
  <c r="I1396" i="1"/>
  <c r="P1103" i="1"/>
  <c r="D1104" i="1"/>
  <c r="E1104" i="1" s="1"/>
  <c r="N1104" i="1"/>
  <c r="A1105" i="1"/>
  <c r="I1106" i="1"/>
  <c r="H247" i="1"/>
  <c r="D248" i="1"/>
  <c r="E248" i="1" s="1"/>
  <c r="A249" i="1"/>
  <c r="N248" i="1"/>
  <c r="G248" i="1"/>
  <c r="P247" i="1"/>
  <c r="C248" i="1" s="1"/>
  <c r="J241" i="1"/>
  <c r="K241" i="1" s="1"/>
  <c r="L241" i="1" s="1"/>
  <c r="M240" i="1"/>
  <c r="O240" i="1" s="1"/>
  <c r="B240" i="1" s="1"/>
  <c r="I250" i="1"/>
  <c r="I2064" i="1" l="1"/>
  <c r="A2064" i="1"/>
  <c r="D2063" i="1"/>
  <c r="E2063" i="1" s="1"/>
  <c r="N2063" i="1"/>
  <c r="P2062" i="1"/>
  <c r="J2063" i="1"/>
  <c r="K2063" i="1" s="1"/>
  <c r="L2063" i="1" s="1"/>
  <c r="K1101" i="1"/>
  <c r="L1101" i="1" s="1"/>
  <c r="J1102" i="1"/>
  <c r="K1695" i="1"/>
  <c r="L1695" i="1" s="1"/>
  <c r="J1696" i="1"/>
  <c r="P1699" i="1"/>
  <c r="I1700" i="1"/>
  <c r="N1700" i="1"/>
  <c r="A1701" i="1"/>
  <c r="D1700" i="1"/>
  <c r="E1700" i="1" s="1"/>
  <c r="H248" i="1"/>
  <c r="A1396" i="1"/>
  <c r="D1395" i="1"/>
  <c r="E1395" i="1" s="1"/>
  <c r="N1395" i="1"/>
  <c r="I1397" i="1"/>
  <c r="P1394" i="1"/>
  <c r="I1107" i="1"/>
  <c r="D1105" i="1"/>
  <c r="E1105" i="1" s="1"/>
  <c r="A1106" i="1"/>
  <c r="N1105" i="1"/>
  <c r="P1104" i="1"/>
  <c r="F249" i="1"/>
  <c r="G249" i="1"/>
  <c r="P248" i="1"/>
  <c r="C249" i="1" s="1"/>
  <c r="D249" i="1"/>
  <c r="E249" i="1" s="1"/>
  <c r="N249" i="1"/>
  <c r="A250" i="1"/>
  <c r="J242" i="1"/>
  <c r="K242" i="1" s="1"/>
  <c r="L242" i="1" s="1"/>
  <c r="M241" i="1"/>
  <c r="O241" i="1" s="1"/>
  <c r="B241" i="1" s="1"/>
  <c r="I251" i="1"/>
  <c r="N2064" i="1" l="1"/>
  <c r="D2064" i="1"/>
  <c r="E2064" i="1" s="1"/>
  <c r="A2065" i="1"/>
  <c r="I2065" i="1"/>
  <c r="P2063" i="1"/>
  <c r="J2064" i="1"/>
  <c r="K2064" i="1" s="1"/>
  <c r="L2064" i="1" s="1"/>
  <c r="K1696" i="1"/>
  <c r="L1696" i="1" s="1"/>
  <c r="J1697" i="1"/>
  <c r="K1102" i="1"/>
  <c r="L1102" i="1" s="1"/>
  <c r="J1103" i="1"/>
  <c r="I1701" i="1"/>
  <c r="A1702" i="1"/>
  <c r="N1701" i="1"/>
  <c r="D1701" i="1"/>
  <c r="E1701" i="1" s="1"/>
  <c r="P1700" i="1"/>
  <c r="P1395" i="1"/>
  <c r="A1397" i="1"/>
  <c r="D1396" i="1"/>
  <c r="E1396" i="1" s="1"/>
  <c r="N1396" i="1"/>
  <c r="I1398" i="1"/>
  <c r="D1106" i="1"/>
  <c r="E1106" i="1" s="1"/>
  <c r="N1106" i="1"/>
  <c r="A1107" i="1"/>
  <c r="I1108" i="1"/>
  <c r="P1105" i="1"/>
  <c r="F250" i="1"/>
  <c r="H249" i="1"/>
  <c r="G250" i="1"/>
  <c r="P249" i="1"/>
  <c r="C250" i="1" s="1"/>
  <c r="D250" i="1"/>
  <c r="E250" i="1" s="1"/>
  <c r="N250" i="1"/>
  <c r="A251" i="1"/>
  <c r="M242" i="1"/>
  <c r="O242" i="1" s="1"/>
  <c r="B242" i="1" s="1"/>
  <c r="J243" i="1"/>
  <c r="K243" i="1" s="1"/>
  <c r="L243" i="1" s="1"/>
  <c r="I252" i="1"/>
  <c r="A2066" i="1" l="1"/>
  <c r="N2065" i="1"/>
  <c r="D2065" i="1"/>
  <c r="E2065" i="1" s="1"/>
  <c r="P2064" i="1"/>
  <c r="J2065" i="1"/>
  <c r="K2065" i="1" s="1"/>
  <c r="I2066" i="1"/>
  <c r="L2065" i="1"/>
  <c r="K1103" i="1"/>
  <c r="L1103" i="1" s="1"/>
  <c r="J1104" i="1"/>
  <c r="K1697" i="1"/>
  <c r="L1697" i="1" s="1"/>
  <c r="J1698" i="1"/>
  <c r="N1702" i="1"/>
  <c r="D1702" i="1"/>
  <c r="E1702" i="1" s="1"/>
  <c r="A1703" i="1"/>
  <c r="I1702" i="1"/>
  <c r="P1701" i="1"/>
  <c r="A1398" i="1"/>
  <c r="N1397" i="1"/>
  <c r="D1397" i="1"/>
  <c r="E1397" i="1" s="1"/>
  <c r="I1399" i="1"/>
  <c r="P1396" i="1"/>
  <c r="F251" i="1"/>
  <c r="D1107" i="1"/>
  <c r="E1107" i="1" s="1"/>
  <c r="A1108" i="1"/>
  <c r="N1107" i="1"/>
  <c r="P1106" i="1"/>
  <c r="I1109" i="1"/>
  <c r="H250" i="1"/>
  <c r="D251" i="1"/>
  <c r="E251" i="1" s="1"/>
  <c r="A252" i="1"/>
  <c r="N251" i="1"/>
  <c r="P250" i="1"/>
  <c r="C251" i="1" s="1"/>
  <c r="G251" i="1"/>
  <c r="M243" i="1"/>
  <c r="O243" i="1" s="1"/>
  <c r="B243" i="1" s="1"/>
  <c r="J244" i="1"/>
  <c r="K244" i="1" s="1"/>
  <c r="L244" i="1" s="1"/>
  <c r="I253" i="1"/>
  <c r="P2065" i="1" l="1"/>
  <c r="J2066" i="1"/>
  <c r="K2066" i="1" s="1"/>
  <c r="L2066" i="1" s="1"/>
  <c r="A2067" i="1"/>
  <c r="N2066" i="1"/>
  <c r="D2066" i="1"/>
  <c r="E2066" i="1" s="1"/>
  <c r="I2067" i="1"/>
  <c r="K1104" i="1"/>
  <c r="L1104" i="1" s="1"/>
  <c r="J1105" i="1"/>
  <c r="K1698" i="1"/>
  <c r="L1698" i="1" s="1"/>
  <c r="J1699" i="1"/>
  <c r="I1703" i="1"/>
  <c r="D1703" i="1"/>
  <c r="E1703" i="1" s="1"/>
  <c r="A1704" i="1"/>
  <c r="N1703" i="1"/>
  <c r="P1702" i="1"/>
  <c r="P1397" i="1"/>
  <c r="A1399" i="1"/>
  <c r="N1398" i="1"/>
  <c r="D1398" i="1"/>
  <c r="E1398" i="1" s="1"/>
  <c r="I1400" i="1"/>
  <c r="H251" i="1"/>
  <c r="P1107" i="1"/>
  <c r="I1110" i="1"/>
  <c r="D1108" i="1"/>
  <c r="E1108" i="1" s="1"/>
  <c r="N1108" i="1"/>
  <c r="A1109" i="1"/>
  <c r="F252" i="1"/>
  <c r="P251" i="1"/>
  <c r="C252" i="1" s="1"/>
  <c r="G252" i="1"/>
  <c r="D252" i="1"/>
  <c r="E252" i="1" s="1"/>
  <c r="N252" i="1"/>
  <c r="A253" i="1"/>
  <c r="M244" i="1"/>
  <c r="O244" i="1" s="1"/>
  <c r="B244" i="1" s="1"/>
  <c r="J245" i="1"/>
  <c r="K245" i="1" s="1"/>
  <c r="L245" i="1" s="1"/>
  <c r="I254" i="1"/>
  <c r="P2066" i="1" l="1"/>
  <c r="J2067" i="1"/>
  <c r="K2067" i="1" s="1"/>
  <c r="L2067" i="1" s="1"/>
  <c r="A2068" i="1"/>
  <c r="N2067" i="1"/>
  <c r="D2067" i="1"/>
  <c r="E2067" i="1" s="1"/>
  <c r="I2068" i="1"/>
  <c r="K1699" i="1"/>
  <c r="L1699" i="1" s="1"/>
  <c r="J1700" i="1"/>
  <c r="K1105" i="1"/>
  <c r="L1105" i="1" s="1"/>
  <c r="J1106" i="1"/>
  <c r="P1703" i="1"/>
  <c r="N1704" i="1"/>
  <c r="D1704" i="1"/>
  <c r="E1704" i="1" s="1"/>
  <c r="A1705" i="1"/>
  <c r="I1704" i="1"/>
  <c r="P1398" i="1"/>
  <c r="A1400" i="1"/>
  <c r="N1399" i="1"/>
  <c r="D1399" i="1"/>
  <c r="E1399" i="1" s="1"/>
  <c r="I1401" i="1"/>
  <c r="I1111" i="1"/>
  <c r="D1109" i="1"/>
  <c r="E1109" i="1" s="1"/>
  <c r="A1110" i="1"/>
  <c r="N1109" i="1"/>
  <c r="P1108" i="1"/>
  <c r="F253" i="1"/>
  <c r="H252" i="1"/>
  <c r="P252" i="1"/>
  <c r="C253" i="1" s="1"/>
  <c r="G253" i="1"/>
  <c r="D253" i="1"/>
  <c r="E253" i="1" s="1"/>
  <c r="N253" i="1"/>
  <c r="A254" i="1"/>
  <c r="M245" i="1"/>
  <c r="O245" i="1" s="1"/>
  <c r="B245" i="1" s="1"/>
  <c r="J246" i="1"/>
  <c r="K246" i="1" s="1"/>
  <c r="L246" i="1" s="1"/>
  <c r="I255" i="1"/>
  <c r="P2067" i="1" l="1"/>
  <c r="J2068" i="1"/>
  <c r="K2068" i="1" s="1"/>
  <c r="N2068" i="1"/>
  <c r="D2068" i="1"/>
  <c r="E2068" i="1" s="1"/>
  <c r="A2069" i="1"/>
  <c r="L2068" i="1"/>
  <c r="I2069" i="1"/>
  <c r="K1106" i="1"/>
  <c r="L1106" i="1" s="1"/>
  <c r="J1107" i="1"/>
  <c r="K1700" i="1"/>
  <c r="L1700" i="1" s="1"/>
  <c r="J1701" i="1"/>
  <c r="P1704" i="1"/>
  <c r="I1705" i="1"/>
  <c r="A1706" i="1"/>
  <c r="D1705" i="1"/>
  <c r="E1705" i="1" s="1"/>
  <c r="N1705" i="1"/>
  <c r="P1399" i="1"/>
  <c r="A1401" i="1"/>
  <c r="N1400" i="1"/>
  <c r="D1400" i="1"/>
  <c r="E1400" i="1" s="1"/>
  <c r="F254" i="1"/>
  <c r="I1402" i="1"/>
  <c r="I1112" i="1"/>
  <c r="D1110" i="1"/>
  <c r="E1110" i="1" s="1"/>
  <c r="N1110" i="1"/>
  <c r="A1111" i="1"/>
  <c r="P1109" i="1"/>
  <c r="H253" i="1"/>
  <c r="P253" i="1"/>
  <c r="C254" i="1" s="1"/>
  <c r="G254" i="1"/>
  <c r="D254" i="1"/>
  <c r="E254" i="1" s="1"/>
  <c r="N254" i="1"/>
  <c r="A255" i="1"/>
  <c r="M246" i="1"/>
  <c r="O246" i="1" s="1"/>
  <c r="B246" i="1" s="1"/>
  <c r="J247" i="1"/>
  <c r="K247" i="1" s="1"/>
  <c r="L247" i="1" s="1"/>
  <c r="I256" i="1"/>
  <c r="P2068" i="1" l="1"/>
  <c r="J2069" i="1"/>
  <c r="K2069" i="1" s="1"/>
  <c r="L2069" i="1" s="1"/>
  <c r="I2070" i="1"/>
  <c r="A2070" i="1"/>
  <c r="N2069" i="1"/>
  <c r="D2069" i="1"/>
  <c r="E2069" i="1" s="1"/>
  <c r="K1701" i="1"/>
  <c r="L1701" i="1" s="1"/>
  <c r="J1702" i="1"/>
  <c r="K1107" i="1"/>
  <c r="L1107" i="1" s="1"/>
  <c r="J1108" i="1"/>
  <c r="I1706" i="1"/>
  <c r="P1705" i="1"/>
  <c r="N1706" i="1"/>
  <c r="A1707" i="1"/>
  <c r="D1706" i="1"/>
  <c r="E1706" i="1" s="1"/>
  <c r="P1400" i="1"/>
  <c r="A1402" i="1"/>
  <c r="N1401" i="1"/>
  <c r="D1401" i="1"/>
  <c r="E1401" i="1" s="1"/>
  <c r="I1403" i="1"/>
  <c r="H254" i="1"/>
  <c r="P1110" i="1"/>
  <c r="D1111" i="1"/>
  <c r="E1111" i="1" s="1"/>
  <c r="A1112" i="1"/>
  <c r="N1111" i="1"/>
  <c r="I1113" i="1"/>
  <c r="F255" i="1"/>
  <c r="P254" i="1"/>
  <c r="C255" i="1" s="1"/>
  <c r="G255" i="1"/>
  <c r="D255" i="1"/>
  <c r="E255" i="1" s="1"/>
  <c r="N255" i="1"/>
  <c r="A256" i="1"/>
  <c r="M247" i="1"/>
  <c r="O247" i="1" s="1"/>
  <c r="B247" i="1" s="1"/>
  <c r="J248" i="1"/>
  <c r="K248" i="1" s="1"/>
  <c r="L248" i="1" s="1"/>
  <c r="I257" i="1"/>
  <c r="P2069" i="1" l="1"/>
  <c r="J2070" i="1"/>
  <c r="K2070" i="1" s="1"/>
  <c r="A2071" i="1"/>
  <c r="N2070" i="1"/>
  <c r="D2070" i="1"/>
  <c r="E2070" i="1" s="1"/>
  <c r="I2071" i="1"/>
  <c r="L2070" i="1"/>
  <c r="K1108" i="1"/>
  <c r="L1108" i="1" s="1"/>
  <c r="J1109" i="1"/>
  <c r="K1702" i="1"/>
  <c r="L1702" i="1" s="1"/>
  <c r="J1703" i="1"/>
  <c r="I1707" i="1"/>
  <c r="N1707" i="1"/>
  <c r="A1708" i="1"/>
  <c r="D1707" i="1"/>
  <c r="E1707" i="1" s="1"/>
  <c r="P1706" i="1"/>
  <c r="A1403" i="1"/>
  <c r="N1402" i="1"/>
  <c r="D1402" i="1"/>
  <c r="E1402" i="1" s="1"/>
  <c r="I1404" i="1"/>
  <c r="P1401" i="1"/>
  <c r="D1112" i="1"/>
  <c r="E1112" i="1" s="1"/>
  <c r="N1112" i="1"/>
  <c r="A1113" i="1"/>
  <c r="P1111" i="1"/>
  <c r="I1114" i="1"/>
  <c r="F256" i="1"/>
  <c r="H255" i="1"/>
  <c r="D256" i="1"/>
  <c r="E256" i="1" s="1"/>
  <c r="N256" i="1"/>
  <c r="A257" i="1"/>
  <c r="G256" i="1"/>
  <c r="P255" i="1"/>
  <c r="C256" i="1" s="1"/>
  <c r="M248" i="1"/>
  <c r="O248" i="1" s="1"/>
  <c r="B248" i="1" s="1"/>
  <c r="J249" i="1"/>
  <c r="K249" i="1" s="1"/>
  <c r="L249" i="1" s="1"/>
  <c r="I258" i="1"/>
  <c r="A2072" i="1" l="1"/>
  <c r="N2071" i="1"/>
  <c r="D2071" i="1"/>
  <c r="E2071" i="1" s="1"/>
  <c r="I2072" i="1"/>
  <c r="P2070" i="1"/>
  <c r="J2071" i="1"/>
  <c r="K2071" i="1" s="1"/>
  <c r="L2071" i="1" s="1"/>
  <c r="K1703" i="1"/>
  <c r="L1703" i="1" s="1"/>
  <c r="J1704" i="1"/>
  <c r="K1109" i="1"/>
  <c r="L1109" i="1" s="1"/>
  <c r="J1110" i="1"/>
  <c r="N1708" i="1"/>
  <c r="D1708" i="1"/>
  <c r="E1708" i="1" s="1"/>
  <c r="A1709" i="1"/>
  <c r="P1707" i="1"/>
  <c r="I1708" i="1"/>
  <c r="P1402" i="1"/>
  <c r="A1404" i="1"/>
  <c r="N1403" i="1"/>
  <c r="D1403" i="1"/>
  <c r="E1403" i="1" s="1"/>
  <c r="I1405" i="1"/>
  <c r="D1113" i="1"/>
  <c r="E1113" i="1" s="1"/>
  <c r="A1114" i="1"/>
  <c r="N1113" i="1"/>
  <c r="P1112" i="1"/>
  <c r="I1115" i="1"/>
  <c r="H256" i="1"/>
  <c r="F257" i="1"/>
  <c r="D257" i="1"/>
  <c r="E257" i="1" s="1"/>
  <c r="N257" i="1"/>
  <c r="A258" i="1"/>
  <c r="P256" i="1"/>
  <c r="C257" i="1" s="1"/>
  <c r="G257" i="1"/>
  <c r="M249" i="1"/>
  <c r="O249" i="1" s="1"/>
  <c r="B249" i="1" s="1"/>
  <c r="J250" i="1"/>
  <c r="K250" i="1" s="1"/>
  <c r="L250" i="1" s="1"/>
  <c r="I259" i="1"/>
  <c r="I2073" i="1" l="1"/>
  <c r="P2071" i="1"/>
  <c r="J2072" i="1"/>
  <c r="K2072" i="1" s="1"/>
  <c r="L2072" i="1" s="1"/>
  <c r="N2072" i="1"/>
  <c r="D2072" i="1"/>
  <c r="E2072" i="1" s="1"/>
  <c r="A2073" i="1"/>
  <c r="K1110" i="1"/>
  <c r="L1110" i="1" s="1"/>
  <c r="J1111" i="1"/>
  <c r="K1704" i="1"/>
  <c r="L1704" i="1" s="1"/>
  <c r="J1705" i="1"/>
  <c r="D1709" i="1"/>
  <c r="E1709" i="1" s="1"/>
  <c r="A1710" i="1"/>
  <c r="N1709" i="1"/>
  <c r="P1708" i="1"/>
  <c r="I1709" i="1"/>
  <c r="P1403" i="1"/>
  <c r="I1406" i="1"/>
  <c r="A1405" i="1"/>
  <c r="N1404" i="1"/>
  <c r="D1404" i="1"/>
  <c r="E1404" i="1" s="1"/>
  <c r="P1113" i="1"/>
  <c r="D1114" i="1"/>
  <c r="E1114" i="1" s="1"/>
  <c r="N1114" i="1"/>
  <c r="A1115" i="1"/>
  <c r="I1116" i="1"/>
  <c r="H257" i="1"/>
  <c r="F258" i="1"/>
  <c r="D258" i="1"/>
  <c r="E258" i="1" s="1"/>
  <c r="F259" i="1" s="1"/>
  <c r="N258" i="1"/>
  <c r="A259" i="1"/>
  <c r="P257" i="1"/>
  <c r="C258" i="1" s="1"/>
  <c r="G258" i="1"/>
  <c r="M250" i="1"/>
  <c r="O250" i="1" s="1"/>
  <c r="B250" i="1" s="1"/>
  <c r="J251" i="1"/>
  <c r="K251" i="1" s="1"/>
  <c r="L251" i="1" s="1"/>
  <c r="I260" i="1"/>
  <c r="A2074" i="1" l="1"/>
  <c r="N2073" i="1"/>
  <c r="D2073" i="1"/>
  <c r="E2073" i="1" s="1"/>
  <c r="I2074" i="1"/>
  <c r="P2072" i="1"/>
  <c r="J2073" i="1"/>
  <c r="K2073" i="1" s="1"/>
  <c r="L2073" i="1" s="1"/>
  <c r="K1705" i="1"/>
  <c r="L1705" i="1" s="1"/>
  <c r="J1706" i="1"/>
  <c r="K1111" i="1"/>
  <c r="L1111" i="1" s="1"/>
  <c r="J1112" i="1"/>
  <c r="P1709" i="1"/>
  <c r="N1710" i="1"/>
  <c r="D1710" i="1"/>
  <c r="E1710" i="1" s="1"/>
  <c r="A1711" i="1"/>
  <c r="I1710" i="1"/>
  <c r="A1406" i="1"/>
  <c r="N1405" i="1"/>
  <c r="D1405" i="1"/>
  <c r="E1405" i="1" s="1"/>
  <c r="P1404" i="1"/>
  <c r="I1407" i="1"/>
  <c r="P1114" i="1"/>
  <c r="I1117" i="1"/>
  <c r="D1115" i="1"/>
  <c r="E1115" i="1" s="1"/>
  <c r="A1116" i="1"/>
  <c r="N1115" i="1"/>
  <c r="H258" i="1"/>
  <c r="D259" i="1"/>
  <c r="E259" i="1" s="1"/>
  <c r="N259" i="1"/>
  <c r="A260" i="1"/>
  <c r="G259" i="1"/>
  <c r="H259" i="1" s="1"/>
  <c r="P258" i="1"/>
  <c r="C259" i="1" s="1"/>
  <c r="M251" i="1"/>
  <c r="O251" i="1" s="1"/>
  <c r="B251" i="1" s="1"/>
  <c r="J252" i="1"/>
  <c r="K252" i="1" s="1"/>
  <c r="L252" i="1" s="1"/>
  <c r="I261" i="1"/>
  <c r="I2075" i="1" l="1"/>
  <c r="P2073" i="1"/>
  <c r="J2074" i="1"/>
  <c r="K2074" i="1" s="1"/>
  <c r="L2074" i="1" s="1"/>
  <c r="A2075" i="1"/>
  <c r="N2074" i="1"/>
  <c r="D2074" i="1"/>
  <c r="E2074" i="1" s="1"/>
  <c r="K1112" i="1"/>
  <c r="L1112" i="1" s="1"/>
  <c r="J1113" i="1"/>
  <c r="K1706" i="1"/>
  <c r="L1706" i="1" s="1"/>
  <c r="J1707" i="1"/>
  <c r="N1711" i="1"/>
  <c r="D1711" i="1"/>
  <c r="E1711" i="1" s="1"/>
  <c r="A1712" i="1"/>
  <c r="P1710" i="1"/>
  <c r="I1711" i="1"/>
  <c r="P1405" i="1"/>
  <c r="A1407" i="1"/>
  <c r="N1406" i="1"/>
  <c r="D1406" i="1"/>
  <c r="E1406" i="1" s="1"/>
  <c r="I1408" i="1"/>
  <c r="I1118" i="1"/>
  <c r="P1115" i="1"/>
  <c r="D1116" i="1"/>
  <c r="E1116" i="1" s="1"/>
  <c r="N1116" i="1"/>
  <c r="A1117" i="1"/>
  <c r="F260" i="1"/>
  <c r="P259" i="1"/>
  <c r="C260" i="1" s="1"/>
  <c r="G260" i="1"/>
  <c r="D260" i="1"/>
  <c r="E260" i="1" s="1"/>
  <c r="A261" i="1"/>
  <c r="N260" i="1"/>
  <c r="M252" i="1"/>
  <c r="O252" i="1" s="1"/>
  <c r="B252" i="1" s="1"/>
  <c r="J253" i="1"/>
  <c r="K253" i="1" s="1"/>
  <c r="L253" i="1" s="1"/>
  <c r="I262" i="1"/>
  <c r="P2074" i="1" l="1"/>
  <c r="J2075" i="1"/>
  <c r="K2075" i="1" s="1"/>
  <c r="A2076" i="1"/>
  <c r="N2075" i="1"/>
  <c r="D2075" i="1"/>
  <c r="E2075" i="1" s="1"/>
  <c r="L2075" i="1"/>
  <c r="I2076" i="1"/>
  <c r="K1707" i="1"/>
  <c r="L1707" i="1" s="1"/>
  <c r="J1708" i="1"/>
  <c r="K1113" i="1"/>
  <c r="L1113" i="1" s="1"/>
  <c r="J1114" i="1"/>
  <c r="N1712" i="1"/>
  <c r="D1712" i="1"/>
  <c r="E1712" i="1" s="1"/>
  <c r="A1713" i="1"/>
  <c r="I1712" i="1"/>
  <c r="P1711" i="1"/>
  <c r="F261" i="1"/>
  <c r="A1408" i="1"/>
  <c r="N1407" i="1"/>
  <c r="D1407" i="1"/>
  <c r="E1407" i="1" s="1"/>
  <c r="I1409" i="1"/>
  <c r="P1406" i="1"/>
  <c r="D1117" i="1"/>
  <c r="E1117" i="1" s="1"/>
  <c r="A1118" i="1"/>
  <c r="N1117" i="1"/>
  <c r="P1116" i="1"/>
  <c r="I1119" i="1"/>
  <c r="H260" i="1"/>
  <c r="D261" i="1"/>
  <c r="E261" i="1" s="1"/>
  <c r="N261" i="1"/>
  <c r="A262" i="1"/>
  <c r="P260" i="1"/>
  <c r="C261" i="1" s="1"/>
  <c r="G261" i="1"/>
  <c r="J254" i="1"/>
  <c r="K254" i="1" s="1"/>
  <c r="L254" i="1" s="1"/>
  <c r="M253" i="1"/>
  <c r="O253" i="1" s="1"/>
  <c r="B253" i="1" s="1"/>
  <c r="I263" i="1"/>
  <c r="P2075" i="1" l="1"/>
  <c r="J2076" i="1"/>
  <c r="K2076" i="1" s="1"/>
  <c r="L2076" i="1" s="1"/>
  <c r="I2077" i="1"/>
  <c r="N2076" i="1"/>
  <c r="D2076" i="1"/>
  <c r="E2076" i="1" s="1"/>
  <c r="A2077" i="1"/>
  <c r="K1114" i="1"/>
  <c r="L1114" i="1" s="1"/>
  <c r="J1115" i="1"/>
  <c r="K1708" i="1"/>
  <c r="L1708" i="1" s="1"/>
  <c r="J1709" i="1"/>
  <c r="I1713" i="1"/>
  <c r="A1714" i="1"/>
  <c r="D1713" i="1"/>
  <c r="E1713" i="1" s="1"/>
  <c r="N1713" i="1"/>
  <c r="P1712" i="1"/>
  <c r="P1407" i="1"/>
  <c r="A1409" i="1"/>
  <c r="N1408" i="1"/>
  <c r="D1408" i="1"/>
  <c r="E1408" i="1" s="1"/>
  <c r="H261" i="1"/>
  <c r="I1410" i="1"/>
  <c r="D1118" i="1"/>
  <c r="E1118" i="1" s="1"/>
  <c r="N1118" i="1"/>
  <c r="A1119" i="1"/>
  <c r="I1120" i="1"/>
  <c r="P1117" i="1"/>
  <c r="F262" i="1"/>
  <c r="D262" i="1"/>
  <c r="E262" i="1" s="1"/>
  <c r="A263" i="1"/>
  <c r="N262" i="1"/>
  <c r="P261" i="1"/>
  <c r="C262" i="1" s="1"/>
  <c r="G262" i="1"/>
  <c r="M254" i="1"/>
  <c r="O254" i="1" s="1"/>
  <c r="B254" i="1" s="1"/>
  <c r="J255" i="1"/>
  <c r="K255" i="1" s="1"/>
  <c r="L255" i="1" s="1"/>
  <c r="I264" i="1"/>
  <c r="I2078" i="1" l="1"/>
  <c r="A2078" i="1"/>
  <c r="N2077" i="1"/>
  <c r="D2077" i="1"/>
  <c r="E2077" i="1" s="1"/>
  <c r="P2076" i="1"/>
  <c r="J2077" i="1"/>
  <c r="K2077" i="1" s="1"/>
  <c r="L2077" i="1" s="1"/>
  <c r="K1709" i="1"/>
  <c r="L1709" i="1" s="1"/>
  <c r="J1710" i="1"/>
  <c r="K1115" i="1"/>
  <c r="L1115" i="1" s="1"/>
  <c r="J1116" i="1"/>
  <c r="I1714" i="1"/>
  <c r="P1713" i="1"/>
  <c r="N1714" i="1"/>
  <c r="A1715" i="1"/>
  <c r="D1714" i="1"/>
  <c r="E1714" i="1" s="1"/>
  <c r="A1410" i="1"/>
  <c r="N1409" i="1"/>
  <c r="D1409" i="1"/>
  <c r="E1409" i="1" s="1"/>
  <c r="I1411" i="1"/>
  <c r="P1408" i="1"/>
  <c r="F263" i="1"/>
  <c r="I1121" i="1"/>
  <c r="D1119" i="1"/>
  <c r="E1119" i="1" s="1"/>
  <c r="A1120" i="1"/>
  <c r="N1119" i="1"/>
  <c r="P1118" i="1"/>
  <c r="H262" i="1"/>
  <c r="D263" i="1"/>
  <c r="E263" i="1" s="1"/>
  <c r="N263" i="1"/>
  <c r="A264" i="1"/>
  <c r="G263" i="1"/>
  <c r="P262" i="1"/>
  <c r="C263" i="1" s="1"/>
  <c r="M255" i="1"/>
  <c r="O255" i="1" s="1"/>
  <c r="B255" i="1" s="1"/>
  <c r="J256" i="1"/>
  <c r="K256" i="1" s="1"/>
  <c r="L256" i="1" s="1"/>
  <c r="I265" i="1"/>
  <c r="A2079" i="1" l="1"/>
  <c r="N2078" i="1"/>
  <c r="D2078" i="1"/>
  <c r="E2078" i="1" s="1"/>
  <c r="I2079" i="1"/>
  <c r="P2077" i="1"/>
  <c r="J2078" i="1"/>
  <c r="K2078" i="1" s="1"/>
  <c r="L2078" i="1" s="1"/>
  <c r="K1116" i="1"/>
  <c r="L1116" i="1" s="1"/>
  <c r="J1117" i="1"/>
  <c r="K1710" i="1"/>
  <c r="L1710" i="1" s="1"/>
  <c r="J1711" i="1"/>
  <c r="I1715" i="1"/>
  <c r="N1715" i="1"/>
  <c r="D1715" i="1"/>
  <c r="E1715" i="1" s="1"/>
  <c r="A1716" i="1"/>
  <c r="P1714" i="1"/>
  <c r="P1409" i="1"/>
  <c r="A1411" i="1"/>
  <c r="N1410" i="1"/>
  <c r="D1410" i="1"/>
  <c r="E1410" i="1" s="1"/>
  <c r="I1412" i="1"/>
  <c r="P1119" i="1"/>
  <c r="I1122" i="1"/>
  <c r="H263" i="1"/>
  <c r="D1120" i="1"/>
  <c r="E1120" i="1" s="1"/>
  <c r="N1120" i="1"/>
  <c r="A1121" i="1"/>
  <c r="F264" i="1"/>
  <c r="D264" i="1"/>
  <c r="E264" i="1" s="1"/>
  <c r="A265" i="1"/>
  <c r="N264" i="1"/>
  <c r="P263" i="1"/>
  <c r="C264" i="1" s="1"/>
  <c r="G264" i="1"/>
  <c r="M256" i="1"/>
  <c r="O256" i="1" s="1"/>
  <c r="B256" i="1" s="1"/>
  <c r="J257" i="1"/>
  <c r="K257" i="1" s="1"/>
  <c r="L257" i="1" s="1"/>
  <c r="I266" i="1"/>
  <c r="P2078" i="1" l="1"/>
  <c r="J2079" i="1"/>
  <c r="K2079" i="1" s="1"/>
  <c r="L2079" i="1" s="1"/>
  <c r="A2080" i="1"/>
  <c r="D2079" i="1"/>
  <c r="E2079" i="1" s="1"/>
  <c r="N2079" i="1"/>
  <c r="I2080" i="1"/>
  <c r="K1711" i="1"/>
  <c r="L1711" i="1" s="1"/>
  <c r="J1712" i="1"/>
  <c r="K1117" i="1"/>
  <c r="L1117" i="1" s="1"/>
  <c r="J1118" i="1"/>
  <c r="N1716" i="1"/>
  <c r="D1716" i="1"/>
  <c r="E1716" i="1" s="1"/>
  <c r="A1717" i="1"/>
  <c r="P1715" i="1"/>
  <c r="I1716" i="1"/>
  <c r="P1410" i="1"/>
  <c r="A1412" i="1"/>
  <c r="N1411" i="1"/>
  <c r="D1411" i="1"/>
  <c r="E1411" i="1" s="1"/>
  <c r="I1413" i="1"/>
  <c r="D1121" i="1"/>
  <c r="E1121" i="1" s="1"/>
  <c r="A1122" i="1"/>
  <c r="N1121" i="1"/>
  <c r="P1120" i="1"/>
  <c r="I1123" i="1"/>
  <c r="H264" i="1"/>
  <c r="F265" i="1"/>
  <c r="D265" i="1"/>
  <c r="E265" i="1" s="1"/>
  <c r="N265" i="1"/>
  <c r="A266" i="1"/>
  <c r="P264" i="1"/>
  <c r="C265" i="1" s="1"/>
  <c r="G265" i="1"/>
  <c r="M257" i="1"/>
  <c r="O257" i="1" s="1"/>
  <c r="B257" i="1" s="1"/>
  <c r="J258" i="1"/>
  <c r="K258" i="1" s="1"/>
  <c r="L258" i="1" s="1"/>
  <c r="I267" i="1"/>
  <c r="N2080" i="1" l="1"/>
  <c r="D2080" i="1"/>
  <c r="E2080" i="1" s="1"/>
  <c r="A2081" i="1"/>
  <c r="I2081" i="1"/>
  <c r="P2079" i="1"/>
  <c r="J2080" i="1"/>
  <c r="K2080" i="1" s="1"/>
  <c r="L2080" i="1" s="1"/>
  <c r="K1118" i="1"/>
  <c r="L1118" i="1" s="1"/>
  <c r="J1119" i="1"/>
  <c r="K1712" i="1"/>
  <c r="L1712" i="1" s="1"/>
  <c r="J1713" i="1"/>
  <c r="I1717" i="1"/>
  <c r="N1717" i="1"/>
  <c r="D1717" i="1"/>
  <c r="E1717" i="1" s="1"/>
  <c r="A1718" i="1"/>
  <c r="P1716" i="1"/>
  <c r="A1413" i="1"/>
  <c r="N1412" i="1"/>
  <c r="D1412" i="1"/>
  <c r="E1412" i="1" s="1"/>
  <c r="I1414" i="1"/>
  <c r="P1411" i="1"/>
  <c r="D1122" i="1"/>
  <c r="E1122" i="1" s="1"/>
  <c r="N1122" i="1"/>
  <c r="A1123" i="1"/>
  <c r="I1124" i="1"/>
  <c r="P1121" i="1"/>
  <c r="H265" i="1"/>
  <c r="F266" i="1"/>
  <c r="G266" i="1"/>
  <c r="P265" i="1"/>
  <c r="C266" i="1" s="1"/>
  <c r="D266" i="1"/>
  <c r="E266" i="1" s="1"/>
  <c r="N266" i="1"/>
  <c r="A267" i="1"/>
  <c r="M258" i="1"/>
  <c r="O258" i="1" s="1"/>
  <c r="B258" i="1" s="1"/>
  <c r="J259" i="1"/>
  <c r="K259" i="1" s="1"/>
  <c r="L259" i="1" s="1"/>
  <c r="I268" i="1"/>
  <c r="I2082" i="1" l="1"/>
  <c r="A2082" i="1"/>
  <c r="N2081" i="1"/>
  <c r="D2081" i="1"/>
  <c r="E2081" i="1" s="1"/>
  <c r="P2080" i="1"/>
  <c r="J2081" i="1"/>
  <c r="K2081" i="1" s="1"/>
  <c r="L2081" i="1" s="1"/>
  <c r="K1713" i="1"/>
  <c r="L1713" i="1" s="1"/>
  <c r="J1714" i="1"/>
  <c r="K1119" i="1"/>
  <c r="L1119" i="1" s="1"/>
  <c r="J1120" i="1"/>
  <c r="P1717" i="1"/>
  <c r="I1718" i="1"/>
  <c r="N1718" i="1"/>
  <c r="D1718" i="1"/>
  <c r="E1718" i="1" s="1"/>
  <c r="A1719" i="1"/>
  <c r="I1415" i="1"/>
  <c r="P1412" i="1"/>
  <c r="A1414" i="1"/>
  <c r="N1413" i="1"/>
  <c r="D1413" i="1"/>
  <c r="E1413" i="1" s="1"/>
  <c r="I1125" i="1"/>
  <c r="D1123" i="1"/>
  <c r="E1123" i="1" s="1"/>
  <c r="A1124" i="1"/>
  <c r="N1123" i="1"/>
  <c r="P1122" i="1"/>
  <c r="F267" i="1"/>
  <c r="H266" i="1"/>
  <c r="D267" i="1"/>
  <c r="E267" i="1" s="1"/>
  <c r="N267" i="1"/>
  <c r="A268" i="1"/>
  <c r="G267" i="1"/>
  <c r="P266" i="1"/>
  <c r="C267" i="1" s="1"/>
  <c r="M259" i="1"/>
  <c r="O259" i="1" s="1"/>
  <c r="B259" i="1" s="1"/>
  <c r="J260" i="1"/>
  <c r="K260" i="1" s="1"/>
  <c r="L260" i="1" s="1"/>
  <c r="I269" i="1"/>
  <c r="A2083" i="1" l="1"/>
  <c r="N2082" i="1"/>
  <c r="D2082" i="1"/>
  <c r="E2082" i="1" s="1"/>
  <c r="I2083" i="1"/>
  <c r="P2081" i="1"/>
  <c r="J2082" i="1"/>
  <c r="K2082" i="1" s="1"/>
  <c r="L2082" i="1" s="1"/>
  <c r="K1120" i="1"/>
  <c r="L1120" i="1" s="1"/>
  <c r="J1121" i="1"/>
  <c r="K1714" i="1"/>
  <c r="L1714" i="1" s="1"/>
  <c r="J1715" i="1"/>
  <c r="I1719" i="1"/>
  <c r="N1719" i="1"/>
  <c r="D1719" i="1"/>
  <c r="E1719" i="1" s="1"/>
  <c r="A1720" i="1"/>
  <c r="P1718" i="1"/>
  <c r="I1416" i="1"/>
  <c r="P1413" i="1"/>
  <c r="A1415" i="1"/>
  <c r="N1414" i="1"/>
  <c r="D1414" i="1"/>
  <c r="E1414" i="1" s="1"/>
  <c r="P1123" i="1"/>
  <c r="D1124" i="1"/>
  <c r="E1124" i="1" s="1"/>
  <c r="N1124" i="1"/>
  <c r="A1125" i="1"/>
  <c r="I1126" i="1"/>
  <c r="H267" i="1"/>
  <c r="F268" i="1"/>
  <c r="D268" i="1"/>
  <c r="E268" i="1" s="1"/>
  <c r="N268" i="1"/>
  <c r="A269" i="1"/>
  <c r="G268" i="1"/>
  <c r="P267" i="1"/>
  <c r="C268" i="1" s="1"/>
  <c r="M260" i="1"/>
  <c r="O260" i="1" s="1"/>
  <c r="B260" i="1" s="1"/>
  <c r="J261" i="1"/>
  <c r="K261" i="1" s="1"/>
  <c r="L261" i="1" s="1"/>
  <c r="I270" i="1"/>
  <c r="I2084" i="1" l="1"/>
  <c r="P2082" i="1"/>
  <c r="J2083" i="1"/>
  <c r="K2083" i="1" s="1"/>
  <c r="L2083" i="1" s="1"/>
  <c r="A2084" i="1"/>
  <c r="N2083" i="1"/>
  <c r="D2083" i="1"/>
  <c r="E2083" i="1" s="1"/>
  <c r="K1715" i="1"/>
  <c r="L1715" i="1" s="1"/>
  <c r="J1716" i="1"/>
  <c r="K1121" i="1"/>
  <c r="L1121" i="1" s="1"/>
  <c r="J1122" i="1"/>
  <c r="P1719" i="1"/>
  <c r="I1720" i="1"/>
  <c r="N1720" i="1"/>
  <c r="D1720" i="1"/>
  <c r="E1720" i="1" s="1"/>
  <c r="A1721" i="1"/>
  <c r="P1414" i="1"/>
  <c r="I1417" i="1"/>
  <c r="A1416" i="1"/>
  <c r="N1415" i="1"/>
  <c r="D1415" i="1"/>
  <c r="E1415" i="1" s="1"/>
  <c r="P1124" i="1"/>
  <c r="I1127" i="1"/>
  <c r="D1125" i="1"/>
  <c r="E1125" i="1" s="1"/>
  <c r="A1126" i="1"/>
  <c r="N1125" i="1"/>
  <c r="H268" i="1"/>
  <c r="F269" i="1"/>
  <c r="D269" i="1"/>
  <c r="E269" i="1" s="1"/>
  <c r="A270" i="1"/>
  <c r="N269" i="1"/>
  <c r="P268" i="1"/>
  <c r="C269" i="1" s="1"/>
  <c r="G269" i="1"/>
  <c r="M261" i="1"/>
  <c r="O261" i="1" s="1"/>
  <c r="B261" i="1" s="1"/>
  <c r="J262" i="1"/>
  <c r="K262" i="1" s="1"/>
  <c r="L262" i="1" s="1"/>
  <c r="I271" i="1"/>
  <c r="P2083" i="1" l="1"/>
  <c r="J2084" i="1"/>
  <c r="K2084" i="1" s="1"/>
  <c r="N2084" i="1"/>
  <c r="D2084" i="1"/>
  <c r="E2084" i="1" s="1"/>
  <c r="A2085" i="1"/>
  <c r="L2084" i="1"/>
  <c r="I2085" i="1"/>
  <c r="K1122" i="1"/>
  <c r="L1122" i="1" s="1"/>
  <c r="J1123" i="1"/>
  <c r="K1716" i="1"/>
  <c r="L1716" i="1" s="1"/>
  <c r="J1717" i="1"/>
  <c r="I1721" i="1"/>
  <c r="A1722" i="1"/>
  <c r="D1721" i="1"/>
  <c r="E1721" i="1" s="1"/>
  <c r="N1721" i="1"/>
  <c r="P1720" i="1"/>
  <c r="P1415" i="1"/>
  <c r="A1417" i="1"/>
  <c r="D1416" i="1"/>
  <c r="E1416" i="1" s="1"/>
  <c r="N1416" i="1"/>
  <c r="I1418" i="1"/>
  <c r="I1128" i="1"/>
  <c r="P1125" i="1"/>
  <c r="D1126" i="1"/>
  <c r="E1126" i="1" s="1"/>
  <c r="N1126" i="1"/>
  <c r="A1127" i="1"/>
  <c r="H269" i="1"/>
  <c r="F270" i="1"/>
  <c r="G270" i="1"/>
  <c r="P269" i="1"/>
  <c r="C270" i="1" s="1"/>
  <c r="D270" i="1"/>
  <c r="E270" i="1" s="1"/>
  <c r="F271" i="1" s="1"/>
  <c r="A271" i="1"/>
  <c r="N270" i="1"/>
  <c r="M262" i="1"/>
  <c r="O262" i="1" s="1"/>
  <c r="B262" i="1" s="1"/>
  <c r="J263" i="1"/>
  <c r="K263" i="1" s="1"/>
  <c r="L263" i="1" s="1"/>
  <c r="I272" i="1"/>
  <c r="P2084" i="1" l="1"/>
  <c r="J2085" i="1"/>
  <c r="K2085" i="1" s="1"/>
  <c r="L2085" i="1" s="1"/>
  <c r="I2086" i="1"/>
  <c r="A2086" i="1"/>
  <c r="N2085" i="1"/>
  <c r="D2085" i="1"/>
  <c r="E2085" i="1" s="1"/>
  <c r="K1717" i="1"/>
  <c r="L1717" i="1" s="1"/>
  <c r="J1718" i="1"/>
  <c r="K1123" i="1"/>
  <c r="L1123" i="1" s="1"/>
  <c r="J1124" i="1"/>
  <c r="N1722" i="1"/>
  <c r="A1723" i="1"/>
  <c r="D1722" i="1"/>
  <c r="E1722" i="1" s="1"/>
  <c r="I1722" i="1"/>
  <c r="P1721" i="1"/>
  <c r="I1419" i="1"/>
  <c r="P1416" i="1"/>
  <c r="A1418" i="1"/>
  <c r="D1417" i="1"/>
  <c r="E1417" i="1" s="1"/>
  <c r="N1417" i="1"/>
  <c r="I1129" i="1"/>
  <c r="D1127" i="1"/>
  <c r="E1127" i="1" s="1"/>
  <c r="A1128" i="1"/>
  <c r="N1127" i="1"/>
  <c r="P1126" i="1"/>
  <c r="H270" i="1"/>
  <c r="G271" i="1"/>
  <c r="H271" i="1" s="1"/>
  <c r="P270" i="1"/>
  <c r="C271" i="1" s="1"/>
  <c r="D271" i="1"/>
  <c r="E271" i="1" s="1"/>
  <c r="A272" i="1"/>
  <c r="N271" i="1"/>
  <c r="M263" i="1"/>
  <c r="O263" i="1" s="1"/>
  <c r="B263" i="1" s="1"/>
  <c r="J264" i="1"/>
  <c r="K264" i="1" s="1"/>
  <c r="L264" i="1" s="1"/>
  <c r="I273" i="1"/>
  <c r="I2087" i="1" l="1"/>
  <c r="P2085" i="1"/>
  <c r="J2086" i="1"/>
  <c r="K2086" i="1" s="1"/>
  <c r="L2086" i="1" s="1"/>
  <c r="A2087" i="1"/>
  <c r="N2086" i="1"/>
  <c r="D2086" i="1"/>
  <c r="E2086" i="1" s="1"/>
  <c r="K1124" i="1"/>
  <c r="L1124" i="1" s="1"/>
  <c r="J1125" i="1"/>
  <c r="K1718" i="1"/>
  <c r="L1718" i="1" s="1"/>
  <c r="J1719" i="1"/>
  <c r="I1723" i="1"/>
  <c r="N1723" i="1"/>
  <c r="D1723" i="1"/>
  <c r="E1723" i="1" s="1"/>
  <c r="A1724" i="1"/>
  <c r="P1722" i="1"/>
  <c r="P1417" i="1"/>
  <c r="I1420" i="1"/>
  <c r="A1419" i="1"/>
  <c r="N1418" i="1"/>
  <c r="D1418" i="1"/>
  <c r="E1418" i="1" s="1"/>
  <c r="P1127" i="1"/>
  <c r="D1128" i="1"/>
  <c r="E1128" i="1" s="1"/>
  <c r="N1128" i="1"/>
  <c r="A1129" i="1"/>
  <c r="I1130" i="1"/>
  <c r="F272" i="1"/>
  <c r="P271" i="1"/>
  <c r="C272" i="1" s="1"/>
  <c r="G272" i="1"/>
  <c r="D272" i="1"/>
  <c r="E272" i="1" s="1"/>
  <c r="A273" i="1"/>
  <c r="N272" i="1"/>
  <c r="M264" i="1"/>
  <c r="O264" i="1" s="1"/>
  <c r="B264" i="1" s="1"/>
  <c r="J265" i="1"/>
  <c r="K265" i="1" s="1"/>
  <c r="L265" i="1" s="1"/>
  <c r="I274" i="1"/>
  <c r="I2088" i="1" l="1"/>
  <c r="P2086" i="1"/>
  <c r="J2087" i="1"/>
  <c r="K2087" i="1" s="1"/>
  <c r="L2087" i="1" s="1"/>
  <c r="A2088" i="1"/>
  <c r="N2087" i="1"/>
  <c r="D2087" i="1"/>
  <c r="E2087" i="1" s="1"/>
  <c r="K1719" i="1"/>
  <c r="L1719" i="1" s="1"/>
  <c r="J1720" i="1"/>
  <c r="K1125" i="1"/>
  <c r="L1125" i="1" s="1"/>
  <c r="J1126" i="1"/>
  <c r="P1723" i="1"/>
  <c r="I1724" i="1"/>
  <c r="N1724" i="1"/>
  <c r="D1724" i="1"/>
  <c r="E1724" i="1" s="1"/>
  <c r="A1725" i="1"/>
  <c r="I1421" i="1"/>
  <c r="P1418" i="1"/>
  <c r="A1420" i="1"/>
  <c r="D1419" i="1"/>
  <c r="E1419" i="1" s="1"/>
  <c r="N1419" i="1"/>
  <c r="H272" i="1"/>
  <c r="D1129" i="1"/>
  <c r="E1129" i="1" s="1"/>
  <c r="A1130" i="1"/>
  <c r="N1129" i="1"/>
  <c r="P1128" i="1"/>
  <c r="I1131" i="1"/>
  <c r="F273" i="1"/>
  <c r="G273" i="1"/>
  <c r="P272" i="1"/>
  <c r="C273" i="1" s="1"/>
  <c r="D273" i="1"/>
  <c r="E273" i="1" s="1"/>
  <c r="A274" i="1"/>
  <c r="N273" i="1"/>
  <c r="M265" i="1"/>
  <c r="O265" i="1" s="1"/>
  <c r="B265" i="1" s="1"/>
  <c r="J266" i="1"/>
  <c r="K266" i="1" s="1"/>
  <c r="L266" i="1" s="1"/>
  <c r="I275" i="1"/>
  <c r="P2087" i="1" l="1"/>
  <c r="J2088" i="1"/>
  <c r="K2088" i="1" s="1"/>
  <c r="L2088" i="1" s="1"/>
  <c r="I2089" i="1"/>
  <c r="N2088" i="1"/>
  <c r="D2088" i="1"/>
  <c r="E2088" i="1" s="1"/>
  <c r="A2089" i="1"/>
  <c r="K1126" i="1"/>
  <c r="L1126" i="1" s="1"/>
  <c r="J1127" i="1"/>
  <c r="K1720" i="1"/>
  <c r="L1720" i="1" s="1"/>
  <c r="J1721" i="1"/>
  <c r="I1725" i="1"/>
  <c r="P1724" i="1"/>
  <c r="N1725" i="1"/>
  <c r="D1725" i="1"/>
  <c r="E1725" i="1" s="1"/>
  <c r="A1726" i="1"/>
  <c r="P1419" i="1"/>
  <c r="I1422" i="1"/>
  <c r="A1421" i="1"/>
  <c r="D1420" i="1"/>
  <c r="E1420" i="1" s="1"/>
  <c r="N1420" i="1"/>
  <c r="P1129" i="1"/>
  <c r="D1130" i="1"/>
  <c r="E1130" i="1" s="1"/>
  <c r="N1130" i="1"/>
  <c r="A1131" i="1"/>
  <c r="I1132" i="1"/>
  <c r="H273" i="1"/>
  <c r="F274" i="1"/>
  <c r="P273" i="1"/>
  <c r="C274" i="1" s="1"/>
  <c r="G274" i="1"/>
  <c r="D274" i="1"/>
  <c r="E274" i="1" s="1"/>
  <c r="N274" i="1"/>
  <c r="A275" i="1"/>
  <c r="M266" i="1"/>
  <c r="O266" i="1" s="1"/>
  <c r="B266" i="1" s="1"/>
  <c r="J267" i="1"/>
  <c r="K267" i="1" s="1"/>
  <c r="L267" i="1" s="1"/>
  <c r="I276" i="1"/>
  <c r="I2090" i="1" l="1"/>
  <c r="A2090" i="1"/>
  <c r="N2089" i="1"/>
  <c r="D2089" i="1"/>
  <c r="E2089" i="1" s="1"/>
  <c r="P2088" i="1"/>
  <c r="J2089" i="1"/>
  <c r="K2089" i="1" s="1"/>
  <c r="L2089" i="1" s="1"/>
  <c r="K1721" i="1"/>
  <c r="L1721" i="1" s="1"/>
  <c r="J1722" i="1"/>
  <c r="K1127" i="1"/>
  <c r="L1127" i="1" s="1"/>
  <c r="J1128" i="1"/>
  <c r="I1726" i="1"/>
  <c r="N1726" i="1"/>
  <c r="A1727" i="1"/>
  <c r="D1726" i="1"/>
  <c r="E1726" i="1" s="1"/>
  <c r="P1725" i="1"/>
  <c r="I1423" i="1"/>
  <c r="P1420" i="1"/>
  <c r="A1422" i="1"/>
  <c r="D1421" i="1"/>
  <c r="E1421" i="1" s="1"/>
  <c r="N1421" i="1"/>
  <c r="I1133" i="1"/>
  <c r="D1131" i="1"/>
  <c r="E1131" i="1" s="1"/>
  <c r="A1132" i="1"/>
  <c r="N1131" i="1"/>
  <c r="P1130" i="1"/>
  <c r="F275" i="1"/>
  <c r="H274" i="1"/>
  <c r="D275" i="1"/>
  <c r="E275" i="1" s="1"/>
  <c r="A276" i="1"/>
  <c r="N275" i="1"/>
  <c r="G275" i="1"/>
  <c r="P274" i="1"/>
  <c r="C275" i="1" s="1"/>
  <c r="M267" i="1"/>
  <c r="O267" i="1" s="1"/>
  <c r="B267" i="1" s="1"/>
  <c r="J268" i="1"/>
  <c r="K268" i="1" s="1"/>
  <c r="L268" i="1" s="1"/>
  <c r="I277" i="1"/>
  <c r="P2089" i="1" l="1"/>
  <c r="J2090" i="1"/>
  <c r="K2090" i="1" s="1"/>
  <c r="A2091" i="1"/>
  <c r="N2090" i="1"/>
  <c r="D2090" i="1"/>
  <c r="E2090" i="1" s="1"/>
  <c r="I2091" i="1"/>
  <c r="L2090" i="1"/>
  <c r="K1128" i="1"/>
  <c r="L1128" i="1" s="1"/>
  <c r="J1129" i="1"/>
  <c r="K1722" i="1"/>
  <c r="L1722" i="1" s="1"/>
  <c r="J1723" i="1"/>
  <c r="A1728" i="1"/>
  <c r="D1727" i="1"/>
  <c r="E1727" i="1" s="1"/>
  <c r="N1727" i="1"/>
  <c r="P1726" i="1"/>
  <c r="I1727" i="1"/>
  <c r="P1421" i="1"/>
  <c r="I1424" i="1"/>
  <c r="A1423" i="1"/>
  <c r="D1422" i="1"/>
  <c r="E1422" i="1" s="1"/>
  <c r="N1422" i="1"/>
  <c r="I1134" i="1"/>
  <c r="P1131" i="1"/>
  <c r="D1132" i="1"/>
  <c r="E1132" i="1" s="1"/>
  <c r="A1133" i="1"/>
  <c r="N1132" i="1"/>
  <c r="H275" i="1"/>
  <c r="F276" i="1"/>
  <c r="G276" i="1"/>
  <c r="P275" i="1"/>
  <c r="C276" i="1" s="1"/>
  <c r="D276" i="1"/>
  <c r="E276" i="1" s="1"/>
  <c r="A277" i="1"/>
  <c r="N276" i="1"/>
  <c r="M268" i="1"/>
  <c r="O268" i="1" s="1"/>
  <c r="B268" i="1" s="1"/>
  <c r="J269" i="1"/>
  <c r="K269" i="1" s="1"/>
  <c r="L269" i="1" s="1"/>
  <c r="I278" i="1"/>
  <c r="P2090" i="1" l="1"/>
  <c r="J2091" i="1"/>
  <c r="K2091" i="1" s="1"/>
  <c r="A2092" i="1"/>
  <c r="N2091" i="1"/>
  <c r="D2091" i="1"/>
  <c r="E2091" i="1" s="1"/>
  <c r="L2091" i="1"/>
  <c r="I2092" i="1"/>
  <c r="K1723" i="1"/>
  <c r="L1723" i="1" s="1"/>
  <c r="J1724" i="1"/>
  <c r="K1129" i="1"/>
  <c r="L1129" i="1" s="1"/>
  <c r="J1130" i="1"/>
  <c r="I1728" i="1"/>
  <c r="P1727" i="1"/>
  <c r="N1728" i="1"/>
  <c r="A1729" i="1"/>
  <c r="D1728" i="1"/>
  <c r="E1728" i="1" s="1"/>
  <c r="I1425" i="1"/>
  <c r="P1422" i="1"/>
  <c r="A1424" i="1"/>
  <c r="D1423" i="1"/>
  <c r="E1423" i="1" s="1"/>
  <c r="N1423" i="1"/>
  <c r="P1132" i="1"/>
  <c r="D1133" i="1"/>
  <c r="E1133" i="1" s="1"/>
  <c r="N1133" i="1"/>
  <c r="A1134" i="1"/>
  <c r="I1135" i="1"/>
  <c r="F277" i="1"/>
  <c r="H276" i="1"/>
  <c r="D277" i="1"/>
  <c r="E277" i="1" s="1"/>
  <c r="N277" i="1"/>
  <c r="A278" i="1"/>
  <c r="P276" i="1"/>
  <c r="C277" i="1" s="1"/>
  <c r="G277" i="1"/>
  <c r="M269" i="1"/>
  <c r="O269" i="1" s="1"/>
  <c r="B269" i="1" s="1"/>
  <c r="J270" i="1"/>
  <c r="K270" i="1" s="1"/>
  <c r="L270" i="1" s="1"/>
  <c r="I279" i="1"/>
  <c r="P2091" i="1" l="1"/>
  <c r="J2092" i="1"/>
  <c r="K2092" i="1" s="1"/>
  <c r="N2092" i="1"/>
  <c r="D2092" i="1"/>
  <c r="E2092" i="1" s="1"/>
  <c r="A2093" i="1"/>
  <c r="L2092" i="1"/>
  <c r="I2093" i="1"/>
  <c r="K1130" i="1"/>
  <c r="L1130" i="1" s="1"/>
  <c r="J1131" i="1"/>
  <c r="K1724" i="1"/>
  <c r="L1724" i="1" s="1"/>
  <c r="J1725" i="1"/>
  <c r="I1729" i="1"/>
  <c r="A1730" i="1"/>
  <c r="N1729" i="1"/>
  <c r="D1729" i="1"/>
  <c r="E1729" i="1" s="1"/>
  <c r="P1728" i="1"/>
  <c r="P1423" i="1"/>
  <c r="I1426" i="1"/>
  <c r="A1425" i="1"/>
  <c r="D1424" i="1"/>
  <c r="E1424" i="1" s="1"/>
  <c r="N1424" i="1"/>
  <c r="I1136" i="1"/>
  <c r="D1134" i="1"/>
  <c r="E1134" i="1" s="1"/>
  <c r="N1134" i="1"/>
  <c r="A1135" i="1"/>
  <c r="P1133" i="1"/>
  <c r="H277" i="1"/>
  <c r="F278" i="1"/>
  <c r="D278" i="1"/>
  <c r="E278" i="1" s="1"/>
  <c r="A279" i="1"/>
  <c r="N278" i="1"/>
  <c r="G278" i="1"/>
  <c r="P277" i="1"/>
  <c r="C278" i="1" s="1"/>
  <c r="M270" i="1"/>
  <c r="O270" i="1" s="1"/>
  <c r="B270" i="1" s="1"/>
  <c r="J271" i="1"/>
  <c r="K271" i="1" s="1"/>
  <c r="L271" i="1" s="1"/>
  <c r="I280" i="1"/>
  <c r="P2092" i="1" l="1"/>
  <c r="J2093" i="1"/>
  <c r="K2093" i="1" s="1"/>
  <c r="I2094" i="1"/>
  <c r="L2093" i="1"/>
  <c r="A2094" i="1"/>
  <c r="N2093" i="1"/>
  <c r="D2093" i="1"/>
  <c r="E2093" i="1" s="1"/>
  <c r="K1131" i="1"/>
  <c r="L1131" i="1" s="1"/>
  <c r="J1132" i="1"/>
  <c r="K1725" i="1"/>
  <c r="L1725" i="1" s="1"/>
  <c r="J1726" i="1"/>
  <c r="N1730" i="1"/>
  <c r="A1731" i="1"/>
  <c r="D1730" i="1"/>
  <c r="E1730" i="1" s="1"/>
  <c r="I1730" i="1"/>
  <c r="P1729" i="1"/>
  <c r="I1427" i="1"/>
  <c r="P1424" i="1"/>
  <c r="A1426" i="1"/>
  <c r="D1425" i="1"/>
  <c r="E1425" i="1" s="1"/>
  <c r="N1425" i="1"/>
  <c r="D1135" i="1"/>
  <c r="E1135" i="1" s="1"/>
  <c r="A1136" i="1"/>
  <c r="N1135" i="1"/>
  <c r="P1134" i="1"/>
  <c r="I1137" i="1"/>
  <c r="F279" i="1"/>
  <c r="H278" i="1"/>
  <c r="P278" i="1"/>
  <c r="C279" i="1" s="1"/>
  <c r="G279" i="1"/>
  <c r="D279" i="1"/>
  <c r="E279" i="1" s="1"/>
  <c r="A280" i="1"/>
  <c r="N279" i="1"/>
  <c r="M271" i="1"/>
  <c r="O271" i="1" s="1"/>
  <c r="B271" i="1" s="1"/>
  <c r="J272" i="1"/>
  <c r="K272" i="1" s="1"/>
  <c r="L272" i="1" s="1"/>
  <c r="I281" i="1"/>
  <c r="I2095" i="1" l="1"/>
  <c r="P2093" i="1"/>
  <c r="J2094" i="1"/>
  <c r="K2094" i="1" s="1"/>
  <c r="L2094" i="1" s="1"/>
  <c r="A2095" i="1"/>
  <c r="N2094" i="1"/>
  <c r="D2094" i="1"/>
  <c r="E2094" i="1" s="1"/>
  <c r="K1726" i="1"/>
  <c r="L1726" i="1" s="1"/>
  <c r="J1727" i="1"/>
  <c r="K1132" i="1"/>
  <c r="L1132" i="1" s="1"/>
  <c r="J1133" i="1"/>
  <c r="I1731" i="1"/>
  <c r="A1732" i="1"/>
  <c r="N1731" i="1"/>
  <c r="D1731" i="1"/>
  <c r="E1731" i="1" s="1"/>
  <c r="P1730" i="1"/>
  <c r="P1425" i="1"/>
  <c r="I1428" i="1"/>
  <c r="A1427" i="1"/>
  <c r="D1426" i="1"/>
  <c r="E1426" i="1" s="1"/>
  <c r="N1426" i="1"/>
  <c r="P1135" i="1"/>
  <c r="D1136" i="1"/>
  <c r="E1136" i="1" s="1"/>
  <c r="N1136" i="1"/>
  <c r="A1137" i="1"/>
  <c r="I1138" i="1"/>
  <c r="H279" i="1"/>
  <c r="F280" i="1"/>
  <c r="P279" i="1"/>
  <c r="C280" i="1" s="1"/>
  <c r="G280" i="1"/>
  <c r="D280" i="1"/>
  <c r="E280" i="1" s="1"/>
  <c r="A281" i="1"/>
  <c r="N280" i="1"/>
  <c r="M272" i="1"/>
  <c r="O272" i="1" s="1"/>
  <c r="B272" i="1" s="1"/>
  <c r="J273" i="1"/>
  <c r="K273" i="1" s="1"/>
  <c r="L273" i="1" s="1"/>
  <c r="I282" i="1"/>
  <c r="A2096" i="1" l="1"/>
  <c r="D2095" i="1"/>
  <c r="E2095" i="1" s="1"/>
  <c r="N2095" i="1"/>
  <c r="I2096" i="1"/>
  <c r="P2094" i="1"/>
  <c r="J2095" i="1"/>
  <c r="K2095" i="1" s="1"/>
  <c r="L2095" i="1" s="1"/>
  <c r="K1133" i="1"/>
  <c r="L1133" i="1" s="1"/>
  <c r="J1134" i="1"/>
  <c r="K1727" i="1"/>
  <c r="L1727" i="1" s="1"/>
  <c r="J1728" i="1"/>
  <c r="P1731" i="1"/>
  <c r="A1733" i="1"/>
  <c r="D1732" i="1"/>
  <c r="E1732" i="1" s="1"/>
  <c r="N1732" i="1"/>
  <c r="I1732" i="1"/>
  <c r="I1429" i="1"/>
  <c r="P1426" i="1"/>
  <c r="A1428" i="1"/>
  <c r="D1427" i="1"/>
  <c r="E1427" i="1" s="1"/>
  <c r="N1427" i="1"/>
  <c r="P1136" i="1"/>
  <c r="I1139" i="1"/>
  <c r="D1137" i="1"/>
  <c r="E1137" i="1" s="1"/>
  <c r="A1138" i="1"/>
  <c r="N1137" i="1"/>
  <c r="F281" i="1"/>
  <c r="H280" i="1"/>
  <c r="P280" i="1"/>
  <c r="C281" i="1" s="1"/>
  <c r="G281" i="1"/>
  <c r="D281" i="1"/>
  <c r="E281" i="1" s="1"/>
  <c r="N281" i="1"/>
  <c r="A282" i="1"/>
  <c r="M273" i="1"/>
  <c r="O273" i="1" s="1"/>
  <c r="B273" i="1" s="1"/>
  <c r="J274" i="1"/>
  <c r="K274" i="1" s="1"/>
  <c r="L274" i="1" s="1"/>
  <c r="I283" i="1"/>
  <c r="P2095" i="1" l="1"/>
  <c r="J2096" i="1"/>
  <c r="K2096" i="1" s="1"/>
  <c r="L2096" i="1" s="1"/>
  <c r="I2097" i="1"/>
  <c r="N2096" i="1"/>
  <c r="D2096" i="1"/>
  <c r="E2096" i="1" s="1"/>
  <c r="A2097" i="1"/>
  <c r="K1728" i="1"/>
  <c r="L1728" i="1" s="1"/>
  <c r="J1729" i="1"/>
  <c r="K1134" i="1"/>
  <c r="L1134" i="1" s="1"/>
  <c r="J1135" i="1"/>
  <c r="A1734" i="1"/>
  <c r="D1733" i="1"/>
  <c r="E1733" i="1" s="1"/>
  <c r="N1733" i="1"/>
  <c r="I1733" i="1"/>
  <c r="P1732" i="1"/>
  <c r="A1429" i="1"/>
  <c r="D1428" i="1"/>
  <c r="E1428" i="1" s="1"/>
  <c r="N1428" i="1"/>
  <c r="P1427" i="1"/>
  <c r="I1430" i="1"/>
  <c r="I1140" i="1"/>
  <c r="P1137" i="1"/>
  <c r="D1138" i="1"/>
  <c r="E1138" i="1" s="1"/>
  <c r="A1139" i="1"/>
  <c r="N1138" i="1"/>
  <c r="H281" i="1"/>
  <c r="F282" i="1"/>
  <c r="G282" i="1"/>
  <c r="P281" i="1"/>
  <c r="C282" i="1" s="1"/>
  <c r="D282" i="1"/>
  <c r="E282" i="1" s="1"/>
  <c r="A283" i="1"/>
  <c r="N282" i="1"/>
  <c r="M274" i="1"/>
  <c r="O274" i="1" s="1"/>
  <c r="B274" i="1" s="1"/>
  <c r="J275" i="1"/>
  <c r="K275" i="1" s="1"/>
  <c r="L275" i="1" s="1"/>
  <c r="I284" i="1"/>
  <c r="I2098" i="1" l="1"/>
  <c r="A2098" i="1"/>
  <c r="N2097" i="1"/>
  <c r="D2097" i="1"/>
  <c r="E2097" i="1" s="1"/>
  <c r="P2096" i="1"/>
  <c r="J2097" i="1"/>
  <c r="K2097" i="1" s="1"/>
  <c r="L2097" i="1" s="1"/>
  <c r="K1135" i="1"/>
  <c r="L1135" i="1" s="1"/>
  <c r="J1136" i="1"/>
  <c r="K1729" i="1"/>
  <c r="L1729" i="1" s="1"/>
  <c r="J1730" i="1"/>
  <c r="I1734" i="1"/>
  <c r="P1733" i="1"/>
  <c r="A1735" i="1"/>
  <c r="N1734" i="1"/>
  <c r="D1734" i="1"/>
  <c r="E1734" i="1" s="1"/>
  <c r="P1428" i="1"/>
  <c r="I1431" i="1"/>
  <c r="A1430" i="1"/>
  <c r="D1429" i="1"/>
  <c r="E1429" i="1" s="1"/>
  <c r="N1429" i="1"/>
  <c r="I1141" i="1"/>
  <c r="P1138" i="1"/>
  <c r="D1139" i="1"/>
  <c r="E1139" i="1" s="1"/>
  <c r="A1140" i="1"/>
  <c r="N1139" i="1"/>
  <c r="F283" i="1"/>
  <c r="H282" i="1"/>
  <c r="G283" i="1"/>
  <c r="P282" i="1"/>
  <c r="C283" i="1" s="1"/>
  <c r="D283" i="1"/>
  <c r="E283" i="1" s="1"/>
  <c r="A284" i="1"/>
  <c r="N283" i="1"/>
  <c r="M275" i="1"/>
  <c r="O275" i="1" s="1"/>
  <c r="B275" i="1" s="1"/>
  <c r="J276" i="1"/>
  <c r="K276" i="1" s="1"/>
  <c r="L276" i="1" s="1"/>
  <c r="I285" i="1"/>
  <c r="P2097" i="1" l="1"/>
  <c r="J2098" i="1"/>
  <c r="K2098" i="1" s="1"/>
  <c r="A2099" i="1"/>
  <c r="N2098" i="1"/>
  <c r="D2098" i="1"/>
  <c r="E2098" i="1" s="1"/>
  <c r="I2099" i="1"/>
  <c r="L2098" i="1"/>
  <c r="K1730" i="1"/>
  <c r="L1730" i="1" s="1"/>
  <c r="J1731" i="1"/>
  <c r="K1136" i="1"/>
  <c r="L1136" i="1" s="1"/>
  <c r="J1137" i="1"/>
  <c r="A1736" i="1"/>
  <c r="N1735" i="1"/>
  <c r="D1735" i="1"/>
  <c r="E1735" i="1" s="1"/>
  <c r="P1734" i="1"/>
  <c r="I1735" i="1"/>
  <c r="I1432" i="1"/>
  <c r="P1429" i="1"/>
  <c r="A1431" i="1"/>
  <c r="D1430" i="1"/>
  <c r="E1430" i="1" s="1"/>
  <c r="N1430" i="1"/>
  <c r="P1139" i="1"/>
  <c r="I1142" i="1"/>
  <c r="D1140" i="1"/>
  <c r="E1140" i="1" s="1"/>
  <c r="N1140" i="1"/>
  <c r="A1141" i="1"/>
  <c r="H283" i="1"/>
  <c r="F284" i="1"/>
  <c r="G284" i="1"/>
  <c r="P283" i="1"/>
  <c r="C284" i="1" s="1"/>
  <c r="D284" i="1"/>
  <c r="E284" i="1" s="1"/>
  <c r="A285" i="1"/>
  <c r="N284" i="1"/>
  <c r="M276" i="1"/>
  <c r="O276" i="1" s="1"/>
  <c r="B276" i="1" s="1"/>
  <c r="J277" i="1"/>
  <c r="K277" i="1" s="1"/>
  <c r="L277" i="1" s="1"/>
  <c r="I286" i="1"/>
  <c r="P2098" i="1" l="1"/>
  <c r="J2099" i="1"/>
  <c r="K2099" i="1" s="1"/>
  <c r="A2100" i="1"/>
  <c r="N2099" i="1"/>
  <c r="D2099" i="1"/>
  <c r="E2099" i="1" s="1"/>
  <c r="L2099" i="1"/>
  <c r="I2100" i="1"/>
  <c r="K1137" i="1"/>
  <c r="L1137" i="1" s="1"/>
  <c r="J1138" i="1"/>
  <c r="K1731" i="1"/>
  <c r="L1731" i="1" s="1"/>
  <c r="J1732" i="1"/>
  <c r="P1735" i="1"/>
  <c r="A1737" i="1"/>
  <c r="D1736" i="1"/>
  <c r="E1736" i="1" s="1"/>
  <c r="N1736" i="1"/>
  <c r="I1736" i="1"/>
  <c r="A1432" i="1"/>
  <c r="D1431" i="1"/>
  <c r="E1431" i="1" s="1"/>
  <c r="N1431" i="1"/>
  <c r="P1430" i="1"/>
  <c r="I1433" i="1"/>
  <c r="I1143" i="1"/>
  <c r="D1141" i="1"/>
  <c r="E1141" i="1" s="1"/>
  <c r="A1142" i="1"/>
  <c r="N1141" i="1"/>
  <c r="P1140" i="1"/>
  <c r="F285" i="1"/>
  <c r="H284" i="1"/>
  <c r="P284" i="1"/>
  <c r="C285" i="1" s="1"/>
  <c r="G285" i="1"/>
  <c r="D285" i="1"/>
  <c r="E285" i="1" s="1"/>
  <c r="N285" i="1"/>
  <c r="A286" i="1"/>
  <c r="M277" i="1"/>
  <c r="O277" i="1" s="1"/>
  <c r="B277" i="1" s="1"/>
  <c r="J278" i="1"/>
  <c r="K278" i="1" s="1"/>
  <c r="L278" i="1" s="1"/>
  <c r="I287" i="1"/>
  <c r="P2099" i="1" l="1"/>
  <c r="J2100" i="1"/>
  <c r="K2100" i="1" s="1"/>
  <c r="L2100" i="1" s="1"/>
  <c r="N2100" i="1"/>
  <c r="D2100" i="1"/>
  <c r="E2100" i="1" s="1"/>
  <c r="A2101" i="1"/>
  <c r="I2101" i="1"/>
  <c r="K1732" i="1"/>
  <c r="L1732" i="1" s="1"/>
  <c r="J1733" i="1"/>
  <c r="K1138" i="1"/>
  <c r="L1138" i="1" s="1"/>
  <c r="J1139" i="1"/>
  <c r="A1738" i="1"/>
  <c r="D1737" i="1"/>
  <c r="E1737" i="1" s="1"/>
  <c r="N1737" i="1"/>
  <c r="I1737" i="1"/>
  <c r="P1736" i="1"/>
  <c r="P1431" i="1"/>
  <c r="A1433" i="1"/>
  <c r="D1432" i="1"/>
  <c r="E1432" i="1" s="1"/>
  <c r="N1432" i="1"/>
  <c r="I1434" i="1"/>
  <c r="P1141" i="1"/>
  <c r="D1142" i="1"/>
  <c r="E1142" i="1" s="1"/>
  <c r="N1142" i="1"/>
  <c r="A1143" i="1"/>
  <c r="I1144" i="1"/>
  <c r="F286" i="1"/>
  <c r="H285" i="1"/>
  <c r="D286" i="1"/>
  <c r="E286" i="1" s="1"/>
  <c r="N286" i="1"/>
  <c r="A287" i="1"/>
  <c r="P285" i="1"/>
  <c r="C286" i="1" s="1"/>
  <c r="G286" i="1"/>
  <c r="M278" i="1"/>
  <c r="O278" i="1" s="1"/>
  <c r="B278" i="1" s="1"/>
  <c r="J279" i="1"/>
  <c r="K279" i="1" s="1"/>
  <c r="L279" i="1" s="1"/>
  <c r="I288" i="1"/>
  <c r="P2100" i="1" l="1"/>
  <c r="J2101" i="1"/>
  <c r="K2101" i="1" s="1"/>
  <c r="L2101" i="1" s="1"/>
  <c r="A2102" i="1"/>
  <c r="N2101" i="1"/>
  <c r="D2101" i="1"/>
  <c r="E2101" i="1" s="1"/>
  <c r="I2102" i="1"/>
  <c r="K1139" i="1"/>
  <c r="L1139" i="1" s="1"/>
  <c r="J1140" i="1"/>
  <c r="K1733" i="1"/>
  <c r="L1733" i="1" s="1"/>
  <c r="J1734" i="1"/>
  <c r="I1738" i="1"/>
  <c r="P1737" i="1"/>
  <c r="A1739" i="1"/>
  <c r="D1738" i="1"/>
  <c r="E1738" i="1" s="1"/>
  <c r="N1738" i="1"/>
  <c r="A1434" i="1"/>
  <c r="D1433" i="1"/>
  <c r="E1433" i="1" s="1"/>
  <c r="N1433" i="1"/>
  <c r="I1435" i="1"/>
  <c r="P1432" i="1"/>
  <c r="D1143" i="1"/>
  <c r="E1143" i="1" s="1"/>
  <c r="N1143" i="1"/>
  <c r="A1144" i="1"/>
  <c r="H286" i="1"/>
  <c r="P1142" i="1"/>
  <c r="I1145" i="1"/>
  <c r="F287" i="1"/>
  <c r="P286" i="1"/>
  <c r="C287" i="1" s="1"/>
  <c r="G287" i="1"/>
  <c r="D287" i="1"/>
  <c r="E287" i="1" s="1"/>
  <c r="A288" i="1"/>
  <c r="N287" i="1"/>
  <c r="M279" i="1"/>
  <c r="O279" i="1" s="1"/>
  <c r="B279" i="1" s="1"/>
  <c r="J280" i="1"/>
  <c r="K280" i="1" s="1"/>
  <c r="L280" i="1" s="1"/>
  <c r="I289" i="1"/>
  <c r="P2101" i="1" l="1"/>
  <c r="J2102" i="1"/>
  <c r="K2102" i="1" s="1"/>
  <c r="A2103" i="1"/>
  <c r="N2102" i="1"/>
  <c r="D2102" i="1"/>
  <c r="E2102" i="1" s="1"/>
  <c r="I2103" i="1"/>
  <c r="L2102" i="1"/>
  <c r="K1734" i="1"/>
  <c r="L1734" i="1" s="1"/>
  <c r="J1735" i="1"/>
  <c r="K1140" i="1"/>
  <c r="L1140" i="1" s="1"/>
  <c r="J1141" i="1"/>
  <c r="P1738" i="1"/>
  <c r="A1740" i="1"/>
  <c r="D1739" i="1"/>
  <c r="E1739" i="1" s="1"/>
  <c r="N1739" i="1"/>
  <c r="I1739" i="1"/>
  <c r="P1433" i="1"/>
  <c r="A1435" i="1"/>
  <c r="D1434" i="1"/>
  <c r="E1434" i="1" s="1"/>
  <c r="N1434" i="1"/>
  <c r="I1436" i="1"/>
  <c r="D1144" i="1"/>
  <c r="E1144" i="1" s="1"/>
  <c r="N1144" i="1"/>
  <c r="A1145" i="1"/>
  <c r="P1143" i="1"/>
  <c r="I1146" i="1"/>
  <c r="H287" i="1"/>
  <c r="F288" i="1"/>
  <c r="D288" i="1"/>
  <c r="E288" i="1" s="1"/>
  <c r="N288" i="1"/>
  <c r="A289" i="1"/>
  <c r="G288" i="1"/>
  <c r="P287" i="1"/>
  <c r="C288" i="1" s="1"/>
  <c r="M280" i="1"/>
  <c r="O280" i="1" s="1"/>
  <c r="B280" i="1" s="1"/>
  <c r="J281" i="1"/>
  <c r="K281" i="1" s="1"/>
  <c r="L281" i="1" s="1"/>
  <c r="I290" i="1"/>
  <c r="P2102" i="1" l="1"/>
  <c r="J2103" i="1"/>
  <c r="K2103" i="1" s="1"/>
  <c r="A2104" i="1"/>
  <c r="N2103" i="1"/>
  <c r="D2103" i="1"/>
  <c r="E2103" i="1" s="1"/>
  <c r="L2103" i="1"/>
  <c r="I2104" i="1"/>
  <c r="K1141" i="1"/>
  <c r="L1141" i="1" s="1"/>
  <c r="J1142" i="1"/>
  <c r="K1735" i="1"/>
  <c r="L1735" i="1" s="1"/>
  <c r="J1736" i="1"/>
  <c r="P1739" i="1"/>
  <c r="I1740" i="1"/>
  <c r="A1741" i="1"/>
  <c r="D1740" i="1"/>
  <c r="E1740" i="1" s="1"/>
  <c r="N1740" i="1"/>
  <c r="I1437" i="1"/>
  <c r="A1436" i="1"/>
  <c r="D1435" i="1"/>
  <c r="E1435" i="1" s="1"/>
  <c r="N1435" i="1"/>
  <c r="P1434" i="1"/>
  <c r="I1147" i="1"/>
  <c r="D1145" i="1"/>
  <c r="E1145" i="1" s="1"/>
  <c r="N1145" i="1"/>
  <c r="A1146" i="1"/>
  <c r="P1144" i="1"/>
  <c r="H288" i="1"/>
  <c r="F289" i="1"/>
  <c r="D289" i="1"/>
  <c r="E289" i="1" s="1"/>
  <c r="N289" i="1"/>
  <c r="A290" i="1"/>
  <c r="P288" i="1"/>
  <c r="C289" i="1" s="1"/>
  <c r="G289" i="1"/>
  <c r="M281" i="1"/>
  <c r="O281" i="1" s="1"/>
  <c r="B281" i="1" s="1"/>
  <c r="J282" i="1"/>
  <c r="K282" i="1" s="1"/>
  <c r="L282" i="1" s="1"/>
  <c r="I291" i="1"/>
  <c r="N2104" i="1" l="1"/>
  <c r="D2104" i="1"/>
  <c r="E2104" i="1" s="1"/>
  <c r="A2105" i="1"/>
  <c r="I2105" i="1"/>
  <c r="P2103" i="1"/>
  <c r="J2104" i="1"/>
  <c r="K2104" i="1" s="1"/>
  <c r="L2104" i="1" s="1"/>
  <c r="K1142" i="1"/>
  <c r="L1142" i="1" s="1"/>
  <c r="J1143" i="1"/>
  <c r="K1736" i="1"/>
  <c r="L1736" i="1" s="1"/>
  <c r="J1737" i="1"/>
  <c r="P1740" i="1"/>
  <c r="A1742" i="1"/>
  <c r="D1741" i="1"/>
  <c r="E1741" i="1" s="1"/>
  <c r="N1741" i="1"/>
  <c r="I1741" i="1"/>
  <c r="A1437" i="1"/>
  <c r="D1436" i="1"/>
  <c r="E1436" i="1" s="1"/>
  <c r="N1436" i="1"/>
  <c r="I1438" i="1"/>
  <c r="P1435" i="1"/>
  <c r="I1148" i="1"/>
  <c r="D1146" i="1"/>
  <c r="E1146" i="1" s="1"/>
  <c r="A1147" i="1"/>
  <c r="N1146" i="1"/>
  <c r="P1145" i="1"/>
  <c r="F290" i="1"/>
  <c r="H289" i="1"/>
  <c r="D290" i="1"/>
  <c r="E290" i="1" s="1"/>
  <c r="A291" i="1"/>
  <c r="N290" i="1"/>
  <c r="P289" i="1"/>
  <c r="C290" i="1" s="1"/>
  <c r="G290" i="1"/>
  <c r="M282" i="1"/>
  <c r="O282" i="1" s="1"/>
  <c r="B282" i="1" s="1"/>
  <c r="J283" i="1"/>
  <c r="K283" i="1" s="1"/>
  <c r="L283" i="1" s="1"/>
  <c r="I292" i="1"/>
  <c r="A2106" i="1" l="1"/>
  <c r="N2105" i="1"/>
  <c r="D2105" i="1"/>
  <c r="E2105" i="1" s="1"/>
  <c r="I2106" i="1"/>
  <c r="P2104" i="1"/>
  <c r="J2105" i="1"/>
  <c r="K2105" i="1" s="1"/>
  <c r="L2105" i="1" s="1"/>
  <c r="K1737" i="1"/>
  <c r="L1737" i="1" s="1"/>
  <c r="J1738" i="1"/>
  <c r="K1143" i="1"/>
  <c r="L1143" i="1" s="1"/>
  <c r="J1144" i="1"/>
  <c r="A1743" i="1"/>
  <c r="D1742" i="1"/>
  <c r="E1742" i="1" s="1"/>
  <c r="N1742" i="1"/>
  <c r="I1742" i="1"/>
  <c r="P1741" i="1"/>
  <c r="P1436" i="1"/>
  <c r="A1438" i="1"/>
  <c r="D1437" i="1"/>
  <c r="E1437" i="1" s="1"/>
  <c r="N1437" i="1"/>
  <c r="I1439" i="1"/>
  <c r="I1149" i="1"/>
  <c r="P1146" i="1"/>
  <c r="D1147" i="1"/>
  <c r="E1147" i="1" s="1"/>
  <c r="N1147" i="1"/>
  <c r="A1148" i="1"/>
  <c r="F291" i="1"/>
  <c r="H290" i="1"/>
  <c r="P290" i="1"/>
  <c r="C291" i="1" s="1"/>
  <c r="G291" i="1"/>
  <c r="D291" i="1"/>
  <c r="E291" i="1" s="1"/>
  <c r="A292" i="1"/>
  <c r="N291" i="1"/>
  <c r="M283" i="1"/>
  <c r="O283" i="1" s="1"/>
  <c r="B283" i="1" s="1"/>
  <c r="J284" i="1"/>
  <c r="K284" i="1" s="1"/>
  <c r="L284" i="1" s="1"/>
  <c r="I293" i="1"/>
  <c r="P2105" i="1" l="1"/>
  <c r="J2106" i="1"/>
  <c r="K2106" i="1" s="1"/>
  <c r="A2107" i="1"/>
  <c r="N2106" i="1"/>
  <c r="D2106" i="1"/>
  <c r="E2106" i="1" s="1"/>
  <c r="I2107" i="1"/>
  <c r="L2106" i="1"/>
  <c r="K1144" i="1"/>
  <c r="L1144" i="1" s="1"/>
  <c r="J1145" i="1"/>
  <c r="K1738" i="1"/>
  <c r="L1738" i="1" s="1"/>
  <c r="J1739" i="1"/>
  <c r="I1743" i="1"/>
  <c r="P1742" i="1"/>
  <c r="A1744" i="1"/>
  <c r="D1743" i="1"/>
  <c r="E1743" i="1" s="1"/>
  <c r="N1743" i="1"/>
  <c r="A1439" i="1"/>
  <c r="D1438" i="1"/>
  <c r="E1438" i="1" s="1"/>
  <c r="N1438" i="1"/>
  <c r="I1440" i="1"/>
  <c r="P1437" i="1"/>
  <c r="I1150" i="1"/>
  <c r="D1148" i="1"/>
  <c r="E1148" i="1" s="1"/>
  <c r="A1149" i="1"/>
  <c r="N1148" i="1"/>
  <c r="P1147" i="1"/>
  <c r="F292" i="1"/>
  <c r="H291" i="1"/>
  <c r="D292" i="1"/>
  <c r="E292" i="1" s="1"/>
  <c r="N292" i="1"/>
  <c r="A293" i="1"/>
  <c r="G292" i="1"/>
  <c r="P291" i="1"/>
  <c r="C292" i="1" s="1"/>
  <c r="M284" i="1"/>
  <c r="O284" i="1" s="1"/>
  <c r="B284" i="1" s="1"/>
  <c r="J285" i="1"/>
  <c r="K285" i="1" s="1"/>
  <c r="L285" i="1" s="1"/>
  <c r="I294" i="1"/>
  <c r="P2106" i="1" l="1"/>
  <c r="J2107" i="1"/>
  <c r="K2107" i="1" s="1"/>
  <c r="A2108" i="1"/>
  <c r="N2107" i="1"/>
  <c r="D2107" i="1"/>
  <c r="E2107" i="1" s="1"/>
  <c r="L2107" i="1"/>
  <c r="I2108" i="1"/>
  <c r="K1739" i="1"/>
  <c r="L1739" i="1" s="1"/>
  <c r="J1740" i="1"/>
  <c r="K1145" i="1"/>
  <c r="L1145" i="1" s="1"/>
  <c r="J1146" i="1"/>
  <c r="P1743" i="1"/>
  <c r="A1745" i="1"/>
  <c r="D1744" i="1"/>
  <c r="E1744" i="1" s="1"/>
  <c r="N1744" i="1"/>
  <c r="I1744" i="1"/>
  <c r="P1438" i="1"/>
  <c r="A1440" i="1"/>
  <c r="D1439" i="1"/>
  <c r="E1439" i="1" s="1"/>
  <c r="N1439" i="1"/>
  <c r="I1441" i="1"/>
  <c r="D1149" i="1"/>
  <c r="E1149" i="1" s="1"/>
  <c r="N1149" i="1"/>
  <c r="A1150" i="1"/>
  <c r="P1148" i="1"/>
  <c r="I1151" i="1"/>
  <c r="H292" i="1"/>
  <c r="F293" i="1"/>
  <c r="D293" i="1"/>
  <c r="E293" i="1" s="1"/>
  <c r="A294" i="1"/>
  <c r="N293" i="1"/>
  <c r="G293" i="1"/>
  <c r="P292" i="1"/>
  <c r="C293" i="1" s="1"/>
  <c r="M285" i="1"/>
  <c r="O285" i="1" s="1"/>
  <c r="B285" i="1" s="1"/>
  <c r="J286" i="1"/>
  <c r="K286" i="1" s="1"/>
  <c r="L286" i="1" s="1"/>
  <c r="I295" i="1"/>
  <c r="P2107" i="1" l="1"/>
  <c r="J2108" i="1"/>
  <c r="K2108" i="1" s="1"/>
  <c r="N2108" i="1"/>
  <c r="D2108" i="1"/>
  <c r="E2108" i="1" s="1"/>
  <c r="A2109" i="1"/>
  <c r="L2108" i="1"/>
  <c r="I2109" i="1"/>
  <c r="K1146" i="1"/>
  <c r="L1146" i="1" s="1"/>
  <c r="J1147" i="1"/>
  <c r="K1740" i="1"/>
  <c r="L1740" i="1" s="1"/>
  <c r="J1741" i="1"/>
  <c r="I1745" i="1"/>
  <c r="P1744" i="1"/>
  <c r="A1746" i="1"/>
  <c r="N1745" i="1"/>
  <c r="D1745" i="1"/>
  <c r="E1745" i="1" s="1"/>
  <c r="A1441" i="1"/>
  <c r="D1440" i="1"/>
  <c r="E1440" i="1" s="1"/>
  <c r="N1440" i="1"/>
  <c r="I1442" i="1"/>
  <c r="P1439" i="1"/>
  <c r="D1150" i="1"/>
  <c r="E1150" i="1" s="1"/>
  <c r="N1150" i="1"/>
  <c r="A1151" i="1"/>
  <c r="P1149" i="1"/>
  <c r="I1152" i="1"/>
  <c r="H293" i="1"/>
  <c r="F294" i="1"/>
  <c r="P293" i="1"/>
  <c r="C294" i="1" s="1"/>
  <c r="G294" i="1"/>
  <c r="D294" i="1"/>
  <c r="E294" i="1" s="1"/>
  <c r="A295" i="1"/>
  <c r="N294" i="1"/>
  <c r="M286" i="1"/>
  <c r="O286" i="1" s="1"/>
  <c r="B286" i="1" s="1"/>
  <c r="J287" i="1"/>
  <c r="K287" i="1" s="1"/>
  <c r="L287" i="1" s="1"/>
  <c r="I296" i="1"/>
  <c r="P2108" i="1" l="1"/>
  <c r="J2109" i="1"/>
  <c r="K2109" i="1" s="1"/>
  <c r="I2110" i="1"/>
  <c r="L2109" i="1"/>
  <c r="A2110" i="1"/>
  <c r="N2109" i="1"/>
  <c r="D2109" i="1"/>
  <c r="E2109" i="1" s="1"/>
  <c r="K1741" i="1"/>
  <c r="L1741" i="1" s="1"/>
  <c r="J1742" i="1"/>
  <c r="K1147" i="1"/>
  <c r="L1147" i="1" s="1"/>
  <c r="J1148" i="1"/>
  <c r="I1746" i="1"/>
  <c r="P1745" i="1"/>
  <c r="A1747" i="1"/>
  <c r="N1746" i="1"/>
  <c r="D1746" i="1"/>
  <c r="E1746" i="1" s="1"/>
  <c r="I1443" i="1"/>
  <c r="P1440" i="1"/>
  <c r="A1442" i="1"/>
  <c r="D1441" i="1"/>
  <c r="E1441" i="1" s="1"/>
  <c r="N1441" i="1"/>
  <c r="D1151" i="1"/>
  <c r="E1151" i="1" s="1"/>
  <c r="N1151" i="1"/>
  <c r="A1152" i="1"/>
  <c r="P1150" i="1"/>
  <c r="I1153" i="1"/>
  <c r="F295" i="1"/>
  <c r="H294" i="1"/>
  <c r="D295" i="1"/>
  <c r="E295" i="1" s="1"/>
  <c r="N295" i="1"/>
  <c r="A296" i="1"/>
  <c r="G295" i="1"/>
  <c r="P294" i="1"/>
  <c r="C295" i="1" s="1"/>
  <c r="M287" i="1"/>
  <c r="O287" i="1" s="1"/>
  <c r="B287" i="1" s="1"/>
  <c r="J288" i="1"/>
  <c r="K288" i="1" s="1"/>
  <c r="L288" i="1" s="1"/>
  <c r="I297" i="1"/>
  <c r="I2111" i="1" l="1"/>
  <c r="P2109" i="1"/>
  <c r="J2110" i="1"/>
  <c r="K2110" i="1" s="1"/>
  <c r="L2110" i="1" s="1"/>
  <c r="A2111" i="1"/>
  <c r="N2110" i="1"/>
  <c r="D2110" i="1"/>
  <c r="E2110" i="1" s="1"/>
  <c r="K1148" i="1"/>
  <c r="L1148" i="1" s="1"/>
  <c r="J1149" i="1"/>
  <c r="K1742" i="1"/>
  <c r="L1742" i="1" s="1"/>
  <c r="J1743" i="1"/>
  <c r="A1748" i="1"/>
  <c r="N1747" i="1"/>
  <c r="D1747" i="1"/>
  <c r="E1747" i="1" s="1"/>
  <c r="P1746" i="1"/>
  <c r="I1747" i="1"/>
  <c r="A1443" i="1"/>
  <c r="D1442" i="1"/>
  <c r="E1442" i="1" s="1"/>
  <c r="N1442" i="1"/>
  <c r="P1441" i="1"/>
  <c r="I1444" i="1"/>
  <c r="D1152" i="1"/>
  <c r="E1152" i="1" s="1"/>
  <c r="A1153" i="1"/>
  <c r="N1152" i="1"/>
  <c r="P1151" i="1"/>
  <c r="I1154" i="1"/>
  <c r="H295" i="1"/>
  <c r="F296" i="1"/>
  <c r="D296" i="1"/>
  <c r="E296" i="1" s="1"/>
  <c r="A297" i="1"/>
  <c r="N296" i="1"/>
  <c r="P295" i="1"/>
  <c r="C296" i="1" s="1"/>
  <c r="G296" i="1"/>
  <c r="J289" i="1"/>
  <c r="K289" i="1" s="1"/>
  <c r="L289" i="1" s="1"/>
  <c r="M288" i="1"/>
  <c r="O288" i="1" s="1"/>
  <c r="B288" i="1" s="1"/>
  <c r="I298" i="1"/>
  <c r="I2112" i="1" l="1"/>
  <c r="P2110" i="1"/>
  <c r="J2111" i="1"/>
  <c r="K2111" i="1" s="1"/>
  <c r="L2111" i="1" s="1"/>
  <c r="A2112" i="1"/>
  <c r="D2111" i="1"/>
  <c r="E2111" i="1" s="1"/>
  <c r="N2111" i="1"/>
  <c r="K1743" i="1"/>
  <c r="L1743" i="1" s="1"/>
  <c r="J1744" i="1"/>
  <c r="K1149" i="1"/>
  <c r="L1149" i="1" s="1"/>
  <c r="J1150" i="1"/>
  <c r="I1748" i="1"/>
  <c r="P1747" i="1"/>
  <c r="A1749" i="1"/>
  <c r="N1748" i="1"/>
  <c r="D1748" i="1"/>
  <c r="E1748" i="1" s="1"/>
  <c r="P1442" i="1"/>
  <c r="I1445" i="1"/>
  <c r="A1444" i="1"/>
  <c r="D1443" i="1"/>
  <c r="E1443" i="1" s="1"/>
  <c r="N1443" i="1"/>
  <c r="D1153" i="1"/>
  <c r="E1153" i="1" s="1"/>
  <c r="N1153" i="1"/>
  <c r="A1154" i="1"/>
  <c r="P1152" i="1"/>
  <c r="I1155" i="1"/>
  <c r="H296" i="1"/>
  <c r="F297" i="1"/>
  <c r="P296" i="1"/>
  <c r="C297" i="1" s="1"/>
  <c r="G297" i="1"/>
  <c r="D297" i="1"/>
  <c r="E297" i="1" s="1"/>
  <c r="A298" i="1"/>
  <c r="N297" i="1"/>
  <c r="M289" i="1"/>
  <c r="O289" i="1" s="1"/>
  <c r="B289" i="1" s="1"/>
  <c r="J290" i="1"/>
  <c r="K290" i="1" s="1"/>
  <c r="L290" i="1" s="1"/>
  <c r="I299" i="1"/>
  <c r="P2111" i="1" l="1"/>
  <c r="J2112" i="1"/>
  <c r="K2112" i="1" s="1"/>
  <c r="L2112" i="1" s="1"/>
  <c r="I2113" i="1"/>
  <c r="N2112" i="1"/>
  <c r="D2112" i="1"/>
  <c r="E2112" i="1" s="1"/>
  <c r="A2113" i="1"/>
  <c r="K1744" i="1"/>
  <c r="L1744" i="1" s="1"/>
  <c r="J1745" i="1"/>
  <c r="K1150" i="1"/>
  <c r="L1150" i="1" s="1"/>
  <c r="J1151" i="1"/>
  <c r="I1749" i="1"/>
  <c r="P1748" i="1"/>
  <c r="A1750" i="1"/>
  <c r="N1749" i="1"/>
  <c r="D1749" i="1"/>
  <c r="E1749" i="1" s="1"/>
  <c r="F298" i="1"/>
  <c r="I1446" i="1"/>
  <c r="P1443" i="1"/>
  <c r="A1445" i="1"/>
  <c r="D1444" i="1"/>
  <c r="E1444" i="1" s="1"/>
  <c r="N1444" i="1"/>
  <c r="D1154" i="1"/>
  <c r="E1154" i="1" s="1"/>
  <c r="A1155" i="1"/>
  <c r="N1154" i="1"/>
  <c r="P1153" i="1"/>
  <c r="I1156" i="1"/>
  <c r="H297" i="1"/>
  <c r="D298" i="1"/>
  <c r="E298" i="1" s="1"/>
  <c r="A299" i="1"/>
  <c r="N298" i="1"/>
  <c r="P297" i="1"/>
  <c r="C298" i="1" s="1"/>
  <c r="G298" i="1"/>
  <c r="M290" i="1"/>
  <c r="O290" i="1" s="1"/>
  <c r="B290" i="1" s="1"/>
  <c r="J291" i="1"/>
  <c r="K291" i="1" s="1"/>
  <c r="L291" i="1" s="1"/>
  <c r="I300" i="1"/>
  <c r="I2114" i="1" l="1"/>
  <c r="A2114" i="1"/>
  <c r="N2113" i="1"/>
  <c r="D2113" i="1"/>
  <c r="E2113" i="1" s="1"/>
  <c r="P2112" i="1"/>
  <c r="J2113" i="1"/>
  <c r="K2113" i="1" s="1"/>
  <c r="L2113" i="1" s="1"/>
  <c r="K1151" i="1"/>
  <c r="L1151" i="1" s="1"/>
  <c r="J1152" i="1"/>
  <c r="K1745" i="1"/>
  <c r="L1745" i="1" s="1"/>
  <c r="J1746" i="1"/>
  <c r="P1749" i="1"/>
  <c r="I1750" i="1"/>
  <c r="A1751" i="1"/>
  <c r="N1750" i="1"/>
  <c r="D1750" i="1"/>
  <c r="E1750" i="1" s="1"/>
  <c r="P1444" i="1"/>
  <c r="I1447" i="1"/>
  <c r="A1446" i="1"/>
  <c r="D1445" i="1"/>
  <c r="E1445" i="1" s="1"/>
  <c r="N1445" i="1"/>
  <c r="H298" i="1"/>
  <c r="D1155" i="1"/>
  <c r="E1155" i="1" s="1"/>
  <c r="N1155" i="1"/>
  <c r="A1156" i="1"/>
  <c r="P1154" i="1"/>
  <c r="I1157" i="1"/>
  <c r="F299" i="1"/>
  <c r="G299" i="1"/>
  <c r="P298" i="1"/>
  <c r="C299" i="1" s="1"/>
  <c r="D299" i="1"/>
  <c r="E299" i="1" s="1"/>
  <c r="N299" i="1"/>
  <c r="A300" i="1"/>
  <c r="M291" i="1"/>
  <c r="O291" i="1" s="1"/>
  <c r="B291" i="1" s="1"/>
  <c r="J292" i="1"/>
  <c r="K292" i="1" s="1"/>
  <c r="L292" i="1" s="1"/>
  <c r="I301" i="1"/>
  <c r="P2113" i="1" l="1"/>
  <c r="J2114" i="1"/>
  <c r="K2114" i="1" s="1"/>
  <c r="A2115" i="1"/>
  <c r="N2114" i="1"/>
  <c r="D2114" i="1"/>
  <c r="E2114" i="1" s="1"/>
  <c r="I2115" i="1"/>
  <c r="L2114" i="1"/>
  <c r="K1152" i="1"/>
  <c r="L1152" i="1" s="1"/>
  <c r="J1153" i="1"/>
  <c r="K1746" i="1"/>
  <c r="L1746" i="1" s="1"/>
  <c r="J1747" i="1"/>
  <c r="I1751" i="1"/>
  <c r="P1750" i="1"/>
  <c r="A1752" i="1"/>
  <c r="N1751" i="1"/>
  <c r="D1751" i="1"/>
  <c r="E1751" i="1" s="1"/>
  <c r="I1448" i="1"/>
  <c r="P1445" i="1"/>
  <c r="A1447" i="1"/>
  <c r="D1446" i="1"/>
  <c r="E1446" i="1" s="1"/>
  <c r="N1446" i="1"/>
  <c r="D1156" i="1"/>
  <c r="E1156" i="1" s="1"/>
  <c r="A1157" i="1"/>
  <c r="N1156" i="1"/>
  <c r="P1155" i="1"/>
  <c r="I1158" i="1"/>
  <c r="F300" i="1"/>
  <c r="H299" i="1"/>
  <c r="G300" i="1"/>
  <c r="P299" i="1"/>
  <c r="C300" i="1" s="1"/>
  <c r="D300" i="1"/>
  <c r="E300" i="1" s="1"/>
  <c r="N300" i="1"/>
  <c r="A301" i="1"/>
  <c r="M292" i="1"/>
  <c r="O292" i="1" s="1"/>
  <c r="B292" i="1" s="1"/>
  <c r="J293" i="1"/>
  <c r="K293" i="1" s="1"/>
  <c r="L293" i="1" s="1"/>
  <c r="I302" i="1"/>
  <c r="P2114" i="1" l="1"/>
  <c r="J2115" i="1"/>
  <c r="K2115" i="1" s="1"/>
  <c r="A2116" i="1"/>
  <c r="N2115" i="1"/>
  <c r="D2115" i="1"/>
  <c r="E2115" i="1" s="1"/>
  <c r="L2115" i="1"/>
  <c r="I2116" i="1"/>
  <c r="K1747" i="1"/>
  <c r="L1747" i="1" s="1"/>
  <c r="J1748" i="1"/>
  <c r="K1153" i="1"/>
  <c r="L1153" i="1" s="1"/>
  <c r="J1154" i="1"/>
  <c r="P1751" i="1"/>
  <c r="I1752" i="1"/>
  <c r="A1753" i="1"/>
  <c r="D1752" i="1"/>
  <c r="E1752" i="1" s="1"/>
  <c r="N1752" i="1"/>
  <c r="P1446" i="1"/>
  <c r="I1449" i="1"/>
  <c r="A1448" i="1"/>
  <c r="D1447" i="1"/>
  <c r="E1447" i="1" s="1"/>
  <c r="N1447" i="1"/>
  <c r="P1156" i="1"/>
  <c r="D1157" i="1"/>
  <c r="E1157" i="1" s="1"/>
  <c r="N1157" i="1"/>
  <c r="A1158" i="1"/>
  <c r="I1159" i="1"/>
  <c r="F301" i="1"/>
  <c r="H300" i="1"/>
  <c r="D301" i="1"/>
  <c r="E301" i="1" s="1"/>
  <c r="N301" i="1"/>
  <c r="A302" i="1"/>
  <c r="P300" i="1"/>
  <c r="C301" i="1" s="1"/>
  <c r="G301" i="1"/>
  <c r="J294" i="1"/>
  <c r="K294" i="1" s="1"/>
  <c r="L294" i="1" s="1"/>
  <c r="M293" i="1"/>
  <c r="O293" i="1" s="1"/>
  <c r="B293" i="1" s="1"/>
  <c r="I303" i="1"/>
  <c r="P2115" i="1" l="1"/>
  <c r="J2116" i="1"/>
  <c r="K2116" i="1" s="1"/>
  <c r="L2116" i="1" s="1"/>
  <c r="N2116" i="1"/>
  <c r="D2116" i="1"/>
  <c r="E2116" i="1" s="1"/>
  <c r="A2117" i="1"/>
  <c r="I2117" i="1"/>
  <c r="K1748" i="1"/>
  <c r="L1748" i="1" s="1"/>
  <c r="J1749" i="1"/>
  <c r="K1154" i="1"/>
  <c r="L1154" i="1" s="1"/>
  <c r="J1155" i="1"/>
  <c r="P1752" i="1"/>
  <c r="I1753" i="1"/>
  <c r="A1754" i="1"/>
  <c r="N1753" i="1"/>
  <c r="D1753" i="1"/>
  <c r="E1753" i="1" s="1"/>
  <c r="I1450" i="1"/>
  <c r="P1447" i="1"/>
  <c r="A1449" i="1"/>
  <c r="D1448" i="1"/>
  <c r="E1448" i="1" s="1"/>
  <c r="N1448" i="1"/>
  <c r="D1158" i="1"/>
  <c r="E1158" i="1" s="1"/>
  <c r="A1159" i="1"/>
  <c r="N1158" i="1"/>
  <c r="P1157" i="1"/>
  <c r="H301" i="1"/>
  <c r="F302" i="1"/>
  <c r="D302" i="1"/>
  <c r="E302" i="1" s="1"/>
  <c r="N302" i="1"/>
  <c r="A303" i="1"/>
  <c r="P301" i="1"/>
  <c r="C302" i="1" s="1"/>
  <c r="G302" i="1"/>
  <c r="M294" i="1"/>
  <c r="O294" i="1" s="1"/>
  <c r="B294" i="1" s="1"/>
  <c r="J295" i="1"/>
  <c r="K295" i="1" s="1"/>
  <c r="L295" i="1" s="1"/>
  <c r="I304" i="1"/>
  <c r="A2118" i="1" l="1"/>
  <c r="N2117" i="1"/>
  <c r="D2117" i="1"/>
  <c r="E2117" i="1" s="1"/>
  <c r="I2118" i="1"/>
  <c r="P2116" i="1"/>
  <c r="J2117" i="1"/>
  <c r="K2117" i="1" s="1"/>
  <c r="L2117" i="1" s="1"/>
  <c r="K1155" i="1"/>
  <c r="L1155" i="1" s="1"/>
  <c r="J1156" i="1"/>
  <c r="K1749" i="1"/>
  <c r="L1749" i="1" s="1"/>
  <c r="J1750" i="1"/>
  <c r="A1755" i="1"/>
  <c r="N1754" i="1"/>
  <c r="D1754" i="1"/>
  <c r="E1754" i="1" s="1"/>
  <c r="I1754" i="1"/>
  <c r="P1753" i="1"/>
  <c r="I1451" i="1"/>
  <c r="P1448" i="1"/>
  <c r="A1450" i="1"/>
  <c r="D1449" i="1"/>
  <c r="E1449" i="1" s="1"/>
  <c r="N1449" i="1"/>
  <c r="P1158" i="1"/>
  <c r="D1159" i="1"/>
  <c r="E1159" i="1" s="1"/>
  <c r="N1159" i="1"/>
  <c r="H302" i="1"/>
  <c r="F303" i="1"/>
  <c r="D303" i="1"/>
  <c r="E303" i="1" s="1"/>
  <c r="A304" i="1"/>
  <c r="N303" i="1"/>
  <c r="P302" i="1"/>
  <c r="C303" i="1" s="1"/>
  <c r="G303" i="1"/>
  <c r="M295" i="1"/>
  <c r="O295" i="1" s="1"/>
  <c r="B295" i="1" s="1"/>
  <c r="J296" i="1"/>
  <c r="K296" i="1" s="1"/>
  <c r="L296" i="1" s="1"/>
  <c r="I305" i="1"/>
  <c r="I2119" i="1" l="1"/>
  <c r="P2117" i="1"/>
  <c r="J2118" i="1"/>
  <c r="K2118" i="1" s="1"/>
  <c r="L2118" i="1" s="1"/>
  <c r="A2119" i="1"/>
  <c r="N2118" i="1"/>
  <c r="D2118" i="1"/>
  <c r="E2118" i="1" s="1"/>
  <c r="K1750" i="1"/>
  <c r="L1750" i="1" s="1"/>
  <c r="J1751" i="1"/>
  <c r="K1156" i="1"/>
  <c r="L1156" i="1" s="1"/>
  <c r="J1157" i="1"/>
  <c r="I1755" i="1"/>
  <c r="P1754" i="1"/>
  <c r="A1756" i="1"/>
  <c r="N1755" i="1"/>
  <c r="D1755" i="1"/>
  <c r="E1755" i="1" s="1"/>
  <c r="P1449" i="1"/>
  <c r="I1452" i="1"/>
  <c r="A1451" i="1"/>
  <c r="D1450" i="1"/>
  <c r="E1450" i="1" s="1"/>
  <c r="N1450" i="1"/>
  <c r="P1159" i="1"/>
  <c r="H303" i="1"/>
  <c r="F304" i="1"/>
  <c r="P303" i="1"/>
  <c r="C304" i="1" s="1"/>
  <c r="G304" i="1"/>
  <c r="D304" i="1"/>
  <c r="E304" i="1" s="1"/>
  <c r="N304" i="1"/>
  <c r="A305" i="1"/>
  <c r="M296" i="1"/>
  <c r="O296" i="1" s="1"/>
  <c r="B296" i="1" s="1"/>
  <c r="J297" i="1"/>
  <c r="K297" i="1" s="1"/>
  <c r="L297" i="1" s="1"/>
  <c r="I306" i="1"/>
  <c r="P2118" i="1" l="1"/>
  <c r="J2119" i="1"/>
  <c r="K2119" i="1" s="1"/>
  <c r="L2119" i="1" s="1"/>
  <c r="I2120" i="1"/>
  <c r="A2120" i="1"/>
  <c r="N2119" i="1"/>
  <c r="D2119" i="1"/>
  <c r="E2119" i="1" s="1"/>
  <c r="K1157" i="1"/>
  <c r="L1157" i="1" s="1"/>
  <c r="J1158" i="1"/>
  <c r="K1751" i="1"/>
  <c r="L1751" i="1" s="1"/>
  <c r="J1752" i="1"/>
  <c r="I1756" i="1"/>
  <c r="P1755" i="1"/>
  <c r="A1757" i="1"/>
  <c r="D1756" i="1"/>
  <c r="E1756" i="1" s="1"/>
  <c r="N1756" i="1"/>
  <c r="A1452" i="1"/>
  <c r="D1451" i="1"/>
  <c r="E1451" i="1" s="1"/>
  <c r="N1451" i="1"/>
  <c r="I1453" i="1"/>
  <c r="P1450" i="1"/>
  <c r="H304" i="1"/>
  <c r="F305" i="1"/>
  <c r="P304" i="1"/>
  <c r="C305" i="1" s="1"/>
  <c r="G305" i="1"/>
  <c r="D305" i="1"/>
  <c r="E305" i="1" s="1"/>
  <c r="A306" i="1"/>
  <c r="N305" i="1"/>
  <c r="M297" i="1"/>
  <c r="O297" i="1" s="1"/>
  <c r="B297" i="1" s="1"/>
  <c r="J298" i="1"/>
  <c r="K298" i="1" s="1"/>
  <c r="L298" i="1" s="1"/>
  <c r="I307" i="1"/>
  <c r="P2119" i="1" l="1"/>
  <c r="J2120" i="1"/>
  <c r="K2120" i="1" s="1"/>
  <c r="L2120" i="1" s="1"/>
  <c r="N2120" i="1"/>
  <c r="D2120" i="1"/>
  <c r="E2120" i="1" s="1"/>
  <c r="A2121" i="1"/>
  <c r="I2121" i="1"/>
  <c r="K1752" i="1"/>
  <c r="L1752" i="1" s="1"/>
  <c r="J1753" i="1"/>
  <c r="K1158" i="1"/>
  <c r="L1158" i="1" s="1"/>
  <c r="J1159" i="1"/>
  <c r="P1756" i="1"/>
  <c r="I1757" i="1"/>
  <c r="A1758" i="1"/>
  <c r="N1757" i="1"/>
  <c r="D1757" i="1"/>
  <c r="E1757" i="1" s="1"/>
  <c r="P1451" i="1"/>
  <c r="A1453" i="1"/>
  <c r="D1452" i="1"/>
  <c r="E1452" i="1" s="1"/>
  <c r="N1452" i="1"/>
  <c r="I1454" i="1"/>
  <c r="F306" i="1"/>
  <c r="H305" i="1"/>
  <c r="D306" i="1"/>
  <c r="E306" i="1" s="1"/>
  <c r="N306" i="1"/>
  <c r="A307" i="1"/>
  <c r="P305" i="1"/>
  <c r="C306" i="1" s="1"/>
  <c r="G306" i="1"/>
  <c r="M298" i="1"/>
  <c r="O298" i="1" s="1"/>
  <c r="B298" i="1" s="1"/>
  <c r="J299" i="1"/>
  <c r="K299" i="1" s="1"/>
  <c r="L299" i="1" s="1"/>
  <c r="I308" i="1"/>
  <c r="P2120" i="1" l="1"/>
  <c r="J2121" i="1"/>
  <c r="K2121" i="1" s="1"/>
  <c r="I2122" i="1"/>
  <c r="L2121" i="1"/>
  <c r="A2122" i="1"/>
  <c r="N2121" i="1"/>
  <c r="D2121" i="1"/>
  <c r="E2121" i="1" s="1"/>
  <c r="K1159" i="1"/>
  <c r="L1159" i="1" s="1"/>
  <c r="J1160" i="1"/>
  <c r="K1753" i="1"/>
  <c r="L1753" i="1" s="1"/>
  <c r="J1754" i="1"/>
  <c r="A1759" i="1"/>
  <c r="N1758" i="1"/>
  <c r="D1758" i="1"/>
  <c r="E1758" i="1" s="1"/>
  <c r="I1758" i="1"/>
  <c r="P1757" i="1"/>
  <c r="I1455" i="1"/>
  <c r="P1452" i="1"/>
  <c r="A1454" i="1"/>
  <c r="D1453" i="1"/>
  <c r="E1453" i="1" s="1"/>
  <c r="N1453" i="1"/>
  <c r="H306" i="1"/>
  <c r="F307" i="1"/>
  <c r="P306" i="1"/>
  <c r="C307" i="1" s="1"/>
  <c r="G307" i="1"/>
  <c r="D307" i="1"/>
  <c r="E307" i="1" s="1"/>
  <c r="N307" i="1"/>
  <c r="A308" i="1"/>
  <c r="M299" i="1"/>
  <c r="O299" i="1" s="1"/>
  <c r="B299" i="1" s="1"/>
  <c r="J300" i="1"/>
  <c r="K300" i="1" s="1"/>
  <c r="L300" i="1" s="1"/>
  <c r="I309" i="1"/>
  <c r="A2123" i="1" l="1"/>
  <c r="N2122" i="1"/>
  <c r="D2122" i="1"/>
  <c r="E2122" i="1" s="1"/>
  <c r="I2123" i="1"/>
  <c r="P2121" i="1"/>
  <c r="J2122" i="1"/>
  <c r="K2122" i="1" s="1"/>
  <c r="L2122" i="1" s="1"/>
  <c r="K1754" i="1"/>
  <c r="L1754" i="1" s="1"/>
  <c r="J1755" i="1"/>
  <c r="K1160" i="1"/>
  <c r="L1160" i="1" s="1"/>
  <c r="J1161" i="1"/>
  <c r="I1759" i="1"/>
  <c r="P1758" i="1"/>
  <c r="A1760" i="1"/>
  <c r="N1759" i="1"/>
  <c r="D1759" i="1"/>
  <c r="E1759" i="1" s="1"/>
  <c r="P1453" i="1"/>
  <c r="I1456" i="1"/>
  <c r="A1455" i="1"/>
  <c r="D1454" i="1"/>
  <c r="E1454" i="1" s="1"/>
  <c r="N1454" i="1"/>
  <c r="H307" i="1"/>
  <c r="F308" i="1"/>
  <c r="P307" i="1"/>
  <c r="C308" i="1" s="1"/>
  <c r="G308" i="1"/>
  <c r="D308" i="1"/>
  <c r="E308" i="1" s="1"/>
  <c r="A309" i="1"/>
  <c r="N308" i="1"/>
  <c r="M300" i="1"/>
  <c r="O300" i="1" s="1"/>
  <c r="B300" i="1" s="1"/>
  <c r="J301" i="1"/>
  <c r="K301" i="1" s="1"/>
  <c r="L301" i="1" s="1"/>
  <c r="I310" i="1"/>
  <c r="I2124" i="1" l="1"/>
  <c r="P2122" i="1"/>
  <c r="J2123" i="1"/>
  <c r="K2123" i="1" s="1"/>
  <c r="L2123" i="1" s="1"/>
  <c r="A2124" i="1"/>
  <c r="D2123" i="1"/>
  <c r="E2123" i="1" s="1"/>
  <c r="N2123" i="1"/>
  <c r="K1161" i="1"/>
  <c r="L1161" i="1" s="1"/>
  <c r="J1162" i="1"/>
  <c r="K1755" i="1"/>
  <c r="L1755" i="1" s="1"/>
  <c r="J1756" i="1"/>
  <c r="P1759" i="1"/>
  <c r="A1761" i="1"/>
  <c r="N1760" i="1"/>
  <c r="D1760" i="1"/>
  <c r="E1760" i="1" s="1"/>
  <c r="I1760" i="1"/>
  <c r="P1454" i="1"/>
  <c r="I1457" i="1"/>
  <c r="A1456" i="1"/>
  <c r="D1455" i="1"/>
  <c r="E1455" i="1" s="1"/>
  <c r="N1455" i="1"/>
  <c r="F309" i="1"/>
  <c r="H308" i="1"/>
  <c r="G309" i="1"/>
  <c r="P308" i="1"/>
  <c r="C309" i="1" s="1"/>
  <c r="D309" i="1"/>
  <c r="E309" i="1" s="1"/>
  <c r="N309" i="1"/>
  <c r="A310" i="1"/>
  <c r="M301" i="1"/>
  <c r="O301" i="1" s="1"/>
  <c r="B301" i="1" s="1"/>
  <c r="J302" i="1"/>
  <c r="K302" i="1" s="1"/>
  <c r="L302" i="1" s="1"/>
  <c r="I311" i="1"/>
  <c r="I2125" i="1" l="1"/>
  <c r="P2123" i="1"/>
  <c r="J2124" i="1"/>
  <c r="K2124" i="1" s="1"/>
  <c r="L2124" i="1" s="1"/>
  <c r="N2124" i="1"/>
  <c r="D2124" i="1"/>
  <c r="E2124" i="1" s="1"/>
  <c r="A2125" i="1"/>
  <c r="K1756" i="1"/>
  <c r="L1756" i="1" s="1"/>
  <c r="J1757" i="1"/>
  <c r="K1162" i="1"/>
  <c r="L1162" i="1" s="1"/>
  <c r="J1163" i="1"/>
  <c r="P1760" i="1"/>
  <c r="A1762" i="1"/>
  <c r="D1761" i="1"/>
  <c r="E1761" i="1" s="1"/>
  <c r="N1761" i="1"/>
  <c r="I1761" i="1"/>
  <c r="P1455" i="1"/>
  <c r="I1458" i="1"/>
  <c r="A1457" i="1"/>
  <c r="D1456" i="1"/>
  <c r="E1456" i="1" s="1"/>
  <c r="N1456" i="1"/>
  <c r="F310" i="1"/>
  <c r="H309" i="1"/>
  <c r="P309" i="1"/>
  <c r="C310" i="1" s="1"/>
  <c r="G310" i="1"/>
  <c r="D310" i="1"/>
  <c r="E310" i="1" s="1"/>
  <c r="N310" i="1"/>
  <c r="A311" i="1"/>
  <c r="J303" i="1"/>
  <c r="K303" i="1" s="1"/>
  <c r="L303" i="1" s="1"/>
  <c r="M302" i="1"/>
  <c r="O302" i="1" s="1"/>
  <c r="B302" i="1" s="1"/>
  <c r="I312" i="1"/>
  <c r="A2126" i="1" l="1"/>
  <c r="N2125" i="1"/>
  <c r="D2125" i="1"/>
  <c r="E2125" i="1" s="1"/>
  <c r="I2126" i="1"/>
  <c r="P2124" i="1"/>
  <c r="J2125" i="1"/>
  <c r="K2125" i="1" s="1"/>
  <c r="L2125" i="1" s="1"/>
  <c r="K1163" i="1"/>
  <c r="L1163" i="1" s="1"/>
  <c r="J1164" i="1"/>
  <c r="K1757" i="1"/>
  <c r="L1757" i="1" s="1"/>
  <c r="J1758" i="1"/>
  <c r="A1763" i="1"/>
  <c r="D1762" i="1"/>
  <c r="E1762" i="1" s="1"/>
  <c r="N1762" i="1"/>
  <c r="I1762" i="1"/>
  <c r="P1761" i="1"/>
  <c r="I1459" i="1"/>
  <c r="P1456" i="1"/>
  <c r="A1458" i="1"/>
  <c r="D1457" i="1"/>
  <c r="E1457" i="1" s="1"/>
  <c r="N1457" i="1"/>
  <c r="F311" i="1"/>
  <c r="H310" i="1"/>
  <c r="P310" i="1"/>
  <c r="C311" i="1" s="1"/>
  <c r="G311" i="1"/>
  <c r="D311" i="1"/>
  <c r="E311" i="1" s="1"/>
  <c r="N311" i="1"/>
  <c r="A312" i="1"/>
  <c r="M303" i="1"/>
  <c r="O303" i="1" s="1"/>
  <c r="B303" i="1" s="1"/>
  <c r="J304" i="1"/>
  <c r="K304" i="1" s="1"/>
  <c r="L304" i="1" s="1"/>
  <c r="I313" i="1"/>
  <c r="I2127" i="1" l="1"/>
  <c r="P2125" i="1"/>
  <c r="J2126" i="1"/>
  <c r="K2126" i="1" s="1"/>
  <c r="L2126" i="1" s="1"/>
  <c r="A2127" i="1"/>
  <c r="N2126" i="1"/>
  <c r="D2126" i="1"/>
  <c r="E2126" i="1" s="1"/>
  <c r="K1758" i="1"/>
  <c r="L1758" i="1" s="1"/>
  <c r="J1759" i="1"/>
  <c r="K1164" i="1"/>
  <c r="L1164" i="1" s="1"/>
  <c r="J1165" i="1"/>
  <c r="P1762" i="1"/>
  <c r="A1764" i="1"/>
  <c r="N1763" i="1"/>
  <c r="D1763" i="1"/>
  <c r="E1763" i="1" s="1"/>
  <c r="I1763" i="1"/>
  <c r="P1457" i="1"/>
  <c r="I1460" i="1"/>
  <c r="A1459" i="1"/>
  <c r="D1458" i="1"/>
  <c r="E1458" i="1" s="1"/>
  <c r="N1458" i="1"/>
  <c r="F312" i="1"/>
  <c r="H311" i="1"/>
  <c r="D312" i="1"/>
  <c r="E312" i="1" s="1"/>
  <c r="N312" i="1"/>
  <c r="A313" i="1"/>
  <c r="P311" i="1"/>
  <c r="C312" i="1" s="1"/>
  <c r="G312" i="1"/>
  <c r="M304" i="1"/>
  <c r="O304" i="1" s="1"/>
  <c r="B304" i="1" s="1"/>
  <c r="J305" i="1"/>
  <c r="K305" i="1" s="1"/>
  <c r="L305" i="1" s="1"/>
  <c r="I314" i="1"/>
  <c r="P2126" i="1" l="1"/>
  <c r="J2127" i="1"/>
  <c r="K2127" i="1" s="1"/>
  <c r="L2127" i="1" s="1"/>
  <c r="I2128" i="1"/>
  <c r="A2128" i="1"/>
  <c r="D2127" i="1"/>
  <c r="E2127" i="1" s="1"/>
  <c r="N2127" i="1"/>
  <c r="K1165" i="1"/>
  <c r="L1165" i="1" s="1"/>
  <c r="J1166" i="1"/>
  <c r="K1759" i="1"/>
  <c r="L1759" i="1" s="1"/>
  <c r="J1760" i="1"/>
  <c r="I1764" i="1"/>
  <c r="P1763" i="1"/>
  <c r="A1765" i="1"/>
  <c r="D1764" i="1"/>
  <c r="E1764" i="1" s="1"/>
  <c r="N1764" i="1"/>
  <c r="A1460" i="1"/>
  <c r="D1459" i="1"/>
  <c r="E1459" i="1" s="1"/>
  <c r="N1459" i="1"/>
  <c r="I1461" i="1"/>
  <c r="P1458" i="1"/>
  <c r="H312" i="1"/>
  <c r="F313" i="1"/>
  <c r="D313" i="1"/>
  <c r="E313" i="1" s="1"/>
  <c r="A314" i="1"/>
  <c r="N313" i="1"/>
  <c r="P312" i="1"/>
  <c r="C313" i="1" s="1"/>
  <c r="G313" i="1"/>
  <c r="M305" i="1"/>
  <c r="O305" i="1" s="1"/>
  <c r="B305" i="1" s="1"/>
  <c r="J306" i="1"/>
  <c r="K306" i="1" s="1"/>
  <c r="L306" i="1" s="1"/>
  <c r="I315" i="1"/>
  <c r="P2127" i="1" l="1"/>
  <c r="J2128" i="1"/>
  <c r="K2128" i="1" s="1"/>
  <c r="N2128" i="1"/>
  <c r="D2128" i="1"/>
  <c r="E2128" i="1" s="1"/>
  <c r="A2129" i="1"/>
  <c r="L2128" i="1"/>
  <c r="I2129" i="1"/>
  <c r="K1760" i="1"/>
  <c r="L1760" i="1" s="1"/>
  <c r="J1761" i="1"/>
  <c r="K1166" i="1"/>
  <c r="L1166" i="1" s="1"/>
  <c r="J1167" i="1"/>
  <c r="P1764" i="1"/>
  <c r="A1766" i="1"/>
  <c r="D1765" i="1"/>
  <c r="E1765" i="1" s="1"/>
  <c r="N1765" i="1"/>
  <c r="I1765" i="1"/>
  <c r="P1459" i="1"/>
  <c r="A1461" i="1"/>
  <c r="D1460" i="1"/>
  <c r="E1460" i="1" s="1"/>
  <c r="N1460" i="1"/>
  <c r="I1462" i="1"/>
  <c r="H313" i="1"/>
  <c r="F314" i="1"/>
  <c r="P313" i="1"/>
  <c r="C314" i="1" s="1"/>
  <c r="G314" i="1"/>
  <c r="D314" i="1"/>
  <c r="E314" i="1" s="1"/>
  <c r="N314" i="1"/>
  <c r="A315" i="1"/>
  <c r="M306" i="1"/>
  <c r="O306" i="1" s="1"/>
  <c r="B306" i="1" s="1"/>
  <c r="J307" i="1"/>
  <c r="K307" i="1" s="1"/>
  <c r="L307" i="1" s="1"/>
  <c r="I316" i="1"/>
  <c r="I2130" i="1" l="1"/>
  <c r="D2129" i="1"/>
  <c r="E2129" i="1" s="1"/>
  <c r="A2130" i="1"/>
  <c r="N2129" i="1"/>
  <c r="J2129" i="1"/>
  <c r="K2129" i="1" s="1"/>
  <c r="L2129" i="1" s="1"/>
  <c r="P2128" i="1"/>
  <c r="K1167" i="1"/>
  <c r="L1167" i="1" s="1"/>
  <c r="J1168" i="1"/>
  <c r="K1761" i="1"/>
  <c r="L1761" i="1" s="1"/>
  <c r="J1762" i="1"/>
  <c r="A1767" i="1"/>
  <c r="D1766" i="1"/>
  <c r="E1766" i="1" s="1"/>
  <c r="N1766" i="1"/>
  <c r="I1766" i="1"/>
  <c r="P1765" i="1"/>
  <c r="P1460" i="1"/>
  <c r="A1462" i="1"/>
  <c r="D1461" i="1"/>
  <c r="E1461" i="1" s="1"/>
  <c r="N1461" i="1"/>
  <c r="H314" i="1"/>
  <c r="F315" i="1"/>
  <c r="P314" i="1"/>
  <c r="C315" i="1" s="1"/>
  <c r="G315" i="1"/>
  <c r="D315" i="1"/>
  <c r="E315" i="1" s="1"/>
  <c r="A316" i="1"/>
  <c r="N315" i="1"/>
  <c r="M307" i="1"/>
  <c r="O307" i="1" s="1"/>
  <c r="B307" i="1" s="1"/>
  <c r="J308" i="1"/>
  <c r="K308" i="1" s="1"/>
  <c r="L308" i="1" s="1"/>
  <c r="I317" i="1"/>
  <c r="D2130" i="1" l="1"/>
  <c r="E2130" i="1" s="1"/>
  <c r="A2131" i="1"/>
  <c r="N2130" i="1"/>
  <c r="I2131" i="1"/>
  <c r="J2130" i="1"/>
  <c r="K2130" i="1" s="1"/>
  <c r="L2130" i="1" s="1"/>
  <c r="P2129" i="1"/>
  <c r="K1762" i="1"/>
  <c r="L1762" i="1" s="1"/>
  <c r="J1763" i="1"/>
  <c r="K1168" i="1"/>
  <c r="L1168" i="1" s="1"/>
  <c r="J1169" i="1"/>
  <c r="I1767" i="1"/>
  <c r="P1766" i="1"/>
  <c r="A1768" i="1"/>
  <c r="N1767" i="1"/>
  <c r="D1767" i="1"/>
  <c r="E1767" i="1" s="1"/>
  <c r="P1461" i="1"/>
  <c r="D1462" i="1"/>
  <c r="E1462" i="1" s="1"/>
  <c r="F316" i="1"/>
  <c r="H315" i="1"/>
  <c r="P315" i="1"/>
  <c r="C316" i="1" s="1"/>
  <c r="G316" i="1"/>
  <c r="D316" i="1"/>
  <c r="E316" i="1" s="1"/>
  <c r="A317" i="1"/>
  <c r="N316" i="1"/>
  <c r="J309" i="1"/>
  <c r="K309" i="1" s="1"/>
  <c r="L309" i="1" s="1"/>
  <c r="M308" i="1"/>
  <c r="O308" i="1" s="1"/>
  <c r="B308" i="1" s="1"/>
  <c r="I318" i="1"/>
  <c r="I2132" i="1" l="1"/>
  <c r="J2131" i="1"/>
  <c r="K2131" i="1" s="1"/>
  <c r="L2131" i="1" s="1"/>
  <c r="P2130" i="1"/>
  <c r="D2131" i="1"/>
  <c r="E2131" i="1" s="1"/>
  <c r="A2132" i="1"/>
  <c r="N2131" i="1"/>
  <c r="K1763" i="1"/>
  <c r="L1763" i="1" s="1"/>
  <c r="J1764" i="1"/>
  <c r="K1169" i="1"/>
  <c r="L1169" i="1" s="1"/>
  <c r="J1170" i="1"/>
  <c r="P1767" i="1"/>
  <c r="A1769" i="1"/>
  <c r="D1768" i="1"/>
  <c r="E1768" i="1" s="1"/>
  <c r="N1768" i="1"/>
  <c r="I1768" i="1"/>
  <c r="P1462" i="1"/>
  <c r="F317" i="1"/>
  <c r="H316" i="1"/>
  <c r="G317" i="1"/>
  <c r="P316" i="1"/>
  <c r="C317" i="1" s="1"/>
  <c r="D317" i="1"/>
  <c r="E317" i="1" s="1"/>
  <c r="N317" i="1"/>
  <c r="A318" i="1"/>
  <c r="J310" i="1"/>
  <c r="K310" i="1" s="1"/>
  <c r="L310" i="1" s="1"/>
  <c r="M309" i="1"/>
  <c r="O309" i="1" s="1"/>
  <c r="B309" i="1" s="1"/>
  <c r="I319" i="1"/>
  <c r="J2132" i="1" l="1"/>
  <c r="K2132" i="1" s="1"/>
  <c r="L2132" i="1" s="1"/>
  <c r="P2131" i="1"/>
  <c r="I2133" i="1"/>
  <c r="D2132" i="1"/>
  <c r="E2132" i="1" s="1"/>
  <c r="N2132" i="1"/>
  <c r="A2133" i="1"/>
  <c r="K1764" i="1"/>
  <c r="L1764" i="1" s="1"/>
  <c r="J1765" i="1"/>
  <c r="K1170" i="1"/>
  <c r="L1170" i="1" s="1"/>
  <c r="J1171" i="1"/>
  <c r="A1770" i="1"/>
  <c r="D1769" i="1"/>
  <c r="E1769" i="1" s="1"/>
  <c r="N1769" i="1"/>
  <c r="P1768" i="1"/>
  <c r="I1769" i="1"/>
  <c r="F318" i="1"/>
  <c r="H317" i="1"/>
  <c r="D318" i="1"/>
  <c r="E318" i="1" s="1"/>
  <c r="A319" i="1"/>
  <c r="N318" i="1"/>
  <c r="P317" i="1"/>
  <c r="C318" i="1" s="1"/>
  <c r="G318" i="1"/>
  <c r="M310" i="1"/>
  <c r="O310" i="1" s="1"/>
  <c r="B310" i="1" s="1"/>
  <c r="J311" i="1"/>
  <c r="K311" i="1" s="1"/>
  <c r="L311" i="1" s="1"/>
  <c r="I320" i="1"/>
  <c r="I2134" i="1" l="1"/>
  <c r="D2133" i="1"/>
  <c r="E2133" i="1" s="1"/>
  <c r="A2134" i="1"/>
  <c r="N2133" i="1"/>
  <c r="J2133" i="1"/>
  <c r="K2133" i="1" s="1"/>
  <c r="L2133" i="1" s="1"/>
  <c r="P2132" i="1"/>
  <c r="K1765" i="1"/>
  <c r="L1765" i="1" s="1"/>
  <c r="J1766" i="1"/>
  <c r="K1171" i="1"/>
  <c r="L1171" i="1" s="1"/>
  <c r="J1172" i="1"/>
  <c r="P1769" i="1"/>
  <c r="A1771" i="1"/>
  <c r="D1770" i="1"/>
  <c r="E1770" i="1" s="1"/>
  <c r="N1770" i="1"/>
  <c r="I1770" i="1"/>
  <c r="H318" i="1"/>
  <c r="F319" i="1"/>
  <c r="P318" i="1"/>
  <c r="C319" i="1" s="1"/>
  <c r="G319" i="1"/>
  <c r="D319" i="1"/>
  <c r="E319" i="1" s="1"/>
  <c r="A320" i="1"/>
  <c r="N319" i="1"/>
  <c r="M311" i="1"/>
  <c r="O311" i="1" s="1"/>
  <c r="B311" i="1" s="1"/>
  <c r="J312" i="1"/>
  <c r="K312" i="1" s="1"/>
  <c r="L312" i="1" s="1"/>
  <c r="I321" i="1"/>
  <c r="J2134" i="1" l="1"/>
  <c r="K2134" i="1" s="1"/>
  <c r="P2133" i="1"/>
  <c r="D2134" i="1"/>
  <c r="E2134" i="1" s="1"/>
  <c r="A2135" i="1"/>
  <c r="N2134" i="1"/>
  <c r="L2134" i="1"/>
  <c r="I2135" i="1"/>
  <c r="K1172" i="1"/>
  <c r="L1172" i="1" s="1"/>
  <c r="J1173" i="1"/>
  <c r="K1766" i="1"/>
  <c r="L1766" i="1" s="1"/>
  <c r="J1767" i="1"/>
  <c r="P1770" i="1"/>
  <c r="I1771" i="1"/>
  <c r="D1771" i="1"/>
  <c r="E1771" i="1" s="1"/>
  <c r="A1772" i="1"/>
  <c r="N1771" i="1"/>
  <c r="F320" i="1"/>
  <c r="H319" i="1"/>
  <c r="P319" i="1"/>
  <c r="C320" i="1" s="1"/>
  <c r="G320" i="1"/>
  <c r="D320" i="1"/>
  <c r="E320" i="1" s="1"/>
  <c r="A321" i="1"/>
  <c r="N320" i="1"/>
  <c r="J313" i="1"/>
  <c r="K313" i="1" s="1"/>
  <c r="L313" i="1" s="1"/>
  <c r="M312" i="1"/>
  <c r="O312" i="1" s="1"/>
  <c r="B312" i="1" s="1"/>
  <c r="I322" i="1"/>
  <c r="D2135" i="1" l="1"/>
  <c r="E2135" i="1" s="1"/>
  <c r="A2136" i="1"/>
  <c r="N2135" i="1"/>
  <c r="I2136" i="1"/>
  <c r="J2135" i="1"/>
  <c r="K2135" i="1" s="1"/>
  <c r="L2135" i="1" s="1"/>
  <c r="P2134" i="1"/>
  <c r="K1173" i="1"/>
  <c r="L1173" i="1" s="1"/>
  <c r="J1174" i="1"/>
  <c r="K1767" i="1"/>
  <c r="L1767" i="1" s="1"/>
  <c r="J1768" i="1"/>
  <c r="P1771" i="1"/>
  <c r="D1772" i="1"/>
  <c r="E1772" i="1" s="1"/>
  <c r="N1772" i="1"/>
  <c r="A1773" i="1"/>
  <c r="I1772" i="1"/>
  <c r="F321" i="1"/>
  <c r="H320" i="1"/>
  <c r="P320" i="1"/>
  <c r="C321" i="1" s="1"/>
  <c r="G321" i="1"/>
  <c r="D321" i="1"/>
  <c r="E321" i="1" s="1"/>
  <c r="A322" i="1"/>
  <c r="N321" i="1"/>
  <c r="M313" i="1"/>
  <c r="O313" i="1" s="1"/>
  <c r="B313" i="1" s="1"/>
  <c r="J314" i="1"/>
  <c r="K314" i="1" s="1"/>
  <c r="L314" i="1" s="1"/>
  <c r="I323" i="1"/>
  <c r="J2136" i="1" l="1"/>
  <c r="K2136" i="1" s="1"/>
  <c r="L2136" i="1" s="1"/>
  <c r="P2135" i="1"/>
  <c r="D2136" i="1"/>
  <c r="E2136" i="1" s="1"/>
  <c r="N2136" i="1"/>
  <c r="A2137" i="1"/>
  <c r="I2137" i="1"/>
  <c r="K1768" i="1"/>
  <c r="L1768" i="1" s="1"/>
  <c r="J1769" i="1"/>
  <c r="K1174" i="1"/>
  <c r="L1174" i="1" s="1"/>
  <c r="J1175" i="1"/>
  <c r="P1772" i="1"/>
  <c r="I1773" i="1"/>
  <c r="D1773" i="1"/>
  <c r="E1773" i="1" s="1"/>
  <c r="A1774" i="1"/>
  <c r="N1773" i="1"/>
  <c r="F322" i="1"/>
  <c r="H321" i="1"/>
  <c r="G322" i="1"/>
  <c r="P321" i="1"/>
  <c r="C322" i="1" s="1"/>
  <c r="D322" i="1"/>
  <c r="E322" i="1" s="1"/>
  <c r="A323" i="1"/>
  <c r="N322" i="1"/>
  <c r="M314" i="1"/>
  <c r="O314" i="1" s="1"/>
  <c r="B314" i="1" s="1"/>
  <c r="J315" i="1"/>
  <c r="K315" i="1" s="1"/>
  <c r="L315" i="1" s="1"/>
  <c r="I324" i="1"/>
  <c r="I2138" i="1" l="1"/>
  <c r="J2137" i="1"/>
  <c r="K2137" i="1" s="1"/>
  <c r="L2137" i="1" s="1"/>
  <c r="P2136" i="1"/>
  <c r="D2137" i="1"/>
  <c r="E2137" i="1" s="1"/>
  <c r="A2138" i="1"/>
  <c r="N2137" i="1"/>
  <c r="K1769" i="1"/>
  <c r="L1769" i="1" s="1"/>
  <c r="J1770" i="1"/>
  <c r="K1175" i="1"/>
  <c r="L1175" i="1" s="1"/>
  <c r="J1176" i="1"/>
  <c r="I1774" i="1"/>
  <c r="P1773" i="1"/>
  <c r="D1774" i="1"/>
  <c r="E1774" i="1" s="1"/>
  <c r="N1774" i="1"/>
  <c r="A1775" i="1"/>
  <c r="F323" i="1"/>
  <c r="H322" i="1"/>
  <c r="P322" i="1"/>
  <c r="C323" i="1" s="1"/>
  <c r="G323" i="1"/>
  <c r="D323" i="1"/>
  <c r="E323" i="1" s="1"/>
  <c r="N323" i="1"/>
  <c r="A324" i="1"/>
  <c r="J316" i="1"/>
  <c r="K316" i="1" s="1"/>
  <c r="L316" i="1" s="1"/>
  <c r="M315" i="1"/>
  <c r="O315" i="1" s="1"/>
  <c r="B315" i="1" s="1"/>
  <c r="I325" i="1"/>
  <c r="I2139" i="1" l="1"/>
  <c r="J2138" i="1"/>
  <c r="K2138" i="1" s="1"/>
  <c r="L2138" i="1" s="1"/>
  <c r="P2137" i="1"/>
  <c r="D2138" i="1"/>
  <c r="E2138" i="1" s="1"/>
  <c r="A2139" i="1"/>
  <c r="N2138" i="1"/>
  <c r="K1176" i="1"/>
  <c r="L1176" i="1" s="1"/>
  <c r="J1177" i="1"/>
  <c r="K1770" i="1"/>
  <c r="L1770" i="1" s="1"/>
  <c r="J1771" i="1"/>
  <c r="I1775" i="1"/>
  <c r="P1774" i="1"/>
  <c r="D1775" i="1"/>
  <c r="E1775" i="1" s="1"/>
  <c r="A1776" i="1"/>
  <c r="N1775" i="1"/>
  <c r="H323" i="1"/>
  <c r="F324" i="1"/>
  <c r="D324" i="1"/>
  <c r="E324" i="1" s="1"/>
  <c r="N324" i="1"/>
  <c r="A325" i="1"/>
  <c r="P323" i="1"/>
  <c r="C324" i="1" s="1"/>
  <c r="G324" i="1"/>
  <c r="M316" i="1"/>
  <c r="O316" i="1" s="1"/>
  <c r="B316" i="1" s="1"/>
  <c r="J317" i="1"/>
  <c r="K317" i="1" s="1"/>
  <c r="L317" i="1" s="1"/>
  <c r="I326" i="1"/>
  <c r="I2140" i="1" l="1"/>
  <c r="J2139" i="1"/>
  <c r="K2139" i="1" s="1"/>
  <c r="L2139" i="1" s="1"/>
  <c r="P2138" i="1"/>
  <c r="D2139" i="1"/>
  <c r="E2139" i="1" s="1"/>
  <c r="A2140" i="1"/>
  <c r="N2139" i="1"/>
  <c r="K1771" i="1"/>
  <c r="L1771" i="1" s="1"/>
  <c r="J1772" i="1"/>
  <c r="K1177" i="1"/>
  <c r="L1177" i="1" s="1"/>
  <c r="J1178" i="1"/>
  <c r="I1776" i="1"/>
  <c r="P1775" i="1"/>
  <c r="D1776" i="1"/>
  <c r="E1776" i="1" s="1"/>
  <c r="N1776" i="1"/>
  <c r="A1777" i="1"/>
  <c r="H324" i="1"/>
  <c r="F325" i="1"/>
  <c r="P324" i="1"/>
  <c r="C325" i="1" s="1"/>
  <c r="G325" i="1"/>
  <c r="D325" i="1"/>
  <c r="E325" i="1" s="1"/>
  <c r="N325" i="1"/>
  <c r="A326" i="1"/>
  <c r="M317" i="1"/>
  <c r="O317" i="1" s="1"/>
  <c r="B317" i="1" s="1"/>
  <c r="J318" i="1"/>
  <c r="K318" i="1" s="1"/>
  <c r="L318" i="1" s="1"/>
  <c r="I327" i="1"/>
  <c r="J2140" i="1" l="1"/>
  <c r="K2140" i="1" s="1"/>
  <c r="P2139" i="1"/>
  <c r="D2140" i="1"/>
  <c r="E2140" i="1" s="1"/>
  <c r="N2140" i="1"/>
  <c r="A2141" i="1"/>
  <c r="L2140" i="1"/>
  <c r="I2141" i="1"/>
  <c r="K1178" i="1"/>
  <c r="L1178" i="1" s="1"/>
  <c r="J1179" i="1"/>
  <c r="K1772" i="1"/>
  <c r="L1772" i="1" s="1"/>
  <c r="J1773" i="1"/>
  <c r="F326" i="1"/>
  <c r="I1777" i="1"/>
  <c r="D1777" i="1"/>
  <c r="E1777" i="1" s="1"/>
  <c r="A1778" i="1"/>
  <c r="N1777" i="1"/>
  <c r="P1776" i="1"/>
  <c r="H325" i="1"/>
  <c r="D326" i="1"/>
  <c r="E326" i="1" s="1"/>
  <c r="A327" i="1"/>
  <c r="N326" i="1"/>
  <c r="G326" i="1"/>
  <c r="P325" i="1"/>
  <c r="C326" i="1" s="1"/>
  <c r="M318" i="1"/>
  <c r="O318" i="1" s="1"/>
  <c r="B318" i="1" s="1"/>
  <c r="J319" i="1"/>
  <c r="K319" i="1" s="1"/>
  <c r="L319" i="1" s="1"/>
  <c r="I328" i="1"/>
  <c r="I2142" i="1" l="1"/>
  <c r="D2141" i="1"/>
  <c r="E2141" i="1" s="1"/>
  <c r="A2142" i="1"/>
  <c r="N2141" i="1"/>
  <c r="J2141" i="1"/>
  <c r="K2141" i="1" s="1"/>
  <c r="L2141" i="1" s="1"/>
  <c r="P2140" i="1"/>
  <c r="K1773" i="1"/>
  <c r="L1773" i="1" s="1"/>
  <c r="J1774" i="1"/>
  <c r="K1179" i="1"/>
  <c r="L1179" i="1" s="1"/>
  <c r="J1180" i="1"/>
  <c r="I1778" i="1"/>
  <c r="P1777" i="1"/>
  <c r="D1778" i="1"/>
  <c r="E1778" i="1" s="1"/>
  <c r="N1778" i="1"/>
  <c r="A1779" i="1"/>
  <c r="H326" i="1"/>
  <c r="F327" i="1"/>
  <c r="P326" i="1"/>
  <c r="C327" i="1" s="1"/>
  <c r="G327" i="1"/>
  <c r="D327" i="1"/>
  <c r="E327" i="1" s="1"/>
  <c r="A328" i="1"/>
  <c r="N327" i="1"/>
  <c r="M319" i="1"/>
  <c r="O319" i="1" s="1"/>
  <c r="B319" i="1" s="1"/>
  <c r="J320" i="1"/>
  <c r="K320" i="1" s="1"/>
  <c r="L320" i="1" s="1"/>
  <c r="I329" i="1"/>
  <c r="J2142" i="1" l="1"/>
  <c r="K2142" i="1" s="1"/>
  <c r="P2141" i="1"/>
  <c r="D2142" i="1"/>
  <c r="E2142" i="1" s="1"/>
  <c r="A2143" i="1"/>
  <c r="N2142" i="1"/>
  <c r="L2142" i="1"/>
  <c r="I2143" i="1"/>
  <c r="K1180" i="1"/>
  <c r="L1180" i="1" s="1"/>
  <c r="J1181" i="1"/>
  <c r="K1774" i="1"/>
  <c r="L1774" i="1" s="1"/>
  <c r="J1775" i="1"/>
  <c r="I1779" i="1"/>
  <c r="D1779" i="1"/>
  <c r="E1779" i="1" s="1"/>
  <c r="A1780" i="1"/>
  <c r="N1779" i="1"/>
  <c r="P1778" i="1"/>
  <c r="F328" i="1"/>
  <c r="H327" i="1"/>
  <c r="G328" i="1"/>
  <c r="P327" i="1"/>
  <c r="C328" i="1" s="1"/>
  <c r="D328" i="1"/>
  <c r="E328" i="1" s="1"/>
  <c r="A329" i="1"/>
  <c r="N328" i="1"/>
  <c r="M320" i="1"/>
  <c r="O320" i="1" s="1"/>
  <c r="B320" i="1" s="1"/>
  <c r="J321" i="1"/>
  <c r="K321" i="1" s="1"/>
  <c r="L321" i="1" s="1"/>
  <c r="I330" i="1"/>
  <c r="J2143" i="1" l="1"/>
  <c r="K2143" i="1" s="1"/>
  <c r="P2142" i="1"/>
  <c r="D2143" i="1"/>
  <c r="E2143" i="1" s="1"/>
  <c r="A2144" i="1"/>
  <c r="N2143" i="1"/>
  <c r="L2143" i="1"/>
  <c r="I2144" i="1"/>
  <c r="K1775" i="1"/>
  <c r="L1775" i="1" s="1"/>
  <c r="J1776" i="1"/>
  <c r="K1181" i="1"/>
  <c r="L1181" i="1" s="1"/>
  <c r="J1182" i="1"/>
  <c r="I1780" i="1"/>
  <c r="P1779" i="1"/>
  <c r="D1780" i="1"/>
  <c r="E1780" i="1" s="1"/>
  <c r="N1780" i="1"/>
  <c r="A1781" i="1"/>
  <c r="F329" i="1"/>
  <c r="H328" i="1"/>
  <c r="G329" i="1"/>
  <c r="P328" i="1"/>
  <c r="C329" i="1" s="1"/>
  <c r="D329" i="1"/>
  <c r="E329" i="1" s="1"/>
  <c r="A330" i="1"/>
  <c r="N329" i="1"/>
  <c r="M321" i="1"/>
  <c r="O321" i="1" s="1"/>
  <c r="B321" i="1" s="1"/>
  <c r="J322" i="1"/>
  <c r="K322" i="1" s="1"/>
  <c r="L322" i="1" s="1"/>
  <c r="I331" i="1"/>
  <c r="J2144" i="1" l="1"/>
  <c r="K2144" i="1" s="1"/>
  <c r="P2143" i="1"/>
  <c r="D2144" i="1"/>
  <c r="E2144" i="1" s="1"/>
  <c r="N2144" i="1"/>
  <c r="A2145" i="1"/>
  <c r="L2144" i="1"/>
  <c r="I2145" i="1"/>
  <c r="K1776" i="1"/>
  <c r="L1776" i="1" s="1"/>
  <c r="J1777" i="1"/>
  <c r="K1182" i="1"/>
  <c r="L1182" i="1" s="1"/>
  <c r="J1183" i="1"/>
  <c r="P1780" i="1"/>
  <c r="I1781" i="1"/>
  <c r="D1781" i="1"/>
  <c r="E1781" i="1" s="1"/>
  <c r="N1781" i="1"/>
  <c r="A1782" i="1"/>
  <c r="F330" i="1"/>
  <c r="H329" i="1"/>
  <c r="D330" i="1"/>
  <c r="E330" i="1" s="1"/>
  <c r="A331" i="1"/>
  <c r="N330" i="1"/>
  <c r="P329" i="1"/>
  <c r="C330" i="1" s="1"/>
  <c r="G330" i="1"/>
  <c r="M322" i="1"/>
  <c r="O322" i="1" s="1"/>
  <c r="B322" i="1" s="1"/>
  <c r="J323" i="1"/>
  <c r="K323" i="1" s="1"/>
  <c r="L323" i="1" s="1"/>
  <c r="I332" i="1"/>
  <c r="D2145" i="1" l="1"/>
  <c r="E2145" i="1" s="1"/>
  <c r="A2146" i="1"/>
  <c r="N2145" i="1"/>
  <c r="J2145" i="1"/>
  <c r="K2145" i="1" s="1"/>
  <c r="L2145" i="1" s="1"/>
  <c r="P2144" i="1"/>
  <c r="I2146" i="1"/>
  <c r="K1183" i="1"/>
  <c r="L1183" i="1" s="1"/>
  <c r="J1184" i="1"/>
  <c r="K1777" i="1"/>
  <c r="L1777" i="1" s="1"/>
  <c r="J1778" i="1"/>
  <c r="I1782" i="1"/>
  <c r="D1782" i="1"/>
  <c r="E1782" i="1" s="1"/>
  <c r="N1782" i="1"/>
  <c r="A1783" i="1"/>
  <c r="P1781" i="1"/>
  <c r="F331" i="1"/>
  <c r="H330" i="1"/>
  <c r="G331" i="1"/>
  <c r="P330" i="1"/>
  <c r="C331" i="1" s="1"/>
  <c r="D331" i="1"/>
  <c r="E331" i="1" s="1"/>
  <c r="A332" i="1"/>
  <c r="N331" i="1"/>
  <c r="M323" i="1"/>
  <c r="O323" i="1" s="1"/>
  <c r="B323" i="1" s="1"/>
  <c r="J324" i="1"/>
  <c r="K324" i="1" s="1"/>
  <c r="L324" i="1" s="1"/>
  <c r="I333" i="1"/>
  <c r="J2146" i="1" l="1"/>
  <c r="K2146" i="1" s="1"/>
  <c r="P2145" i="1"/>
  <c r="L2146" i="1"/>
  <c r="I2147" i="1"/>
  <c r="D2146" i="1"/>
  <c r="E2146" i="1" s="1"/>
  <c r="A2147" i="1"/>
  <c r="N2146" i="1"/>
  <c r="K1778" i="1"/>
  <c r="L1778" i="1" s="1"/>
  <c r="J1779" i="1"/>
  <c r="K1184" i="1"/>
  <c r="L1184" i="1" s="1"/>
  <c r="J1185" i="1"/>
  <c r="D1783" i="1"/>
  <c r="E1783" i="1" s="1"/>
  <c r="N1783" i="1"/>
  <c r="A1784" i="1"/>
  <c r="P1782" i="1"/>
  <c r="I1783" i="1"/>
  <c r="F332" i="1"/>
  <c r="H331" i="1"/>
  <c r="G332" i="1"/>
  <c r="P331" i="1"/>
  <c r="C332" i="1" s="1"/>
  <c r="D332" i="1"/>
  <c r="E332" i="1" s="1"/>
  <c r="N332" i="1"/>
  <c r="A333" i="1"/>
  <c r="M324" i="1"/>
  <c r="O324" i="1" s="1"/>
  <c r="B324" i="1" s="1"/>
  <c r="J325" i="1"/>
  <c r="K325" i="1" s="1"/>
  <c r="L325" i="1" s="1"/>
  <c r="I334" i="1"/>
  <c r="I2148" i="1" l="1"/>
  <c r="J2147" i="1"/>
  <c r="K2147" i="1" s="1"/>
  <c r="L2147" i="1" s="1"/>
  <c r="P2146" i="1"/>
  <c r="D2147" i="1"/>
  <c r="E2147" i="1" s="1"/>
  <c r="A2148" i="1"/>
  <c r="N2147" i="1"/>
  <c r="K1185" i="1"/>
  <c r="L1185" i="1" s="1"/>
  <c r="J1186" i="1"/>
  <c r="K1779" i="1"/>
  <c r="L1779" i="1" s="1"/>
  <c r="J1780" i="1"/>
  <c r="I1784" i="1"/>
  <c r="D1784" i="1"/>
  <c r="E1784" i="1" s="1"/>
  <c r="N1784" i="1"/>
  <c r="A1785" i="1"/>
  <c r="P1783" i="1"/>
  <c r="F333" i="1"/>
  <c r="H332" i="1"/>
  <c r="D333" i="1"/>
  <c r="E333" i="1" s="1"/>
  <c r="N333" i="1"/>
  <c r="A334" i="1"/>
  <c r="G333" i="1"/>
  <c r="P332" i="1"/>
  <c r="C333" i="1" s="1"/>
  <c r="M325" i="1"/>
  <c r="O325" i="1" s="1"/>
  <c r="B325" i="1" s="1"/>
  <c r="J326" i="1"/>
  <c r="K326" i="1" s="1"/>
  <c r="L326" i="1" s="1"/>
  <c r="I335" i="1"/>
  <c r="J2148" i="1" l="1"/>
  <c r="K2148" i="1" s="1"/>
  <c r="P2147" i="1"/>
  <c r="D2148" i="1"/>
  <c r="E2148" i="1" s="1"/>
  <c r="N2148" i="1"/>
  <c r="A2149" i="1"/>
  <c r="L2148" i="1"/>
  <c r="I2149" i="1"/>
  <c r="K1780" i="1"/>
  <c r="L1780" i="1" s="1"/>
  <c r="J1781" i="1"/>
  <c r="K1186" i="1"/>
  <c r="L1186" i="1" s="1"/>
  <c r="J1187" i="1"/>
  <c r="P1784" i="1"/>
  <c r="I1785" i="1"/>
  <c r="D1785" i="1"/>
  <c r="E1785" i="1" s="1"/>
  <c r="A1786" i="1"/>
  <c r="N1785" i="1"/>
  <c r="H333" i="1"/>
  <c r="F334" i="1"/>
  <c r="D334" i="1"/>
  <c r="E334" i="1" s="1"/>
  <c r="N334" i="1"/>
  <c r="A335" i="1"/>
  <c r="P333" i="1"/>
  <c r="C334" i="1" s="1"/>
  <c r="G334" i="1"/>
  <c r="J327" i="1"/>
  <c r="K327" i="1" s="1"/>
  <c r="L327" i="1" s="1"/>
  <c r="M326" i="1"/>
  <c r="O326" i="1" s="1"/>
  <c r="B326" i="1" s="1"/>
  <c r="I336" i="1"/>
  <c r="I2150" i="1" l="1"/>
  <c r="D2149" i="1"/>
  <c r="E2149" i="1" s="1"/>
  <c r="A2150" i="1"/>
  <c r="N2149" i="1"/>
  <c r="J2149" i="1"/>
  <c r="K2149" i="1" s="1"/>
  <c r="L2149" i="1" s="1"/>
  <c r="P2148" i="1"/>
  <c r="K1187" i="1"/>
  <c r="L1187" i="1" s="1"/>
  <c r="J1188" i="1"/>
  <c r="K1781" i="1"/>
  <c r="L1781" i="1" s="1"/>
  <c r="J1782" i="1"/>
  <c r="P1785" i="1"/>
  <c r="D1786" i="1"/>
  <c r="E1786" i="1" s="1"/>
  <c r="N1786" i="1"/>
  <c r="A1787" i="1"/>
  <c r="I1786" i="1"/>
  <c r="F335" i="1"/>
  <c r="H334" i="1"/>
  <c r="D335" i="1"/>
  <c r="E335" i="1" s="1"/>
  <c r="N335" i="1"/>
  <c r="A336" i="1"/>
  <c r="P334" i="1"/>
  <c r="C335" i="1" s="1"/>
  <c r="G335" i="1"/>
  <c r="M327" i="1"/>
  <c r="O327" i="1" s="1"/>
  <c r="B327" i="1" s="1"/>
  <c r="J328" i="1"/>
  <c r="K328" i="1" s="1"/>
  <c r="L328" i="1" s="1"/>
  <c r="I337" i="1"/>
  <c r="D2150" i="1" l="1"/>
  <c r="E2150" i="1" s="1"/>
  <c r="A2151" i="1"/>
  <c r="N2150" i="1"/>
  <c r="I2151" i="1"/>
  <c r="J2150" i="1"/>
  <c r="K2150" i="1" s="1"/>
  <c r="L2150" i="1" s="1"/>
  <c r="P2149" i="1"/>
  <c r="K1188" i="1"/>
  <c r="L1188" i="1" s="1"/>
  <c r="J1189" i="1"/>
  <c r="K1782" i="1"/>
  <c r="L1782" i="1" s="1"/>
  <c r="J1783" i="1"/>
  <c r="D1787" i="1"/>
  <c r="E1787" i="1" s="1"/>
  <c r="A1788" i="1"/>
  <c r="N1787" i="1"/>
  <c r="P1786" i="1"/>
  <c r="I1787" i="1"/>
  <c r="H335" i="1"/>
  <c r="F336" i="1"/>
  <c r="D336" i="1"/>
  <c r="E336" i="1" s="1"/>
  <c r="A337" i="1"/>
  <c r="N336" i="1"/>
  <c r="P335" i="1"/>
  <c r="C336" i="1" s="1"/>
  <c r="G336" i="1"/>
  <c r="M328" i="1"/>
  <c r="O328" i="1" s="1"/>
  <c r="B328" i="1" s="1"/>
  <c r="J329" i="1"/>
  <c r="K329" i="1" s="1"/>
  <c r="L329" i="1" s="1"/>
  <c r="I338" i="1"/>
  <c r="I2152" i="1" l="1"/>
  <c r="J2151" i="1"/>
  <c r="K2151" i="1" s="1"/>
  <c r="L2151" i="1" s="1"/>
  <c r="P2150" i="1"/>
  <c r="D2151" i="1"/>
  <c r="E2151" i="1" s="1"/>
  <c r="A2152" i="1"/>
  <c r="N2151" i="1"/>
  <c r="K1783" i="1"/>
  <c r="L1783" i="1" s="1"/>
  <c r="J1784" i="1"/>
  <c r="K1189" i="1"/>
  <c r="L1189" i="1" s="1"/>
  <c r="J1190" i="1"/>
  <c r="I1788" i="1"/>
  <c r="P1787" i="1"/>
  <c r="D1788" i="1"/>
  <c r="E1788" i="1" s="1"/>
  <c r="N1788" i="1"/>
  <c r="A1789" i="1"/>
  <c r="H336" i="1"/>
  <c r="F337" i="1"/>
  <c r="P336" i="1"/>
  <c r="C337" i="1" s="1"/>
  <c r="G337" i="1"/>
  <c r="D337" i="1"/>
  <c r="E337" i="1" s="1"/>
  <c r="N337" i="1"/>
  <c r="A338" i="1"/>
  <c r="M329" i="1"/>
  <c r="O329" i="1" s="1"/>
  <c r="B329" i="1" s="1"/>
  <c r="J330" i="1"/>
  <c r="K330" i="1" s="1"/>
  <c r="L330" i="1" s="1"/>
  <c r="I339" i="1"/>
  <c r="I2153" i="1" l="1"/>
  <c r="J2152" i="1"/>
  <c r="K2152" i="1" s="1"/>
  <c r="L2152" i="1" s="1"/>
  <c r="P2151" i="1"/>
  <c r="D2152" i="1"/>
  <c r="E2152" i="1" s="1"/>
  <c r="N2152" i="1"/>
  <c r="A2153" i="1"/>
  <c r="K1190" i="1"/>
  <c r="L1190" i="1" s="1"/>
  <c r="J1191" i="1"/>
  <c r="K1784" i="1"/>
  <c r="L1784" i="1" s="1"/>
  <c r="J1785" i="1"/>
  <c r="I1789" i="1"/>
  <c r="D1789" i="1"/>
  <c r="E1789" i="1" s="1"/>
  <c r="A1790" i="1"/>
  <c r="N1789" i="1"/>
  <c r="P1788" i="1"/>
  <c r="F338" i="1"/>
  <c r="H337" i="1"/>
  <c r="D338" i="1"/>
  <c r="E338" i="1" s="1"/>
  <c r="N338" i="1"/>
  <c r="A339" i="1"/>
  <c r="P337" i="1"/>
  <c r="C338" i="1" s="1"/>
  <c r="G338" i="1"/>
  <c r="M330" i="1"/>
  <c r="O330" i="1" s="1"/>
  <c r="B330" i="1" s="1"/>
  <c r="J331" i="1"/>
  <c r="K331" i="1" s="1"/>
  <c r="L331" i="1" s="1"/>
  <c r="I340" i="1"/>
  <c r="I2154" i="1" l="1"/>
  <c r="D2153" i="1"/>
  <c r="E2153" i="1" s="1"/>
  <c r="A2154" i="1"/>
  <c r="N2153" i="1"/>
  <c r="J2153" i="1"/>
  <c r="K2153" i="1" s="1"/>
  <c r="L2153" i="1" s="1"/>
  <c r="P2152" i="1"/>
  <c r="K1785" i="1"/>
  <c r="L1785" i="1" s="1"/>
  <c r="J1786" i="1"/>
  <c r="K1191" i="1"/>
  <c r="L1191" i="1" s="1"/>
  <c r="J1192" i="1"/>
  <c r="P1789" i="1"/>
  <c r="D1790" i="1"/>
  <c r="E1790" i="1" s="1"/>
  <c r="N1790" i="1"/>
  <c r="A1791" i="1"/>
  <c r="I1790" i="1"/>
  <c r="H338" i="1"/>
  <c r="F339" i="1"/>
  <c r="D339" i="1"/>
  <c r="E339" i="1" s="1"/>
  <c r="A340" i="1"/>
  <c r="N339" i="1"/>
  <c r="P338" i="1"/>
  <c r="C339" i="1" s="1"/>
  <c r="G339" i="1"/>
  <c r="J332" i="1"/>
  <c r="K332" i="1" s="1"/>
  <c r="L332" i="1" s="1"/>
  <c r="M331" i="1"/>
  <c r="O331" i="1" s="1"/>
  <c r="B331" i="1" s="1"/>
  <c r="I341" i="1"/>
  <c r="D2154" i="1" l="1"/>
  <c r="E2154" i="1" s="1"/>
  <c r="A2155" i="1"/>
  <c r="N2154" i="1"/>
  <c r="I2155" i="1"/>
  <c r="J2154" i="1"/>
  <c r="K2154" i="1" s="1"/>
  <c r="L2154" i="1" s="1"/>
  <c r="P2153" i="1"/>
  <c r="K1192" i="1"/>
  <c r="L1192" i="1" s="1"/>
  <c r="J1193" i="1"/>
  <c r="K1786" i="1"/>
  <c r="L1786" i="1" s="1"/>
  <c r="J1787" i="1"/>
  <c r="D1791" i="1"/>
  <c r="E1791" i="1" s="1"/>
  <c r="A1792" i="1"/>
  <c r="N1791" i="1"/>
  <c r="P1790" i="1"/>
  <c r="I1791" i="1"/>
  <c r="F340" i="1"/>
  <c r="H339" i="1"/>
  <c r="P339" i="1"/>
  <c r="C340" i="1" s="1"/>
  <c r="G340" i="1"/>
  <c r="D340" i="1"/>
  <c r="E340" i="1" s="1"/>
  <c r="N340" i="1"/>
  <c r="A341" i="1"/>
  <c r="M332" i="1"/>
  <c r="O332" i="1" s="1"/>
  <c r="B332" i="1" s="1"/>
  <c r="J333" i="1"/>
  <c r="K333" i="1" s="1"/>
  <c r="L333" i="1" s="1"/>
  <c r="I342" i="1"/>
  <c r="I2156" i="1" l="1"/>
  <c r="J2155" i="1"/>
  <c r="K2155" i="1" s="1"/>
  <c r="L2155" i="1" s="1"/>
  <c r="P2154" i="1"/>
  <c r="D2155" i="1"/>
  <c r="E2155" i="1" s="1"/>
  <c r="A2156" i="1"/>
  <c r="N2155" i="1"/>
  <c r="K1193" i="1"/>
  <c r="L1193" i="1" s="1"/>
  <c r="J1194" i="1"/>
  <c r="K1787" i="1"/>
  <c r="L1787" i="1" s="1"/>
  <c r="J1788" i="1"/>
  <c r="P1791" i="1"/>
  <c r="I1792" i="1"/>
  <c r="D1792" i="1"/>
  <c r="E1792" i="1" s="1"/>
  <c r="N1792" i="1"/>
  <c r="A1793" i="1"/>
  <c r="F341" i="1"/>
  <c r="H340" i="1"/>
  <c r="P340" i="1"/>
  <c r="C341" i="1" s="1"/>
  <c r="G341" i="1"/>
  <c r="D341" i="1"/>
  <c r="E341" i="1" s="1"/>
  <c r="N341" i="1"/>
  <c r="A342" i="1"/>
  <c r="J334" i="1"/>
  <c r="K334" i="1" s="1"/>
  <c r="L334" i="1" s="1"/>
  <c r="M333" i="1"/>
  <c r="O333" i="1" s="1"/>
  <c r="B333" i="1" s="1"/>
  <c r="I343" i="1"/>
  <c r="I2157" i="1" l="1"/>
  <c r="J2156" i="1"/>
  <c r="K2156" i="1" s="1"/>
  <c r="L2156" i="1" s="1"/>
  <c r="P2155" i="1"/>
  <c r="D2156" i="1"/>
  <c r="E2156" i="1" s="1"/>
  <c r="N2156" i="1"/>
  <c r="A2157" i="1"/>
  <c r="K1788" i="1"/>
  <c r="L1788" i="1" s="1"/>
  <c r="J1789" i="1"/>
  <c r="K1194" i="1"/>
  <c r="L1194" i="1" s="1"/>
  <c r="J1195" i="1"/>
  <c r="I1793" i="1"/>
  <c r="D1793" i="1"/>
  <c r="E1793" i="1" s="1"/>
  <c r="A1794" i="1"/>
  <c r="N1793" i="1"/>
  <c r="P1792" i="1"/>
  <c r="H341" i="1"/>
  <c r="F342" i="1"/>
  <c r="G342" i="1"/>
  <c r="P341" i="1"/>
  <c r="C342" i="1" s="1"/>
  <c r="D342" i="1"/>
  <c r="E342" i="1" s="1"/>
  <c r="A343" i="1"/>
  <c r="N342" i="1"/>
  <c r="M334" i="1"/>
  <c r="O334" i="1" s="1"/>
  <c r="B334" i="1" s="1"/>
  <c r="J335" i="1"/>
  <c r="K335" i="1" s="1"/>
  <c r="L335" i="1" s="1"/>
  <c r="I344" i="1"/>
  <c r="D2157" i="1" l="1"/>
  <c r="E2157" i="1" s="1"/>
  <c r="A2158" i="1"/>
  <c r="N2157" i="1"/>
  <c r="J2157" i="1"/>
  <c r="K2157" i="1" s="1"/>
  <c r="L2157" i="1" s="1"/>
  <c r="P2156" i="1"/>
  <c r="I2158" i="1"/>
  <c r="K1789" i="1"/>
  <c r="L1789" i="1" s="1"/>
  <c r="J1790" i="1"/>
  <c r="K1195" i="1"/>
  <c r="L1195" i="1" s="1"/>
  <c r="J1196" i="1"/>
  <c r="P1793" i="1"/>
  <c r="I1794" i="1"/>
  <c r="D1794" i="1"/>
  <c r="E1794" i="1" s="1"/>
  <c r="N1794" i="1"/>
  <c r="A1795" i="1"/>
  <c r="H342" i="1"/>
  <c r="F343" i="1"/>
  <c r="D343" i="1"/>
  <c r="E343" i="1" s="1"/>
  <c r="A344" i="1"/>
  <c r="N343" i="1"/>
  <c r="P342" i="1"/>
  <c r="C343" i="1" s="1"/>
  <c r="G343" i="1"/>
  <c r="M335" i="1"/>
  <c r="O335" i="1" s="1"/>
  <c r="B335" i="1" s="1"/>
  <c r="J336" i="1"/>
  <c r="K336" i="1" s="1"/>
  <c r="L336" i="1" s="1"/>
  <c r="I345" i="1"/>
  <c r="J2158" i="1" l="1"/>
  <c r="K2158" i="1" s="1"/>
  <c r="L2158" i="1" s="1"/>
  <c r="P2157" i="1"/>
  <c r="I2159" i="1"/>
  <c r="D2158" i="1"/>
  <c r="E2158" i="1" s="1"/>
  <c r="A2159" i="1"/>
  <c r="N2158" i="1"/>
  <c r="K1196" i="1"/>
  <c r="L1196" i="1" s="1"/>
  <c r="J1197" i="1"/>
  <c r="K1790" i="1"/>
  <c r="L1790" i="1" s="1"/>
  <c r="J1791" i="1"/>
  <c r="D1795" i="1"/>
  <c r="E1795" i="1" s="1"/>
  <c r="A1796" i="1"/>
  <c r="N1795" i="1"/>
  <c r="P1794" i="1"/>
  <c r="I1795" i="1"/>
  <c r="H343" i="1"/>
  <c r="F344" i="1"/>
  <c r="P343" i="1"/>
  <c r="C344" i="1" s="1"/>
  <c r="G344" i="1"/>
  <c r="D344" i="1"/>
  <c r="E344" i="1" s="1"/>
  <c r="A345" i="1"/>
  <c r="N344" i="1"/>
  <c r="M336" i="1"/>
  <c r="O336" i="1" s="1"/>
  <c r="B336" i="1" s="1"/>
  <c r="J337" i="1"/>
  <c r="K337" i="1" s="1"/>
  <c r="L337" i="1" s="1"/>
  <c r="I346" i="1"/>
  <c r="I2160" i="1" l="1"/>
  <c r="J2159" i="1"/>
  <c r="K2159" i="1" s="1"/>
  <c r="L2159" i="1" s="1"/>
  <c r="P2158" i="1"/>
  <c r="D2159" i="1"/>
  <c r="E2159" i="1" s="1"/>
  <c r="A2160" i="1"/>
  <c r="N2159" i="1"/>
  <c r="K1791" i="1"/>
  <c r="L1791" i="1" s="1"/>
  <c r="J1792" i="1"/>
  <c r="K1197" i="1"/>
  <c r="L1197" i="1" s="1"/>
  <c r="J1198" i="1"/>
  <c r="D1796" i="1"/>
  <c r="E1796" i="1" s="1"/>
  <c r="N1796" i="1"/>
  <c r="A1797" i="1"/>
  <c r="I1796" i="1"/>
  <c r="P1795" i="1"/>
  <c r="F345" i="1"/>
  <c r="H344" i="1"/>
  <c r="D345" i="1"/>
  <c r="E345" i="1" s="1"/>
  <c r="A346" i="1"/>
  <c r="N345" i="1"/>
  <c r="P344" i="1"/>
  <c r="C345" i="1" s="1"/>
  <c r="G345" i="1"/>
  <c r="M337" i="1"/>
  <c r="O337" i="1" s="1"/>
  <c r="B337" i="1" s="1"/>
  <c r="J338" i="1"/>
  <c r="K338" i="1" s="1"/>
  <c r="L338" i="1" s="1"/>
  <c r="I347" i="1"/>
  <c r="D2160" i="1" l="1"/>
  <c r="E2160" i="1" s="1"/>
  <c r="N2160" i="1"/>
  <c r="A2161" i="1"/>
  <c r="J2160" i="1"/>
  <c r="K2160" i="1" s="1"/>
  <c r="L2160" i="1" s="1"/>
  <c r="P2159" i="1"/>
  <c r="I2161" i="1"/>
  <c r="K1792" i="1"/>
  <c r="L1792" i="1" s="1"/>
  <c r="J1793" i="1"/>
  <c r="K1198" i="1"/>
  <c r="L1198" i="1" s="1"/>
  <c r="J1199" i="1"/>
  <c r="D1797" i="1"/>
  <c r="E1797" i="1" s="1"/>
  <c r="N1797" i="1"/>
  <c r="A1798" i="1"/>
  <c r="I1797" i="1"/>
  <c r="P1796" i="1"/>
  <c r="H345" i="1"/>
  <c r="F346" i="1"/>
  <c r="P345" i="1"/>
  <c r="C346" i="1" s="1"/>
  <c r="G346" i="1"/>
  <c r="D346" i="1"/>
  <c r="E346" i="1" s="1"/>
  <c r="N346" i="1"/>
  <c r="A347" i="1"/>
  <c r="J339" i="1"/>
  <c r="K339" i="1" s="1"/>
  <c r="L339" i="1" s="1"/>
  <c r="M338" i="1"/>
  <c r="O338" i="1" s="1"/>
  <c r="B338" i="1" s="1"/>
  <c r="I348" i="1"/>
  <c r="D2161" i="1" l="1"/>
  <c r="E2161" i="1" s="1"/>
  <c r="A2162" i="1"/>
  <c r="N2161" i="1"/>
  <c r="I2162" i="1"/>
  <c r="J2161" i="1"/>
  <c r="K2161" i="1" s="1"/>
  <c r="L2161" i="1" s="1"/>
  <c r="P2160" i="1"/>
  <c r="J1200" i="1"/>
  <c r="K1199" i="1"/>
  <c r="L1199" i="1" s="1"/>
  <c r="K1793" i="1"/>
  <c r="L1793" i="1" s="1"/>
  <c r="J1794" i="1"/>
  <c r="D1798" i="1"/>
  <c r="E1798" i="1" s="1"/>
  <c r="N1798" i="1"/>
  <c r="A1799" i="1"/>
  <c r="P1797" i="1"/>
  <c r="I1798" i="1"/>
  <c r="F347" i="1"/>
  <c r="H346" i="1"/>
  <c r="D347" i="1"/>
  <c r="E347" i="1" s="1"/>
  <c r="N347" i="1"/>
  <c r="A348" i="1"/>
  <c r="G347" i="1"/>
  <c r="P346" i="1"/>
  <c r="C347" i="1" s="1"/>
  <c r="M339" i="1"/>
  <c r="O339" i="1" s="1"/>
  <c r="B339" i="1" s="1"/>
  <c r="J340" i="1"/>
  <c r="K340" i="1" s="1"/>
  <c r="L340" i="1" s="1"/>
  <c r="I349" i="1"/>
  <c r="I2163" i="1" l="1"/>
  <c r="J2162" i="1"/>
  <c r="K2162" i="1" s="1"/>
  <c r="L2162" i="1" s="1"/>
  <c r="P2161" i="1"/>
  <c r="D2162" i="1"/>
  <c r="E2162" i="1" s="1"/>
  <c r="A2163" i="1"/>
  <c r="N2162" i="1"/>
  <c r="J1201" i="1"/>
  <c r="K1200" i="1"/>
  <c r="L1200" i="1" s="1"/>
  <c r="K1794" i="1"/>
  <c r="L1794" i="1" s="1"/>
  <c r="J1795" i="1"/>
  <c r="P1798" i="1"/>
  <c r="N1799" i="1"/>
  <c r="D1799" i="1"/>
  <c r="E1799" i="1" s="1"/>
  <c r="A1800" i="1"/>
  <c r="I1799" i="1"/>
  <c r="H347" i="1"/>
  <c r="F348" i="1"/>
  <c r="D348" i="1"/>
  <c r="E348" i="1" s="1"/>
  <c r="A349" i="1"/>
  <c r="N348" i="1"/>
  <c r="G348" i="1"/>
  <c r="P347" i="1"/>
  <c r="C348" i="1" s="1"/>
  <c r="M340" i="1"/>
  <c r="O340" i="1" s="1"/>
  <c r="B340" i="1" s="1"/>
  <c r="J341" i="1"/>
  <c r="K341" i="1" s="1"/>
  <c r="L341" i="1" s="1"/>
  <c r="I350" i="1"/>
  <c r="J2163" i="1" l="1"/>
  <c r="K2163" i="1" s="1"/>
  <c r="P2162" i="1"/>
  <c r="D2163" i="1"/>
  <c r="E2163" i="1" s="1"/>
  <c r="A2164" i="1"/>
  <c r="N2163" i="1"/>
  <c r="L2163" i="1"/>
  <c r="I2164" i="1"/>
  <c r="K1795" i="1"/>
  <c r="L1795" i="1" s="1"/>
  <c r="J1796" i="1"/>
  <c r="J1202" i="1"/>
  <c r="K1201" i="1"/>
  <c r="L1201" i="1" s="1"/>
  <c r="P1799" i="1"/>
  <c r="D1800" i="1"/>
  <c r="E1800" i="1" s="1"/>
  <c r="N1800" i="1"/>
  <c r="A1801" i="1"/>
  <c r="I1800" i="1"/>
  <c r="H348" i="1"/>
  <c r="F349" i="1"/>
  <c r="G349" i="1"/>
  <c r="P348" i="1"/>
  <c r="C349" i="1" s="1"/>
  <c r="D349" i="1"/>
  <c r="E349" i="1" s="1"/>
  <c r="A350" i="1"/>
  <c r="N349" i="1"/>
  <c r="M341" i="1"/>
  <c r="O341" i="1" s="1"/>
  <c r="B341" i="1" s="1"/>
  <c r="J342" i="1"/>
  <c r="K342" i="1" s="1"/>
  <c r="L342" i="1" s="1"/>
  <c r="I351" i="1"/>
  <c r="I2165" i="1" l="1"/>
  <c r="J2164" i="1"/>
  <c r="K2164" i="1" s="1"/>
  <c r="L2164" i="1" s="1"/>
  <c r="P2163" i="1"/>
  <c r="D2164" i="1"/>
  <c r="E2164" i="1" s="1"/>
  <c r="N2164" i="1"/>
  <c r="A2165" i="1"/>
  <c r="K1202" i="1"/>
  <c r="L1202" i="1" s="1"/>
  <c r="J1203" i="1"/>
  <c r="K1796" i="1"/>
  <c r="L1796" i="1" s="1"/>
  <c r="J1797" i="1"/>
  <c r="I1801" i="1"/>
  <c r="D1801" i="1"/>
  <c r="E1801" i="1" s="1"/>
  <c r="N1801" i="1"/>
  <c r="A1802" i="1"/>
  <c r="P1800" i="1"/>
  <c r="F350" i="1"/>
  <c r="H349" i="1"/>
  <c r="G350" i="1"/>
  <c r="P349" i="1"/>
  <c r="C350" i="1" s="1"/>
  <c r="D350" i="1"/>
  <c r="E350" i="1" s="1"/>
  <c r="A351" i="1"/>
  <c r="N350" i="1"/>
  <c r="M342" i="1"/>
  <c r="O342" i="1" s="1"/>
  <c r="B342" i="1" s="1"/>
  <c r="J343" i="1"/>
  <c r="K343" i="1" s="1"/>
  <c r="L343" i="1" s="1"/>
  <c r="I352" i="1"/>
  <c r="D2165" i="1" l="1"/>
  <c r="E2165" i="1" s="1"/>
  <c r="A2166" i="1"/>
  <c r="N2165" i="1"/>
  <c r="J2165" i="1"/>
  <c r="K2165" i="1" s="1"/>
  <c r="L2165" i="1" s="1"/>
  <c r="P2164" i="1"/>
  <c r="I2166" i="1"/>
  <c r="K1797" i="1"/>
  <c r="L1797" i="1" s="1"/>
  <c r="J1798" i="1"/>
  <c r="K1203" i="1"/>
  <c r="L1203" i="1" s="1"/>
  <c r="J1204" i="1"/>
  <c r="P1801" i="1"/>
  <c r="D1802" i="1"/>
  <c r="E1802" i="1" s="1"/>
  <c r="N1802" i="1"/>
  <c r="A1803" i="1"/>
  <c r="I1802" i="1"/>
  <c r="H350" i="1"/>
  <c r="F351" i="1"/>
  <c r="P350" i="1"/>
  <c r="C351" i="1" s="1"/>
  <c r="G351" i="1"/>
  <c r="D351" i="1"/>
  <c r="E351" i="1" s="1"/>
  <c r="A352" i="1"/>
  <c r="N351" i="1"/>
  <c r="M343" i="1"/>
  <c r="O343" i="1" s="1"/>
  <c r="B343" i="1" s="1"/>
  <c r="J344" i="1"/>
  <c r="K344" i="1" s="1"/>
  <c r="L344" i="1" s="1"/>
  <c r="I353" i="1"/>
  <c r="I2167" i="1" l="1"/>
  <c r="J2166" i="1"/>
  <c r="K2166" i="1" s="1"/>
  <c r="L2166" i="1" s="1"/>
  <c r="P2165" i="1"/>
  <c r="D2166" i="1"/>
  <c r="E2166" i="1" s="1"/>
  <c r="A2167" i="1"/>
  <c r="N2166" i="1"/>
  <c r="K1204" i="1"/>
  <c r="L1204" i="1" s="1"/>
  <c r="J1205" i="1"/>
  <c r="K1798" i="1"/>
  <c r="L1798" i="1" s="1"/>
  <c r="J1799" i="1"/>
  <c r="I1803" i="1"/>
  <c r="D1803" i="1"/>
  <c r="E1803" i="1" s="1"/>
  <c r="N1803" i="1"/>
  <c r="A1804" i="1"/>
  <c r="P1802" i="1"/>
  <c r="F352" i="1"/>
  <c r="H351" i="1"/>
  <c r="G352" i="1"/>
  <c r="P351" i="1"/>
  <c r="C352" i="1" s="1"/>
  <c r="D352" i="1"/>
  <c r="E352" i="1" s="1"/>
  <c r="N352" i="1"/>
  <c r="A353" i="1"/>
  <c r="J345" i="1"/>
  <c r="K345" i="1" s="1"/>
  <c r="L345" i="1" s="1"/>
  <c r="M344" i="1"/>
  <c r="O344" i="1" s="1"/>
  <c r="B344" i="1" s="1"/>
  <c r="I354" i="1"/>
  <c r="J2167" i="1" l="1"/>
  <c r="K2167" i="1" s="1"/>
  <c r="P2166" i="1"/>
  <c r="D2167" i="1"/>
  <c r="E2167" i="1" s="1"/>
  <c r="A2168" i="1"/>
  <c r="N2167" i="1"/>
  <c r="L2167" i="1"/>
  <c r="I2168" i="1"/>
  <c r="K1799" i="1"/>
  <c r="L1799" i="1" s="1"/>
  <c r="J1800" i="1"/>
  <c r="J1206" i="1"/>
  <c r="K1205" i="1"/>
  <c r="L1205" i="1" s="1"/>
  <c r="I1804" i="1"/>
  <c r="P1803" i="1"/>
  <c r="D1804" i="1"/>
  <c r="E1804" i="1" s="1"/>
  <c r="N1804" i="1"/>
  <c r="A1805" i="1"/>
  <c r="H352" i="1"/>
  <c r="F353" i="1"/>
  <c r="D353" i="1"/>
  <c r="E353" i="1" s="1"/>
  <c r="N353" i="1"/>
  <c r="A354" i="1"/>
  <c r="G353" i="1"/>
  <c r="P352" i="1"/>
  <c r="C353" i="1" s="1"/>
  <c r="M345" i="1"/>
  <c r="O345" i="1" s="1"/>
  <c r="B345" i="1" s="1"/>
  <c r="J346" i="1"/>
  <c r="K346" i="1" s="1"/>
  <c r="L346" i="1" s="1"/>
  <c r="I355" i="1"/>
  <c r="I2169" i="1" l="1"/>
  <c r="J2168" i="1"/>
  <c r="K2168" i="1" s="1"/>
  <c r="L2168" i="1" s="1"/>
  <c r="P2167" i="1"/>
  <c r="D2168" i="1"/>
  <c r="E2168" i="1" s="1"/>
  <c r="N2168" i="1"/>
  <c r="A2169" i="1"/>
  <c r="K1800" i="1"/>
  <c r="L1800" i="1" s="1"/>
  <c r="J1801" i="1"/>
  <c r="J1207" i="1"/>
  <c r="K1206" i="1"/>
  <c r="L1206" i="1" s="1"/>
  <c r="D1805" i="1"/>
  <c r="E1805" i="1" s="1"/>
  <c r="N1805" i="1"/>
  <c r="A1806" i="1"/>
  <c r="P1804" i="1"/>
  <c r="I1805" i="1"/>
  <c r="H353" i="1"/>
  <c r="F354" i="1"/>
  <c r="D354" i="1"/>
  <c r="E354" i="1" s="1"/>
  <c r="A355" i="1"/>
  <c r="N354" i="1"/>
  <c r="P353" i="1"/>
  <c r="C354" i="1" s="1"/>
  <c r="G354" i="1"/>
  <c r="M346" i="1"/>
  <c r="O346" i="1" s="1"/>
  <c r="B346" i="1" s="1"/>
  <c r="J347" i="1"/>
  <c r="K347" i="1" s="1"/>
  <c r="L347" i="1" s="1"/>
  <c r="I356" i="1"/>
  <c r="D2169" i="1" l="1"/>
  <c r="E2169" i="1" s="1"/>
  <c r="A2170" i="1"/>
  <c r="N2169" i="1"/>
  <c r="J2169" i="1"/>
  <c r="K2169" i="1" s="1"/>
  <c r="L2169" i="1" s="1"/>
  <c r="P2168" i="1"/>
  <c r="I2170" i="1"/>
  <c r="K1207" i="1"/>
  <c r="L1207" i="1" s="1"/>
  <c r="J1208" i="1"/>
  <c r="K1801" i="1"/>
  <c r="L1801" i="1" s="1"/>
  <c r="J1802" i="1"/>
  <c r="D1806" i="1"/>
  <c r="E1806" i="1" s="1"/>
  <c r="N1806" i="1"/>
  <c r="A1807" i="1"/>
  <c r="P1805" i="1"/>
  <c r="I1806" i="1"/>
  <c r="H354" i="1"/>
  <c r="F355" i="1"/>
  <c r="P354" i="1"/>
  <c r="C355" i="1" s="1"/>
  <c r="G355" i="1"/>
  <c r="D355" i="1"/>
  <c r="E355" i="1" s="1"/>
  <c r="A356" i="1"/>
  <c r="N355" i="1"/>
  <c r="M347" i="1"/>
  <c r="O347" i="1" s="1"/>
  <c r="B347" i="1" s="1"/>
  <c r="J348" i="1"/>
  <c r="K348" i="1" s="1"/>
  <c r="L348" i="1" s="1"/>
  <c r="I357" i="1"/>
  <c r="J2170" i="1" l="1"/>
  <c r="K2170" i="1" s="1"/>
  <c r="P2169" i="1"/>
  <c r="L2170" i="1"/>
  <c r="I2171" i="1"/>
  <c r="D2170" i="1"/>
  <c r="E2170" i="1" s="1"/>
  <c r="A2171" i="1"/>
  <c r="N2170" i="1"/>
  <c r="K1802" i="1"/>
  <c r="L1802" i="1" s="1"/>
  <c r="J1803" i="1"/>
  <c r="K1208" i="1"/>
  <c r="L1208" i="1" s="1"/>
  <c r="J1209" i="1"/>
  <c r="D1807" i="1"/>
  <c r="E1807" i="1" s="1"/>
  <c r="N1807" i="1"/>
  <c r="A1808" i="1"/>
  <c r="P1806" i="1"/>
  <c r="I1807" i="1"/>
  <c r="F356" i="1"/>
  <c r="H355" i="1"/>
  <c r="D356" i="1"/>
  <c r="E356" i="1" s="1"/>
  <c r="A357" i="1"/>
  <c r="N356" i="1"/>
  <c r="G356" i="1"/>
  <c r="P355" i="1"/>
  <c r="C356" i="1" s="1"/>
  <c r="M348" i="1"/>
  <c r="O348" i="1" s="1"/>
  <c r="B348" i="1" s="1"/>
  <c r="J349" i="1"/>
  <c r="K349" i="1" s="1"/>
  <c r="L349" i="1" s="1"/>
  <c r="I358" i="1"/>
  <c r="I2172" i="1" l="1"/>
  <c r="J2171" i="1"/>
  <c r="K2171" i="1" s="1"/>
  <c r="L2171" i="1" s="1"/>
  <c r="P2170" i="1"/>
  <c r="D2171" i="1"/>
  <c r="E2171" i="1" s="1"/>
  <c r="A2172" i="1"/>
  <c r="N2171" i="1"/>
  <c r="K1209" i="1"/>
  <c r="L1209" i="1" s="1"/>
  <c r="J1210" i="1"/>
  <c r="K1803" i="1"/>
  <c r="L1803" i="1" s="1"/>
  <c r="J1804" i="1"/>
  <c r="D1808" i="1"/>
  <c r="E1808" i="1" s="1"/>
  <c r="A1809" i="1"/>
  <c r="N1808" i="1"/>
  <c r="P1807" i="1"/>
  <c r="I1808" i="1"/>
  <c r="H356" i="1"/>
  <c r="F357" i="1"/>
  <c r="G357" i="1"/>
  <c r="P356" i="1"/>
  <c r="C357" i="1" s="1"/>
  <c r="D357" i="1"/>
  <c r="E357" i="1" s="1"/>
  <c r="N357" i="1"/>
  <c r="A358" i="1"/>
  <c r="M349" i="1"/>
  <c r="O349" i="1" s="1"/>
  <c r="B349" i="1" s="1"/>
  <c r="J350" i="1"/>
  <c r="K350" i="1" s="1"/>
  <c r="L350" i="1" s="1"/>
  <c r="I359" i="1"/>
  <c r="J2172" i="1" l="1"/>
  <c r="K2172" i="1" s="1"/>
  <c r="L2172" i="1" s="1"/>
  <c r="P2171" i="1"/>
  <c r="D2172" i="1"/>
  <c r="E2172" i="1" s="1"/>
  <c r="N2172" i="1"/>
  <c r="A2173" i="1"/>
  <c r="I2173" i="1"/>
  <c r="K1804" i="1"/>
  <c r="L1804" i="1" s="1"/>
  <c r="J1805" i="1"/>
  <c r="K1210" i="1"/>
  <c r="L1210" i="1" s="1"/>
  <c r="J1211" i="1"/>
  <c r="P1808" i="1"/>
  <c r="I1809" i="1"/>
  <c r="D1809" i="1"/>
  <c r="E1809" i="1" s="1"/>
  <c r="A1810" i="1"/>
  <c r="N1809" i="1"/>
  <c r="F358" i="1"/>
  <c r="H357" i="1"/>
  <c r="P357" i="1"/>
  <c r="C358" i="1" s="1"/>
  <c r="G358" i="1"/>
  <c r="D358" i="1"/>
  <c r="E358" i="1" s="1"/>
  <c r="A359" i="1"/>
  <c r="N358" i="1"/>
  <c r="M350" i="1"/>
  <c r="O350" i="1" s="1"/>
  <c r="B350" i="1" s="1"/>
  <c r="J351" i="1"/>
  <c r="K351" i="1" s="1"/>
  <c r="L351" i="1" s="1"/>
  <c r="I360" i="1"/>
  <c r="D2173" i="1" l="1"/>
  <c r="E2173" i="1" s="1"/>
  <c r="A2174" i="1"/>
  <c r="N2173" i="1"/>
  <c r="I2174" i="1"/>
  <c r="J2173" i="1"/>
  <c r="K2173" i="1" s="1"/>
  <c r="L2173" i="1" s="1"/>
  <c r="P2172" i="1"/>
  <c r="J1212" i="1"/>
  <c r="K1211" i="1"/>
  <c r="L1211" i="1" s="1"/>
  <c r="K1805" i="1"/>
  <c r="L1805" i="1" s="1"/>
  <c r="J1806" i="1"/>
  <c r="I1810" i="1"/>
  <c r="P1809" i="1"/>
  <c r="D1810" i="1"/>
  <c r="E1810" i="1" s="1"/>
  <c r="N1810" i="1"/>
  <c r="A1811" i="1"/>
  <c r="F359" i="1"/>
  <c r="H358" i="1"/>
  <c r="D359" i="1"/>
  <c r="E359" i="1" s="1"/>
  <c r="A360" i="1"/>
  <c r="N359" i="1"/>
  <c r="G359" i="1"/>
  <c r="P358" i="1"/>
  <c r="C359" i="1" s="1"/>
  <c r="M351" i="1"/>
  <c r="O351" i="1" s="1"/>
  <c r="B351" i="1" s="1"/>
  <c r="J352" i="1"/>
  <c r="K352" i="1" s="1"/>
  <c r="L352" i="1" s="1"/>
  <c r="I361" i="1"/>
  <c r="I2175" i="1" l="1"/>
  <c r="J2174" i="1"/>
  <c r="K2174" i="1" s="1"/>
  <c r="L2174" i="1" s="1"/>
  <c r="P2173" i="1"/>
  <c r="D2174" i="1"/>
  <c r="E2174" i="1" s="1"/>
  <c r="A2175" i="1"/>
  <c r="N2174" i="1"/>
  <c r="K1806" i="1"/>
  <c r="L1806" i="1" s="1"/>
  <c r="J1807" i="1"/>
  <c r="K1212" i="1"/>
  <c r="L1212" i="1" s="1"/>
  <c r="J1213" i="1"/>
  <c r="D1811" i="1"/>
  <c r="E1811" i="1" s="1"/>
  <c r="N1811" i="1"/>
  <c r="A1812" i="1"/>
  <c r="I1811" i="1"/>
  <c r="P1810" i="1"/>
  <c r="H359" i="1"/>
  <c r="F360" i="1"/>
  <c r="P359" i="1"/>
  <c r="C360" i="1" s="1"/>
  <c r="G360" i="1"/>
  <c r="D360" i="1"/>
  <c r="E360" i="1" s="1"/>
  <c r="A361" i="1"/>
  <c r="N360" i="1"/>
  <c r="M352" i="1"/>
  <c r="O352" i="1" s="1"/>
  <c r="B352" i="1" s="1"/>
  <c r="J353" i="1"/>
  <c r="K353" i="1" s="1"/>
  <c r="L353" i="1" s="1"/>
  <c r="I362" i="1"/>
  <c r="J2175" i="1" l="1"/>
  <c r="K2175" i="1" s="1"/>
  <c r="L2175" i="1" s="1"/>
  <c r="P2174" i="1"/>
  <c r="D2175" i="1"/>
  <c r="E2175" i="1" s="1"/>
  <c r="A2176" i="1"/>
  <c r="N2175" i="1"/>
  <c r="I2176" i="1"/>
  <c r="K1213" i="1"/>
  <c r="L1213" i="1" s="1"/>
  <c r="J1214" i="1"/>
  <c r="K1807" i="1"/>
  <c r="L1807" i="1" s="1"/>
  <c r="J1808" i="1"/>
  <c r="D1812" i="1"/>
  <c r="E1812" i="1" s="1"/>
  <c r="A1813" i="1"/>
  <c r="N1812" i="1"/>
  <c r="P1811" i="1"/>
  <c r="I1812" i="1"/>
  <c r="F361" i="1"/>
  <c r="H360" i="1"/>
  <c r="P360" i="1"/>
  <c r="C361" i="1" s="1"/>
  <c r="G361" i="1"/>
  <c r="D361" i="1"/>
  <c r="E361" i="1" s="1"/>
  <c r="N361" i="1"/>
  <c r="A362" i="1"/>
  <c r="M353" i="1"/>
  <c r="O353" i="1" s="1"/>
  <c r="B353" i="1" s="1"/>
  <c r="J354" i="1"/>
  <c r="K354" i="1" s="1"/>
  <c r="L354" i="1" s="1"/>
  <c r="I363" i="1"/>
  <c r="I2177" i="1" l="1"/>
  <c r="J2176" i="1"/>
  <c r="K2176" i="1" s="1"/>
  <c r="L2176" i="1" s="1"/>
  <c r="P2175" i="1"/>
  <c r="D2176" i="1"/>
  <c r="E2176" i="1" s="1"/>
  <c r="N2176" i="1"/>
  <c r="A2177" i="1"/>
  <c r="K1214" i="1"/>
  <c r="L1214" i="1" s="1"/>
  <c r="J1215" i="1"/>
  <c r="K1808" i="1"/>
  <c r="L1808" i="1" s="1"/>
  <c r="J1809" i="1"/>
  <c r="P1812" i="1"/>
  <c r="D1813" i="1"/>
  <c r="E1813" i="1" s="1"/>
  <c r="N1813" i="1"/>
  <c r="A1814" i="1"/>
  <c r="I1813" i="1"/>
  <c r="F362" i="1"/>
  <c r="H361" i="1"/>
  <c r="D362" i="1"/>
  <c r="E362" i="1" s="1"/>
  <c r="A363" i="1"/>
  <c r="N362" i="1"/>
  <c r="G362" i="1"/>
  <c r="P361" i="1"/>
  <c r="C362" i="1" s="1"/>
  <c r="M354" i="1"/>
  <c r="O354" i="1" s="1"/>
  <c r="B354" i="1" s="1"/>
  <c r="J355" i="1"/>
  <c r="K355" i="1" s="1"/>
  <c r="L355" i="1" s="1"/>
  <c r="I364" i="1"/>
  <c r="D2177" i="1" l="1"/>
  <c r="E2177" i="1" s="1"/>
  <c r="A2178" i="1"/>
  <c r="N2177" i="1"/>
  <c r="I2178" i="1"/>
  <c r="J2177" i="1"/>
  <c r="K2177" i="1" s="1"/>
  <c r="L2177" i="1" s="1"/>
  <c r="P2176" i="1"/>
  <c r="K1809" i="1"/>
  <c r="L1809" i="1" s="1"/>
  <c r="J1810" i="1"/>
  <c r="K1215" i="1"/>
  <c r="L1215" i="1" s="1"/>
  <c r="J1216" i="1"/>
  <c r="P1813" i="1"/>
  <c r="I1814" i="1"/>
  <c r="D1814" i="1"/>
  <c r="E1814" i="1" s="1"/>
  <c r="N1814" i="1"/>
  <c r="A1815" i="1"/>
  <c r="H362" i="1"/>
  <c r="F363" i="1"/>
  <c r="P362" i="1"/>
  <c r="C363" i="1" s="1"/>
  <c r="G363" i="1"/>
  <c r="D363" i="1"/>
  <c r="E363" i="1" s="1"/>
  <c r="N363" i="1"/>
  <c r="A364" i="1"/>
  <c r="M355" i="1"/>
  <c r="O355" i="1" s="1"/>
  <c r="B355" i="1" s="1"/>
  <c r="J356" i="1"/>
  <c r="K356" i="1" s="1"/>
  <c r="L356" i="1" s="1"/>
  <c r="I365" i="1"/>
  <c r="J2178" i="1" l="1"/>
  <c r="K2178" i="1" s="1"/>
  <c r="P2177" i="1"/>
  <c r="D2178" i="1"/>
  <c r="E2178" i="1" s="1"/>
  <c r="A2179" i="1"/>
  <c r="N2178" i="1"/>
  <c r="L2178" i="1"/>
  <c r="I2179" i="1"/>
  <c r="K1216" i="1"/>
  <c r="L1216" i="1" s="1"/>
  <c r="J1217" i="1"/>
  <c r="K1810" i="1"/>
  <c r="L1810" i="1" s="1"/>
  <c r="J1811" i="1"/>
  <c r="I1815" i="1"/>
  <c r="P1814" i="1"/>
  <c r="D1815" i="1"/>
  <c r="E1815" i="1" s="1"/>
  <c r="N1815" i="1"/>
  <c r="A1816" i="1"/>
  <c r="F364" i="1"/>
  <c r="H363" i="1"/>
  <c r="P363" i="1"/>
  <c r="C364" i="1" s="1"/>
  <c r="G364" i="1"/>
  <c r="D364" i="1"/>
  <c r="E364" i="1" s="1"/>
  <c r="A365" i="1"/>
  <c r="N364" i="1"/>
  <c r="M356" i="1"/>
  <c r="O356" i="1" s="1"/>
  <c r="B356" i="1" s="1"/>
  <c r="J357" i="1"/>
  <c r="K357" i="1" s="1"/>
  <c r="L357" i="1" s="1"/>
  <c r="I366" i="1"/>
  <c r="J2179" i="1" l="1"/>
  <c r="K2179" i="1" s="1"/>
  <c r="P2178" i="1"/>
  <c r="D2179" i="1"/>
  <c r="E2179" i="1" s="1"/>
  <c r="A2180" i="1"/>
  <c r="N2179" i="1"/>
  <c r="L2179" i="1"/>
  <c r="I2180" i="1"/>
  <c r="K1811" i="1"/>
  <c r="L1811" i="1" s="1"/>
  <c r="J1812" i="1"/>
  <c r="K1217" i="1"/>
  <c r="L1217" i="1" s="1"/>
  <c r="J1218" i="1"/>
  <c r="D1816" i="1"/>
  <c r="E1816" i="1" s="1"/>
  <c r="A1817" i="1"/>
  <c r="N1816" i="1"/>
  <c r="P1815" i="1"/>
  <c r="I1816" i="1"/>
  <c r="H364" i="1"/>
  <c r="F365" i="1"/>
  <c r="P364" i="1"/>
  <c r="C365" i="1" s="1"/>
  <c r="G365" i="1"/>
  <c r="D365" i="1"/>
  <c r="E365" i="1" s="1"/>
  <c r="A366" i="1"/>
  <c r="N365" i="1"/>
  <c r="M357" i="1"/>
  <c r="O357" i="1" s="1"/>
  <c r="B357" i="1" s="1"/>
  <c r="J358" i="1"/>
  <c r="K358" i="1" s="1"/>
  <c r="L358" i="1" s="1"/>
  <c r="I367" i="1"/>
  <c r="J2180" i="1" l="1"/>
  <c r="K2180" i="1" s="1"/>
  <c r="P2179" i="1"/>
  <c r="D2180" i="1"/>
  <c r="E2180" i="1" s="1"/>
  <c r="N2180" i="1"/>
  <c r="A2181" i="1"/>
  <c r="L2180" i="1"/>
  <c r="I2181" i="1"/>
  <c r="K1218" i="1"/>
  <c r="L1218" i="1" s="1"/>
  <c r="J1219" i="1"/>
  <c r="K1812" i="1"/>
  <c r="L1812" i="1" s="1"/>
  <c r="J1813" i="1"/>
  <c r="P1816" i="1"/>
  <c r="I1817" i="1"/>
  <c r="D1817" i="1"/>
  <c r="E1817" i="1" s="1"/>
  <c r="A1818" i="1"/>
  <c r="N1817" i="1"/>
  <c r="F366" i="1"/>
  <c r="H365" i="1"/>
  <c r="G366" i="1"/>
  <c r="P365" i="1"/>
  <c r="C366" i="1" s="1"/>
  <c r="D366" i="1"/>
  <c r="E366" i="1" s="1"/>
  <c r="A367" i="1"/>
  <c r="N366" i="1"/>
  <c r="M358" i="1"/>
  <c r="O358" i="1" s="1"/>
  <c r="B358" i="1" s="1"/>
  <c r="J359" i="1"/>
  <c r="K359" i="1" s="1"/>
  <c r="L359" i="1" s="1"/>
  <c r="I368" i="1"/>
  <c r="D2181" i="1" l="1"/>
  <c r="E2181" i="1" s="1"/>
  <c r="A2182" i="1"/>
  <c r="N2181" i="1"/>
  <c r="J2181" i="1"/>
  <c r="K2181" i="1" s="1"/>
  <c r="L2181" i="1" s="1"/>
  <c r="P2180" i="1"/>
  <c r="I2182" i="1"/>
  <c r="K1219" i="1"/>
  <c r="L1219" i="1" s="1"/>
  <c r="J1220" i="1"/>
  <c r="K1813" i="1"/>
  <c r="L1813" i="1" s="1"/>
  <c r="J1814" i="1"/>
  <c r="I1818" i="1"/>
  <c r="D1818" i="1"/>
  <c r="E1818" i="1" s="1"/>
  <c r="N1818" i="1"/>
  <c r="A1819" i="1"/>
  <c r="P1817" i="1"/>
  <c r="H366" i="1"/>
  <c r="F367" i="1"/>
  <c r="P366" i="1"/>
  <c r="C367" i="1" s="1"/>
  <c r="G367" i="1"/>
  <c r="D367" i="1"/>
  <c r="E367" i="1" s="1"/>
  <c r="A368" i="1"/>
  <c r="N367" i="1"/>
  <c r="M359" i="1"/>
  <c r="O359" i="1" s="1"/>
  <c r="B359" i="1" s="1"/>
  <c r="J360" i="1"/>
  <c r="K360" i="1" s="1"/>
  <c r="L360" i="1" s="1"/>
  <c r="I369" i="1"/>
  <c r="J2182" i="1" l="1"/>
  <c r="K2182" i="1" s="1"/>
  <c r="P2181" i="1"/>
  <c r="L2182" i="1"/>
  <c r="I2183" i="1"/>
  <c r="D2182" i="1"/>
  <c r="E2182" i="1" s="1"/>
  <c r="A2183" i="1"/>
  <c r="N2182" i="1"/>
  <c r="K1814" i="1"/>
  <c r="L1814" i="1" s="1"/>
  <c r="J1815" i="1"/>
  <c r="J1221" i="1"/>
  <c r="K1220" i="1"/>
  <c r="L1220" i="1" s="1"/>
  <c r="D1819" i="1"/>
  <c r="E1819" i="1" s="1"/>
  <c r="N1819" i="1"/>
  <c r="A1820" i="1"/>
  <c r="P1818" i="1"/>
  <c r="I1819" i="1"/>
  <c r="F368" i="1"/>
  <c r="H367" i="1"/>
  <c r="D368" i="1"/>
  <c r="E368" i="1" s="1"/>
  <c r="A369" i="1"/>
  <c r="N368" i="1"/>
  <c r="G368" i="1"/>
  <c r="P367" i="1"/>
  <c r="C368" i="1" s="1"/>
  <c r="M360" i="1"/>
  <c r="O360" i="1" s="1"/>
  <c r="B360" i="1" s="1"/>
  <c r="J361" i="1"/>
  <c r="K361" i="1" s="1"/>
  <c r="L361" i="1" s="1"/>
  <c r="I370" i="1"/>
  <c r="I2184" i="1" l="1"/>
  <c r="J2183" i="1"/>
  <c r="K2183" i="1" s="1"/>
  <c r="L2183" i="1" s="1"/>
  <c r="P2182" i="1"/>
  <c r="D2183" i="1"/>
  <c r="E2183" i="1" s="1"/>
  <c r="A2184" i="1"/>
  <c r="N2183" i="1"/>
  <c r="K1221" i="1"/>
  <c r="L1221" i="1" s="1"/>
  <c r="J1222" i="1"/>
  <c r="K1815" i="1"/>
  <c r="L1815" i="1" s="1"/>
  <c r="J1816" i="1"/>
  <c r="D1820" i="1"/>
  <c r="E1820" i="1" s="1"/>
  <c r="N1820" i="1"/>
  <c r="A1821" i="1"/>
  <c r="P1819" i="1"/>
  <c r="I1820" i="1"/>
  <c r="H368" i="1"/>
  <c r="F369" i="1"/>
  <c r="G369" i="1"/>
  <c r="P368" i="1"/>
  <c r="C369" i="1" s="1"/>
  <c r="D369" i="1"/>
  <c r="E369" i="1" s="1"/>
  <c r="A370" i="1"/>
  <c r="N369" i="1"/>
  <c r="M361" i="1"/>
  <c r="O361" i="1" s="1"/>
  <c r="B361" i="1" s="1"/>
  <c r="J362" i="1"/>
  <c r="K362" i="1" s="1"/>
  <c r="L362" i="1" s="1"/>
  <c r="I371" i="1"/>
  <c r="I2185" i="1" l="1"/>
  <c r="J2184" i="1"/>
  <c r="K2184" i="1" s="1"/>
  <c r="L2184" i="1" s="1"/>
  <c r="P2183" i="1"/>
  <c r="D2184" i="1"/>
  <c r="E2184" i="1" s="1"/>
  <c r="N2184" i="1"/>
  <c r="A2185" i="1"/>
  <c r="K1816" i="1"/>
  <c r="L1816" i="1" s="1"/>
  <c r="J1817" i="1"/>
  <c r="K1222" i="1"/>
  <c r="L1222" i="1" s="1"/>
  <c r="J1223" i="1"/>
  <c r="D1821" i="1"/>
  <c r="E1821" i="1" s="1"/>
  <c r="A1822" i="1"/>
  <c r="N1821" i="1"/>
  <c r="P1820" i="1"/>
  <c r="I1821" i="1"/>
  <c r="F370" i="1"/>
  <c r="H369" i="1"/>
  <c r="D370" i="1"/>
  <c r="E370" i="1" s="1"/>
  <c r="N370" i="1"/>
  <c r="A371" i="1"/>
  <c r="P369" i="1"/>
  <c r="C370" i="1" s="1"/>
  <c r="G370" i="1"/>
  <c r="J363" i="1"/>
  <c r="K363" i="1" s="1"/>
  <c r="L363" i="1" s="1"/>
  <c r="M362" i="1"/>
  <c r="O362" i="1" s="1"/>
  <c r="B362" i="1" s="1"/>
  <c r="I372" i="1"/>
  <c r="J2185" i="1" l="1"/>
  <c r="K2185" i="1" s="1"/>
  <c r="P2184" i="1"/>
  <c r="L2185" i="1"/>
  <c r="I2186" i="1"/>
  <c r="D2185" i="1"/>
  <c r="E2185" i="1" s="1"/>
  <c r="N2185" i="1"/>
  <c r="A2186" i="1"/>
  <c r="K1223" i="1"/>
  <c r="L1223" i="1" s="1"/>
  <c r="J1224" i="1"/>
  <c r="K1817" i="1"/>
  <c r="L1817" i="1" s="1"/>
  <c r="J1818" i="1"/>
  <c r="P1821" i="1"/>
  <c r="D1822" i="1"/>
  <c r="E1822" i="1" s="1"/>
  <c r="N1822" i="1"/>
  <c r="A1823" i="1"/>
  <c r="I1822" i="1"/>
  <c r="H370" i="1"/>
  <c r="F371" i="1"/>
  <c r="D371" i="1"/>
  <c r="E371" i="1" s="1"/>
  <c r="A372" i="1"/>
  <c r="N371" i="1"/>
  <c r="P370" i="1"/>
  <c r="C371" i="1" s="1"/>
  <c r="G371" i="1"/>
  <c r="M363" i="1"/>
  <c r="O363" i="1" s="1"/>
  <c r="B363" i="1" s="1"/>
  <c r="J364" i="1"/>
  <c r="K364" i="1" s="1"/>
  <c r="L364" i="1" s="1"/>
  <c r="I373" i="1"/>
  <c r="I2187" i="1" l="1"/>
  <c r="D2186" i="1"/>
  <c r="E2186" i="1" s="1"/>
  <c r="N2186" i="1"/>
  <c r="A2187" i="1"/>
  <c r="J2186" i="1"/>
  <c r="K2186" i="1" s="1"/>
  <c r="L2186" i="1" s="1"/>
  <c r="P2185" i="1"/>
  <c r="K1818" i="1"/>
  <c r="L1818" i="1" s="1"/>
  <c r="J1819" i="1"/>
  <c r="K1224" i="1"/>
  <c r="L1224" i="1" s="1"/>
  <c r="J1225" i="1"/>
  <c r="P1822" i="1"/>
  <c r="I1823" i="1"/>
  <c r="D1823" i="1"/>
  <c r="E1823" i="1" s="1"/>
  <c r="N1823" i="1"/>
  <c r="A1824" i="1"/>
  <c r="H371" i="1"/>
  <c r="F372" i="1"/>
  <c r="P371" i="1"/>
  <c r="C372" i="1" s="1"/>
  <c r="G372" i="1"/>
  <c r="D372" i="1"/>
  <c r="E372" i="1" s="1"/>
  <c r="A373" i="1"/>
  <c r="N372" i="1"/>
  <c r="M364" i="1"/>
  <c r="O364" i="1" s="1"/>
  <c r="B364" i="1" s="1"/>
  <c r="J365" i="1"/>
  <c r="K365" i="1" s="1"/>
  <c r="L365" i="1" s="1"/>
  <c r="I374" i="1"/>
  <c r="J2187" i="1" l="1"/>
  <c r="K2187" i="1" s="1"/>
  <c r="P2186" i="1"/>
  <c r="L2187" i="1"/>
  <c r="I2188" i="1"/>
  <c r="D2187" i="1"/>
  <c r="E2187" i="1" s="1"/>
  <c r="N2187" i="1"/>
  <c r="A2188" i="1"/>
  <c r="K1225" i="1"/>
  <c r="L1225" i="1" s="1"/>
  <c r="J1226" i="1"/>
  <c r="K1819" i="1"/>
  <c r="L1819" i="1" s="1"/>
  <c r="J1820" i="1"/>
  <c r="I1824" i="1"/>
  <c r="D1824" i="1"/>
  <c r="E1824" i="1" s="1"/>
  <c r="A1825" i="1"/>
  <c r="N1824" i="1"/>
  <c r="P1823" i="1"/>
  <c r="F373" i="1"/>
  <c r="H372" i="1"/>
  <c r="P372" i="1"/>
  <c r="C373" i="1" s="1"/>
  <c r="G373" i="1"/>
  <c r="D373" i="1"/>
  <c r="E373" i="1" s="1"/>
  <c r="N373" i="1"/>
  <c r="A374" i="1"/>
  <c r="M365" i="1"/>
  <c r="O365" i="1" s="1"/>
  <c r="B365" i="1" s="1"/>
  <c r="J366" i="1"/>
  <c r="K366" i="1" s="1"/>
  <c r="L366" i="1" s="1"/>
  <c r="I375" i="1"/>
  <c r="D2188" i="1" l="1"/>
  <c r="E2188" i="1" s="1"/>
  <c r="N2188" i="1"/>
  <c r="A2189" i="1"/>
  <c r="J2188" i="1"/>
  <c r="K2188" i="1" s="1"/>
  <c r="L2188" i="1" s="1"/>
  <c r="P2187" i="1"/>
  <c r="I2189" i="1"/>
  <c r="J1227" i="1"/>
  <c r="K1226" i="1"/>
  <c r="L1226" i="1" s="1"/>
  <c r="K1820" i="1"/>
  <c r="L1820" i="1" s="1"/>
  <c r="J1821" i="1"/>
  <c r="I1825" i="1"/>
  <c r="D1825" i="1"/>
  <c r="E1825" i="1" s="1"/>
  <c r="A1826" i="1"/>
  <c r="N1825" i="1"/>
  <c r="P1824" i="1"/>
  <c r="H373" i="1"/>
  <c r="F374" i="1"/>
  <c r="G374" i="1"/>
  <c r="P373" i="1"/>
  <c r="C374" i="1" s="1"/>
  <c r="D374" i="1"/>
  <c r="E374" i="1" s="1"/>
  <c r="N374" i="1"/>
  <c r="A375" i="1"/>
  <c r="M366" i="1"/>
  <c r="O366" i="1" s="1"/>
  <c r="B366" i="1" s="1"/>
  <c r="J367" i="1"/>
  <c r="K367" i="1" s="1"/>
  <c r="L367" i="1" s="1"/>
  <c r="I376" i="1"/>
  <c r="D2189" i="1" l="1"/>
  <c r="E2189" i="1" s="1"/>
  <c r="N2189" i="1"/>
  <c r="A2190" i="1"/>
  <c r="J2189" i="1"/>
  <c r="K2189" i="1" s="1"/>
  <c r="L2189" i="1" s="1"/>
  <c r="P2188" i="1"/>
  <c r="I2190" i="1"/>
  <c r="K1821" i="1"/>
  <c r="L1821" i="1" s="1"/>
  <c r="J1822" i="1"/>
  <c r="K1227" i="1"/>
  <c r="L1227" i="1" s="1"/>
  <c r="J1228" i="1"/>
  <c r="D1826" i="1"/>
  <c r="E1826" i="1" s="1"/>
  <c r="I1826" i="1"/>
  <c r="P1825" i="1"/>
  <c r="F375" i="1"/>
  <c r="H374" i="1"/>
  <c r="P374" i="1"/>
  <c r="C375" i="1" s="1"/>
  <c r="G375" i="1"/>
  <c r="D375" i="1"/>
  <c r="E375" i="1" s="1"/>
  <c r="A376" i="1"/>
  <c r="N375" i="1"/>
  <c r="M367" i="1"/>
  <c r="O367" i="1" s="1"/>
  <c r="B367" i="1" s="1"/>
  <c r="J368" i="1"/>
  <c r="K368" i="1" s="1"/>
  <c r="L368" i="1" s="1"/>
  <c r="I377" i="1"/>
  <c r="D2190" i="1" l="1"/>
  <c r="E2190" i="1" s="1"/>
  <c r="N2190" i="1"/>
  <c r="A2191" i="1"/>
  <c r="J2190" i="1"/>
  <c r="K2190" i="1" s="1"/>
  <c r="L2190" i="1" s="1"/>
  <c r="P2189" i="1"/>
  <c r="I2191" i="1"/>
  <c r="K1822" i="1"/>
  <c r="L1822" i="1" s="1"/>
  <c r="J1823" i="1"/>
  <c r="K1228" i="1"/>
  <c r="L1228" i="1" s="1"/>
  <c r="J1229" i="1"/>
  <c r="P1826" i="1"/>
  <c r="F376" i="1"/>
  <c r="H375" i="1"/>
  <c r="D376" i="1"/>
  <c r="E376" i="1" s="1"/>
  <c r="N376" i="1"/>
  <c r="A377" i="1"/>
  <c r="P375" i="1"/>
  <c r="C376" i="1" s="1"/>
  <c r="G376" i="1"/>
  <c r="M368" i="1"/>
  <c r="O368" i="1" s="1"/>
  <c r="B368" i="1" s="1"/>
  <c r="J369" i="1"/>
  <c r="K369" i="1" s="1"/>
  <c r="L369" i="1" s="1"/>
  <c r="I378" i="1"/>
  <c r="D2191" i="1" l="1"/>
  <c r="E2191" i="1" s="1"/>
  <c r="N2191" i="1"/>
  <c r="A2192" i="1"/>
  <c r="J2191" i="1"/>
  <c r="K2191" i="1" s="1"/>
  <c r="P2190" i="1"/>
  <c r="L2191" i="1"/>
  <c r="I2192" i="1"/>
  <c r="K1229" i="1"/>
  <c r="L1229" i="1" s="1"/>
  <c r="J1230" i="1"/>
  <c r="K1823" i="1"/>
  <c r="L1823" i="1" s="1"/>
  <c r="J1824" i="1"/>
  <c r="H376" i="1"/>
  <c r="F377" i="1"/>
  <c r="D377" i="1"/>
  <c r="E377" i="1" s="1"/>
  <c r="A378" i="1"/>
  <c r="N377" i="1"/>
  <c r="P376" i="1"/>
  <c r="C377" i="1" s="1"/>
  <c r="G377" i="1"/>
  <c r="M369" i="1"/>
  <c r="O369" i="1" s="1"/>
  <c r="B369" i="1" s="1"/>
  <c r="J370" i="1"/>
  <c r="K370" i="1" s="1"/>
  <c r="L370" i="1" s="1"/>
  <c r="I379" i="1"/>
  <c r="D2192" i="1" l="1"/>
  <c r="E2192" i="1" s="1"/>
  <c r="N2192" i="1"/>
  <c r="A2193" i="1"/>
  <c r="I2193" i="1"/>
  <c r="J2192" i="1"/>
  <c r="K2192" i="1" s="1"/>
  <c r="L2192" i="1" s="1"/>
  <c r="P2191" i="1"/>
  <c r="K1824" i="1"/>
  <c r="L1824" i="1" s="1"/>
  <c r="J1825" i="1"/>
  <c r="K1230" i="1"/>
  <c r="L1230" i="1" s="1"/>
  <c r="J1231" i="1"/>
  <c r="F378" i="1"/>
  <c r="H377" i="1"/>
  <c r="G378" i="1"/>
  <c r="P377" i="1"/>
  <c r="C378" i="1" s="1"/>
  <c r="D378" i="1"/>
  <c r="E378" i="1" s="1"/>
  <c r="N378" i="1"/>
  <c r="A379" i="1"/>
  <c r="M370" i="1"/>
  <c r="O370" i="1" s="1"/>
  <c r="B370" i="1" s="1"/>
  <c r="J371" i="1"/>
  <c r="K371" i="1" s="1"/>
  <c r="L371" i="1" s="1"/>
  <c r="I380" i="1"/>
  <c r="J2193" i="1" l="1"/>
  <c r="K2193" i="1" s="1"/>
  <c r="P2192" i="1"/>
  <c r="L2193" i="1"/>
  <c r="I2194" i="1"/>
  <c r="D2193" i="1"/>
  <c r="E2193" i="1" s="1"/>
  <c r="N2193" i="1"/>
  <c r="A2194" i="1"/>
  <c r="K1231" i="1"/>
  <c r="L1231" i="1" s="1"/>
  <c r="J1232" i="1"/>
  <c r="K1825" i="1"/>
  <c r="L1825" i="1" s="1"/>
  <c r="J1826" i="1"/>
  <c r="L1826" i="1" s="1"/>
  <c r="F379" i="1"/>
  <c r="H378" i="1"/>
  <c r="G379" i="1"/>
  <c r="P378" i="1"/>
  <c r="C379" i="1" s="1"/>
  <c r="D379" i="1"/>
  <c r="E379" i="1" s="1"/>
  <c r="A380" i="1"/>
  <c r="N379" i="1"/>
  <c r="M371" i="1"/>
  <c r="O371" i="1" s="1"/>
  <c r="B371" i="1" s="1"/>
  <c r="J372" i="1"/>
  <c r="K372" i="1" s="1"/>
  <c r="L372" i="1" s="1"/>
  <c r="I381" i="1"/>
  <c r="D2194" i="1" l="1"/>
  <c r="E2194" i="1" s="1"/>
  <c r="N2194" i="1"/>
  <c r="A2195" i="1"/>
  <c r="J2194" i="1"/>
  <c r="K2194" i="1" s="1"/>
  <c r="L2194" i="1" s="1"/>
  <c r="P2193" i="1"/>
  <c r="I2195" i="1"/>
  <c r="K1232" i="1"/>
  <c r="L1232" i="1" s="1"/>
  <c r="J1233" i="1"/>
  <c r="F380" i="1"/>
  <c r="H379" i="1"/>
  <c r="G380" i="1"/>
  <c r="P379" i="1"/>
  <c r="C380" i="1" s="1"/>
  <c r="D380" i="1"/>
  <c r="E380" i="1" s="1"/>
  <c r="N380" i="1"/>
  <c r="A381" i="1"/>
  <c r="M372" i="1"/>
  <c r="O372" i="1" s="1"/>
  <c r="B372" i="1" s="1"/>
  <c r="J373" i="1"/>
  <c r="K373" i="1" s="1"/>
  <c r="L373" i="1" s="1"/>
  <c r="I2196" i="1" l="1"/>
  <c r="D2195" i="1"/>
  <c r="E2195" i="1" s="1"/>
  <c r="N2195" i="1"/>
  <c r="A2196" i="1"/>
  <c r="J2195" i="1"/>
  <c r="K2195" i="1" s="1"/>
  <c r="L2195" i="1" s="1"/>
  <c r="P2194" i="1"/>
  <c r="K1233" i="1"/>
  <c r="L1233" i="1" s="1"/>
  <c r="J1234" i="1"/>
  <c r="H380" i="1"/>
  <c r="I383" i="1"/>
  <c r="I384" i="1" s="1"/>
  <c r="I385" i="1" s="1"/>
  <c r="I386" i="1" s="1"/>
  <c r="F381" i="1"/>
  <c r="G381" i="1"/>
  <c r="P380" i="1"/>
  <c r="C381" i="1" s="1"/>
  <c r="D381" i="1"/>
  <c r="E381" i="1" s="1"/>
  <c r="A382" i="1"/>
  <c r="J374" i="1"/>
  <c r="K374" i="1" s="1"/>
  <c r="L374" i="1" s="1"/>
  <c r="M373" i="1"/>
  <c r="O373" i="1" s="1"/>
  <c r="B373" i="1" s="1"/>
  <c r="I2197" i="1" l="1"/>
  <c r="D2196" i="1"/>
  <c r="E2196" i="1" s="1"/>
  <c r="N2196" i="1"/>
  <c r="A2197" i="1"/>
  <c r="J2196" i="1"/>
  <c r="K2196" i="1" s="1"/>
  <c r="L2196" i="1" s="1"/>
  <c r="P2195" i="1"/>
  <c r="K1234" i="1"/>
  <c r="L1234" i="1" s="1"/>
  <c r="J1235" i="1"/>
  <c r="L382" i="1"/>
  <c r="A383" i="1"/>
  <c r="I387" i="1"/>
  <c r="I388" i="1" s="1"/>
  <c r="H381" i="1"/>
  <c r="F382" i="1"/>
  <c r="D382" i="1"/>
  <c r="E382" i="1" s="1"/>
  <c r="N382" i="1"/>
  <c r="P381" i="1"/>
  <c r="G382" i="1"/>
  <c r="M374" i="1"/>
  <c r="O374" i="1" s="1"/>
  <c r="B374" i="1" s="1"/>
  <c r="J375" i="1"/>
  <c r="K375" i="1" s="1"/>
  <c r="L375" i="1" s="1"/>
  <c r="J2197" i="1" l="1"/>
  <c r="K2197" i="1" s="1"/>
  <c r="P2196" i="1"/>
  <c r="L2197" i="1"/>
  <c r="I2198" i="1"/>
  <c r="D2197" i="1"/>
  <c r="E2197" i="1" s="1"/>
  <c r="N2197" i="1"/>
  <c r="A2198" i="1"/>
  <c r="G383" i="1"/>
  <c r="J1236" i="1"/>
  <c r="K1235" i="1"/>
  <c r="L1235" i="1" s="1"/>
  <c r="I389" i="1"/>
  <c r="I390" i="1" s="1"/>
  <c r="I391" i="1" s="1"/>
  <c r="N383" i="1"/>
  <c r="A384" i="1"/>
  <c r="D383" i="1"/>
  <c r="E383" i="1" s="1"/>
  <c r="F383" i="1"/>
  <c r="H383" i="1" s="1"/>
  <c r="H382" i="1"/>
  <c r="P382" i="1"/>
  <c r="M375" i="1"/>
  <c r="O375" i="1" s="1"/>
  <c r="B375" i="1" s="1"/>
  <c r="J376" i="1"/>
  <c r="K376" i="1" s="1"/>
  <c r="L376" i="1" s="1"/>
  <c r="I2199" i="1" l="1"/>
  <c r="D2198" i="1"/>
  <c r="E2198" i="1" s="1"/>
  <c r="N2198" i="1"/>
  <c r="A2199" i="1"/>
  <c r="J2198" i="1"/>
  <c r="K2198" i="1" s="1"/>
  <c r="L2198" i="1" s="1"/>
  <c r="P2197" i="1"/>
  <c r="K1236" i="1"/>
  <c r="L1236" i="1" s="1"/>
  <c r="J1237" i="1"/>
  <c r="A385" i="1"/>
  <c r="N384" i="1"/>
  <c r="D384" i="1"/>
  <c r="E384" i="1" s="1"/>
  <c r="P383" i="1"/>
  <c r="F384" i="1"/>
  <c r="H384" i="1" s="1"/>
  <c r="I392" i="1"/>
  <c r="I393" i="1" s="1"/>
  <c r="G384" i="1"/>
  <c r="M376" i="1"/>
  <c r="O376" i="1" s="1"/>
  <c r="B376" i="1" s="1"/>
  <c r="J377" i="1"/>
  <c r="K377" i="1" s="1"/>
  <c r="L377" i="1" s="1"/>
  <c r="D2199" i="1" l="1"/>
  <c r="E2199" i="1" s="1"/>
  <c r="N2199" i="1"/>
  <c r="A2200" i="1"/>
  <c r="I2200" i="1"/>
  <c r="J2199" i="1"/>
  <c r="K2199" i="1" s="1"/>
  <c r="L2199" i="1" s="1"/>
  <c r="P2198" i="1"/>
  <c r="G385" i="1"/>
  <c r="K1237" i="1"/>
  <c r="L1237" i="1" s="1"/>
  <c r="J1238" i="1"/>
  <c r="P384" i="1"/>
  <c r="A386" i="1"/>
  <c r="N385" i="1"/>
  <c r="D385" i="1"/>
  <c r="E385" i="1" s="1"/>
  <c r="I394" i="1"/>
  <c r="F385" i="1"/>
  <c r="H385" i="1" s="1"/>
  <c r="M377" i="1"/>
  <c r="O377" i="1" s="1"/>
  <c r="B377" i="1" s="1"/>
  <c r="J378" i="1"/>
  <c r="K378" i="1" s="1"/>
  <c r="L378" i="1" s="1"/>
  <c r="D2200" i="1" l="1"/>
  <c r="E2200" i="1" s="1"/>
  <c r="N2200" i="1"/>
  <c r="A2201" i="1"/>
  <c r="J2200" i="1"/>
  <c r="K2200" i="1" s="1"/>
  <c r="L2200" i="1" s="1"/>
  <c r="P2199" i="1"/>
  <c r="I2201" i="1"/>
  <c r="K1238" i="1"/>
  <c r="L1238" i="1" s="1"/>
  <c r="J1239" i="1"/>
  <c r="I395" i="1"/>
  <c r="I396" i="1" s="1"/>
  <c r="F386" i="1"/>
  <c r="P385" i="1"/>
  <c r="G386" i="1"/>
  <c r="N386" i="1"/>
  <c r="D386" i="1"/>
  <c r="E386" i="1" s="1"/>
  <c r="A387" i="1"/>
  <c r="J379" i="1"/>
  <c r="K379" i="1" s="1"/>
  <c r="L379" i="1" s="1"/>
  <c r="M378" i="1"/>
  <c r="O378" i="1" s="1"/>
  <c r="B378" i="1" s="1"/>
  <c r="I2202" i="1" l="1"/>
  <c r="D2201" i="1"/>
  <c r="E2201" i="1" s="1"/>
  <c r="N2201" i="1"/>
  <c r="A2202" i="1"/>
  <c r="J2201" i="1"/>
  <c r="K2201" i="1" s="1"/>
  <c r="L2201" i="1" s="1"/>
  <c r="P2200" i="1"/>
  <c r="K1239" i="1"/>
  <c r="L1239" i="1" s="1"/>
  <c r="J1240" i="1"/>
  <c r="A388" i="1"/>
  <c r="N387" i="1"/>
  <c r="D387" i="1"/>
  <c r="E387" i="1" s="1"/>
  <c r="H386" i="1"/>
  <c r="F387" i="1"/>
  <c r="P386" i="1"/>
  <c r="G387" i="1"/>
  <c r="I397" i="1"/>
  <c r="I398" i="1" s="1"/>
  <c r="I399" i="1" s="1"/>
  <c r="I400" i="1" s="1"/>
  <c r="I401" i="1" s="1"/>
  <c r="I402" i="1" s="1"/>
  <c r="I403" i="1" s="1"/>
  <c r="M379" i="1"/>
  <c r="O379" i="1" s="1"/>
  <c r="B379" i="1" s="1"/>
  <c r="J380" i="1"/>
  <c r="K380" i="1" s="1"/>
  <c r="L380" i="1" s="1"/>
  <c r="D2202" i="1" l="1"/>
  <c r="E2202" i="1" s="1"/>
  <c r="N2202" i="1"/>
  <c r="A2203" i="1"/>
  <c r="J2202" i="1"/>
  <c r="K2202" i="1" s="1"/>
  <c r="L2202" i="1" s="1"/>
  <c r="P2201" i="1"/>
  <c r="I2203" i="1"/>
  <c r="G388" i="1"/>
  <c r="K1240" i="1"/>
  <c r="L1240" i="1" s="1"/>
  <c r="J1241" i="1"/>
  <c r="F388" i="1"/>
  <c r="P387" i="1"/>
  <c r="D388" i="1"/>
  <c r="E388" i="1" s="1"/>
  <c r="A389" i="1"/>
  <c r="N388" i="1"/>
  <c r="I404" i="1"/>
  <c r="H387" i="1"/>
  <c r="M380" i="1"/>
  <c r="O380" i="1" s="1"/>
  <c r="B380" i="1" s="1"/>
  <c r="J381" i="1"/>
  <c r="K381" i="1" s="1"/>
  <c r="L381" i="1" s="1"/>
  <c r="H388" i="1" l="1"/>
  <c r="D2203" i="1"/>
  <c r="E2203" i="1" s="1"/>
  <c r="N2203" i="1"/>
  <c r="A2204" i="1"/>
  <c r="J2203" i="1"/>
  <c r="K2203" i="1" s="1"/>
  <c r="L2203" i="1" s="1"/>
  <c r="P2202" i="1"/>
  <c r="I2204" i="1"/>
  <c r="K1241" i="1"/>
  <c r="L1241" i="1" s="1"/>
  <c r="J1242" i="1"/>
  <c r="I405" i="1"/>
  <c r="P388" i="1"/>
  <c r="D389" i="1"/>
  <c r="E389" i="1" s="1"/>
  <c r="A390" i="1"/>
  <c r="N389" i="1"/>
  <c r="G389" i="1"/>
  <c r="G390" i="1" s="1"/>
  <c r="F389" i="1"/>
  <c r="H389" i="1" s="1"/>
  <c r="J383" i="1"/>
  <c r="M381" i="1"/>
  <c r="O381" i="1" s="1"/>
  <c r="B381" i="1" s="1"/>
  <c r="T383" i="1" l="1"/>
  <c r="C382" i="1"/>
  <c r="C383" i="1" s="1"/>
  <c r="C384" i="1" s="1"/>
  <c r="C385" i="1" s="1"/>
  <c r="C386" i="1" s="1"/>
  <c r="C387" i="1" s="1"/>
  <c r="C388" i="1" s="1"/>
  <c r="C389" i="1" s="1"/>
  <c r="D2204" i="1"/>
  <c r="E2204" i="1" s="1"/>
  <c r="N2204" i="1"/>
  <c r="A2205" i="1"/>
  <c r="I2205" i="1"/>
  <c r="J2204" i="1"/>
  <c r="K2204" i="1" s="1"/>
  <c r="L2204" i="1" s="1"/>
  <c r="P2203" i="1"/>
  <c r="K1242" i="1"/>
  <c r="L1242" i="1" s="1"/>
  <c r="J1243" i="1"/>
  <c r="J384" i="1"/>
  <c r="K383" i="1"/>
  <c r="L383" i="1" s="1"/>
  <c r="M383" i="1" s="1"/>
  <c r="P389" i="1"/>
  <c r="N390" i="1"/>
  <c r="G391" i="1" s="1"/>
  <c r="D390" i="1"/>
  <c r="E390" i="1" s="1"/>
  <c r="A391" i="1"/>
  <c r="F390" i="1"/>
  <c r="H390" i="1" s="1"/>
  <c r="I406" i="1"/>
  <c r="I407" i="1" s="1"/>
  <c r="M382" i="1"/>
  <c r="O383" i="1" l="1"/>
  <c r="B383" i="1" s="1"/>
  <c r="C390" i="1"/>
  <c r="O382" i="1"/>
  <c r="B382" i="1" s="1"/>
  <c r="I2206" i="1"/>
  <c r="D2205" i="1"/>
  <c r="E2205" i="1" s="1"/>
  <c r="N2205" i="1"/>
  <c r="A2206" i="1"/>
  <c r="J2205" i="1"/>
  <c r="K2205" i="1" s="1"/>
  <c r="L2205" i="1" s="1"/>
  <c r="P2204" i="1"/>
  <c r="J385" i="1"/>
  <c r="K384" i="1"/>
  <c r="L384" i="1" s="1"/>
  <c r="M384" i="1" s="1"/>
  <c r="O384" i="1" s="1"/>
  <c r="B384" i="1" s="1"/>
  <c r="K1243" i="1"/>
  <c r="L1243" i="1" s="1"/>
  <c r="J1244" i="1"/>
  <c r="F391" i="1"/>
  <c r="H391" i="1" s="1"/>
  <c r="D391" i="1"/>
  <c r="E391" i="1" s="1"/>
  <c r="N391" i="1"/>
  <c r="A392" i="1"/>
  <c r="I408" i="1"/>
  <c r="P390" i="1"/>
  <c r="C391" i="1" s="1"/>
  <c r="J2206" i="1" l="1"/>
  <c r="K2206" i="1" s="1"/>
  <c r="P2205" i="1"/>
  <c r="L2206" i="1"/>
  <c r="I2207" i="1"/>
  <c r="D2206" i="1"/>
  <c r="E2206" i="1" s="1"/>
  <c r="N2206" i="1"/>
  <c r="A2207" i="1"/>
  <c r="K1244" i="1"/>
  <c r="L1244" i="1" s="1"/>
  <c r="J1245" i="1"/>
  <c r="J386" i="1"/>
  <c r="K385" i="1"/>
  <c r="L385" i="1" s="1"/>
  <c r="M385" i="1" s="1"/>
  <c r="O385" i="1" s="1"/>
  <c r="B385" i="1" s="1"/>
  <c r="F392" i="1"/>
  <c r="H392" i="1" s="1"/>
  <c r="P391" i="1"/>
  <c r="C392" i="1" s="1"/>
  <c r="I409" i="1"/>
  <c r="N392" i="1"/>
  <c r="D392" i="1"/>
  <c r="E392" i="1" s="1"/>
  <c r="A393" i="1"/>
  <c r="G392" i="1"/>
  <c r="D2207" i="1" l="1"/>
  <c r="E2207" i="1" s="1"/>
  <c r="N2207" i="1"/>
  <c r="A2208" i="1"/>
  <c r="I2208" i="1"/>
  <c r="J2207" i="1"/>
  <c r="K2207" i="1" s="1"/>
  <c r="L2207" i="1" s="1"/>
  <c r="P2206" i="1"/>
  <c r="J387" i="1"/>
  <c r="K386" i="1"/>
  <c r="L386" i="1" s="1"/>
  <c r="M386" i="1" s="1"/>
  <c r="O386" i="1" s="1"/>
  <c r="B386" i="1" s="1"/>
  <c r="K1245" i="1"/>
  <c r="L1245" i="1" s="1"/>
  <c r="J1246" i="1"/>
  <c r="F393" i="1"/>
  <c r="P392" i="1"/>
  <c r="C393" i="1" s="1"/>
  <c r="I410" i="1"/>
  <c r="G393" i="1"/>
  <c r="N393" i="1"/>
  <c r="A394" i="1"/>
  <c r="D393" i="1"/>
  <c r="E393" i="1" s="1"/>
  <c r="P2207" i="1" l="1"/>
  <c r="J2208" i="1"/>
  <c r="K2208" i="1" s="1"/>
  <c r="L2208" i="1" s="1"/>
  <c r="I2209" i="1"/>
  <c r="N2208" i="1"/>
  <c r="D2208" i="1"/>
  <c r="E2208" i="1" s="1"/>
  <c r="A2209" i="1"/>
  <c r="K1246" i="1"/>
  <c r="L1246" i="1" s="1"/>
  <c r="J1247" i="1"/>
  <c r="J388" i="1"/>
  <c r="K387" i="1"/>
  <c r="L387" i="1" s="1"/>
  <c r="M387" i="1" s="1"/>
  <c r="O387" i="1" s="1"/>
  <c r="B387" i="1" s="1"/>
  <c r="F394" i="1"/>
  <c r="H393" i="1"/>
  <c r="N394" i="1"/>
  <c r="D394" i="1"/>
  <c r="E394" i="1" s="1"/>
  <c r="A395" i="1"/>
  <c r="P393" i="1"/>
  <c r="C394" i="1" s="1"/>
  <c r="I411" i="1"/>
  <c r="G394" i="1"/>
  <c r="G395" i="1" s="1"/>
  <c r="P2208" i="1" l="1"/>
  <c r="J2209" i="1"/>
  <c r="K2209" i="1" s="1"/>
  <c r="L2209" i="1" s="1"/>
  <c r="I2210" i="1"/>
  <c r="A2210" i="1"/>
  <c r="N2209" i="1"/>
  <c r="D2209" i="1"/>
  <c r="E2209" i="1" s="1"/>
  <c r="K1247" i="1"/>
  <c r="L1247" i="1" s="1"/>
  <c r="J1248" i="1"/>
  <c r="J389" i="1"/>
  <c r="K388" i="1"/>
  <c r="L388" i="1" s="1"/>
  <c r="M388" i="1" s="1"/>
  <c r="O388" i="1" s="1"/>
  <c r="B388" i="1" s="1"/>
  <c r="F395" i="1"/>
  <c r="H395" i="1" s="1"/>
  <c r="H394" i="1"/>
  <c r="I412" i="1"/>
  <c r="N395" i="1"/>
  <c r="G396" i="1" s="1"/>
  <c r="A396" i="1"/>
  <c r="D395" i="1"/>
  <c r="E395" i="1" s="1"/>
  <c r="P394" i="1"/>
  <c r="C395" i="1" s="1"/>
  <c r="I2211" i="1" l="1"/>
  <c r="J2210" i="1"/>
  <c r="K2210" i="1" s="1"/>
  <c r="L2210" i="1" s="1"/>
  <c r="P2209" i="1"/>
  <c r="N2210" i="1"/>
  <c r="A2211" i="1"/>
  <c r="D2210" i="1"/>
  <c r="E2210" i="1" s="1"/>
  <c r="K1248" i="1"/>
  <c r="L1248" i="1" s="1"/>
  <c r="J1249" i="1"/>
  <c r="K389" i="1"/>
  <c r="L389" i="1" s="1"/>
  <c r="M389" i="1" s="1"/>
  <c r="O389" i="1" s="1"/>
  <c r="B389" i="1" s="1"/>
  <c r="J390" i="1"/>
  <c r="F396" i="1"/>
  <c r="H396" i="1" s="1"/>
  <c r="P395" i="1"/>
  <c r="C396" i="1" s="1"/>
  <c r="I413" i="1"/>
  <c r="A397" i="1"/>
  <c r="N396" i="1"/>
  <c r="D396" i="1"/>
  <c r="E396" i="1" s="1"/>
  <c r="P2210" i="1" l="1"/>
  <c r="J2211" i="1"/>
  <c r="K2211" i="1" s="1"/>
  <c r="L2211" i="1"/>
  <c r="I2212" i="1"/>
  <c r="D2211" i="1"/>
  <c r="E2211" i="1" s="1"/>
  <c r="A2212" i="1"/>
  <c r="N2211" i="1"/>
  <c r="K390" i="1"/>
  <c r="L390" i="1" s="1"/>
  <c r="M390" i="1" s="1"/>
  <c r="O390" i="1" s="1"/>
  <c r="B390" i="1" s="1"/>
  <c r="J391" i="1"/>
  <c r="K1249" i="1"/>
  <c r="L1249" i="1" s="1"/>
  <c r="J1250" i="1"/>
  <c r="F397" i="1"/>
  <c r="P396" i="1"/>
  <c r="A398" i="1"/>
  <c r="N397" i="1"/>
  <c r="D397" i="1"/>
  <c r="E397" i="1" s="1"/>
  <c r="I414" i="1"/>
  <c r="G397" i="1"/>
  <c r="C397" i="1"/>
  <c r="N2212" i="1" l="1"/>
  <c r="D2212" i="1"/>
  <c r="E2212" i="1" s="1"/>
  <c r="A2213" i="1"/>
  <c r="P2211" i="1"/>
  <c r="J2212" i="1"/>
  <c r="K2212" i="1" s="1"/>
  <c r="L2212" i="1" s="1"/>
  <c r="I2213" i="1"/>
  <c r="K1250" i="1"/>
  <c r="L1250" i="1" s="1"/>
  <c r="J1251" i="1"/>
  <c r="K391" i="1"/>
  <c r="L391" i="1" s="1"/>
  <c r="M391" i="1" s="1"/>
  <c r="O391" i="1" s="1"/>
  <c r="B391" i="1" s="1"/>
  <c r="J392" i="1"/>
  <c r="F398" i="1"/>
  <c r="H397" i="1"/>
  <c r="P397" i="1"/>
  <c r="I415" i="1"/>
  <c r="A399" i="1"/>
  <c r="D398" i="1"/>
  <c r="E398" i="1" s="1"/>
  <c r="N398" i="1"/>
  <c r="C398" i="1"/>
  <c r="G398" i="1"/>
  <c r="I2214" i="1" l="1"/>
  <c r="A2214" i="1"/>
  <c r="N2213" i="1"/>
  <c r="D2213" i="1"/>
  <c r="E2213" i="1" s="1"/>
  <c r="P2212" i="1"/>
  <c r="J2213" i="1"/>
  <c r="K2213" i="1" s="1"/>
  <c r="L2213" i="1" s="1"/>
  <c r="K392" i="1"/>
  <c r="L392" i="1" s="1"/>
  <c r="M392" i="1" s="1"/>
  <c r="O392" i="1" s="1"/>
  <c r="B392" i="1" s="1"/>
  <c r="J393" i="1"/>
  <c r="J1252" i="1"/>
  <c r="K1251" i="1"/>
  <c r="L1251" i="1" s="1"/>
  <c r="F399" i="1"/>
  <c r="I416" i="1"/>
  <c r="I417" i="1" s="1"/>
  <c r="A400" i="1"/>
  <c r="N399" i="1"/>
  <c r="D399" i="1"/>
  <c r="E399" i="1" s="1"/>
  <c r="P398" i="1"/>
  <c r="C399" i="1" s="1"/>
  <c r="G399" i="1"/>
  <c r="H398" i="1"/>
  <c r="J2214" i="1" l="1"/>
  <c r="K2214" i="1" s="1"/>
  <c r="P2213" i="1"/>
  <c r="N2214" i="1"/>
  <c r="D2214" i="1"/>
  <c r="E2214" i="1" s="1"/>
  <c r="A2215" i="1"/>
  <c r="I2215" i="1"/>
  <c r="L2214" i="1"/>
  <c r="K1252" i="1"/>
  <c r="L1252" i="1" s="1"/>
  <c r="J1253" i="1"/>
  <c r="K393" i="1"/>
  <c r="L393" i="1" s="1"/>
  <c r="M393" i="1" s="1"/>
  <c r="O393" i="1" s="1"/>
  <c r="B393" i="1" s="1"/>
  <c r="J394" i="1"/>
  <c r="H399" i="1"/>
  <c r="F400" i="1"/>
  <c r="P399" i="1"/>
  <c r="C400" i="1" s="1"/>
  <c r="A401" i="1"/>
  <c r="D400" i="1"/>
  <c r="E400" i="1" s="1"/>
  <c r="N400" i="1"/>
  <c r="G400" i="1"/>
  <c r="I418" i="1"/>
  <c r="P2214" i="1" l="1"/>
  <c r="J2215" i="1"/>
  <c r="K2215" i="1" s="1"/>
  <c r="D2215" i="1"/>
  <c r="E2215" i="1" s="1"/>
  <c r="N2215" i="1"/>
  <c r="A2216" i="1"/>
  <c r="L2215" i="1"/>
  <c r="I2216" i="1"/>
  <c r="K394" i="1"/>
  <c r="L394" i="1" s="1"/>
  <c r="M394" i="1" s="1"/>
  <c r="O394" i="1" s="1"/>
  <c r="B394" i="1" s="1"/>
  <c r="J395" i="1"/>
  <c r="K1253" i="1"/>
  <c r="L1253" i="1" s="1"/>
  <c r="J1254" i="1"/>
  <c r="F401" i="1"/>
  <c r="P400" i="1"/>
  <c r="C401" i="1" s="1"/>
  <c r="A402" i="1"/>
  <c r="N401" i="1"/>
  <c r="D401" i="1"/>
  <c r="E401" i="1" s="1"/>
  <c r="I419" i="1"/>
  <c r="I420" i="1" s="1"/>
  <c r="I421" i="1" s="1"/>
  <c r="I422" i="1" s="1"/>
  <c r="I423" i="1" s="1"/>
  <c r="G401" i="1"/>
  <c r="H400" i="1"/>
  <c r="N2216" i="1" l="1"/>
  <c r="D2216" i="1"/>
  <c r="E2216" i="1" s="1"/>
  <c r="A2217" i="1"/>
  <c r="P2215" i="1"/>
  <c r="J2216" i="1"/>
  <c r="K2216" i="1" s="1"/>
  <c r="L2216" i="1" s="1"/>
  <c r="I2217" i="1"/>
  <c r="K395" i="1"/>
  <c r="L395" i="1" s="1"/>
  <c r="M395" i="1" s="1"/>
  <c r="O395" i="1" s="1"/>
  <c r="B395" i="1" s="1"/>
  <c r="J396" i="1"/>
  <c r="K1254" i="1"/>
  <c r="L1254" i="1" s="1"/>
  <c r="J1255" i="1"/>
  <c r="F402" i="1"/>
  <c r="P401" i="1"/>
  <c r="C402" i="1" s="1"/>
  <c r="D402" i="1"/>
  <c r="E402" i="1" s="1"/>
  <c r="A403" i="1"/>
  <c r="N402" i="1"/>
  <c r="G402" i="1"/>
  <c r="I424" i="1"/>
  <c r="I425" i="1" s="1"/>
  <c r="H401" i="1"/>
  <c r="A2218" i="1" l="1"/>
  <c r="N2217" i="1"/>
  <c r="D2217" i="1"/>
  <c r="E2217" i="1" s="1"/>
  <c r="I2218" i="1"/>
  <c r="P2216" i="1"/>
  <c r="J2217" i="1"/>
  <c r="K2217" i="1" s="1"/>
  <c r="L2217" i="1" s="1"/>
  <c r="K1255" i="1"/>
  <c r="L1255" i="1" s="1"/>
  <c r="J1256" i="1"/>
  <c r="K396" i="1"/>
  <c r="L396" i="1" s="1"/>
  <c r="M396" i="1" s="1"/>
  <c r="O396" i="1" s="1"/>
  <c r="B396" i="1" s="1"/>
  <c r="J397" i="1"/>
  <c r="H402" i="1"/>
  <c r="F403" i="1"/>
  <c r="P402" i="1"/>
  <c r="C403" i="1" s="1"/>
  <c r="I426" i="1"/>
  <c r="A404" i="1"/>
  <c r="N403" i="1"/>
  <c r="D403" i="1"/>
  <c r="E403" i="1" s="1"/>
  <c r="G403" i="1"/>
  <c r="I2219" i="1" l="1"/>
  <c r="J2218" i="1"/>
  <c r="K2218" i="1" s="1"/>
  <c r="L2218" i="1" s="1"/>
  <c r="P2217" i="1"/>
  <c r="N2218" i="1"/>
  <c r="A2219" i="1"/>
  <c r="D2218" i="1"/>
  <c r="E2218" i="1" s="1"/>
  <c r="K397" i="1"/>
  <c r="L397" i="1" s="1"/>
  <c r="M397" i="1" s="1"/>
  <c r="O397" i="1" s="1"/>
  <c r="B397" i="1" s="1"/>
  <c r="J398" i="1"/>
  <c r="K1256" i="1"/>
  <c r="L1256" i="1" s="1"/>
  <c r="J1257" i="1"/>
  <c r="F404" i="1"/>
  <c r="P403" i="1"/>
  <c r="C404" i="1" s="1"/>
  <c r="I427" i="1"/>
  <c r="I428" i="1" s="1"/>
  <c r="I429" i="1" s="1"/>
  <c r="I430" i="1" s="1"/>
  <c r="G404" i="1"/>
  <c r="H403" i="1"/>
  <c r="A405" i="1"/>
  <c r="N404" i="1"/>
  <c r="D404" i="1"/>
  <c r="E404" i="1" s="1"/>
  <c r="P2218" i="1" l="1"/>
  <c r="J2219" i="1"/>
  <c r="K2219" i="1" s="1"/>
  <c r="L2219" i="1" s="1"/>
  <c r="D2219" i="1"/>
  <c r="E2219" i="1" s="1"/>
  <c r="A2220" i="1"/>
  <c r="N2219" i="1"/>
  <c r="I2220" i="1"/>
  <c r="G405" i="1"/>
  <c r="K1257" i="1"/>
  <c r="L1257" i="1" s="1"/>
  <c r="J1258" i="1"/>
  <c r="K398" i="1"/>
  <c r="L398" i="1" s="1"/>
  <c r="M398" i="1" s="1"/>
  <c r="O398" i="1" s="1"/>
  <c r="B398" i="1" s="1"/>
  <c r="J399" i="1"/>
  <c r="F405" i="1"/>
  <c r="H405" i="1" s="1"/>
  <c r="D405" i="1"/>
  <c r="E405" i="1" s="1"/>
  <c r="A406" i="1"/>
  <c r="N405" i="1"/>
  <c r="I431" i="1"/>
  <c r="I432" i="1" s="1"/>
  <c r="I433" i="1" s="1"/>
  <c r="I434" i="1" s="1"/>
  <c r="H404" i="1"/>
  <c r="P404" i="1"/>
  <c r="C405" i="1" s="1"/>
  <c r="P2219" i="1" l="1"/>
  <c r="J2220" i="1"/>
  <c r="K2220" i="1" s="1"/>
  <c r="N2220" i="1"/>
  <c r="D2220" i="1"/>
  <c r="E2220" i="1" s="1"/>
  <c r="A2221" i="1"/>
  <c r="L2220" i="1"/>
  <c r="I2221" i="1"/>
  <c r="K399" i="1"/>
  <c r="L399" i="1" s="1"/>
  <c r="M399" i="1" s="1"/>
  <c r="O399" i="1" s="1"/>
  <c r="B399" i="1" s="1"/>
  <c r="J400" i="1"/>
  <c r="J1259" i="1"/>
  <c r="K1258" i="1"/>
  <c r="L1258" i="1" s="1"/>
  <c r="F406" i="1"/>
  <c r="P405" i="1"/>
  <c r="C406" i="1" s="1"/>
  <c r="I435" i="1"/>
  <c r="A407" i="1"/>
  <c r="N406" i="1"/>
  <c r="D406" i="1"/>
  <c r="E406" i="1" s="1"/>
  <c r="G406" i="1"/>
  <c r="A2222" i="1" l="1"/>
  <c r="N2221" i="1"/>
  <c r="D2221" i="1"/>
  <c r="E2221" i="1" s="1"/>
  <c r="P2220" i="1"/>
  <c r="J2221" i="1"/>
  <c r="K2221" i="1" s="1"/>
  <c r="L2221" i="1" s="1"/>
  <c r="I2222" i="1"/>
  <c r="K400" i="1"/>
  <c r="L400" i="1" s="1"/>
  <c r="M400" i="1" s="1"/>
  <c r="O400" i="1" s="1"/>
  <c r="B400" i="1" s="1"/>
  <c r="J401" i="1"/>
  <c r="K1259" i="1"/>
  <c r="L1259" i="1" s="1"/>
  <c r="J1260" i="1"/>
  <c r="F407" i="1"/>
  <c r="P406" i="1"/>
  <c r="C407" i="1" s="1"/>
  <c r="D407" i="1"/>
  <c r="E407" i="1" s="1"/>
  <c r="A408" i="1"/>
  <c r="N407" i="1"/>
  <c r="I436" i="1"/>
  <c r="G407" i="1"/>
  <c r="H406" i="1"/>
  <c r="I2223" i="1" l="1"/>
  <c r="J2222" i="1"/>
  <c r="K2222" i="1" s="1"/>
  <c r="L2222" i="1" s="1"/>
  <c r="P2221" i="1"/>
  <c r="N2222" i="1"/>
  <c r="D2222" i="1"/>
  <c r="E2222" i="1" s="1"/>
  <c r="A2223" i="1"/>
  <c r="J1261" i="1"/>
  <c r="K1260" i="1"/>
  <c r="L1260" i="1" s="1"/>
  <c r="K401" i="1"/>
  <c r="L401" i="1" s="1"/>
  <c r="M401" i="1" s="1"/>
  <c r="O401" i="1" s="1"/>
  <c r="B401" i="1" s="1"/>
  <c r="J402" i="1"/>
  <c r="H407" i="1"/>
  <c r="F408" i="1"/>
  <c r="P407" i="1"/>
  <c r="C408" i="1" s="1"/>
  <c r="A409" i="1"/>
  <c r="N408" i="1"/>
  <c r="D408" i="1"/>
  <c r="E408" i="1" s="1"/>
  <c r="G408" i="1"/>
  <c r="I437" i="1"/>
  <c r="P2222" i="1" l="1"/>
  <c r="J2223" i="1"/>
  <c r="K2223" i="1" s="1"/>
  <c r="L2223" i="1" s="1"/>
  <c r="D2223" i="1"/>
  <c r="E2223" i="1" s="1"/>
  <c r="N2223" i="1"/>
  <c r="A2224" i="1"/>
  <c r="I2224" i="1"/>
  <c r="K402" i="1"/>
  <c r="L402" i="1" s="1"/>
  <c r="M402" i="1" s="1"/>
  <c r="O402" i="1" s="1"/>
  <c r="B402" i="1" s="1"/>
  <c r="J403" i="1"/>
  <c r="J1262" i="1"/>
  <c r="K1261" i="1"/>
  <c r="L1261" i="1" s="1"/>
  <c r="F409" i="1"/>
  <c r="H408" i="1"/>
  <c r="A410" i="1"/>
  <c r="N409" i="1"/>
  <c r="D409" i="1"/>
  <c r="E409" i="1" s="1"/>
  <c r="I438" i="1"/>
  <c r="I439" i="1" s="1"/>
  <c r="I440" i="1" s="1"/>
  <c r="I441" i="1" s="1"/>
  <c r="I442" i="1" s="1"/>
  <c r="I443" i="1" s="1"/>
  <c r="I444" i="1" s="1"/>
  <c r="I445" i="1" s="1"/>
  <c r="I446" i="1" s="1"/>
  <c r="I447" i="1" s="1"/>
  <c r="P408" i="1"/>
  <c r="C409" i="1" s="1"/>
  <c r="G409" i="1"/>
  <c r="I2225" i="1" l="1"/>
  <c r="N2224" i="1"/>
  <c r="D2224" i="1"/>
  <c r="E2224" i="1" s="1"/>
  <c r="A2225" i="1"/>
  <c r="P2223" i="1"/>
  <c r="J2224" i="1"/>
  <c r="K2224" i="1" s="1"/>
  <c r="L2224" i="1" s="1"/>
  <c r="K1262" i="1"/>
  <c r="L1262" i="1" s="1"/>
  <c r="J1263" i="1"/>
  <c r="K403" i="1"/>
  <c r="L403" i="1" s="1"/>
  <c r="M403" i="1" s="1"/>
  <c r="O403" i="1" s="1"/>
  <c r="B403" i="1" s="1"/>
  <c r="J404" i="1"/>
  <c r="F410" i="1"/>
  <c r="H409" i="1"/>
  <c r="P409" i="1"/>
  <c r="C410" i="1" s="1"/>
  <c r="I448" i="1"/>
  <c r="I449" i="1" s="1"/>
  <c r="I450" i="1" s="1"/>
  <c r="I451" i="1" s="1"/>
  <c r="I452" i="1" s="1"/>
  <c r="I453" i="1" s="1"/>
  <c r="G410" i="1"/>
  <c r="A411" i="1"/>
  <c r="D410" i="1"/>
  <c r="E410" i="1" s="1"/>
  <c r="N410" i="1"/>
  <c r="A2226" i="1" l="1"/>
  <c r="N2225" i="1"/>
  <c r="D2225" i="1"/>
  <c r="E2225" i="1" s="1"/>
  <c r="P2224" i="1"/>
  <c r="J2225" i="1"/>
  <c r="K2225" i="1" s="1"/>
  <c r="L2225" i="1" s="1"/>
  <c r="I2226" i="1"/>
  <c r="G411" i="1"/>
  <c r="K404" i="1"/>
  <c r="L404" i="1" s="1"/>
  <c r="M404" i="1" s="1"/>
  <c r="O404" i="1" s="1"/>
  <c r="B404" i="1" s="1"/>
  <c r="J405" i="1"/>
  <c r="K1263" i="1"/>
  <c r="L1263" i="1" s="1"/>
  <c r="J1264" i="1"/>
  <c r="F411" i="1"/>
  <c r="H411" i="1" s="1"/>
  <c r="A412" i="1"/>
  <c r="N411" i="1"/>
  <c r="D411" i="1"/>
  <c r="E411" i="1" s="1"/>
  <c r="I454" i="1"/>
  <c r="I455" i="1" s="1"/>
  <c r="I456" i="1" s="1"/>
  <c r="I457" i="1" s="1"/>
  <c r="P410" i="1"/>
  <c r="C411" i="1" s="1"/>
  <c r="H410" i="1"/>
  <c r="G412" i="1" l="1"/>
  <c r="J2226" i="1"/>
  <c r="K2226" i="1" s="1"/>
  <c r="P2225" i="1"/>
  <c r="I2227" i="1"/>
  <c r="L2226" i="1"/>
  <c r="N2226" i="1"/>
  <c r="A2227" i="1"/>
  <c r="D2226" i="1"/>
  <c r="E2226" i="1" s="1"/>
  <c r="K405" i="1"/>
  <c r="L405" i="1" s="1"/>
  <c r="M405" i="1" s="1"/>
  <c r="O405" i="1" s="1"/>
  <c r="B405" i="1" s="1"/>
  <c r="J406" i="1"/>
  <c r="K1264" i="1"/>
  <c r="L1264" i="1" s="1"/>
  <c r="J1265" i="1"/>
  <c r="F412" i="1"/>
  <c r="H412" i="1" s="1"/>
  <c r="I458" i="1"/>
  <c r="I459" i="1" s="1"/>
  <c r="I460" i="1" s="1"/>
  <c r="I461" i="1" s="1"/>
  <c r="P411" i="1"/>
  <c r="C412" i="1" s="1"/>
  <c r="A413" i="1"/>
  <c r="D412" i="1"/>
  <c r="E412" i="1" s="1"/>
  <c r="I2228" i="1" l="1"/>
  <c r="D2227" i="1"/>
  <c r="E2227" i="1" s="1"/>
  <c r="A2228" i="1"/>
  <c r="N2227" i="1"/>
  <c r="P2226" i="1"/>
  <c r="J2227" i="1"/>
  <c r="K2227" i="1" s="1"/>
  <c r="L2227" i="1" s="1"/>
  <c r="K1265" i="1"/>
  <c r="L1265" i="1" s="1"/>
  <c r="J1266" i="1"/>
  <c r="K406" i="1"/>
  <c r="L406" i="1" s="1"/>
  <c r="M406" i="1" s="1"/>
  <c r="O406" i="1" s="1"/>
  <c r="B406" i="1" s="1"/>
  <c r="J407" i="1"/>
  <c r="F413" i="1"/>
  <c r="P412" i="1"/>
  <c r="K413" i="1"/>
  <c r="L413" i="1" s="1"/>
  <c r="A414" i="1"/>
  <c r="N413" i="1"/>
  <c r="D413" i="1"/>
  <c r="E413" i="1" s="1"/>
  <c r="G413" i="1"/>
  <c r="I462" i="1"/>
  <c r="I463" i="1" s="1"/>
  <c r="I464" i="1" s="1"/>
  <c r="N2228" i="1" l="1"/>
  <c r="D2228" i="1"/>
  <c r="E2228" i="1" s="1"/>
  <c r="A2229" i="1"/>
  <c r="I2229" i="1"/>
  <c r="P2227" i="1"/>
  <c r="J2228" i="1"/>
  <c r="K2228" i="1" s="1"/>
  <c r="L2228" i="1" s="1"/>
  <c r="K407" i="1"/>
  <c r="L407" i="1" s="1"/>
  <c r="M407" i="1" s="1"/>
  <c r="O407" i="1" s="1"/>
  <c r="B407" i="1" s="1"/>
  <c r="J408" i="1"/>
  <c r="K1266" i="1"/>
  <c r="L1266" i="1" s="1"/>
  <c r="J1267" i="1"/>
  <c r="H413" i="1"/>
  <c r="M413" i="1" s="1"/>
  <c r="F414" i="1"/>
  <c r="H414" i="1" s="1"/>
  <c r="G414" i="1"/>
  <c r="A415" i="1"/>
  <c r="N414" i="1"/>
  <c r="D414" i="1"/>
  <c r="E414" i="1" s="1"/>
  <c r="J414" i="1"/>
  <c r="K414" i="1" s="1"/>
  <c r="L414" i="1" s="1"/>
  <c r="P413" i="1"/>
  <c r="I465" i="1"/>
  <c r="I466" i="1" s="1"/>
  <c r="I467" i="1" s="1"/>
  <c r="I468" i="1" s="1"/>
  <c r="I469" i="1" s="1"/>
  <c r="I470" i="1" s="1"/>
  <c r="I2230" i="1" l="1"/>
  <c r="A2230" i="1"/>
  <c r="N2229" i="1"/>
  <c r="D2229" i="1"/>
  <c r="E2229" i="1" s="1"/>
  <c r="P2228" i="1"/>
  <c r="J2229" i="1"/>
  <c r="K2229" i="1" s="1"/>
  <c r="L2229" i="1" s="1"/>
  <c r="K1267" i="1"/>
  <c r="L1267" i="1" s="1"/>
  <c r="J1268" i="1"/>
  <c r="K408" i="1"/>
  <c r="L408" i="1" s="1"/>
  <c r="M408" i="1" s="1"/>
  <c r="O408" i="1" s="1"/>
  <c r="B408" i="1" s="1"/>
  <c r="J409" i="1"/>
  <c r="F415" i="1"/>
  <c r="M414" i="1"/>
  <c r="P414" i="1"/>
  <c r="J415" i="1"/>
  <c r="K415" i="1" s="1"/>
  <c r="L415" i="1" s="1"/>
  <c r="A416" i="1"/>
  <c r="N415" i="1"/>
  <c r="D415" i="1"/>
  <c r="E415" i="1" s="1"/>
  <c r="I471" i="1"/>
  <c r="I472" i="1" s="1"/>
  <c r="I473" i="1" s="1"/>
  <c r="I474" i="1" s="1"/>
  <c r="I475" i="1" s="1"/>
  <c r="G415" i="1"/>
  <c r="J2230" i="1" l="1"/>
  <c r="K2230" i="1" s="1"/>
  <c r="P2229" i="1"/>
  <c r="N2230" i="1"/>
  <c r="D2230" i="1"/>
  <c r="E2230" i="1" s="1"/>
  <c r="A2231" i="1"/>
  <c r="I2231" i="1"/>
  <c r="L2230" i="1"/>
  <c r="K409" i="1"/>
  <c r="L409" i="1" s="1"/>
  <c r="M409" i="1" s="1"/>
  <c r="O409" i="1" s="1"/>
  <c r="B409" i="1" s="1"/>
  <c r="J410" i="1"/>
  <c r="J1269" i="1"/>
  <c r="K1268" i="1"/>
  <c r="L1268" i="1" s="1"/>
  <c r="F416" i="1"/>
  <c r="H415" i="1"/>
  <c r="M415" i="1" s="1"/>
  <c r="J416" i="1"/>
  <c r="K416" i="1" s="1"/>
  <c r="L416" i="1" s="1"/>
  <c r="P415" i="1"/>
  <c r="A417" i="1"/>
  <c r="N416" i="1"/>
  <c r="D416" i="1"/>
  <c r="E416" i="1" s="1"/>
  <c r="G416" i="1"/>
  <c r="I476" i="1"/>
  <c r="P2230" i="1" l="1"/>
  <c r="J2231" i="1"/>
  <c r="K2231" i="1" s="1"/>
  <c r="L2231" i="1" s="1"/>
  <c r="D2231" i="1"/>
  <c r="E2231" i="1" s="1"/>
  <c r="N2231" i="1"/>
  <c r="A2232" i="1"/>
  <c r="I2232" i="1"/>
  <c r="J1270" i="1"/>
  <c r="K1269" i="1"/>
  <c r="L1269" i="1" s="1"/>
  <c r="K410" i="1"/>
  <c r="L410" i="1" s="1"/>
  <c r="M410" i="1" s="1"/>
  <c r="O410" i="1" s="1"/>
  <c r="B410" i="1" s="1"/>
  <c r="J411" i="1"/>
  <c r="F417" i="1"/>
  <c r="H417" i="1" s="1"/>
  <c r="G417" i="1"/>
  <c r="A418" i="1"/>
  <c r="N417" i="1"/>
  <c r="D417" i="1"/>
  <c r="E417" i="1" s="1"/>
  <c r="P416" i="1"/>
  <c r="J417" i="1"/>
  <c r="K417" i="1" s="1"/>
  <c r="L417" i="1" s="1"/>
  <c r="I477" i="1"/>
  <c r="H416" i="1"/>
  <c r="M416" i="1" s="1"/>
  <c r="P2231" i="1" l="1"/>
  <c r="J2232" i="1"/>
  <c r="K2232" i="1" s="1"/>
  <c r="L2232" i="1"/>
  <c r="I2233" i="1"/>
  <c r="N2232" i="1"/>
  <c r="D2232" i="1"/>
  <c r="E2232" i="1" s="1"/>
  <c r="A2233" i="1"/>
  <c r="K411" i="1"/>
  <c r="L411" i="1" s="1"/>
  <c r="M411" i="1" s="1"/>
  <c r="O411" i="1" s="1"/>
  <c r="B411" i="1" s="1"/>
  <c r="J412" i="1"/>
  <c r="K412" i="1" s="1"/>
  <c r="L412" i="1" s="1"/>
  <c r="M412" i="1" s="1"/>
  <c r="O412" i="1" s="1"/>
  <c r="B412" i="1" s="1"/>
  <c r="C413" i="1" s="1"/>
  <c r="J1271" i="1"/>
  <c r="K1270" i="1"/>
  <c r="L1270" i="1" s="1"/>
  <c r="F418" i="1"/>
  <c r="A419" i="1"/>
  <c r="N418" i="1"/>
  <c r="D418" i="1"/>
  <c r="E418" i="1" s="1"/>
  <c r="J418" i="1"/>
  <c r="K418" i="1" s="1"/>
  <c r="L418" i="1" s="1"/>
  <c r="P417" i="1"/>
  <c r="M417" i="1"/>
  <c r="I478" i="1"/>
  <c r="G418" i="1"/>
  <c r="P2232" i="1" l="1"/>
  <c r="J2233" i="1"/>
  <c r="K2233" i="1" s="1"/>
  <c r="I2234" i="1"/>
  <c r="L2233" i="1"/>
  <c r="A2234" i="1"/>
  <c r="N2233" i="1"/>
  <c r="D2233" i="1"/>
  <c r="E2233" i="1" s="1"/>
  <c r="K1271" i="1"/>
  <c r="L1271" i="1" s="1"/>
  <c r="J1272" i="1"/>
  <c r="O413" i="1"/>
  <c r="B413" i="1" s="1"/>
  <c r="C414" i="1"/>
  <c r="F419" i="1"/>
  <c r="J419" i="1"/>
  <c r="K419" i="1" s="1"/>
  <c r="L419" i="1" s="1"/>
  <c r="P418" i="1"/>
  <c r="I479" i="1"/>
  <c r="D419" i="1"/>
  <c r="E419" i="1" s="1"/>
  <c r="A420" i="1"/>
  <c r="N419" i="1"/>
  <c r="G419" i="1"/>
  <c r="H418" i="1"/>
  <c r="M418" i="1" s="1"/>
  <c r="I2235" i="1" l="1"/>
  <c r="J2234" i="1"/>
  <c r="K2234" i="1" s="1"/>
  <c r="L2234" i="1" s="1"/>
  <c r="P2233" i="1"/>
  <c r="N2234" i="1"/>
  <c r="A2235" i="1"/>
  <c r="D2234" i="1"/>
  <c r="E2234" i="1" s="1"/>
  <c r="C415" i="1"/>
  <c r="O414" i="1"/>
  <c r="B414" i="1" s="1"/>
  <c r="J1273" i="1"/>
  <c r="K1272" i="1"/>
  <c r="L1272" i="1" s="1"/>
  <c r="F420" i="1"/>
  <c r="A421" i="1"/>
  <c r="N420" i="1"/>
  <c r="D420" i="1"/>
  <c r="E420" i="1" s="1"/>
  <c r="G420" i="1"/>
  <c r="P419" i="1"/>
  <c r="J420" i="1"/>
  <c r="K420" i="1" s="1"/>
  <c r="L420" i="1" s="1"/>
  <c r="I480" i="1"/>
  <c r="H419" i="1"/>
  <c r="M419" i="1" s="1"/>
  <c r="D2235" i="1" l="1"/>
  <c r="E2235" i="1" s="1"/>
  <c r="A2236" i="1"/>
  <c r="N2235" i="1"/>
  <c r="I2236" i="1"/>
  <c r="P2234" i="1"/>
  <c r="J2235" i="1"/>
  <c r="K2235" i="1" s="1"/>
  <c r="L2235" i="1" s="1"/>
  <c r="K1273" i="1"/>
  <c r="L1273" i="1" s="1"/>
  <c r="J1274" i="1"/>
  <c r="G421" i="1"/>
  <c r="C416" i="1"/>
  <c r="O415" i="1"/>
  <c r="B415" i="1" s="1"/>
  <c r="F421" i="1"/>
  <c r="H421" i="1" s="1"/>
  <c r="H420" i="1"/>
  <c r="M420" i="1" s="1"/>
  <c r="J421" i="1"/>
  <c r="K421" i="1" s="1"/>
  <c r="P420" i="1"/>
  <c r="I481" i="1"/>
  <c r="A422" i="1"/>
  <c r="N421" i="1"/>
  <c r="D421" i="1"/>
  <c r="E421" i="1" s="1"/>
  <c r="L421" i="1"/>
  <c r="I2237" i="1" l="1"/>
  <c r="P2235" i="1"/>
  <c r="J2236" i="1"/>
  <c r="K2236" i="1" s="1"/>
  <c r="L2236" i="1" s="1"/>
  <c r="N2236" i="1"/>
  <c r="D2236" i="1"/>
  <c r="E2236" i="1" s="1"/>
  <c r="A2237" i="1"/>
  <c r="O416" i="1"/>
  <c r="B416" i="1" s="1"/>
  <c r="C417" i="1"/>
  <c r="K1274" i="1"/>
  <c r="L1274" i="1" s="1"/>
  <c r="J1275" i="1"/>
  <c r="M421" i="1"/>
  <c r="F422" i="1"/>
  <c r="J422" i="1"/>
  <c r="K422" i="1" s="1"/>
  <c r="L422" i="1" s="1"/>
  <c r="P421" i="1"/>
  <c r="I482" i="1"/>
  <c r="I483" i="1" s="1"/>
  <c r="D422" i="1"/>
  <c r="E422" i="1" s="1"/>
  <c r="A423" i="1"/>
  <c r="N422" i="1"/>
  <c r="G422" i="1"/>
  <c r="P2236" i="1" l="1"/>
  <c r="J2237" i="1"/>
  <c r="K2237" i="1" s="1"/>
  <c r="L2237" i="1" s="1"/>
  <c r="I2238" i="1"/>
  <c r="A2238" i="1"/>
  <c r="N2237" i="1"/>
  <c r="D2237" i="1"/>
  <c r="E2237" i="1" s="1"/>
  <c r="O417" i="1"/>
  <c r="B417" i="1" s="1"/>
  <c r="C418" i="1"/>
  <c r="J1276" i="1"/>
  <c r="K1275" i="1"/>
  <c r="L1275" i="1" s="1"/>
  <c r="F423" i="1"/>
  <c r="A424" i="1"/>
  <c r="N423" i="1"/>
  <c r="D423" i="1"/>
  <c r="E423" i="1" s="1"/>
  <c r="I484" i="1"/>
  <c r="G423" i="1"/>
  <c r="G424" i="1" s="1"/>
  <c r="P422" i="1"/>
  <c r="J423" i="1"/>
  <c r="K423" i="1" s="1"/>
  <c r="L423" i="1" s="1"/>
  <c r="H422" i="1"/>
  <c r="M422" i="1" s="1"/>
  <c r="N2238" i="1" l="1"/>
  <c r="D2238" i="1"/>
  <c r="E2238" i="1" s="1"/>
  <c r="A2239" i="1"/>
  <c r="I2239" i="1"/>
  <c r="J2238" i="1"/>
  <c r="K2238" i="1" s="1"/>
  <c r="L2238" i="1" s="1"/>
  <c r="P2237" i="1"/>
  <c r="J1277" i="1"/>
  <c r="K1276" i="1"/>
  <c r="L1276" i="1" s="1"/>
  <c r="O418" i="1"/>
  <c r="B418" i="1" s="1"/>
  <c r="C419" i="1"/>
  <c r="F424" i="1"/>
  <c r="H424" i="1" s="1"/>
  <c r="I485" i="1"/>
  <c r="H423" i="1"/>
  <c r="M423" i="1" s="1"/>
  <c r="J424" i="1"/>
  <c r="K424" i="1" s="1"/>
  <c r="L424" i="1" s="1"/>
  <c r="P423" i="1"/>
  <c r="A425" i="1"/>
  <c r="D424" i="1"/>
  <c r="E424" i="1" s="1"/>
  <c r="N424" i="1"/>
  <c r="I2240" i="1" l="1"/>
  <c r="D2239" i="1"/>
  <c r="E2239" i="1" s="1"/>
  <c r="N2239" i="1"/>
  <c r="A2240" i="1"/>
  <c r="P2238" i="1"/>
  <c r="J2239" i="1"/>
  <c r="K2239" i="1" s="1"/>
  <c r="L2239" i="1" s="1"/>
  <c r="J1278" i="1"/>
  <c r="K1277" i="1"/>
  <c r="L1277" i="1" s="1"/>
  <c r="O419" i="1"/>
  <c r="B419" i="1" s="1"/>
  <c r="C420" i="1"/>
  <c r="F425" i="1"/>
  <c r="M424" i="1"/>
  <c r="A426" i="1"/>
  <c r="N425" i="1"/>
  <c r="D425" i="1"/>
  <c r="E425" i="1" s="1"/>
  <c r="I486" i="1"/>
  <c r="I487" i="1" s="1"/>
  <c r="I488" i="1" s="1"/>
  <c r="I489" i="1" s="1"/>
  <c r="I490" i="1" s="1"/>
  <c r="P424" i="1"/>
  <c r="J425" i="1"/>
  <c r="K425" i="1" s="1"/>
  <c r="L425" i="1" s="1"/>
  <c r="G425" i="1"/>
  <c r="I2241" i="1" l="1"/>
  <c r="N2240" i="1"/>
  <c r="D2240" i="1"/>
  <c r="E2240" i="1" s="1"/>
  <c r="A2241" i="1"/>
  <c r="P2239" i="1"/>
  <c r="J2240" i="1"/>
  <c r="K2240" i="1" s="1"/>
  <c r="L2240" i="1" s="1"/>
  <c r="C421" i="1"/>
  <c r="O420" i="1"/>
  <c r="B420" i="1" s="1"/>
  <c r="K1278" i="1"/>
  <c r="L1278" i="1" s="1"/>
  <c r="J1279" i="1"/>
  <c r="F426" i="1"/>
  <c r="J426" i="1"/>
  <c r="K426" i="1" s="1"/>
  <c r="L426" i="1" s="1"/>
  <c r="P425" i="1"/>
  <c r="I491" i="1"/>
  <c r="G426" i="1"/>
  <c r="H425" i="1"/>
  <c r="M425" i="1" s="1"/>
  <c r="A427" i="1"/>
  <c r="N426" i="1"/>
  <c r="D426" i="1"/>
  <c r="E426" i="1" s="1"/>
  <c r="A2242" i="1" l="1"/>
  <c r="N2241" i="1"/>
  <c r="D2241" i="1"/>
  <c r="E2241" i="1" s="1"/>
  <c r="P2240" i="1"/>
  <c r="J2241" i="1"/>
  <c r="K2241" i="1" s="1"/>
  <c r="L2241" i="1" s="1"/>
  <c r="I2242" i="1"/>
  <c r="K1279" i="1"/>
  <c r="L1279" i="1" s="1"/>
  <c r="J1280" i="1"/>
  <c r="C422" i="1"/>
  <c r="O421" i="1"/>
  <c r="B421" i="1" s="1"/>
  <c r="F427" i="1"/>
  <c r="A428" i="1"/>
  <c r="N427" i="1"/>
  <c r="D427" i="1"/>
  <c r="E427" i="1" s="1"/>
  <c r="G427" i="1"/>
  <c r="I492" i="1"/>
  <c r="J427" i="1"/>
  <c r="K427" i="1" s="1"/>
  <c r="L427" i="1" s="1"/>
  <c r="P426" i="1"/>
  <c r="H426" i="1"/>
  <c r="M426" i="1" s="1"/>
  <c r="J2242" i="1" l="1"/>
  <c r="K2242" i="1" s="1"/>
  <c r="L2242" i="1" s="1"/>
  <c r="P2241" i="1"/>
  <c r="I2243" i="1"/>
  <c r="N2242" i="1"/>
  <c r="A2243" i="1"/>
  <c r="D2242" i="1"/>
  <c r="E2242" i="1" s="1"/>
  <c r="G428" i="1"/>
  <c r="O422" i="1"/>
  <c r="B422" i="1" s="1"/>
  <c r="C423" i="1"/>
  <c r="K1280" i="1"/>
  <c r="L1280" i="1" s="1"/>
  <c r="J1281" i="1"/>
  <c r="F428" i="1"/>
  <c r="H428" i="1" s="1"/>
  <c r="H427" i="1"/>
  <c r="M427" i="1" s="1"/>
  <c r="I493" i="1"/>
  <c r="I494" i="1" s="1"/>
  <c r="J428" i="1"/>
  <c r="K428" i="1" s="1"/>
  <c r="L428" i="1" s="1"/>
  <c r="P427" i="1"/>
  <c r="N428" i="1"/>
  <c r="D428" i="1"/>
  <c r="E428" i="1" s="1"/>
  <c r="A429" i="1"/>
  <c r="D2243" i="1" l="1"/>
  <c r="E2243" i="1" s="1"/>
  <c r="A2244" i="1"/>
  <c r="N2243" i="1"/>
  <c r="P2242" i="1"/>
  <c r="J2243" i="1"/>
  <c r="K2243" i="1" s="1"/>
  <c r="L2243" i="1" s="1"/>
  <c r="G429" i="1"/>
  <c r="I2244" i="1"/>
  <c r="K1281" i="1"/>
  <c r="L1281" i="1" s="1"/>
  <c r="J1282" i="1"/>
  <c r="C424" i="1"/>
  <c r="O423" i="1"/>
  <c r="B423" i="1" s="1"/>
  <c r="F429" i="1"/>
  <c r="H429" i="1" s="1"/>
  <c r="M428" i="1"/>
  <c r="J429" i="1"/>
  <c r="K429" i="1" s="1"/>
  <c r="L429" i="1" s="1"/>
  <c r="P428" i="1"/>
  <c r="N429" i="1"/>
  <c r="A430" i="1"/>
  <c r="D429" i="1"/>
  <c r="E429" i="1" s="1"/>
  <c r="I495" i="1"/>
  <c r="I496" i="1" s="1"/>
  <c r="P2243" i="1" l="1"/>
  <c r="J2244" i="1"/>
  <c r="K2244" i="1" s="1"/>
  <c r="N2244" i="1"/>
  <c r="D2244" i="1"/>
  <c r="E2244" i="1" s="1"/>
  <c r="A2245" i="1"/>
  <c r="L2244" i="1"/>
  <c r="I2245" i="1"/>
  <c r="K1282" i="1"/>
  <c r="L1282" i="1" s="1"/>
  <c r="J1283" i="1"/>
  <c r="C425" i="1"/>
  <c r="O424" i="1"/>
  <c r="B424" i="1" s="1"/>
  <c r="F430" i="1"/>
  <c r="J430" i="1"/>
  <c r="K430" i="1" s="1"/>
  <c r="L430" i="1" s="1"/>
  <c r="P429" i="1"/>
  <c r="D430" i="1"/>
  <c r="E430" i="1" s="1"/>
  <c r="A431" i="1"/>
  <c r="N430" i="1"/>
  <c r="M429" i="1"/>
  <c r="I497" i="1"/>
  <c r="I498" i="1" s="1"/>
  <c r="I499" i="1" s="1"/>
  <c r="G430" i="1"/>
  <c r="I2246" i="1" l="1"/>
  <c r="P2244" i="1"/>
  <c r="J2245" i="1"/>
  <c r="K2245" i="1" s="1"/>
  <c r="L2245" i="1" s="1"/>
  <c r="A2246" i="1"/>
  <c r="N2245" i="1"/>
  <c r="D2245" i="1"/>
  <c r="E2245" i="1" s="1"/>
  <c r="O425" i="1"/>
  <c r="B425" i="1" s="1"/>
  <c r="C426" i="1"/>
  <c r="J1284" i="1"/>
  <c r="K1283" i="1"/>
  <c r="L1283" i="1" s="1"/>
  <c r="H430" i="1"/>
  <c r="M430" i="1" s="1"/>
  <c r="F431" i="1"/>
  <c r="A432" i="1"/>
  <c r="D431" i="1"/>
  <c r="E431" i="1" s="1"/>
  <c r="N431" i="1"/>
  <c r="P430" i="1"/>
  <c r="J431" i="1"/>
  <c r="K431" i="1" s="1"/>
  <c r="L431" i="1" s="1"/>
  <c r="G431" i="1"/>
  <c r="I500" i="1"/>
  <c r="I501" i="1" s="1"/>
  <c r="J2246" i="1" l="1"/>
  <c r="K2246" i="1" s="1"/>
  <c r="P2245" i="1"/>
  <c r="I2247" i="1"/>
  <c r="L2246" i="1"/>
  <c r="N2246" i="1"/>
  <c r="D2246" i="1"/>
  <c r="E2246" i="1" s="1"/>
  <c r="A2247" i="1"/>
  <c r="O426" i="1"/>
  <c r="B426" i="1" s="1"/>
  <c r="C427" i="1"/>
  <c r="K1284" i="1"/>
  <c r="L1284" i="1" s="1"/>
  <c r="J1285" i="1"/>
  <c r="H431" i="1"/>
  <c r="M431" i="1" s="1"/>
  <c r="F432" i="1"/>
  <c r="P431" i="1"/>
  <c r="J432" i="1"/>
  <c r="K432" i="1" s="1"/>
  <c r="L432" i="1" s="1"/>
  <c r="I502" i="1"/>
  <c r="G432" i="1"/>
  <c r="N432" i="1"/>
  <c r="D432" i="1"/>
  <c r="E432" i="1" s="1"/>
  <c r="A433" i="1"/>
  <c r="I2248" i="1" l="1"/>
  <c r="D2247" i="1"/>
  <c r="E2247" i="1" s="1"/>
  <c r="N2247" i="1"/>
  <c r="A2248" i="1"/>
  <c r="P2246" i="1"/>
  <c r="J2247" i="1"/>
  <c r="K2247" i="1" s="1"/>
  <c r="L2247" i="1" s="1"/>
  <c r="K1285" i="1"/>
  <c r="L1285" i="1" s="1"/>
  <c r="J1286" i="1"/>
  <c r="C428" i="1"/>
  <c r="O427" i="1"/>
  <c r="B427" i="1" s="1"/>
  <c r="F433" i="1"/>
  <c r="J433" i="1"/>
  <c r="K433" i="1" s="1"/>
  <c r="L433" i="1" s="1"/>
  <c r="P432" i="1"/>
  <c r="G433" i="1"/>
  <c r="H432" i="1"/>
  <c r="M432" i="1" s="1"/>
  <c r="I503" i="1"/>
  <c r="N433" i="1"/>
  <c r="D433" i="1"/>
  <c r="E433" i="1" s="1"/>
  <c r="A434" i="1"/>
  <c r="N2248" i="1" l="1"/>
  <c r="D2248" i="1"/>
  <c r="E2248" i="1" s="1"/>
  <c r="A2249" i="1"/>
  <c r="P2247" i="1"/>
  <c r="J2248" i="1"/>
  <c r="K2248" i="1" s="1"/>
  <c r="L2248" i="1" s="1"/>
  <c r="I2249" i="1"/>
  <c r="O428" i="1"/>
  <c r="B428" i="1" s="1"/>
  <c r="C429" i="1"/>
  <c r="J1287" i="1"/>
  <c r="K1286" i="1"/>
  <c r="L1286" i="1" s="1"/>
  <c r="F434" i="1"/>
  <c r="I504" i="1"/>
  <c r="G434" i="1"/>
  <c r="P433" i="1"/>
  <c r="J434" i="1"/>
  <c r="K434" i="1" s="1"/>
  <c r="L434" i="1" s="1"/>
  <c r="H433" i="1"/>
  <c r="M433" i="1" s="1"/>
  <c r="D434" i="1"/>
  <c r="E434" i="1" s="1"/>
  <c r="A435" i="1"/>
  <c r="N434" i="1"/>
  <c r="A2250" i="1" l="1"/>
  <c r="N2249" i="1"/>
  <c r="D2249" i="1"/>
  <c r="E2249" i="1" s="1"/>
  <c r="P2248" i="1"/>
  <c r="J2249" i="1"/>
  <c r="K2249" i="1" s="1"/>
  <c r="L2249" i="1" s="1"/>
  <c r="I2250" i="1"/>
  <c r="J1288" i="1"/>
  <c r="K1287" i="1"/>
  <c r="L1287" i="1" s="1"/>
  <c r="O429" i="1"/>
  <c r="B429" i="1" s="1"/>
  <c r="C430" i="1"/>
  <c r="F435" i="1"/>
  <c r="G435" i="1"/>
  <c r="P434" i="1"/>
  <c r="J435" i="1"/>
  <c r="K435" i="1" s="1"/>
  <c r="L435" i="1" s="1"/>
  <c r="I505" i="1"/>
  <c r="A436" i="1"/>
  <c r="D435" i="1"/>
  <c r="E435" i="1" s="1"/>
  <c r="N435" i="1"/>
  <c r="H434" i="1"/>
  <c r="M434" i="1" s="1"/>
  <c r="I2251" i="1" l="1"/>
  <c r="J2250" i="1"/>
  <c r="K2250" i="1" s="1"/>
  <c r="L2250" i="1" s="1"/>
  <c r="P2249" i="1"/>
  <c r="N2250" i="1"/>
  <c r="A2251" i="1"/>
  <c r="D2250" i="1"/>
  <c r="E2250" i="1" s="1"/>
  <c r="C431" i="1"/>
  <c r="O430" i="1"/>
  <c r="B430" i="1" s="1"/>
  <c r="K1288" i="1"/>
  <c r="L1288" i="1" s="1"/>
  <c r="J1289" i="1"/>
  <c r="F436" i="1"/>
  <c r="A437" i="1"/>
  <c r="N436" i="1"/>
  <c r="D436" i="1"/>
  <c r="E436" i="1" s="1"/>
  <c r="I506" i="1"/>
  <c r="J436" i="1"/>
  <c r="K436" i="1" s="1"/>
  <c r="L436" i="1" s="1"/>
  <c r="P435" i="1"/>
  <c r="G436" i="1"/>
  <c r="H435" i="1"/>
  <c r="M435" i="1" s="1"/>
  <c r="P2250" i="1" l="1"/>
  <c r="J2251" i="1"/>
  <c r="K2251" i="1" s="1"/>
  <c r="L2251" i="1" s="1"/>
  <c r="D2251" i="1"/>
  <c r="E2251" i="1" s="1"/>
  <c r="A2252" i="1"/>
  <c r="N2251" i="1"/>
  <c r="I2252" i="1"/>
  <c r="K1289" i="1"/>
  <c r="L1289" i="1" s="1"/>
  <c r="J1290" i="1"/>
  <c r="O431" i="1"/>
  <c r="B431" i="1" s="1"/>
  <c r="C432" i="1"/>
  <c r="F437" i="1"/>
  <c r="P436" i="1"/>
  <c r="J437" i="1"/>
  <c r="K437" i="1" s="1"/>
  <c r="L437" i="1" s="1"/>
  <c r="I507" i="1"/>
  <c r="I508" i="1" s="1"/>
  <c r="I509" i="1" s="1"/>
  <c r="G437" i="1"/>
  <c r="A438" i="1"/>
  <c r="N437" i="1"/>
  <c r="D437" i="1"/>
  <c r="E437" i="1" s="1"/>
  <c r="H436" i="1"/>
  <c r="M436" i="1" s="1"/>
  <c r="I2253" i="1" l="1"/>
  <c r="P2251" i="1"/>
  <c r="J2252" i="1"/>
  <c r="K2252" i="1" s="1"/>
  <c r="L2252" i="1" s="1"/>
  <c r="N2252" i="1"/>
  <c r="D2252" i="1"/>
  <c r="E2252" i="1" s="1"/>
  <c r="A2253" i="1"/>
  <c r="C433" i="1"/>
  <c r="O432" i="1"/>
  <c r="B432" i="1" s="1"/>
  <c r="K1290" i="1"/>
  <c r="L1290" i="1" s="1"/>
  <c r="J1291" i="1"/>
  <c r="F438" i="1"/>
  <c r="P437" i="1"/>
  <c r="J438" i="1"/>
  <c r="K438" i="1" s="1"/>
  <c r="L438" i="1" s="1"/>
  <c r="G438" i="1"/>
  <c r="I510" i="1"/>
  <c r="I511" i="1" s="1"/>
  <c r="I512" i="1" s="1"/>
  <c r="A439" i="1"/>
  <c r="D438" i="1"/>
  <c r="E438" i="1" s="1"/>
  <c r="N438" i="1"/>
  <c r="H437" i="1"/>
  <c r="M437" i="1" s="1"/>
  <c r="P2252" i="1" l="1"/>
  <c r="J2253" i="1"/>
  <c r="K2253" i="1" s="1"/>
  <c r="I2254" i="1"/>
  <c r="L2253" i="1"/>
  <c r="A2254" i="1"/>
  <c r="N2253" i="1"/>
  <c r="D2253" i="1"/>
  <c r="E2253" i="1" s="1"/>
  <c r="G439" i="1"/>
  <c r="K1291" i="1"/>
  <c r="L1291" i="1" s="1"/>
  <c r="J1292" i="1"/>
  <c r="C434" i="1"/>
  <c r="O433" i="1"/>
  <c r="B433" i="1" s="1"/>
  <c r="F439" i="1"/>
  <c r="H439" i="1" s="1"/>
  <c r="I513" i="1"/>
  <c r="I514" i="1" s="1"/>
  <c r="D439" i="1"/>
  <c r="E439" i="1" s="1"/>
  <c r="A440" i="1"/>
  <c r="N439" i="1"/>
  <c r="J439" i="1"/>
  <c r="K439" i="1" s="1"/>
  <c r="L439" i="1" s="1"/>
  <c r="P438" i="1"/>
  <c r="H438" i="1"/>
  <c r="M438" i="1" s="1"/>
  <c r="G440" i="1" l="1"/>
  <c r="I2255" i="1"/>
  <c r="N2254" i="1"/>
  <c r="D2254" i="1"/>
  <c r="E2254" i="1" s="1"/>
  <c r="A2255" i="1"/>
  <c r="J2254" i="1"/>
  <c r="K2254" i="1" s="1"/>
  <c r="L2254" i="1" s="1"/>
  <c r="P2253" i="1"/>
  <c r="O434" i="1"/>
  <c r="B434" i="1" s="1"/>
  <c r="C435" i="1"/>
  <c r="K1292" i="1"/>
  <c r="L1292" i="1" s="1"/>
  <c r="J1293" i="1"/>
  <c r="M439" i="1"/>
  <c r="F440" i="1"/>
  <c r="H440" i="1" s="1"/>
  <c r="I515" i="1"/>
  <c r="J440" i="1"/>
  <c r="K440" i="1" s="1"/>
  <c r="L440" i="1" s="1"/>
  <c r="P439" i="1"/>
  <c r="A441" i="1"/>
  <c r="N440" i="1"/>
  <c r="D440" i="1"/>
  <c r="E440" i="1" s="1"/>
  <c r="D2255" i="1" l="1"/>
  <c r="E2255" i="1" s="1"/>
  <c r="N2255" i="1"/>
  <c r="A2256" i="1"/>
  <c r="P2254" i="1"/>
  <c r="J2255" i="1"/>
  <c r="K2255" i="1" s="1"/>
  <c r="L2255" i="1" s="1"/>
  <c r="I2256" i="1"/>
  <c r="K1293" i="1"/>
  <c r="L1293" i="1" s="1"/>
  <c r="J1294" i="1"/>
  <c r="O435" i="1"/>
  <c r="B435" i="1" s="1"/>
  <c r="C436" i="1"/>
  <c r="F441" i="1"/>
  <c r="J441" i="1"/>
  <c r="K441" i="1" s="1"/>
  <c r="P440" i="1"/>
  <c r="I516" i="1"/>
  <c r="D441" i="1"/>
  <c r="E441" i="1" s="1"/>
  <c r="A442" i="1"/>
  <c r="N441" i="1"/>
  <c r="L441" i="1"/>
  <c r="M440" i="1"/>
  <c r="G441" i="1"/>
  <c r="I2257" i="1" l="1"/>
  <c r="N2256" i="1"/>
  <c r="D2256" i="1"/>
  <c r="E2256" i="1" s="1"/>
  <c r="A2257" i="1"/>
  <c r="P2255" i="1"/>
  <c r="J2256" i="1"/>
  <c r="K2256" i="1" s="1"/>
  <c r="L2256" i="1" s="1"/>
  <c r="J1295" i="1"/>
  <c r="K1294" i="1"/>
  <c r="L1294" i="1" s="1"/>
  <c r="C437" i="1"/>
  <c r="O436" i="1"/>
  <c r="B436" i="1" s="1"/>
  <c r="F442" i="1"/>
  <c r="J442" i="1"/>
  <c r="K442" i="1" s="1"/>
  <c r="P441" i="1"/>
  <c r="I517" i="1"/>
  <c r="I518" i="1" s="1"/>
  <c r="I519" i="1" s="1"/>
  <c r="I520" i="1" s="1"/>
  <c r="A443" i="1"/>
  <c r="N442" i="1"/>
  <c r="D442" i="1"/>
  <c r="E442" i="1" s="1"/>
  <c r="L442" i="1"/>
  <c r="G442" i="1"/>
  <c r="H441" i="1"/>
  <c r="M441" i="1" s="1"/>
  <c r="A2258" i="1" l="1"/>
  <c r="N2257" i="1"/>
  <c r="D2257" i="1"/>
  <c r="E2257" i="1" s="1"/>
  <c r="P2256" i="1"/>
  <c r="J2257" i="1"/>
  <c r="K2257" i="1" s="1"/>
  <c r="L2257" i="1" s="1"/>
  <c r="I2258" i="1"/>
  <c r="O437" i="1"/>
  <c r="B437" i="1" s="1"/>
  <c r="C438" i="1"/>
  <c r="K1295" i="1"/>
  <c r="L1295" i="1" s="1"/>
  <c r="J1296" i="1"/>
  <c r="F443" i="1"/>
  <c r="H442" i="1"/>
  <c r="M442" i="1" s="1"/>
  <c r="D443" i="1"/>
  <c r="E443" i="1" s="1"/>
  <c r="A444" i="1"/>
  <c r="N443" i="1"/>
  <c r="J443" i="1"/>
  <c r="K443" i="1" s="1"/>
  <c r="L443" i="1" s="1"/>
  <c r="P442" i="1"/>
  <c r="I521" i="1"/>
  <c r="I522" i="1" s="1"/>
  <c r="I523" i="1" s="1"/>
  <c r="I524" i="1" s="1"/>
  <c r="I525" i="1" s="1"/>
  <c r="G443" i="1"/>
  <c r="I2259" i="1" l="1"/>
  <c r="J2258" i="1"/>
  <c r="K2258" i="1" s="1"/>
  <c r="L2258" i="1" s="1"/>
  <c r="P2257" i="1"/>
  <c r="N2258" i="1"/>
  <c r="A2259" i="1"/>
  <c r="D2258" i="1"/>
  <c r="E2258" i="1" s="1"/>
  <c r="G444" i="1"/>
  <c r="K1296" i="1"/>
  <c r="L1296" i="1" s="1"/>
  <c r="J1297" i="1"/>
  <c r="C439" i="1"/>
  <c r="O438" i="1"/>
  <c r="B438" i="1" s="1"/>
  <c r="F444" i="1"/>
  <c r="H444" i="1" s="1"/>
  <c r="H443" i="1"/>
  <c r="M443" i="1" s="1"/>
  <c r="I526" i="1"/>
  <c r="J444" i="1"/>
  <c r="K444" i="1" s="1"/>
  <c r="L444" i="1" s="1"/>
  <c r="P443" i="1"/>
  <c r="D444" i="1"/>
  <c r="E444" i="1" s="1"/>
  <c r="A445" i="1"/>
  <c r="N444" i="1"/>
  <c r="P2258" i="1" l="1"/>
  <c r="J2259" i="1"/>
  <c r="K2259" i="1" s="1"/>
  <c r="L2259" i="1" s="1"/>
  <c r="D2259" i="1"/>
  <c r="E2259" i="1" s="1"/>
  <c r="A2260" i="1"/>
  <c r="N2259" i="1"/>
  <c r="I2260" i="1"/>
  <c r="C440" i="1"/>
  <c r="O439" i="1"/>
  <c r="B439" i="1" s="1"/>
  <c r="K1297" i="1"/>
  <c r="L1297" i="1" s="1"/>
  <c r="J1298" i="1"/>
  <c r="M444" i="1"/>
  <c r="F445" i="1"/>
  <c r="N445" i="1"/>
  <c r="D445" i="1"/>
  <c r="E445" i="1" s="1"/>
  <c r="A446" i="1"/>
  <c r="J445" i="1"/>
  <c r="K445" i="1" s="1"/>
  <c r="L445" i="1" s="1"/>
  <c r="P444" i="1"/>
  <c r="G445" i="1"/>
  <c r="G446" i="1" s="1"/>
  <c r="I527" i="1"/>
  <c r="I528" i="1" s="1"/>
  <c r="I529" i="1" s="1"/>
  <c r="I530" i="1" s="1"/>
  <c r="P2259" i="1" l="1"/>
  <c r="J2260" i="1"/>
  <c r="K2260" i="1" s="1"/>
  <c r="N2260" i="1"/>
  <c r="D2260" i="1"/>
  <c r="E2260" i="1" s="1"/>
  <c r="A2261" i="1"/>
  <c r="L2260" i="1"/>
  <c r="I2261" i="1"/>
  <c r="K1298" i="1"/>
  <c r="L1298" i="1" s="1"/>
  <c r="J1299" i="1"/>
  <c r="C441" i="1"/>
  <c r="O440" i="1"/>
  <c r="B440" i="1" s="1"/>
  <c r="F446" i="1"/>
  <c r="H446" i="1" s="1"/>
  <c r="I531" i="1"/>
  <c r="I532" i="1" s="1"/>
  <c r="A447" i="1"/>
  <c r="D446" i="1"/>
  <c r="E446" i="1" s="1"/>
  <c r="N446" i="1"/>
  <c r="H445" i="1"/>
  <c r="M445" i="1" s="1"/>
  <c r="J446" i="1"/>
  <c r="K446" i="1" s="1"/>
  <c r="L446" i="1" s="1"/>
  <c r="P445" i="1"/>
  <c r="A2262" i="1" l="1"/>
  <c r="N2261" i="1"/>
  <c r="D2261" i="1"/>
  <c r="E2261" i="1" s="1"/>
  <c r="I2262" i="1"/>
  <c r="P2260" i="1"/>
  <c r="J2261" i="1"/>
  <c r="K2261" i="1" s="1"/>
  <c r="L2261" i="1" s="1"/>
  <c r="J1300" i="1"/>
  <c r="K1299" i="1"/>
  <c r="L1299" i="1" s="1"/>
  <c r="O441" i="1"/>
  <c r="B441" i="1" s="1"/>
  <c r="C442" i="1"/>
  <c r="M446" i="1"/>
  <c r="F447" i="1"/>
  <c r="J447" i="1"/>
  <c r="K447" i="1" s="1"/>
  <c r="L447" i="1" s="1"/>
  <c r="P446" i="1"/>
  <c r="D447" i="1"/>
  <c r="E447" i="1" s="1"/>
  <c r="N447" i="1"/>
  <c r="A448" i="1"/>
  <c r="G447" i="1"/>
  <c r="I533" i="1"/>
  <c r="I534" i="1" s="1"/>
  <c r="I535" i="1" s="1"/>
  <c r="I536" i="1" s="1"/>
  <c r="I537" i="1" s="1"/>
  <c r="I538" i="1" s="1"/>
  <c r="I539" i="1" s="1"/>
  <c r="I2263" i="1" l="1"/>
  <c r="J2262" i="1"/>
  <c r="K2262" i="1" s="1"/>
  <c r="L2262" i="1" s="1"/>
  <c r="P2261" i="1"/>
  <c r="N2262" i="1"/>
  <c r="D2262" i="1"/>
  <c r="E2262" i="1" s="1"/>
  <c r="A2263" i="1"/>
  <c r="C443" i="1"/>
  <c r="O442" i="1"/>
  <c r="B442" i="1" s="1"/>
  <c r="K1300" i="1"/>
  <c r="L1300" i="1" s="1"/>
  <c r="J1301" i="1"/>
  <c r="F448" i="1"/>
  <c r="J448" i="1"/>
  <c r="K448" i="1" s="1"/>
  <c r="L448" i="1" s="1"/>
  <c r="P447" i="1"/>
  <c r="G448" i="1"/>
  <c r="A449" i="1"/>
  <c r="N448" i="1"/>
  <c r="D448" i="1"/>
  <c r="E448" i="1" s="1"/>
  <c r="I540" i="1"/>
  <c r="H447" i="1"/>
  <c r="M447" i="1" s="1"/>
  <c r="P2262" i="1" l="1"/>
  <c r="J2263" i="1"/>
  <c r="K2263" i="1" s="1"/>
  <c r="L2263" i="1" s="1"/>
  <c r="D2263" i="1"/>
  <c r="E2263" i="1" s="1"/>
  <c r="N2263" i="1"/>
  <c r="A2264" i="1"/>
  <c r="I2264" i="1"/>
  <c r="K1301" i="1"/>
  <c r="L1301" i="1" s="1"/>
  <c r="J1302" i="1"/>
  <c r="O443" i="1"/>
  <c r="B443" i="1" s="1"/>
  <c r="C444" i="1"/>
  <c r="F449" i="1"/>
  <c r="A450" i="1"/>
  <c r="N449" i="1"/>
  <c r="D449" i="1"/>
  <c r="E449" i="1" s="1"/>
  <c r="J449" i="1"/>
  <c r="K449" i="1" s="1"/>
  <c r="L449" i="1" s="1"/>
  <c r="P448" i="1"/>
  <c r="G449" i="1"/>
  <c r="I541" i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H448" i="1"/>
  <c r="M448" i="1" s="1"/>
  <c r="P2263" i="1" l="1"/>
  <c r="J2264" i="1"/>
  <c r="K2264" i="1" s="1"/>
  <c r="L2264" i="1" s="1"/>
  <c r="I2265" i="1"/>
  <c r="N2264" i="1"/>
  <c r="D2264" i="1"/>
  <c r="E2264" i="1" s="1"/>
  <c r="A2265" i="1"/>
  <c r="G450" i="1"/>
  <c r="C445" i="1"/>
  <c r="O444" i="1"/>
  <c r="B444" i="1" s="1"/>
  <c r="K1302" i="1"/>
  <c r="L1302" i="1" s="1"/>
  <c r="J1303" i="1"/>
  <c r="F450" i="1"/>
  <c r="H450" i="1" s="1"/>
  <c r="J450" i="1"/>
  <c r="K450" i="1" s="1"/>
  <c r="L450" i="1" s="1"/>
  <c r="P449" i="1"/>
  <c r="D450" i="1"/>
  <c r="E450" i="1" s="1"/>
  <c r="A451" i="1"/>
  <c r="N450" i="1"/>
  <c r="I563" i="1"/>
  <c r="H449" i="1"/>
  <c r="M449" i="1" s="1"/>
  <c r="P2264" i="1" l="1"/>
  <c r="J2265" i="1"/>
  <c r="K2265" i="1" s="1"/>
  <c r="I2266" i="1"/>
  <c r="L2265" i="1"/>
  <c r="A2266" i="1"/>
  <c r="N2265" i="1"/>
  <c r="D2265" i="1"/>
  <c r="E2265" i="1" s="1"/>
  <c r="K1303" i="1"/>
  <c r="L1303" i="1" s="1"/>
  <c r="J1304" i="1"/>
  <c r="C446" i="1"/>
  <c r="O445" i="1"/>
  <c r="B445" i="1" s="1"/>
  <c r="M450" i="1"/>
  <c r="F451" i="1"/>
  <c r="N451" i="1"/>
  <c r="D451" i="1"/>
  <c r="E451" i="1" s="1"/>
  <c r="A452" i="1"/>
  <c r="J451" i="1"/>
  <c r="K451" i="1" s="1"/>
  <c r="L451" i="1" s="1"/>
  <c r="P450" i="1"/>
  <c r="I564" i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G451" i="1"/>
  <c r="N2266" i="1" l="1"/>
  <c r="A2267" i="1"/>
  <c r="D2266" i="1"/>
  <c r="E2266" i="1" s="1"/>
  <c r="I2267" i="1"/>
  <c r="J2266" i="1"/>
  <c r="K2266" i="1" s="1"/>
  <c r="L2266" i="1" s="1"/>
  <c r="P2265" i="1"/>
  <c r="C447" i="1"/>
  <c r="O446" i="1"/>
  <c r="B446" i="1" s="1"/>
  <c r="J1305" i="1"/>
  <c r="K1304" i="1"/>
  <c r="L1304" i="1" s="1"/>
  <c r="G452" i="1"/>
  <c r="F452" i="1"/>
  <c r="H452" i="1" s="1"/>
  <c r="I582" i="1"/>
  <c r="I583" i="1" s="1"/>
  <c r="I584" i="1" s="1"/>
  <c r="I585" i="1" s="1"/>
  <c r="I586" i="1" s="1"/>
  <c r="H451" i="1"/>
  <c r="M451" i="1" s="1"/>
  <c r="A453" i="1"/>
  <c r="N452" i="1"/>
  <c r="D452" i="1"/>
  <c r="E452" i="1" s="1"/>
  <c r="J452" i="1"/>
  <c r="K452" i="1" s="1"/>
  <c r="L452" i="1" s="1"/>
  <c r="P451" i="1"/>
  <c r="I2268" i="1" l="1"/>
  <c r="D2267" i="1"/>
  <c r="E2267" i="1" s="1"/>
  <c r="A2268" i="1"/>
  <c r="N2267" i="1"/>
  <c r="P2266" i="1"/>
  <c r="J2267" i="1"/>
  <c r="K2267" i="1" s="1"/>
  <c r="L2267" i="1" s="1"/>
  <c r="J1306" i="1"/>
  <c r="K1305" i="1"/>
  <c r="L1305" i="1" s="1"/>
  <c r="O447" i="1"/>
  <c r="B447" i="1" s="1"/>
  <c r="C448" i="1"/>
  <c r="M452" i="1"/>
  <c r="F453" i="1"/>
  <c r="J453" i="1"/>
  <c r="K453" i="1" s="1"/>
  <c r="L453" i="1" s="1"/>
  <c r="P452" i="1"/>
  <c r="I587" i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A454" i="1"/>
  <c r="D453" i="1"/>
  <c r="E453" i="1" s="1"/>
  <c r="N453" i="1"/>
  <c r="G453" i="1"/>
  <c r="N2268" i="1" l="1"/>
  <c r="D2268" i="1"/>
  <c r="E2268" i="1" s="1"/>
  <c r="A2269" i="1"/>
  <c r="I2269" i="1"/>
  <c r="P2267" i="1"/>
  <c r="J2268" i="1"/>
  <c r="K2268" i="1" s="1"/>
  <c r="L2268" i="1" s="1"/>
  <c r="O448" i="1"/>
  <c r="B448" i="1" s="1"/>
  <c r="C449" i="1"/>
  <c r="J1307" i="1"/>
  <c r="K1306" i="1"/>
  <c r="L1306" i="1" s="1"/>
  <c r="G454" i="1"/>
  <c r="F454" i="1"/>
  <c r="H454" i="1" s="1"/>
  <c r="H453" i="1"/>
  <c r="M453" i="1" s="1"/>
  <c r="I598" i="1"/>
  <c r="I599" i="1" s="1"/>
  <c r="I600" i="1" s="1"/>
  <c r="I601" i="1" s="1"/>
  <c r="I602" i="1" s="1"/>
  <c r="I603" i="1" s="1"/>
  <c r="I604" i="1" s="1"/>
  <c r="A455" i="1"/>
  <c r="N454" i="1"/>
  <c r="D454" i="1"/>
  <c r="E454" i="1" s="1"/>
  <c r="J454" i="1"/>
  <c r="K454" i="1" s="1"/>
  <c r="L454" i="1" s="1"/>
  <c r="P453" i="1"/>
  <c r="G455" i="1" l="1"/>
  <c r="I2270" i="1"/>
  <c r="A2270" i="1"/>
  <c r="N2269" i="1"/>
  <c r="D2269" i="1"/>
  <c r="E2269" i="1" s="1"/>
  <c r="P2268" i="1"/>
  <c r="J2269" i="1"/>
  <c r="K2269" i="1" s="1"/>
  <c r="L2269" i="1" s="1"/>
  <c r="J1308" i="1"/>
  <c r="K1307" i="1"/>
  <c r="L1307" i="1" s="1"/>
  <c r="C450" i="1"/>
  <c r="O449" i="1"/>
  <c r="B449" i="1" s="1"/>
  <c r="F455" i="1"/>
  <c r="H455" i="1" s="1"/>
  <c r="M454" i="1"/>
  <c r="I605" i="1"/>
  <c r="I606" i="1" s="1"/>
  <c r="I607" i="1" s="1"/>
  <c r="I608" i="1" s="1"/>
  <c r="I609" i="1" s="1"/>
  <c r="J455" i="1"/>
  <c r="K455" i="1" s="1"/>
  <c r="L455" i="1" s="1"/>
  <c r="P454" i="1"/>
  <c r="N455" i="1"/>
  <c r="A456" i="1"/>
  <c r="D455" i="1"/>
  <c r="E455" i="1" s="1"/>
  <c r="J2270" i="1" l="1"/>
  <c r="K2270" i="1" s="1"/>
  <c r="P2269" i="1"/>
  <c r="N2270" i="1"/>
  <c r="D2270" i="1"/>
  <c r="E2270" i="1" s="1"/>
  <c r="A2271" i="1"/>
  <c r="I2271" i="1"/>
  <c r="L2270" i="1"/>
  <c r="C451" i="1"/>
  <c r="O450" i="1"/>
  <c r="B450" i="1" s="1"/>
  <c r="J1309" i="1"/>
  <c r="K1308" i="1"/>
  <c r="L1308" i="1" s="1"/>
  <c r="F456" i="1"/>
  <c r="D456" i="1"/>
  <c r="E456" i="1" s="1"/>
  <c r="A457" i="1"/>
  <c r="N456" i="1"/>
  <c r="I610" i="1"/>
  <c r="I611" i="1" s="1"/>
  <c r="I612" i="1" s="1"/>
  <c r="I613" i="1" s="1"/>
  <c r="I614" i="1" s="1"/>
  <c r="I615" i="1" s="1"/>
  <c r="I616" i="1" s="1"/>
  <c r="I617" i="1" s="1"/>
  <c r="J456" i="1"/>
  <c r="K456" i="1" s="1"/>
  <c r="L456" i="1" s="1"/>
  <c r="P455" i="1"/>
  <c r="M455" i="1"/>
  <c r="G456" i="1"/>
  <c r="D2271" i="1" l="1"/>
  <c r="E2271" i="1" s="1"/>
  <c r="N2271" i="1"/>
  <c r="A2272" i="1"/>
  <c r="P2270" i="1"/>
  <c r="J2271" i="1"/>
  <c r="K2271" i="1" s="1"/>
  <c r="L2271" i="1" s="1"/>
  <c r="I2272" i="1"/>
  <c r="G457" i="1"/>
  <c r="J1310" i="1"/>
  <c r="K1309" i="1"/>
  <c r="L1309" i="1" s="1"/>
  <c r="O451" i="1"/>
  <c r="B451" i="1" s="1"/>
  <c r="C452" i="1"/>
  <c r="F457" i="1"/>
  <c r="H457" i="1" s="1"/>
  <c r="I618" i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J457" i="1"/>
  <c r="K457" i="1" s="1"/>
  <c r="L457" i="1" s="1"/>
  <c r="P456" i="1"/>
  <c r="H456" i="1"/>
  <c r="M456" i="1" s="1"/>
  <c r="N457" i="1"/>
  <c r="A458" i="1"/>
  <c r="D457" i="1"/>
  <c r="E457" i="1" s="1"/>
  <c r="I2273" i="1" l="1"/>
  <c r="N2272" i="1"/>
  <c r="D2272" i="1"/>
  <c r="E2272" i="1" s="1"/>
  <c r="A2273" i="1"/>
  <c r="P2271" i="1"/>
  <c r="J2272" i="1"/>
  <c r="K2272" i="1" s="1"/>
  <c r="L2272" i="1" s="1"/>
  <c r="C453" i="1"/>
  <c r="O452" i="1"/>
  <c r="B452" i="1" s="1"/>
  <c r="K1310" i="1"/>
  <c r="L1310" i="1" s="1"/>
  <c r="J1311" i="1"/>
  <c r="F458" i="1"/>
  <c r="M457" i="1"/>
  <c r="J458" i="1"/>
  <c r="K458" i="1" s="1"/>
  <c r="L458" i="1" s="1"/>
  <c r="P457" i="1"/>
  <c r="G458" i="1"/>
  <c r="I630" i="1"/>
  <c r="I631" i="1" s="1"/>
  <c r="I632" i="1" s="1"/>
  <c r="D458" i="1"/>
  <c r="E458" i="1" s="1"/>
  <c r="A459" i="1"/>
  <c r="N458" i="1"/>
  <c r="P2272" i="1" l="1"/>
  <c r="J2273" i="1"/>
  <c r="K2273" i="1" s="1"/>
  <c r="L2273" i="1" s="1"/>
  <c r="A2274" i="1"/>
  <c r="N2273" i="1"/>
  <c r="D2273" i="1"/>
  <c r="E2273" i="1" s="1"/>
  <c r="I2274" i="1"/>
  <c r="J1312" i="1"/>
  <c r="K1311" i="1"/>
  <c r="L1311" i="1" s="1"/>
  <c r="O453" i="1"/>
  <c r="B453" i="1" s="1"/>
  <c r="C454" i="1"/>
  <c r="F459" i="1"/>
  <c r="H458" i="1"/>
  <c r="M458" i="1" s="1"/>
  <c r="I633" i="1"/>
  <c r="G459" i="1"/>
  <c r="N459" i="1"/>
  <c r="D459" i="1"/>
  <c r="E459" i="1" s="1"/>
  <c r="A460" i="1"/>
  <c r="J459" i="1"/>
  <c r="K459" i="1" s="1"/>
  <c r="L459" i="1" s="1"/>
  <c r="P458" i="1"/>
  <c r="N2274" i="1" l="1"/>
  <c r="A2275" i="1"/>
  <c r="D2274" i="1"/>
  <c r="E2274" i="1" s="1"/>
  <c r="J2274" i="1"/>
  <c r="K2274" i="1" s="1"/>
  <c r="L2274" i="1" s="1"/>
  <c r="P2273" i="1"/>
  <c r="I2275" i="1"/>
  <c r="C455" i="1"/>
  <c r="O454" i="1"/>
  <c r="B454" i="1" s="1"/>
  <c r="J1313" i="1"/>
  <c r="K1312" i="1"/>
  <c r="L1312" i="1" s="1"/>
  <c r="F460" i="1"/>
  <c r="P459" i="1"/>
  <c r="J460" i="1"/>
  <c r="K460" i="1" s="1"/>
  <c r="L460" i="1" s="1"/>
  <c r="G460" i="1"/>
  <c r="I634" i="1"/>
  <c r="I635" i="1" s="1"/>
  <c r="N460" i="1"/>
  <c r="D460" i="1"/>
  <c r="E460" i="1" s="1"/>
  <c r="A461" i="1"/>
  <c r="H459" i="1"/>
  <c r="M459" i="1" s="1"/>
  <c r="I2276" i="1" l="1"/>
  <c r="D2275" i="1"/>
  <c r="E2275" i="1" s="1"/>
  <c r="A2276" i="1"/>
  <c r="N2275" i="1"/>
  <c r="P2274" i="1"/>
  <c r="J2275" i="1"/>
  <c r="K2275" i="1" s="1"/>
  <c r="L2275" i="1" s="1"/>
  <c r="J1314" i="1"/>
  <c r="K1313" i="1"/>
  <c r="L1313" i="1" s="1"/>
  <c r="O455" i="1"/>
  <c r="B455" i="1" s="1"/>
  <c r="C456" i="1"/>
  <c r="F461" i="1"/>
  <c r="J461" i="1"/>
  <c r="K461" i="1" s="1"/>
  <c r="L461" i="1" s="1"/>
  <c r="P460" i="1"/>
  <c r="I636" i="1"/>
  <c r="I637" i="1" s="1"/>
  <c r="I638" i="1" s="1"/>
  <c r="I639" i="1" s="1"/>
  <c r="I640" i="1" s="1"/>
  <c r="G461" i="1"/>
  <c r="H460" i="1"/>
  <c r="M460" i="1" s="1"/>
  <c r="A462" i="1"/>
  <c r="D461" i="1"/>
  <c r="E461" i="1" s="1"/>
  <c r="N461" i="1"/>
  <c r="P2275" i="1" l="1"/>
  <c r="J2276" i="1"/>
  <c r="K2276" i="1" s="1"/>
  <c r="L2276" i="1" s="1"/>
  <c r="I2277" i="1"/>
  <c r="N2276" i="1"/>
  <c r="D2276" i="1"/>
  <c r="E2276" i="1" s="1"/>
  <c r="A2277" i="1"/>
  <c r="G462" i="1"/>
  <c r="O456" i="1"/>
  <c r="B456" i="1" s="1"/>
  <c r="C457" i="1"/>
  <c r="K1314" i="1"/>
  <c r="L1314" i="1" s="1"/>
  <c r="J1315" i="1"/>
  <c r="F462" i="1"/>
  <c r="H462" i="1" s="1"/>
  <c r="A463" i="1"/>
  <c r="N462" i="1"/>
  <c r="D462" i="1"/>
  <c r="E462" i="1" s="1"/>
  <c r="H461" i="1"/>
  <c r="M461" i="1" s="1"/>
  <c r="I641" i="1"/>
  <c r="J462" i="1"/>
  <c r="K462" i="1" s="1"/>
  <c r="L462" i="1" s="1"/>
  <c r="P461" i="1"/>
  <c r="P2276" i="1" l="1"/>
  <c r="J2277" i="1"/>
  <c r="K2277" i="1" s="1"/>
  <c r="L2277" i="1" s="1"/>
  <c r="I2278" i="1"/>
  <c r="G463" i="1"/>
  <c r="A2278" i="1"/>
  <c r="N2277" i="1"/>
  <c r="D2277" i="1"/>
  <c r="E2277" i="1" s="1"/>
  <c r="K1315" i="1"/>
  <c r="L1315" i="1" s="1"/>
  <c r="J1316" i="1"/>
  <c r="C458" i="1"/>
  <c r="O457" i="1"/>
  <c r="B457" i="1" s="1"/>
  <c r="M462" i="1"/>
  <c r="F463" i="1"/>
  <c r="H463" i="1" s="1"/>
  <c r="I642" i="1"/>
  <c r="I643" i="1" s="1"/>
  <c r="I644" i="1" s="1"/>
  <c r="I645" i="1" s="1"/>
  <c r="I646" i="1" s="1"/>
  <c r="P462" i="1"/>
  <c r="J463" i="1"/>
  <c r="K463" i="1" s="1"/>
  <c r="L463" i="1" s="1"/>
  <c r="N463" i="1"/>
  <c r="D463" i="1"/>
  <c r="E463" i="1" s="1"/>
  <c r="A464" i="1"/>
  <c r="I2279" i="1" l="1"/>
  <c r="N2278" i="1"/>
  <c r="D2278" i="1"/>
  <c r="E2278" i="1" s="1"/>
  <c r="A2279" i="1"/>
  <c r="J2278" i="1"/>
  <c r="K2278" i="1" s="1"/>
  <c r="L2278" i="1" s="1"/>
  <c r="P2277" i="1"/>
  <c r="G464" i="1"/>
  <c r="C459" i="1"/>
  <c r="O458" i="1"/>
  <c r="B458" i="1" s="1"/>
  <c r="K1316" i="1"/>
  <c r="L1316" i="1" s="1"/>
  <c r="J1317" i="1"/>
  <c r="F464" i="1"/>
  <c r="H464" i="1" s="1"/>
  <c r="M463" i="1"/>
  <c r="I647" i="1"/>
  <c r="I648" i="1" s="1"/>
  <c r="I649" i="1" s="1"/>
  <c r="I650" i="1" s="1"/>
  <c r="I651" i="1" s="1"/>
  <c r="I652" i="1" s="1"/>
  <c r="J464" i="1"/>
  <c r="K464" i="1" s="1"/>
  <c r="L464" i="1" s="1"/>
  <c r="P463" i="1"/>
  <c r="D464" i="1"/>
  <c r="E464" i="1" s="1"/>
  <c r="A465" i="1"/>
  <c r="N464" i="1"/>
  <c r="D2279" i="1" l="1"/>
  <c r="E2279" i="1" s="1"/>
  <c r="N2279" i="1"/>
  <c r="A2280" i="1"/>
  <c r="P2278" i="1"/>
  <c r="J2279" i="1"/>
  <c r="K2279" i="1" s="1"/>
  <c r="L2279" i="1" s="1"/>
  <c r="I2280" i="1"/>
  <c r="K1317" i="1"/>
  <c r="L1317" i="1" s="1"/>
  <c r="J1318" i="1"/>
  <c r="C460" i="1"/>
  <c r="O459" i="1"/>
  <c r="B459" i="1" s="1"/>
  <c r="F465" i="1"/>
  <c r="I653" i="1"/>
  <c r="I654" i="1" s="1"/>
  <c r="I655" i="1" s="1"/>
  <c r="A466" i="1"/>
  <c r="D465" i="1"/>
  <c r="E465" i="1" s="1"/>
  <c r="N465" i="1"/>
  <c r="M464" i="1"/>
  <c r="J465" i="1"/>
  <c r="K465" i="1" s="1"/>
  <c r="L465" i="1" s="1"/>
  <c r="P464" i="1"/>
  <c r="G465" i="1"/>
  <c r="N2280" i="1" l="1"/>
  <c r="D2280" i="1"/>
  <c r="E2280" i="1" s="1"/>
  <c r="A2281" i="1"/>
  <c r="I2281" i="1"/>
  <c r="P2279" i="1"/>
  <c r="J2280" i="1"/>
  <c r="K2280" i="1" s="1"/>
  <c r="L2280" i="1" s="1"/>
  <c r="C461" i="1"/>
  <c r="O460" i="1"/>
  <c r="B460" i="1" s="1"/>
  <c r="K1318" i="1"/>
  <c r="L1318" i="1" s="1"/>
  <c r="J1319" i="1"/>
  <c r="F466" i="1"/>
  <c r="G466" i="1"/>
  <c r="I656" i="1"/>
  <c r="I657" i="1" s="1"/>
  <c r="J466" i="1"/>
  <c r="K466" i="1" s="1"/>
  <c r="L466" i="1" s="1"/>
  <c r="P465" i="1"/>
  <c r="N466" i="1"/>
  <c r="D466" i="1"/>
  <c r="E466" i="1" s="1"/>
  <c r="A467" i="1"/>
  <c r="H465" i="1"/>
  <c r="M465" i="1" s="1"/>
  <c r="I2282" i="1" l="1"/>
  <c r="A2282" i="1"/>
  <c r="N2281" i="1"/>
  <c r="D2281" i="1"/>
  <c r="E2281" i="1" s="1"/>
  <c r="P2280" i="1"/>
  <c r="J2281" i="1"/>
  <c r="K2281" i="1" s="1"/>
  <c r="L2281" i="1" s="1"/>
  <c r="J1320" i="1"/>
  <c r="K1319" i="1"/>
  <c r="L1319" i="1" s="1"/>
  <c r="C462" i="1"/>
  <c r="O461" i="1"/>
  <c r="B461" i="1" s="1"/>
  <c r="F467" i="1"/>
  <c r="H466" i="1"/>
  <c r="M466" i="1" s="1"/>
  <c r="J467" i="1"/>
  <c r="K467" i="1" s="1"/>
  <c r="L467" i="1" s="1"/>
  <c r="P466" i="1"/>
  <c r="N467" i="1"/>
  <c r="D467" i="1"/>
  <c r="E467" i="1" s="1"/>
  <c r="A468" i="1"/>
  <c r="G467" i="1"/>
  <c r="P2281" i="1" l="1"/>
  <c r="J2282" i="1"/>
  <c r="K2282" i="1" s="1"/>
  <c r="L2282" i="1" s="1"/>
  <c r="A2283" i="1"/>
  <c r="D2282" i="1"/>
  <c r="E2282" i="1" s="1"/>
  <c r="N2282" i="1"/>
  <c r="I2283" i="1"/>
  <c r="C463" i="1"/>
  <c r="O462" i="1"/>
  <c r="B462" i="1" s="1"/>
  <c r="K1320" i="1"/>
  <c r="L1320" i="1" s="1"/>
  <c r="J1321" i="1"/>
  <c r="F468" i="1"/>
  <c r="P467" i="1"/>
  <c r="J468" i="1"/>
  <c r="K468" i="1" s="1"/>
  <c r="L468" i="1" s="1"/>
  <c r="G468" i="1"/>
  <c r="A469" i="1"/>
  <c r="N468" i="1"/>
  <c r="D468" i="1"/>
  <c r="E468" i="1" s="1"/>
  <c r="H467" i="1"/>
  <c r="M467" i="1" s="1"/>
  <c r="P2282" i="1" l="1"/>
  <c r="J2283" i="1"/>
  <c r="K2283" i="1" s="1"/>
  <c r="L2283" i="1" s="1"/>
  <c r="N2283" i="1"/>
  <c r="D2283" i="1"/>
  <c r="E2283" i="1" s="1"/>
  <c r="A2284" i="1"/>
  <c r="I2284" i="1"/>
  <c r="J1322" i="1"/>
  <c r="K1321" i="1"/>
  <c r="L1321" i="1" s="1"/>
  <c r="G469" i="1"/>
  <c r="C464" i="1"/>
  <c r="O463" i="1"/>
  <c r="B463" i="1" s="1"/>
  <c r="F469" i="1"/>
  <c r="H469" i="1" s="1"/>
  <c r="A470" i="1"/>
  <c r="N469" i="1"/>
  <c r="D469" i="1"/>
  <c r="E469" i="1" s="1"/>
  <c r="H468" i="1"/>
  <c r="M468" i="1" s="1"/>
  <c r="J469" i="1"/>
  <c r="K469" i="1" s="1"/>
  <c r="L469" i="1" s="1"/>
  <c r="P468" i="1"/>
  <c r="A2285" i="1" l="1"/>
  <c r="N2284" i="1"/>
  <c r="D2284" i="1"/>
  <c r="E2284" i="1" s="1"/>
  <c r="J2284" i="1"/>
  <c r="K2284" i="1" s="1"/>
  <c r="L2284" i="1" s="1"/>
  <c r="P2283" i="1"/>
  <c r="G470" i="1"/>
  <c r="I2285" i="1"/>
  <c r="C465" i="1"/>
  <c r="O464" i="1"/>
  <c r="B464" i="1" s="1"/>
  <c r="K1322" i="1"/>
  <c r="L1322" i="1" s="1"/>
  <c r="J1323" i="1"/>
  <c r="F470" i="1"/>
  <c r="H470" i="1" s="1"/>
  <c r="M469" i="1"/>
  <c r="P469" i="1"/>
  <c r="J470" i="1"/>
  <c r="K470" i="1" s="1"/>
  <c r="L470" i="1" s="1"/>
  <c r="N470" i="1"/>
  <c r="D470" i="1"/>
  <c r="E470" i="1" s="1"/>
  <c r="A471" i="1"/>
  <c r="P2284" i="1" l="1"/>
  <c r="J2285" i="1"/>
  <c r="K2285" i="1" s="1"/>
  <c r="L2285" i="1" s="1"/>
  <c r="D2285" i="1"/>
  <c r="E2285" i="1" s="1"/>
  <c r="A2286" i="1"/>
  <c r="N2285" i="1"/>
  <c r="I2286" i="1"/>
  <c r="J1324" i="1"/>
  <c r="K1323" i="1"/>
  <c r="L1323" i="1" s="1"/>
  <c r="O465" i="1"/>
  <c r="B465" i="1" s="1"/>
  <c r="C466" i="1"/>
  <c r="F471" i="1"/>
  <c r="M470" i="1"/>
  <c r="J471" i="1"/>
  <c r="K471" i="1" s="1"/>
  <c r="L471" i="1" s="1"/>
  <c r="P470" i="1"/>
  <c r="G471" i="1"/>
  <c r="A472" i="1"/>
  <c r="D471" i="1"/>
  <c r="E471" i="1" s="1"/>
  <c r="N471" i="1"/>
  <c r="P2285" i="1" l="1"/>
  <c r="J2286" i="1"/>
  <c r="K2286" i="1" s="1"/>
  <c r="L2286" i="1" s="1"/>
  <c r="N2286" i="1"/>
  <c r="D2286" i="1"/>
  <c r="E2286" i="1" s="1"/>
  <c r="A2287" i="1"/>
  <c r="I2287" i="1"/>
  <c r="C467" i="1"/>
  <c r="O466" i="1"/>
  <c r="B466" i="1" s="1"/>
  <c r="K1324" i="1"/>
  <c r="L1324" i="1" s="1"/>
  <c r="J1325" i="1"/>
  <c r="F472" i="1"/>
  <c r="H471" i="1"/>
  <c r="M471" i="1" s="1"/>
  <c r="A473" i="1"/>
  <c r="N472" i="1"/>
  <c r="D472" i="1"/>
  <c r="E472" i="1" s="1"/>
  <c r="G472" i="1"/>
  <c r="J472" i="1"/>
  <c r="K472" i="1" s="1"/>
  <c r="L472" i="1" s="1"/>
  <c r="P471" i="1"/>
  <c r="N2287" i="1" l="1"/>
  <c r="D2287" i="1"/>
  <c r="E2287" i="1" s="1"/>
  <c r="A2288" i="1"/>
  <c r="P2286" i="1"/>
  <c r="J2287" i="1"/>
  <c r="K2287" i="1" s="1"/>
  <c r="L2287" i="1" s="1"/>
  <c r="I2288" i="1"/>
  <c r="J1326" i="1"/>
  <c r="K1325" i="1"/>
  <c r="L1325" i="1" s="1"/>
  <c r="C468" i="1"/>
  <c r="O467" i="1"/>
  <c r="B467" i="1" s="1"/>
  <c r="F473" i="1"/>
  <c r="H473" i="1" s="1"/>
  <c r="G473" i="1"/>
  <c r="H472" i="1"/>
  <c r="M472" i="1" s="1"/>
  <c r="A474" i="1"/>
  <c r="N473" i="1"/>
  <c r="D473" i="1"/>
  <c r="E473" i="1" s="1"/>
  <c r="J473" i="1"/>
  <c r="K473" i="1" s="1"/>
  <c r="L473" i="1" s="1"/>
  <c r="P472" i="1"/>
  <c r="N2288" i="1" l="1"/>
  <c r="D2288" i="1"/>
  <c r="E2288" i="1" s="1"/>
  <c r="A2289" i="1"/>
  <c r="I2289" i="1"/>
  <c r="P2287" i="1"/>
  <c r="J2288" i="1"/>
  <c r="K2288" i="1" s="1"/>
  <c r="L2288" i="1" s="1"/>
  <c r="C469" i="1"/>
  <c r="O468" i="1"/>
  <c r="B468" i="1" s="1"/>
  <c r="K1326" i="1"/>
  <c r="L1326" i="1" s="1"/>
  <c r="J1327" i="1"/>
  <c r="F474" i="1"/>
  <c r="J474" i="1"/>
  <c r="K474" i="1" s="1"/>
  <c r="L474" i="1" s="1"/>
  <c r="P473" i="1"/>
  <c r="N474" i="1"/>
  <c r="D474" i="1"/>
  <c r="E474" i="1" s="1"/>
  <c r="A475" i="1"/>
  <c r="M473" i="1"/>
  <c r="G474" i="1"/>
  <c r="I2290" i="1" l="1"/>
  <c r="N2289" i="1"/>
  <c r="D2289" i="1"/>
  <c r="E2289" i="1" s="1"/>
  <c r="A2290" i="1"/>
  <c r="P2288" i="1"/>
  <c r="J2289" i="1"/>
  <c r="K2289" i="1" s="1"/>
  <c r="L2289" i="1" s="1"/>
  <c r="J1328" i="1"/>
  <c r="K1327" i="1"/>
  <c r="L1327" i="1" s="1"/>
  <c r="C470" i="1"/>
  <c r="O469" i="1"/>
  <c r="B469" i="1" s="1"/>
  <c r="H474" i="1"/>
  <c r="M474" i="1" s="1"/>
  <c r="F475" i="1"/>
  <c r="J475" i="1"/>
  <c r="K475" i="1" s="1"/>
  <c r="L475" i="1" s="1"/>
  <c r="P474" i="1"/>
  <c r="D475" i="1"/>
  <c r="E475" i="1" s="1"/>
  <c r="A476" i="1"/>
  <c r="N475" i="1"/>
  <c r="G475" i="1"/>
  <c r="P2289" i="1" l="1"/>
  <c r="J2290" i="1"/>
  <c r="K2290" i="1" s="1"/>
  <c r="L2290" i="1" s="1"/>
  <c r="N2290" i="1"/>
  <c r="D2290" i="1"/>
  <c r="E2290" i="1" s="1"/>
  <c r="A2291" i="1"/>
  <c r="I2291" i="1"/>
  <c r="K1328" i="1"/>
  <c r="L1328" i="1" s="1"/>
  <c r="J1329" i="1"/>
  <c r="C471" i="1"/>
  <c r="O470" i="1"/>
  <c r="B470" i="1" s="1"/>
  <c r="F476" i="1"/>
  <c r="J476" i="1"/>
  <c r="K476" i="1" s="1"/>
  <c r="L476" i="1" s="1"/>
  <c r="P475" i="1"/>
  <c r="N476" i="1"/>
  <c r="D476" i="1"/>
  <c r="E476" i="1" s="1"/>
  <c r="A477" i="1"/>
  <c r="G476" i="1"/>
  <c r="H475" i="1"/>
  <c r="M475" i="1" s="1"/>
  <c r="N2291" i="1" l="1"/>
  <c r="D2291" i="1"/>
  <c r="E2291" i="1" s="1"/>
  <c r="A2292" i="1"/>
  <c r="P2290" i="1"/>
  <c r="J2291" i="1"/>
  <c r="K2291" i="1" s="1"/>
  <c r="I2292" i="1"/>
  <c r="L2291" i="1"/>
  <c r="O471" i="1"/>
  <c r="B471" i="1" s="1"/>
  <c r="C472" i="1"/>
  <c r="K1329" i="1"/>
  <c r="L1329" i="1" s="1"/>
  <c r="J1330" i="1"/>
  <c r="F477" i="1"/>
  <c r="H476" i="1"/>
  <c r="M476" i="1" s="1"/>
  <c r="J477" i="1"/>
  <c r="K477" i="1" s="1"/>
  <c r="L477" i="1" s="1"/>
  <c r="P476" i="1"/>
  <c r="N477" i="1"/>
  <c r="D477" i="1"/>
  <c r="E477" i="1" s="1"/>
  <c r="A478" i="1"/>
  <c r="G477" i="1"/>
  <c r="N2292" i="1" l="1"/>
  <c r="D2292" i="1"/>
  <c r="E2292" i="1" s="1"/>
  <c r="A2293" i="1"/>
  <c r="I2293" i="1"/>
  <c r="P2291" i="1"/>
  <c r="J2292" i="1"/>
  <c r="K2292" i="1" s="1"/>
  <c r="L2292" i="1" s="1"/>
  <c r="K1330" i="1"/>
  <c r="L1330" i="1" s="1"/>
  <c r="J1331" i="1"/>
  <c r="C473" i="1"/>
  <c r="O472" i="1"/>
  <c r="B472" i="1" s="1"/>
  <c r="F478" i="1"/>
  <c r="G478" i="1"/>
  <c r="J478" i="1"/>
  <c r="K478" i="1" s="1"/>
  <c r="L478" i="1" s="1"/>
  <c r="P477" i="1"/>
  <c r="N478" i="1"/>
  <c r="D478" i="1"/>
  <c r="E478" i="1" s="1"/>
  <c r="A479" i="1"/>
  <c r="H477" i="1"/>
  <c r="M477" i="1" s="1"/>
  <c r="N2293" i="1" l="1"/>
  <c r="D2293" i="1"/>
  <c r="E2293" i="1" s="1"/>
  <c r="A2294" i="1"/>
  <c r="I2294" i="1"/>
  <c r="P2292" i="1"/>
  <c r="J2293" i="1"/>
  <c r="K2293" i="1" s="1"/>
  <c r="L2293" i="1" s="1"/>
  <c r="K1331" i="1"/>
  <c r="L1331" i="1" s="1"/>
  <c r="J1332" i="1"/>
  <c r="O473" i="1"/>
  <c r="B473" i="1" s="1"/>
  <c r="C474" i="1"/>
  <c r="F479" i="1"/>
  <c r="J479" i="1"/>
  <c r="K479" i="1" s="1"/>
  <c r="L479" i="1" s="1"/>
  <c r="P478" i="1"/>
  <c r="G479" i="1"/>
  <c r="A480" i="1"/>
  <c r="N479" i="1"/>
  <c r="D479" i="1"/>
  <c r="E479" i="1" s="1"/>
  <c r="H478" i="1"/>
  <c r="M478" i="1" s="1"/>
  <c r="I2295" i="1" l="1"/>
  <c r="N2294" i="1"/>
  <c r="D2294" i="1"/>
  <c r="E2294" i="1" s="1"/>
  <c r="A2295" i="1"/>
  <c r="P2293" i="1"/>
  <c r="J2294" i="1"/>
  <c r="K2294" i="1" s="1"/>
  <c r="L2294" i="1" s="1"/>
  <c r="C475" i="1"/>
  <c r="O474" i="1"/>
  <c r="B474" i="1" s="1"/>
  <c r="K1332" i="1"/>
  <c r="L1332" i="1" s="1"/>
  <c r="J1333" i="1"/>
  <c r="F480" i="1"/>
  <c r="J480" i="1"/>
  <c r="K480" i="1" s="1"/>
  <c r="P479" i="1"/>
  <c r="G480" i="1"/>
  <c r="H479" i="1"/>
  <c r="M479" i="1" s="1"/>
  <c r="D480" i="1"/>
  <c r="E480" i="1" s="1"/>
  <c r="A481" i="1"/>
  <c r="N480" i="1"/>
  <c r="L480" i="1"/>
  <c r="N2295" i="1" l="1"/>
  <c r="D2295" i="1"/>
  <c r="E2295" i="1" s="1"/>
  <c r="A2296" i="1"/>
  <c r="P2294" i="1"/>
  <c r="J2295" i="1"/>
  <c r="K2295" i="1" s="1"/>
  <c r="I2296" i="1"/>
  <c r="L2295" i="1"/>
  <c r="J1334" i="1"/>
  <c r="K1333" i="1"/>
  <c r="L1333" i="1" s="1"/>
  <c r="G481" i="1"/>
  <c r="O475" i="1"/>
  <c r="B475" i="1" s="1"/>
  <c r="C476" i="1"/>
  <c r="F481" i="1"/>
  <c r="H481" i="1" s="1"/>
  <c r="H480" i="1"/>
  <c r="M480" i="1" s="1"/>
  <c r="N481" i="1"/>
  <c r="A482" i="1"/>
  <c r="D481" i="1"/>
  <c r="E481" i="1" s="1"/>
  <c r="J481" i="1"/>
  <c r="K481" i="1" s="1"/>
  <c r="L481" i="1" s="1"/>
  <c r="P480" i="1"/>
  <c r="N2296" i="1" l="1"/>
  <c r="D2296" i="1"/>
  <c r="E2296" i="1" s="1"/>
  <c r="A2297" i="1"/>
  <c r="P2295" i="1"/>
  <c r="J2296" i="1"/>
  <c r="K2296" i="1" s="1"/>
  <c r="L2296" i="1" s="1"/>
  <c r="I2297" i="1"/>
  <c r="C477" i="1"/>
  <c r="O476" i="1"/>
  <c r="B476" i="1" s="1"/>
  <c r="K1334" i="1"/>
  <c r="L1334" i="1" s="1"/>
  <c r="J1335" i="1"/>
  <c r="F482" i="1"/>
  <c r="M481" i="1"/>
  <c r="J482" i="1"/>
  <c r="K482" i="1" s="1"/>
  <c r="L482" i="1" s="1"/>
  <c r="P481" i="1"/>
  <c r="A483" i="1"/>
  <c r="D482" i="1"/>
  <c r="E482" i="1" s="1"/>
  <c r="N482" i="1"/>
  <c r="G482" i="1"/>
  <c r="N2297" i="1" l="1"/>
  <c r="D2297" i="1"/>
  <c r="E2297" i="1" s="1"/>
  <c r="A2298" i="1"/>
  <c r="I2298" i="1"/>
  <c r="P2296" i="1"/>
  <c r="J2297" i="1"/>
  <c r="K2297" i="1" s="1"/>
  <c r="L2297" i="1" s="1"/>
  <c r="K1335" i="1"/>
  <c r="L1335" i="1" s="1"/>
  <c r="J1336" i="1"/>
  <c r="O477" i="1"/>
  <c r="B477" i="1" s="1"/>
  <c r="C478" i="1"/>
  <c r="H482" i="1"/>
  <c r="M482" i="1" s="1"/>
  <c r="F483" i="1"/>
  <c r="D483" i="1"/>
  <c r="E483" i="1" s="1"/>
  <c r="A484" i="1"/>
  <c r="N483" i="1"/>
  <c r="G483" i="1"/>
  <c r="J483" i="1"/>
  <c r="K483" i="1" s="1"/>
  <c r="L483" i="1" s="1"/>
  <c r="P482" i="1"/>
  <c r="I2299" i="1" l="1"/>
  <c r="N2298" i="1"/>
  <c r="D2298" i="1"/>
  <c r="E2298" i="1" s="1"/>
  <c r="A2299" i="1"/>
  <c r="P2297" i="1"/>
  <c r="J2298" i="1"/>
  <c r="K2298" i="1" s="1"/>
  <c r="L2298" i="1" s="1"/>
  <c r="O478" i="1"/>
  <c r="B478" i="1" s="1"/>
  <c r="C479" i="1"/>
  <c r="J1337" i="1"/>
  <c r="K1336" i="1"/>
  <c r="L1336" i="1" s="1"/>
  <c r="G484" i="1"/>
  <c r="F484" i="1"/>
  <c r="H484" i="1" s="1"/>
  <c r="J484" i="1"/>
  <c r="K484" i="1" s="1"/>
  <c r="L484" i="1" s="1"/>
  <c r="P483" i="1"/>
  <c r="H483" i="1"/>
  <c r="M483" i="1" s="1"/>
  <c r="D484" i="1"/>
  <c r="E484" i="1" s="1"/>
  <c r="N484" i="1"/>
  <c r="A485" i="1"/>
  <c r="N2299" i="1" l="1"/>
  <c r="D2299" i="1"/>
  <c r="E2299" i="1" s="1"/>
  <c r="A2300" i="1"/>
  <c r="P2298" i="1"/>
  <c r="J2299" i="1"/>
  <c r="K2299" i="1" s="1"/>
  <c r="L2299" i="1" s="1"/>
  <c r="I2300" i="1"/>
  <c r="K1337" i="1"/>
  <c r="L1337" i="1" s="1"/>
  <c r="J1338" i="1"/>
  <c r="O479" i="1"/>
  <c r="B479" i="1" s="1"/>
  <c r="C480" i="1"/>
  <c r="F485" i="1"/>
  <c r="M484" i="1"/>
  <c r="P484" i="1"/>
  <c r="J485" i="1"/>
  <c r="K485" i="1" s="1"/>
  <c r="L485" i="1" s="1"/>
  <c r="D485" i="1"/>
  <c r="E485" i="1" s="1"/>
  <c r="N485" i="1"/>
  <c r="A486" i="1"/>
  <c r="G485" i="1"/>
  <c r="N2300" i="1" l="1"/>
  <c r="D2300" i="1"/>
  <c r="E2300" i="1" s="1"/>
  <c r="A2301" i="1"/>
  <c r="I2301" i="1"/>
  <c r="P2299" i="1"/>
  <c r="J2300" i="1"/>
  <c r="K2300" i="1" s="1"/>
  <c r="L2300" i="1" s="1"/>
  <c r="C481" i="1"/>
  <c r="O480" i="1"/>
  <c r="B480" i="1" s="1"/>
  <c r="K1338" i="1"/>
  <c r="L1338" i="1" s="1"/>
  <c r="J1339" i="1"/>
  <c r="H485" i="1"/>
  <c r="M485" i="1" s="1"/>
  <c r="F486" i="1"/>
  <c r="J486" i="1"/>
  <c r="K486" i="1" s="1"/>
  <c r="L486" i="1" s="1"/>
  <c r="P485" i="1"/>
  <c r="G486" i="1"/>
  <c r="A487" i="1"/>
  <c r="N486" i="1"/>
  <c r="D486" i="1"/>
  <c r="E486" i="1" s="1"/>
  <c r="N2301" i="1" l="1"/>
  <c r="D2301" i="1"/>
  <c r="E2301" i="1" s="1"/>
  <c r="A2302" i="1"/>
  <c r="I2302" i="1"/>
  <c r="P2300" i="1"/>
  <c r="J2301" i="1"/>
  <c r="K2301" i="1" s="1"/>
  <c r="L2301" i="1" s="1"/>
  <c r="J1340" i="1"/>
  <c r="K1339" i="1"/>
  <c r="L1339" i="1" s="1"/>
  <c r="C482" i="1"/>
  <c r="O481" i="1"/>
  <c r="B481" i="1" s="1"/>
  <c r="F487" i="1"/>
  <c r="D487" i="1"/>
  <c r="E487" i="1" s="1"/>
  <c r="A488" i="1"/>
  <c r="N487" i="1"/>
  <c r="J487" i="1"/>
  <c r="K487" i="1" s="1"/>
  <c r="L487" i="1" s="1"/>
  <c r="P486" i="1"/>
  <c r="G487" i="1"/>
  <c r="H486" i="1"/>
  <c r="M486" i="1" s="1"/>
  <c r="I2303" i="1" l="1"/>
  <c r="N2302" i="1"/>
  <c r="D2302" i="1"/>
  <c r="E2302" i="1" s="1"/>
  <c r="A2303" i="1"/>
  <c r="P2301" i="1"/>
  <c r="J2302" i="1"/>
  <c r="K2302" i="1" s="1"/>
  <c r="L2302" i="1" s="1"/>
  <c r="C483" i="1"/>
  <c r="O482" i="1"/>
  <c r="B482" i="1" s="1"/>
  <c r="J1341" i="1"/>
  <c r="K1340" i="1"/>
  <c r="L1340" i="1" s="1"/>
  <c r="F488" i="1"/>
  <c r="H487" i="1"/>
  <c r="M487" i="1" s="1"/>
  <c r="J488" i="1"/>
  <c r="K488" i="1" s="1"/>
  <c r="L488" i="1" s="1"/>
  <c r="P487" i="1"/>
  <c r="A489" i="1"/>
  <c r="D488" i="1"/>
  <c r="E488" i="1" s="1"/>
  <c r="N488" i="1"/>
  <c r="G488" i="1"/>
  <c r="N2303" i="1" l="1"/>
  <c r="D2303" i="1"/>
  <c r="E2303" i="1" s="1"/>
  <c r="A2304" i="1"/>
  <c r="P2302" i="1"/>
  <c r="J2303" i="1"/>
  <c r="K2303" i="1" s="1"/>
  <c r="L2303" i="1" s="1"/>
  <c r="I2304" i="1"/>
  <c r="J1342" i="1"/>
  <c r="K1341" i="1"/>
  <c r="L1341" i="1" s="1"/>
  <c r="O483" i="1"/>
  <c r="B483" i="1" s="1"/>
  <c r="C484" i="1"/>
  <c r="H488" i="1"/>
  <c r="M488" i="1" s="1"/>
  <c r="F489" i="1"/>
  <c r="J489" i="1"/>
  <c r="K489" i="1" s="1"/>
  <c r="L489" i="1" s="1"/>
  <c r="P488" i="1"/>
  <c r="A490" i="1"/>
  <c r="D489" i="1"/>
  <c r="E489" i="1" s="1"/>
  <c r="N489" i="1"/>
  <c r="G489" i="1"/>
  <c r="I2305" i="1" l="1"/>
  <c r="N2304" i="1"/>
  <c r="D2304" i="1"/>
  <c r="E2304" i="1" s="1"/>
  <c r="A2305" i="1"/>
  <c r="P2303" i="1"/>
  <c r="J2304" i="1"/>
  <c r="K2304" i="1" s="1"/>
  <c r="L2304" i="1" s="1"/>
  <c r="C485" i="1"/>
  <c r="O484" i="1"/>
  <c r="B484" i="1" s="1"/>
  <c r="K1342" i="1"/>
  <c r="L1342" i="1" s="1"/>
  <c r="J1343" i="1"/>
  <c r="F490" i="1"/>
  <c r="G490" i="1"/>
  <c r="J490" i="1"/>
  <c r="K490" i="1" s="1"/>
  <c r="L490" i="1" s="1"/>
  <c r="P489" i="1"/>
  <c r="A491" i="1"/>
  <c r="D490" i="1"/>
  <c r="E490" i="1" s="1"/>
  <c r="N490" i="1"/>
  <c r="H489" i="1"/>
  <c r="M489" i="1" s="1"/>
  <c r="N2305" i="1" l="1"/>
  <c r="D2305" i="1"/>
  <c r="E2305" i="1" s="1"/>
  <c r="A2306" i="1"/>
  <c r="P2304" i="1"/>
  <c r="J2305" i="1"/>
  <c r="K2305" i="1" s="1"/>
  <c r="I2306" i="1"/>
  <c r="L2305" i="1"/>
  <c r="J1344" i="1"/>
  <c r="K1343" i="1"/>
  <c r="L1343" i="1" s="1"/>
  <c r="C486" i="1"/>
  <c r="O485" i="1"/>
  <c r="B485" i="1" s="1"/>
  <c r="F491" i="1"/>
  <c r="P490" i="1"/>
  <c r="J491" i="1"/>
  <c r="K491" i="1" s="1"/>
  <c r="L491" i="1" s="1"/>
  <c r="A492" i="1"/>
  <c r="N491" i="1"/>
  <c r="D491" i="1"/>
  <c r="E491" i="1" s="1"/>
  <c r="G491" i="1"/>
  <c r="H490" i="1"/>
  <c r="M490" i="1" s="1"/>
  <c r="N2306" i="1" l="1"/>
  <c r="D2306" i="1"/>
  <c r="E2306" i="1" s="1"/>
  <c r="A2307" i="1"/>
  <c r="P2305" i="1"/>
  <c r="J2306" i="1"/>
  <c r="K2306" i="1" s="1"/>
  <c r="L2306" i="1" s="1"/>
  <c r="I2307" i="1"/>
  <c r="G492" i="1"/>
  <c r="O486" i="1"/>
  <c r="B486" i="1" s="1"/>
  <c r="C487" i="1"/>
  <c r="K1344" i="1"/>
  <c r="L1344" i="1" s="1"/>
  <c r="J1345" i="1"/>
  <c r="F492" i="1"/>
  <c r="H492" i="1" s="1"/>
  <c r="J492" i="1"/>
  <c r="K492" i="1" s="1"/>
  <c r="P491" i="1"/>
  <c r="D492" i="1"/>
  <c r="E492" i="1" s="1"/>
  <c r="A493" i="1"/>
  <c r="N492" i="1"/>
  <c r="L492" i="1"/>
  <c r="H491" i="1"/>
  <c r="M491" i="1" s="1"/>
  <c r="N2307" i="1" l="1"/>
  <c r="D2307" i="1"/>
  <c r="E2307" i="1" s="1"/>
  <c r="A2308" i="1"/>
  <c r="I2308" i="1"/>
  <c r="P2306" i="1"/>
  <c r="J2307" i="1"/>
  <c r="K2307" i="1" s="1"/>
  <c r="L2307" i="1" s="1"/>
  <c r="J1346" i="1"/>
  <c r="K1345" i="1"/>
  <c r="L1345" i="1" s="1"/>
  <c r="C488" i="1"/>
  <c r="O487" i="1"/>
  <c r="B487" i="1" s="1"/>
  <c r="M492" i="1"/>
  <c r="F493" i="1"/>
  <c r="J493" i="1"/>
  <c r="K493" i="1" s="1"/>
  <c r="P492" i="1"/>
  <c r="D493" i="1"/>
  <c r="E493" i="1" s="1"/>
  <c r="N493" i="1"/>
  <c r="A494" i="1"/>
  <c r="L493" i="1"/>
  <c r="G493" i="1"/>
  <c r="I2309" i="1" l="1"/>
  <c r="N2308" i="1"/>
  <c r="D2308" i="1"/>
  <c r="E2308" i="1" s="1"/>
  <c r="A2309" i="1"/>
  <c r="P2307" i="1"/>
  <c r="J2308" i="1"/>
  <c r="K2308" i="1" s="1"/>
  <c r="L2308" i="1" s="1"/>
  <c r="C489" i="1"/>
  <c r="O488" i="1"/>
  <c r="B488" i="1" s="1"/>
  <c r="K1346" i="1"/>
  <c r="L1346" i="1" s="1"/>
  <c r="J1347" i="1"/>
  <c r="H493" i="1"/>
  <c r="M493" i="1" s="1"/>
  <c r="F494" i="1"/>
  <c r="A495" i="1"/>
  <c r="D494" i="1"/>
  <c r="E494" i="1" s="1"/>
  <c r="N494" i="1"/>
  <c r="J494" i="1"/>
  <c r="K494" i="1" s="1"/>
  <c r="L494" i="1" s="1"/>
  <c r="P493" i="1"/>
  <c r="G494" i="1"/>
  <c r="P2308" i="1" l="1"/>
  <c r="J2309" i="1"/>
  <c r="K2309" i="1" s="1"/>
  <c r="N2309" i="1"/>
  <c r="D2309" i="1"/>
  <c r="E2309" i="1" s="1"/>
  <c r="A2310" i="1"/>
  <c r="L2309" i="1"/>
  <c r="I2310" i="1"/>
  <c r="J1348" i="1"/>
  <c r="K1347" i="1"/>
  <c r="L1347" i="1" s="1"/>
  <c r="O489" i="1"/>
  <c r="B489" i="1" s="1"/>
  <c r="C490" i="1"/>
  <c r="F495" i="1"/>
  <c r="H494" i="1"/>
  <c r="M494" i="1" s="1"/>
  <c r="J495" i="1"/>
  <c r="K495" i="1" s="1"/>
  <c r="P494" i="1"/>
  <c r="G495" i="1"/>
  <c r="N495" i="1"/>
  <c r="A496" i="1"/>
  <c r="D495" i="1"/>
  <c r="E495" i="1" s="1"/>
  <c r="L495" i="1"/>
  <c r="P2309" i="1" l="1"/>
  <c r="J2310" i="1"/>
  <c r="K2310" i="1" s="1"/>
  <c r="I2311" i="1"/>
  <c r="L2310" i="1"/>
  <c r="N2310" i="1"/>
  <c r="D2310" i="1"/>
  <c r="E2310" i="1" s="1"/>
  <c r="A2311" i="1"/>
  <c r="O490" i="1"/>
  <c r="B490" i="1" s="1"/>
  <c r="C491" i="1"/>
  <c r="K1348" i="1"/>
  <c r="L1348" i="1" s="1"/>
  <c r="J1349" i="1"/>
  <c r="F496" i="1"/>
  <c r="H495" i="1"/>
  <c r="M495" i="1" s="1"/>
  <c r="J496" i="1"/>
  <c r="K496" i="1" s="1"/>
  <c r="L496" i="1" s="1"/>
  <c r="P495" i="1"/>
  <c r="G496" i="1"/>
  <c r="D496" i="1"/>
  <c r="E496" i="1" s="1"/>
  <c r="A497" i="1"/>
  <c r="N496" i="1"/>
  <c r="I2312" i="1" l="1"/>
  <c r="P2310" i="1"/>
  <c r="J2311" i="1"/>
  <c r="K2311" i="1" s="1"/>
  <c r="L2311" i="1" s="1"/>
  <c r="N2311" i="1"/>
  <c r="D2311" i="1"/>
  <c r="E2311" i="1" s="1"/>
  <c r="A2312" i="1"/>
  <c r="J1350" i="1"/>
  <c r="K1349" i="1"/>
  <c r="L1349" i="1" s="1"/>
  <c r="G497" i="1"/>
  <c r="C492" i="1"/>
  <c r="O491" i="1"/>
  <c r="B491" i="1" s="1"/>
  <c r="F497" i="1"/>
  <c r="H497" i="1" s="1"/>
  <c r="A498" i="1"/>
  <c r="N497" i="1"/>
  <c r="D497" i="1"/>
  <c r="E497" i="1" s="1"/>
  <c r="H496" i="1"/>
  <c r="M496" i="1" s="1"/>
  <c r="J497" i="1"/>
  <c r="K497" i="1" s="1"/>
  <c r="L497" i="1" s="1"/>
  <c r="P496" i="1"/>
  <c r="P2311" i="1" l="1"/>
  <c r="J2312" i="1"/>
  <c r="K2312" i="1" s="1"/>
  <c r="L2312" i="1" s="1"/>
  <c r="N2312" i="1"/>
  <c r="D2312" i="1"/>
  <c r="E2312" i="1" s="1"/>
  <c r="A2313" i="1"/>
  <c r="I2313" i="1"/>
  <c r="C493" i="1"/>
  <c r="O492" i="1"/>
  <c r="B492" i="1" s="1"/>
  <c r="J1351" i="1"/>
  <c r="K1350" i="1"/>
  <c r="L1350" i="1" s="1"/>
  <c r="M497" i="1"/>
  <c r="F498" i="1"/>
  <c r="J498" i="1"/>
  <c r="K498" i="1" s="1"/>
  <c r="L498" i="1" s="1"/>
  <c r="P497" i="1"/>
  <c r="A499" i="1"/>
  <c r="D498" i="1"/>
  <c r="E498" i="1" s="1"/>
  <c r="N498" i="1"/>
  <c r="G498" i="1"/>
  <c r="P2312" i="1" l="1"/>
  <c r="J2313" i="1"/>
  <c r="K2313" i="1" s="1"/>
  <c r="I2314" i="1"/>
  <c r="L2313" i="1"/>
  <c r="N2313" i="1"/>
  <c r="D2313" i="1"/>
  <c r="E2313" i="1" s="1"/>
  <c r="A2314" i="1"/>
  <c r="J1352" i="1"/>
  <c r="K1351" i="1"/>
  <c r="L1351" i="1" s="1"/>
  <c r="C494" i="1"/>
  <c r="O493" i="1"/>
  <c r="B493" i="1" s="1"/>
  <c r="H498" i="1"/>
  <c r="M498" i="1" s="1"/>
  <c r="F499" i="1"/>
  <c r="J499" i="1"/>
  <c r="K499" i="1" s="1"/>
  <c r="L499" i="1" s="1"/>
  <c r="P498" i="1"/>
  <c r="A500" i="1"/>
  <c r="D499" i="1"/>
  <c r="E499" i="1" s="1"/>
  <c r="N499" i="1"/>
  <c r="G499" i="1"/>
  <c r="P2313" i="1" l="1"/>
  <c r="J2314" i="1"/>
  <c r="K2314" i="1" s="1"/>
  <c r="L2314" i="1" s="1"/>
  <c r="I2315" i="1"/>
  <c r="N2314" i="1"/>
  <c r="D2314" i="1"/>
  <c r="E2314" i="1" s="1"/>
  <c r="A2315" i="1"/>
  <c r="C495" i="1"/>
  <c r="O494" i="1"/>
  <c r="B494" i="1" s="1"/>
  <c r="G500" i="1"/>
  <c r="J1353" i="1"/>
  <c r="K1352" i="1"/>
  <c r="L1352" i="1" s="1"/>
  <c r="F500" i="1"/>
  <c r="H500" i="1" s="1"/>
  <c r="H499" i="1"/>
  <c r="M499" i="1" s="1"/>
  <c r="J500" i="1"/>
  <c r="K500" i="1" s="1"/>
  <c r="L500" i="1" s="1"/>
  <c r="P499" i="1"/>
  <c r="D500" i="1"/>
  <c r="E500" i="1" s="1"/>
  <c r="N500" i="1"/>
  <c r="A501" i="1"/>
  <c r="I2316" i="1" l="1"/>
  <c r="N2315" i="1"/>
  <c r="D2315" i="1"/>
  <c r="E2315" i="1" s="1"/>
  <c r="A2316" i="1"/>
  <c r="P2314" i="1"/>
  <c r="J2315" i="1"/>
  <c r="K2315" i="1" s="1"/>
  <c r="L2315" i="1" s="1"/>
  <c r="J1354" i="1"/>
  <c r="K1353" i="1"/>
  <c r="L1353" i="1" s="1"/>
  <c r="C496" i="1"/>
  <c r="O495" i="1"/>
  <c r="B495" i="1" s="1"/>
  <c r="M500" i="1"/>
  <c r="F501" i="1"/>
  <c r="A502" i="1"/>
  <c r="D501" i="1"/>
  <c r="E501" i="1" s="1"/>
  <c r="N501" i="1"/>
  <c r="J501" i="1"/>
  <c r="K501" i="1" s="1"/>
  <c r="L501" i="1" s="1"/>
  <c r="P500" i="1"/>
  <c r="G501" i="1"/>
  <c r="P2315" i="1" l="1"/>
  <c r="J2316" i="1"/>
  <c r="K2316" i="1" s="1"/>
  <c r="I2317" i="1"/>
  <c r="L2316" i="1"/>
  <c r="N2316" i="1"/>
  <c r="D2316" i="1"/>
  <c r="E2316" i="1" s="1"/>
  <c r="A2317" i="1"/>
  <c r="O496" i="1"/>
  <c r="B496" i="1" s="1"/>
  <c r="C497" i="1"/>
  <c r="J1355" i="1"/>
  <c r="K1354" i="1"/>
  <c r="L1354" i="1" s="1"/>
  <c r="F502" i="1"/>
  <c r="J502" i="1"/>
  <c r="K502" i="1" s="1"/>
  <c r="L502" i="1" s="1"/>
  <c r="P501" i="1"/>
  <c r="G502" i="1"/>
  <c r="D502" i="1"/>
  <c r="E502" i="1" s="1"/>
  <c r="A503" i="1"/>
  <c r="N502" i="1"/>
  <c r="H501" i="1"/>
  <c r="M501" i="1" s="1"/>
  <c r="P2316" i="1" l="1"/>
  <c r="J2317" i="1"/>
  <c r="K2317" i="1" s="1"/>
  <c r="L2317" i="1" s="1"/>
  <c r="I2318" i="1"/>
  <c r="N2317" i="1"/>
  <c r="D2317" i="1"/>
  <c r="E2317" i="1" s="1"/>
  <c r="A2318" i="1"/>
  <c r="J1356" i="1"/>
  <c r="K1355" i="1"/>
  <c r="L1355" i="1" s="1"/>
  <c r="C498" i="1"/>
  <c r="O497" i="1"/>
  <c r="B497" i="1" s="1"/>
  <c r="F503" i="1"/>
  <c r="H503" i="1" s="1"/>
  <c r="G503" i="1"/>
  <c r="J503" i="1"/>
  <c r="K503" i="1" s="1"/>
  <c r="L503" i="1" s="1"/>
  <c r="P502" i="1"/>
  <c r="D503" i="1"/>
  <c r="E503" i="1" s="1"/>
  <c r="A504" i="1"/>
  <c r="H502" i="1"/>
  <c r="M502" i="1" s="1"/>
  <c r="I2319" i="1" l="1"/>
  <c r="N2318" i="1"/>
  <c r="D2318" i="1"/>
  <c r="E2318" i="1" s="1"/>
  <c r="A2319" i="1"/>
  <c r="P2317" i="1"/>
  <c r="J2318" i="1"/>
  <c r="K2318" i="1" s="1"/>
  <c r="L2318" i="1" s="1"/>
  <c r="C499" i="1"/>
  <c r="O498" i="1"/>
  <c r="B498" i="1" s="1"/>
  <c r="J1357" i="1"/>
  <c r="K1356" i="1"/>
  <c r="L1356" i="1" s="1"/>
  <c r="F504" i="1"/>
  <c r="K504" i="1"/>
  <c r="L504" i="1" s="1"/>
  <c r="P503" i="1"/>
  <c r="A505" i="1"/>
  <c r="D504" i="1"/>
  <c r="E504" i="1" s="1"/>
  <c r="N504" i="1"/>
  <c r="M503" i="1"/>
  <c r="G504" i="1"/>
  <c r="I2320" i="1" l="1"/>
  <c r="J2319" i="1"/>
  <c r="K2319" i="1" s="1"/>
  <c r="L2319" i="1" s="1"/>
  <c r="P2318" i="1"/>
  <c r="N2319" i="1"/>
  <c r="D2319" i="1"/>
  <c r="E2319" i="1" s="1"/>
  <c r="A2320" i="1"/>
  <c r="K1357" i="1"/>
  <c r="L1357" i="1" s="1"/>
  <c r="J1358" i="1"/>
  <c r="C500" i="1"/>
  <c r="O499" i="1"/>
  <c r="B499" i="1" s="1"/>
  <c r="F505" i="1"/>
  <c r="D505" i="1"/>
  <c r="E505" i="1" s="1"/>
  <c r="A506" i="1"/>
  <c r="N505" i="1"/>
  <c r="J505" i="1"/>
  <c r="K505" i="1" s="1"/>
  <c r="L505" i="1" s="1"/>
  <c r="P504" i="1"/>
  <c r="G505" i="1"/>
  <c r="H504" i="1"/>
  <c r="M504" i="1" s="1"/>
  <c r="J2320" i="1" l="1"/>
  <c r="K2320" i="1" s="1"/>
  <c r="P2319" i="1"/>
  <c r="L2320" i="1"/>
  <c r="I2321" i="1"/>
  <c r="N2320" i="1"/>
  <c r="D2320" i="1"/>
  <c r="E2320" i="1" s="1"/>
  <c r="A2321" i="1"/>
  <c r="G506" i="1"/>
  <c r="K1358" i="1"/>
  <c r="L1358" i="1" s="1"/>
  <c r="J1359" i="1"/>
  <c r="C501" i="1"/>
  <c r="O500" i="1"/>
  <c r="B500" i="1" s="1"/>
  <c r="F506" i="1"/>
  <c r="H506" i="1" s="1"/>
  <c r="J506" i="1"/>
  <c r="K506" i="1" s="1"/>
  <c r="L506" i="1" s="1"/>
  <c r="P505" i="1"/>
  <c r="A507" i="1"/>
  <c r="D506" i="1"/>
  <c r="E506" i="1" s="1"/>
  <c r="N506" i="1"/>
  <c r="H505" i="1"/>
  <c r="M505" i="1" s="1"/>
  <c r="I2322" i="1" l="1"/>
  <c r="A2322" i="1"/>
  <c r="N2321" i="1"/>
  <c r="D2321" i="1"/>
  <c r="E2321" i="1" s="1"/>
  <c r="P2320" i="1"/>
  <c r="J2321" i="1"/>
  <c r="K2321" i="1" s="1"/>
  <c r="L2321" i="1" s="1"/>
  <c r="O501" i="1"/>
  <c r="B501" i="1" s="1"/>
  <c r="C502" i="1"/>
  <c r="K1359" i="1"/>
  <c r="L1359" i="1" s="1"/>
  <c r="J1360" i="1"/>
  <c r="F507" i="1"/>
  <c r="M506" i="1"/>
  <c r="J507" i="1"/>
  <c r="K507" i="1" s="1"/>
  <c r="L507" i="1" s="1"/>
  <c r="P506" i="1"/>
  <c r="A508" i="1"/>
  <c r="D507" i="1"/>
  <c r="E507" i="1" s="1"/>
  <c r="N507" i="1"/>
  <c r="G507" i="1"/>
  <c r="P2321" i="1" l="1"/>
  <c r="J2322" i="1"/>
  <c r="K2322" i="1" s="1"/>
  <c r="L2322" i="1" s="1"/>
  <c r="D2322" i="1"/>
  <c r="E2322" i="1" s="1"/>
  <c r="A2323" i="1"/>
  <c r="N2322" i="1"/>
  <c r="I2323" i="1"/>
  <c r="K1360" i="1"/>
  <c r="L1360" i="1" s="1"/>
  <c r="J1361" i="1"/>
  <c r="O502" i="1"/>
  <c r="B502" i="1" s="1"/>
  <c r="C503" i="1"/>
  <c r="O503" i="1" s="1"/>
  <c r="B503" i="1" s="1"/>
  <c r="H507" i="1"/>
  <c r="M507" i="1" s="1"/>
  <c r="F508" i="1"/>
  <c r="N508" i="1"/>
  <c r="A509" i="1"/>
  <c r="D508" i="1"/>
  <c r="E508" i="1" s="1"/>
  <c r="J508" i="1"/>
  <c r="K508" i="1" s="1"/>
  <c r="L508" i="1" s="1"/>
  <c r="P507" i="1"/>
  <c r="G508" i="1"/>
  <c r="T505" i="1" l="1"/>
  <c r="C504" i="1"/>
  <c r="P2322" i="1"/>
  <c r="J2323" i="1"/>
  <c r="K2323" i="1" s="1"/>
  <c r="D2323" i="1"/>
  <c r="E2323" i="1" s="1"/>
  <c r="A2324" i="1"/>
  <c r="N2323" i="1"/>
  <c r="L2323" i="1"/>
  <c r="I2324" i="1"/>
  <c r="K1361" i="1"/>
  <c r="L1361" i="1" s="1"/>
  <c r="J1362" i="1"/>
  <c r="H508" i="1"/>
  <c r="M508" i="1" s="1"/>
  <c r="F509" i="1"/>
  <c r="J509" i="1"/>
  <c r="K509" i="1" s="1"/>
  <c r="L509" i="1" s="1"/>
  <c r="P508" i="1"/>
  <c r="A510" i="1"/>
  <c r="D509" i="1"/>
  <c r="E509" i="1" s="1"/>
  <c r="N509" i="1"/>
  <c r="G509" i="1"/>
  <c r="C505" i="1" l="1"/>
  <c r="O504" i="1"/>
  <c r="B504" i="1" s="1"/>
  <c r="D2324" i="1"/>
  <c r="E2324" i="1" s="1"/>
  <c r="A2325" i="1"/>
  <c r="N2324" i="1"/>
  <c r="I2325" i="1"/>
  <c r="P2323" i="1"/>
  <c r="J2324" i="1"/>
  <c r="K2324" i="1" s="1"/>
  <c r="L2324" i="1" s="1"/>
  <c r="K1362" i="1"/>
  <c r="L1362" i="1" s="1"/>
  <c r="J1363" i="1"/>
  <c r="F510" i="1"/>
  <c r="H509" i="1"/>
  <c r="M509" i="1" s="1"/>
  <c r="A511" i="1"/>
  <c r="D510" i="1"/>
  <c r="E510" i="1" s="1"/>
  <c r="N510" i="1"/>
  <c r="J510" i="1"/>
  <c r="K510" i="1" s="1"/>
  <c r="L510" i="1" s="1"/>
  <c r="P509" i="1"/>
  <c r="G510" i="1"/>
  <c r="O505" i="1" l="1"/>
  <c r="B505" i="1" s="1"/>
  <c r="C506" i="1"/>
  <c r="I2326" i="1"/>
  <c r="P2324" i="1"/>
  <c r="J2325" i="1"/>
  <c r="K2325" i="1" s="1"/>
  <c r="L2325" i="1" s="1"/>
  <c r="D2325" i="1"/>
  <c r="E2325" i="1" s="1"/>
  <c r="A2326" i="1"/>
  <c r="N2325" i="1"/>
  <c r="K1363" i="1"/>
  <c r="L1363" i="1" s="1"/>
  <c r="J1364" i="1"/>
  <c r="F511" i="1"/>
  <c r="G511" i="1"/>
  <c r="A512" i="1"/>
  <c r="D511" i="1"/>
  <c r="E511" i="1" s="1"/>
  <c r="N511" i="1"/>
  <c r="P510" i="1"/>
  <c r="J511" i="1"/>
  <c r="K511" i="1" s="1"/>
  <c r="L511" i="1" s="1"/>
  <c r="H510" i="1"/>
  <c r="M510" i="1" s="1"/>
  <c r="C507" i="1" l="1"/>
  <c r="O506" i="1"/>
  <c r="B506" i="1" s="1"/>
  <c r="P2325" i="1"/>
  <c r="J2326" i="1"/>
  <c r="K2326" i="1" s="1"/>
  <c r="D2326" i="1"/>
  <c r="E2326" i="1" s="1"/>
  <c r="A2327" i="1"/>
  <c r="N2326" i="1"/>
  <c r="L2326" i="1"/>
  <c r="I2327" i="1"/>
  <c r="K1364" i="1"/>
  <c r="L1364" i="1" s="1"/>
  <c r="J1365" i="1"/>
  <c r="H511" i="1"/>
  <c r="M511" i="1" s="1"/>
  <c r="F512" i="1"/>
  <c r="A513" i="1"/>
  <c r="D512" i="1"/>
  <c r="E512" i="1" s="1"/>
  <c r="N512" i="1"/>
  <c r="J512" i="1"/>
  <c r="K512" i="1" s="1"/>
  <c r="L512" i="1" s="1"/>
  <c r="P511" i="1"/>
  <c r="G512" i="1"/>
  <c r="O507" i="1" l="1"/>
  <c r="B507" i="1" s="1"/>
  <c r="C508" i="1"/>
  <c r="I2328" i="1"/>
  <c r="P2326" i="1"/>
  <c r="J2327" i="1"/>
  <c r="K2327" i="1" s="1"/>
  <c r="L2327" i="1" s="1"/>
  <c r="D2327" i="1"/>
  <c r="E2327" i="1" s="1"/>
  <c r="A2328" i="1"/>
  <c r="N2327" i="1"/>
  <c r="K1365" i="1"/>
  <c r="L1365" i="1" s="1"/>
  <c r="J1366" i="1"/>
  <c r="F513" i="1"/>
  <c r="P512" i="1"/>
  <c r="J513" i="1"/>
  <c r="K513" i="1" s="1"/>
  <c r="L513" i="1" s="1"/>
  <c r="G513" i="1"/>
  <c r="A514" i="1"/>
  <c r="D513" i="1"/>
  <c r="E513" i="1" s="1"/>
  <c r="N513" i="1"/>
  <c r="H512" i="1"/>
  <c r="M512" i="1" s="1"/>
  <c r="O508" i="1" l="1"/>
  <c r="B508" i="1" s="1"/>
  <c r="C509" i="1"/>
  <c r="D2328" i="1"/>
  <c r="E2328" i="1" s="1"/>
  <c r="A2329" i="1"/>
  <c r="N2328" i="1"/>
  <c r="P2327" i="1"/>
  <c r="J2328" i="1"/>
  <c r="K2328" i="1" s="1"/>
  <c r="L2328" i="1" s="1"/>
  <c r="I2329" i="1"/>
  <c r="K1366" i="1"/>
  <c r="L1366" i="1" s="1"/>
  <c r="J1367" i="1"/>
  <c r="F514" i="1"/>
  <c r="H513" i="1"/>
  <c r="M513" i="1" s="1"/>
  <c r="J514" i="1"/>
  <c r="K514" i="1" s="1"/>
  <c r="L514" i="1" s="1"/>
  <c r="P513" i="1"/>
  <c r="A515" i="1"/>
  <c r="D514" i="1"/>
  <c r="E514" i="1" s="1"/>
  <c r="N514" i="1"/>
  <c r="G514" i="1"/>
  <c r="O509" i="1" l="1"/>
  <c r="B509" i="1" s="1"/>
  <c r="C510" i="1"/>
  <c r="P2328" i="1"/>
  <c r="J2329" i="1"/>
  <c r="K2329" i="1" s="1"/>
  <c r="L2329" i="1" s="1"/>
  <c r="I2330" i="1"/>
  <c r="D2329" i="1"/>
  <c r="E2329" i="1" s="1"/>
  <c r="A2330" i="1"/>
  <c r="N2329" i="1"/>
  <c r="K1367" i="1"/>
  <c r="L1367" i="1" s="1"/>
  <c r="J1368" i="1"/>
  <c r="F515" i="1"/>
  <c r="J515" i="1"/>
  <c r="K515" i="1" s="1"/>
  <c r="L515" i="1" s="1"/>
  <c r="P514" i="1"/>
  <c r="G515" i="1"/>
  <c r="A516" i="1"/>
  <c r="D515" i="1"/>
  <c r="E515" i="1" s="1"/>
  <c r="N515" i="1"/>
  <c r="H514" i="1"/>
  <c r="M514" i="1" s="1"/>
  <c r="O510" i="1" l="1"/>
  <c r="B510" i="1" s="1"/>
  <c r="C511" i="1"/>
  <c r="I2331" i="1"/>
  <c r="P2329" i="1"/>
  <c r="J2330" i="1"/>
  <c r="K2330" i="1" s="1"/>
  <c r="L2330" i="1" s="1"/>
  <c r="D2330" i="1"/>
  <c r="E2330" i="1" s="1"/>
  <c r="A2331" i="1"/>
  <c r="N2330" i="1"/>
  <c r="K1368" i="1"/>
  <c r="L1368" i="1" s="1"/>
  <c r="J1369" i="1"/>
  <c r="F516" i="1"/>
  <c r="H515" i="1"/>
  <c r="M515" i="1" s="1"/>
  <c r="A517" i="1"/>
  <c r="N516" i="1"/>
  <c r="D516" i="1"/>
  <c r="E516" i="1" s="1"/>
  <c r="G516" i="1"/>
  <c r="J516" i="1"/>
  <c r="K516" i="1" s="1"/>
  <c r="L516" i="1" s="1"/>
  <c r="P515" i="1"/>
  <c r="O511" i="1" l="1"/>
  <c r="B511" i="1" s="1"/>
  <c r="C512" i="1"/>
  <c r="P2330" i="1"/>
  <c r="J2331" i="1"/>
  <c r="K2331" i="1" s="1"/>
  <c r="L2331" i="1" s="1"/>
  <c r="D2331" i="1"/>
  <c r="E2331" i="1" s="1"/>
  <c r="A2332" i="1"/>
  <c r="N2331" i="1"/>
  <c r="I2332" i="1"/>
  <c r="G517" i="1"/>
  <c r="K1369" i="1"/>
  <c r="L1369" i="1" s="1"/>
  <c r="J1370" i="1"/>
  <c r="F517" i="1"/>
  <c r="H517" i="1" s="1"/>
  <c r="J517" i="1"/>
  <c r="K517" i="1" s="1"/>
  <c r="L517" i="1" s="1"/>
  <c r="P516" i="1"/>
  <c r="H516" i="1"/>
  <c r="M516" i="1" s="1"/>
  <c r="A518" i="1"/>
  <c r="D517" i="1"/>
  <c r="E517" i="1" s="1"/>
  <c r="N517" i="1"/>
  <c r="C513" i="1" l="1"/>
  <c r="O512" i="1"/>
  <c r="B512" i="1" s="1"/>
  <c r="I2333" i="1"/>
  <c r="P2331" i="1"/>
  <c r="J2332" i="1"/>
  <c r="K2332" i="1" s="1"/>
  <c r="L2332" i="1" s="1"/>
  <c r="D2332" i="1"/>
  <c r="E2332" i="1" s="1"/>
  <c r="A2333" i="1"/>
  <c r="N2332" i="1"/>
  <c r="K1370" i="1"/>
  <c r="L1370" i="1" s="1"/>
  <c r="J1371" i="1"/>
  <c r="F518" i="1"/>
  <c r="M517" i="1"/>
  <c r="A519" i="1"/>
  <c r="D518" i="1"/>
  <c r="E518" i="1" s="1"/>
  <c r="N518" i="1"/>
  <c r="J518" i="1"/>
  <c r="K518" i="1" s="1"/>
  <c r="L518" i="1" s="1"/>
  <c r="P517" i="1"/>
  <c r="G518" i="1"/>
  <c r="O513" i="1" l="1"/>
  <c r="B513" i="1" s="1"/>
  <c r="C514" i="1"/>
  <c r="P2332" i="1"/>
  <c r="J2333" i="1"/>
  <c r="K2333" i="1" s="1"/>
  <c r="D2333" i="1"/>
  <c r="E2333" i="1" s="1"/>
  <c r="A2334" i="1"/>
  <c r="N2333" i="1"/>
  <c r="L2333" i="1"/>
  <c r="I2334" i="1"/>
  <c r="K1371" i="1"/>
  <c r="L1371" i="1" s="1"/>
  <c r="J1372" i="1"/>
  <c r="F519" i="1"/>
  <c r="J519" i="1"/>
  <c r="K519" i="1" s="1"/>
  <c r="L519" i="1" s="1"/>
  <c r="P518" i="1"/>
  <c r="G519" i="1"/>
  <c r="H518" i="1"/>
  <c r="M518" i="1" s="1"/>
  <c r="N519" i="1"/>
  <c r="A520" i="1"/>
  <c r="D519" i="1"/>
  <c r="E519" i="1" s="1"/>
  <c r="C515" i="1" l="1"/>
  <c r="O514" i="1"/>
  <c r="B514" i="1" s="1"/>
  <c r="P2333" i="1"/>
  <c r="J2334" i="1"/>
  <c r="K2334" i="1" s="1"/>
  <c r="D2334" i="1"/>
  <c r="E2334" i="1" s="1"/>
  <c r="A2335" i="1"/>
  <c r="N2334" i="1"/>
  <c r="L2334" i="1"/>
  <c r="I2335" i="1"/>
  <c r="K1372" i="1"/>
  <c r="L1372" i="1" s="1"/>
  <c r="J1373" i="1"/>
  <c r="F520" i="1"/>
  <c r="H520" i="1" s="1"/>
  <c r="P519" i="1"/>
  <c r="J520" i="1"/>
  <c r="K520" i="1" s="1"/>
  <c r="L520" i="1" s="1"/>
  <c r="G520" i="1"/>
  <c r="H519" i="1"/>
  <c r="M519" i="1" s="1"/>
  <c r="D520" i="1"/>
  <c r="E520" i="1" s="1"/>
  <c r="A521" i="1"/>
  <c r="N520" i="1"/>
  <c r="O515" i="1" l="1"/>
  <c r="B515" i="1" s="1"/>
  <c r="C516" i="1"/>
  <c r="P2334" i="1"/>
  <c r="J2335" i="1"/>
  <c r="K2335" i="1" s="1"/>
  <c r="D2335" i="1"/>
  <c r="E2335" i="1" s="1"/>
  <c r="A2336" i="1"/>
  <c r="N2335" i="1"/>
  <c r="L2335" i="1"/>
  <c r="I2336" i="1"/>
  <c r="K1373" i="1"/>
  <c r="L1373" i="1" s="1"/>
  <c r="J1374" i="1"/>
  <c r="F521" i="1"/>
  <c r="M520" i="1"/>
  <c r="G521" i="1"/>
  <c r="P520" i="1"/>
  <c r="J521" i="1"/>
  <c r="K521" i="1" s="1"/>
  <c r="L521" i="1" s="1"/>
  <c r="D521" i="1"/>
  <c r="E521" i="1" s="1"/>
  <c r="N521" i="1"/>
  <c r="A522" i="1"/>
  <c r="O516" i="1" l="1"/>
  <c r="B516" i="1" s="1"/>
  <c r="C517" i="1"/>
  <c r="I2337" i="1"/>
  <c r="P2335" i="1"/>
  <c r="J2336" i="1"/>
  <c r="K2336" i="1" s="1"/>
  <c r="L2336" i="1" s="1"/>
  <c r="D2336" i="1"/>
  <c r="E2336" i="1" s="1"/>
  <c r="A2337" i="1"/>
  <c r="N2336" i="1"/>
  <c r="K1374" i="1"/>
  <c r="L1374" i="1" s="1"/>
  <c r="J1375" i="1"/>
  <c r="F522" i="1"/>
  <c r="P521" i="1"/>
  <c r="J522" i="1"/>
  <c r="K522" i="1" s="1"/>
  <c r="L522" i="1" s="1"/>
  <c r="G522" i="1"/>
  <c r="N522" i="1"/>
  <c r="A523" i="1"/>
  <c r="D522" i="1"/>
  <c r="E522" i="1" s="1"/>
  <c r="H521" i="1"/>
  <c r="M521" i="1" s="1"/>
  <c r="O517" i="1" l="1"/>
  <c r="B517" i="1" s="1"/>
  <c r="C518" i="1"/>
  <c r="I2338" i="1"/>
  <c r="P2336" i="1"/>
  <c r="J2337" i="1"/>
  <c r="K2337" i="1" s="1"/>
  <c r="L2337" i="1" s="1"/>
  <c r="D2337" i="1"/>
  <c r="E2337" i="1" s="1"/>
  <c r="A2338" i="1"/>
  <c r="N2337" i="1"/>
  <c r="K1375" i="1"/>
  <c r="L1375" i="1" s="1"/>
  <c r="J1376" i="1"/>
  <c r="F523" i="1"/>
  <c r="A524" i="1"/>
  <c r="D523" i="1"/>
  <c r="E523" i="1" s="1"/>
  <c r="N523" i="1"/>
  <c r="P522" i="1"/>
  <c r="J523" i="1"/>
  <c r="K523" i="1" s="1"/>
  <c r="L523" i="1" s="1"/>
  <c r="G523" i="1"/>
  <c r="H522" i="1"/>
  <c r="M522" i="1" s="1"/>
  <c r="C519" i="1" l="1"/>
  <c r="O518" i="1"/>
  <c r="B518" i="1" s="1"/>
  <c r="I2339" i="1"/>
  <c r="P2337" i="1"/>
  <c r="J2338" i="1"/>
  <c r="K2338" i="1" s="1"/>
  <c r="L2338" i="1" s="1"/>
  <c r="D2338" i="1"/>
  <c r="E2338" i="1" s="1"/>
  <c r="A2339" i="1"/>
  <c r="N2338" i="1"/>
  <c r="J1377" i="1"/>
  <c r="K1376" i="1"/>
  <c r="L1376" i="1" s="1"/>
  <c r="H523" i="1"/>
  <c r="M523" i="1" s="1"/>
  <c r="F524" i="1"/>
  <c r="P523" i="1"/>
  <c r="J524" i="1"/>
  <c r="K524" i="1" s="1"/>
  <c r="L524" i="1" s="1"/>
  <c r="G524" i="1"/>
  <c r="N524" i="1"/>
  <c r="A525" i="1"/>
  <c r="D524" i="1"/>
  <c r="E524" i="1" s="1"/>
  <c r="C520" i="1" l="1"/>
  <c r="O519" i="1"/>
  <c r="B519" i="1" s="1"/>
  <c r="P2338" i="1"/>
  <c r="J2339" i="1"/>
  <c r="K2339" i="1" s="1"/>
  <c r="L2339" i="1" s="1"/>
  <c r="I2340" i="1"/>
  <c r="D2339" i="1"/>
  <c r="E2339" i="1" s="1"/>
  <c r="A2340" i="1"/>
  <c r="N2339" i="1"/>
  <c r="K1377" i="1"/>
  <c r="L1377" i="1" s="1"/>
  <c r="J1378" i="1"/>
  <c r="F525" i="1"/>
  <c r="A526" i="1"/>
  <c r="D525" i="1"/>
  <c r="E525" i="1" s="1"/>
  <c r="N525" i="1"/>
  <c r="P524" i="1"/>
  <c r="J525" i="1"/>
  <c r="K525" i="1" s="1"/>
  <c r="L525" i="1" s="1"/>
  <c r="G525" i="1"/>
  <c r="H524" i="1"/>
  <c r="M524" i="1" s="1"/>
  <c r="O520" i="1" l="1"/>
  <c r="B520" i="1" s="1"/>
  <c r="C521" i="1"/>
  <c r="D2340" i="1"/>
  <c r="E2340" i="1" s="1"/>
  <c r="A2341" i="1"/>
  <c r="N2340" i="1"/>
  <c r="P2339" i="1"/>
  <c r="J2340" i="1"/>
  <c r="K2340" i="1" s="1"/>
  <c r="L2340" i="1" s="1"/>
  <c r="I2341" i="1"/>
  <c r="G526" i="1"/>
  <c r="K1378" i="1"/>
  <c r="L1378" i="1" s="1"/>
  <c r="J1379" i="1"/>
  <c r="F526" i="1"/>
  <c r="H526" i="1" s="1"/>
  <c r="P525" i="1"/>
  <c r="J526" i="1"/>
  <c r="K526" i="1" s="1"/>
  <c r="L526" i="1" s="1"/>
  <c r="H525" i="1"/>
  <c r="M525" i="1" s="1"/>
  <c r="N526" i="1"/>
  <c r="A527" i="1"/>
  <c r="D526" i="1"/>
  <c r="E526" i="1" s="1"/>
  <c r="C522" i="1" l="1"/>
  <c r="O521" i="1"/>
  <c r="B521" i="1" s="1"/>
  <c r="I2342" i="1"/>
  <c r="P2340" i="1"/>
  <c r="J2341" i="1"/>
  <c r="K2341" i="1" s="1"/>
  <c r="L2341" i="1" s="1"/>
  <c r="D2341" i="1"/>
  <c r="E2341" i="1" s="1"/>
  <c r="A2342" i="1"/>
  <c r="N2341" i="1"/>
  <c r="K1379" i="1"/>
  <c r="L1379" i="1" s="1"/>
  <c r="J1380" i="1"/>
  <c r="M526" i="1"/>
  <c r="F527" i="1"/>
  <c r="J527" i="1"/>
  <c r="K527" i="1" s="1"/>
  <c r="L527" i="1" s="1"/>
  <c r="P526" i="1"/>
  <c r="A528" i="1"/>
  <c r="D527" i="1"/>
  <c r="E527" i="1" s="1"/>
  <c r="N527" i="1"/>
  <c r="G527" i="1"/>
  <c r="O522" i="1" l="1"/>
  <c r="B522" i="1" s="1"/>
  <c r="C523" i="1"/>
  <c r="I2343" i="1"/>
  <c r="P2341" i="1"/>
  <c r="J2342" i="1"/>
  <c r="K2342" i="1" s="1"/>
  <c r="L2342" i="1" s="1"/>
  <c r="D2342" i="1"/>
  <c r="E2342" i="1" s="1"/>
  <c r="A2343" i="1"/>
  <c r="N2342" i="1"/>
  <c r="K1380" i="1"/>
  <c r="L1380" i="1" s="1"/>
  <c r="J1381" i="1"/>
  <c r="H527" i="1"/>
  <c r="M527" i="1" s="1"/>
  <c r="F528" i="1"/>
  <c r="J528" i="1"/>
  <c r="K528" i="1" s="1"/>
  <c r="L528" i="1" s="1"/>
  <c r="P527" i="1"/>
  <c r="N528" i="1"/>
  <c r="A529" i="1"/>
  <c r="D528" i="1"/>
  <c r="E528" i="1" s="1"/>
  <c r="G528" i="1"/>
  <c r="C524" i="1" l="1"/>
  <c r="O523" i="1"/>
  <c r="B523" i="1" s="1"/>
  <c r="D2343" i="1"/>
  <c r="E2343" i="1" s="1"/>
  <c r="A2344" i="1"/>
  <c r="N2343" i="1"/>
  <c r="P2342" i="1"/>
  <c r="J2343" i="1"/>
  <c r="K2343" i="1" s="1"/>
  <c r="L2343" i="1" s="1"/>
  <c r="I2344" i="1"/>
  <c r="K1381" i="1"/>
  <c r="L1381" i="1" s="1"/>
  <c r="J1382" i="1"/>
  <c r="F529" i="1"/>
  <c r="P528" i="1"/>
  <c r="J529" i="1"/>
  <c r="K529" i="1" s="1"/>
  <c r="L529" i="1" s="1"/>
  <c r="N529" i="1"/>
  <c r="D529" i="1"/>
  <c r="E529" i="1" s="1"/>
  <c r="A530" i="1"/>
  <c r="G529" i="1"/>
  <c r="H528" i="1"/>
  <c r="M528" i="1" s="1"/>
  <c r="O524" i="1" l="1"/>
  <c r="B524" i="1" s="1"/>
  <c r="C525" i="1"/>
  <c r="P2343" i="1"/>
  <c r="J2344" i="1"/>
  <c r="K2344" i="1" s="1"/>
  <c r="L2344" i="1"/>
  <c r="I2345" i="1"/>
  <c r="D2344" i="1"/>
  <c r="E2344" i="1" s="1"/>
  <c r="A2345" i="1"/>
  <c r="N2344" i="1"/>
  <c r="J1383" i="1"/>
  <c r="K1382" i="1"/>
  <c r="L1382" i="1" s="1"/>
  <c r="H529" i="1"/>
  <c r="M529" i="1" s="1"/>
  <c r="F530" i="1"/>
  <c r="N530" i="1"/>
  <c r="A531" i="1"/>
  <c r="D530" i="1"/>
  <c r="E530" i="1" s="1"/>
  <c r="P529" i="1"/>
  <c r="J530" i="1"/>
  <c r="K530" i="1" s="1"/>
  <c r="L530" i="1" s="1"/>
  <c r="G530" i="1"/>
  <c r="C526" i="1" l="1"/>
  <c r="O525" i="1"/>
  <c r="B525" i="1" s="1"/>
  <c r="P2344" i="1"/>
  <c r="J2345" i="1"/>
  <c r="K2345" i="1" s="1"/>
  <c r="D2345" i="1"/>
  <c r="E2345" i="1" s="1"/>
  <c r="A2346" i="1"/>
  <c r="N2345" i="1"/>
  <c r="L2345" i="1"/>
  <c r="I2346" i="1"/>
  <c r="G531" i="1"/>
  <c r="K1383" i="1"/>
  <c r="L1383" i="1" s="1"/>
  <c r="J1384" i="1"/>
  <c r="F531" i="1"/>
  <c r="H531" i="1" s="1"/>
  <c r="H530" i="1"/>
  <c r="M530" i="1" s="1"/>
  <c r="N531" i="1"/>
  <c r="D531" i="1"/>
  <c r="E531" i="1" s="1"/>
  <c r="A532" i="1"/>
  <c r="P530" i="1"/>
  <c r="J531" i="1"/>
  <c r="K531" i="1" s="1"/>
  <c r="L531" i="1" s="1"/>
  <c r="C527" i="1" l="1"/>
  <c r="O526" i="1"/>
  <c r="B526" i="1" s="1"/>
  <c r="P2345" i="1"/>
  <c r="J2346" i="1"/>
  <c r="K2346" i="1" s="1"/>
  <c r="N2346" i="1"/>
  <c r="D2346" i="1"/>
  <c r="E2346" i="1" s="1"/>
  <c r="A2347" i="1"/>
  <c r="G532" i="1"/>
  <c r="L2346" i="1"/>
  <c r="I2347" i="1"/>
  <c r="K1384" i="1"/>
  <c r="L1384" i="1" s="1"/>
  <c r="J1385" i="1"/>
  <c r="M531" i="1"/>
  <c r="F532" i="1"/>
  <c r="H532" i="1" s="1"/>
  <c r="A533" i="1"/>
  <c r="N532" i="1"/>
  <c r="D532" i="1"/>
  <c r="E532" i="1" s="1"/>
  <c r="P531" i="1"/>
  <c r="J532" i="1"/>
  <c r="K532" i="1" s="1"/>
  <c r="L532" i="1" s="1"/>
  <c r="C528" i="1" l="1"/>
  <c r="O527" i="1"/>
  <c r="B527" i="1" s="1"/>
  <c r="J2347" i="1"/>
  <c r="K2347" i="1" s="1"/>
  <c r="P2346" i="1"/>
  <c r="N2347" i="1"/>
  <c r="D2347" i="1"/>
  <c r="E2347" i="1" s="1"/>
  <c r="A2348" i="1"/>
  <c r="L2347" i="1"/>
  <c r="I2348" i="1"/>
  <c r="J1386" i="1"/>
  <c r="K1385" i="1"/>
  <c r="L1385" i="1" s="1"/>
  <c r="F533" i="1"/>
  <c r="M532" i="1"/>
  <c r="P532" i="1"/>
  <c r="J533" i="1"/>
  <c r="K533" i="1" s="1"/>
  <c r="L533" i="1" s="1"/>
  <c r="D533" i="1"/>
  <c r="E533" i="1" s="1"/>
  <c r="A534" i="1"/>
  <c r="N533" i="1"/>
  <c r="G533" i="1"/>
  <c r="C529" i="1" l="1"/>
  <c r="O528" i="1"/>
  <c r="B528" i="1" s="1"/>
  <c r="P2347" i="1"/>
  <c r="J2348" i="1"/>
  <c r="K2348" i="1" s="1"/>
  <c r="L2348" i="1" s="1"/>
  <c r="I2349" i="1"/>
  <c r="N2348" i="1"/>
  <c r="D2348" i="1"/>
  <c r="E2348" i="1" s="1"/>
  <c r="A2349" i="1"/>
  <c r="K1386" i="1"/>
  <c r="L1386" i="1" s="1"/>
  <c r="J1387" i="1"/>
  <c r="H533" i="1"/>
  <c r="M533" i="1" s="1"/>
  <c r="F534" i="1"/>
  <c r="A535" i="1"/>
  <c r="N534" i="1"/>
  <c r="D534" i="1"/>
  <c r="E534" i="1" s="1"/>
  <c r="G534" i="1"/>
  <c r="P533" i="1"/>
  <c r="J534" i="1"/>
  <c r="K534" i="1" s="1"/>
  <c r="L534" i="1" s="1"/>
  <c r="O529" i="1" l="1"/>
  <c r="B529" i="1" s="1"/>
  <c r="C530" i="1"/>
  <c r="I2350" i="1"/>
  <c r="N2349" i="1"/>
  <c r="D2349" i="1"/>
  <c r="E2349" i="1" s="1"/>
  <c r="A2350" i="1"/>
  <c r="P2348" i="1"/>
  <c r="J2349" i="1"/>
  <c r="K2349" i="1" s="1"/>
  <c r="L2349" i="1" s="1"/>
  <c r="G535" i="1"/>
  <c r="J1388" i="1"/>
  <c r="K1387" i="1"/>
  <c r="L1387" i="1" s="1"/>
  <c r="F535" i="1"/>
  <c r="H535" i="1" s="1"/>
  <c r="P534" i="1"/>
  <c r="J535" i="1"/>
  <c r="K535" i="1" s="1"/>
  <c r="L535" i="1" s="1"/>
  <c r="H534" i="1"/>
  <c r="M534" i="1" s="1"/>
  <c r="N535" i="1"/>
  <c r="A536" i="1"/>
  <c r="D535" i="1"/>
  <c r="E535" i="1" s="1"/>
  <c r="O530" i="1" l="1"/>
  <c r="B530" i="1" s="1"/>
  <c r="C531" i="1"/>
  <c r="P2349" i="1"/>
  <c r="J2350" i="1"/>
  <c r="K2350" i="1" s="1"/>
  <c r="L2350" i="1" s="1"/>
  <c r="I2351" i="1"/>
  <c r="N2350" i="1"/>
  <c r="D2350" i="1"/>
  <c r="E2350" i="1" s="1"/>
  <c r="A2351" i="1"/>
  <c r="K1388" i="1"/>
  <c r="L1388" i="1" s="1"/>
  <c r="J1389" i="1"/>
  <c r="F536" i="1"/>
  <c r="M535" i="1"/>
  <c r="A537" i="1"/>
  <c r="N536" i="1"/>
  <c r="D536" i="1"/>
  <c r="E536" i="1" s="1"/>
  <c r="P535" i="1"/>
  <c r="J536" i="1"/>
  <c r="K536" i="1" s="1"/>
  <c r="L536" i="1" s="1"/>
  <c r="G536" i="1"/>
  <c r="O531" i="1" l="1"/>
  <c r="B531" i="1" s="1"/>
  <c r="C532" i="1"/>
  <c r="J2351" i="1"/>
  <c r="K2351" i="1" s="1"/>
  <c r="P2350" i="1"/>
  <c r="L2351" i="1"/>
  <c r="I2352" i="1"/>
  <c r="N2351" i="1"/>
  <c r="D2351" i="1"/>
  <c r="E2351" i="1" s="1"/>
  <c r="A2352" i="1"/>
  <c r="K1389" i="1"/>
  <c r="L1389" i="1" s="1"/>
  <c r="J1390" i="1"/>
  <c r="F537" i="1"/>
  <c r="P536" i="1"/>
  <c r="J537" i="1"/>
  <c r="K537" i="1" s="1"/>
  <c r="L537" i="1" s="1"/>
  <c r="A538" i="1"/>
  <c r="N537" i="1"/>
  <c r="D537" i="1"/>
  <c r="E537" i="1" s="1"/>
  <c r="G537" i="1"/>
  <c r="H536" i="1"/>
  <c r="M536" i="1" s="1"/>
  <c r="C533" i="1" l="1"/>
  <c r="O532" i="1"/>
  <c r="B532" i="1" s="1"/>
  <c r="N2352" i="1"/>
  <c r="D2352" i="1"/>
  <c r="E2352" i="1" s="1"/>
  <c r="A2353" i="1"/>
  <c r="P2351" i="1"/>
  <c r="J2352" i="1"/>
  <c r="K2352" i="1" s="1"/>
  <c r="L2352" i="1" s="1"/>
  <c r="I2353" i="1"/>
  <c r="K1390" i="1"/>
  <c r="L1390" i="1" s="1"/>
  <c r="J1391" i="1"/>
  <c r="F538" i="1"/>
  <c r="H537" i="1"/>
  <c r="M537" i="1" s="1"/>
  <c r="P537" i="1"/>
  <c r="J538" i="1"/>
  <c r="K538" i="1" s="1"/>
  <c r="L538" i="1" s="1"/>
  <c r="A539" i="1"/>
  <c r="N538" i="1"/>
  <c r="D538" i="1"/>
  <c r="E538" i="1" s="1"/>
  <c r="G538" i="1"/>
  <c r="O533" i="1" l="1"/>
  <c r="B533" i="1" s="1"/>
  <c r="C534" i="1"/>
  <c r="I2354" i="1"/>
  <c r="N2353" i="1"/>
  <c r="D2353" i="1"/>
  <c r="E2353" i="1" s="1"/>
  <c r="A2354" i="1"/>
  <c r="P2352" i="1"/>
  <c r="J2353" i="1"/>
  <c r="K2353" i="1" s="1"/>
  <c r="L2353" i="1" s="1"/>
  <c r="K1391" i="1"/>
  <c r="L1391" i="1" s="1"/>
  <c r="J1392" i="1"/>
  <c r="H538" i="1"/>
  <c r="M538" i="1" s="1"/>
  <c r="F539" i="1"/>
  <c r="A540" i="1"/>
  <c r="N539" i="1"/>
  <c r="D539" i="1"/>
  <c r="E539" i="1" s="1"/>
  <c r="J539" i="1"/>
  <c r="K539" i="1" s="1"/>
  <c r="L539" i="1" s="1"/>
  <c r="P538" i="1"/>
  <c r="G539" i="1"/>
  <c r="C535" i="1" l="1"/>
  <c r="O534" i="1"/>
  <c r="B534" i="1" s="1"/>
  <c r="P2353" i="1"/>
  <c r="J2354" i="1"/>
  <c r="K2354" i="1" s="1"/>
  <c r="L2354" i="1" s="1"/>
  <c r="I2355" i="1"/>
  <c r="N2354" i="1"/>
  <c r="D2354" i="1"/>
  <c r="E2354" i="1" s="1"/>
  <c r="A2355" i="1"/>
  <c r="K1392" i="1"/>
  <c r="L1392" i="1" s="1"/>
  <c r="J1393" i="1"/>
  <c r="F540" i="1"/>
  <c r="H540" i="1" s="1"/>
  <c r="G540" i="1"/>
  <c r="P539" i="1"/>
  <c r="J540" i="1"/>
  <c r="K540" i="1" s="1"/>
  <c r="L540" i="1" s="1"/>
  <c r="A541" i="1"/>
  <c r="N540" i="1"/>
  <c r="D540" i="1"/>
  <c r="E540" i="1" s="1"/>
  <c r="H539" i="1"/>
  <c r="M539" i="1" s="1"/>
  <c r="C536" i="1" l="1"/>
  <c r="O535" i="1"/>
  <c r="B535" i="1" s="1"/>
  <c r="I2356" i="1"/>
  <c r="N2355" i="1"/>
  <c r="D2355" i="1"/>
  <c r="E2355" i="1" s="1"/>
  <c r="A2356" i="1"/>
  <c r="J2355" i="1"/>
  <c r="K2355" i="1" s="1"/>
  <c r="L2355" i="1" s="1"/>
  <c r="P2354" i="1"/>
  <c r="K1393" i="1"/>
  <c r="L1393" i="1" s="1"/>
  <c r="J1394" i="1"/>
  <c r="F541" i="1"/>
  <c r="A542" i="1"/>
  <c r="N541" i="1"/>
  <c r="D541" i="1"/>
  <c r="E541" i="1" s="1"/>
  <c r="P540" i="1"/>
  <c r="J541" i="1"/>
  <c r="K541" i="1" s="1"/>
  <c r="L541" i="1" s="1"/>
  <c r="M540" i="1"/>
  <c r="G541" i="1"/>
  <c r="O536" i="1" l="1"/>
  <c r="B536" i="1" s="1"/>
  <c r="C537" i="1"/>
  <c r="P2355" i="1"/>
  <c r="J2356" i="1"/>
  <c r="K2356" i="1" s="1"/>
  <c r="L2356" i="1" s="1"/>
  <c r="I2357" i="1"/>
  <c r="N2356" i="1"/>
  <c r="D2356" i="1"/>
  <c r="E2356" i="1" s="1"/>
  <c r="A2357" i="1"/>
  <c r="G542" i="1"/>
  <c r="K1394" i="1"/>
  <c r="L1394" i="1" s="1"/>
  <c r="J1395" i="1"/>
  <c r="F542" i="1"/>
  <c r="H542" i="1" s="1"/>
  <c r="H541" i="1"/>
  <c r="M541" i="1" s="1"/>
  <c r="P541" i="1"/>
  <c r="J542" i="1"/>
  <c r="K542" i="1" s="1"/>
  <c r="L542" i="1" s="1"/>
  <c r="N542" i="1"/>
  <c r="A543" i="1"/>
  <c r="D542" i="1"/>
  <c r="E542" i="1" s="1"/>
  <c r="O537" i="1" l="1"/>
  <c r="B537" i="1" s="1"/>
  <c r="C538" i="1"/>
  <c r="N2357" i="1"/>
  <c r="D2357" i="1"/>
  <c r="E2357" i="1" s="1"/>
  <c r="A2358" i="1"/>
  <c r="P2356" i="1"/>
  <c r="J2357" i="1"/>
  <c r="K2357" i="1" s="1"/>
  <c r="L2357" i="1" s="1"/>
  <c r="I2358" i="1"/>
  <c r="K1395" i="1"/>
  <c r="L1395" i="1" s="1"/>
  <c r="J1396" i="1"/>
  <c r="F543" i="1"/>
  <c r="M542" i="1"/>
  <c r="P542" i="1"/>
  <c r="J543" i="1"/>
  <c r="K543" i="1" s="1"/>
  <c r="L543" i="1" s="1"/>
  <c r="G543" i="1"/>
  <c r="A544" i="1"/>
  <c r="N543" i="1"/>
  <c r="D543" i="1"/>
  <c r="E543" i="1" s="1"/>
  <c r="O538" i="1" l="1"/>
  <c r="B538" i="1" s="1"/>
  <c r="C539" i="1"/>
  <c r="I2359" i="1"/>
  <c r="N2358" i="1"/>
  <c r="D2358" i="1"/>
  <c r="E2358" i="1" s="1"/>
  <c r="A2359" i="1"/>
  <c r="P2357" i="1"/>
  <c r="J2358" i="1"/>
  <c r="K2358" i="1" s="1"/>
  <c r="L2358" i="1" s="1"/>
  <c r="K1396" i="1"/>
  <c r="L1396" i="1" s="1"/>
  <c r="J1397" i="1"/>
  <c r="F544" i="1"/>
  <c r="H543" i="1"/>
  <c r="M543" i="1" s="1"/>
  <c r="G544" i="1"/>
  <c r="P543" i="1"/>
  <c r="J544" i="1"/>
  <c r="K544" i="1" s="1"/>
  <c r="L544" i="1" s="1"/>
  <c r="D544" i="1"/>
  <c r="E544" i="1" s="1"/>
  <c r="A545" i="1"/>
  <c r="N544" i="1"/>
  <c r="C540" i="1" l="1"/>
  <c r="O539" i="1"/>
  <c r="B539" i="1" s="1"/>
  <c r="I2360" i="1"/>
  <c r="N2359" i="1"/>
  <c r="D2359" i="1"/>
  <c r="E2359" i="1" s="1"/>
  <c r="A2360" i="1"/>
  <c r="J2359" i="1"/>
  <c r="K2359" i="1" s="1"/>
  <c r="L2359" i="1" s="1"/>
  <c r="P2358" i="1"/>
  <c r="K1397" i="1"/>
  <c r="L1397" i="1" s="1"/>
  <c r="J1398" i="1"/>
  <c r="F545" i="1"/>
  <c r="P544" i="1"/>
  <c r="J545" i="1"/>
  <c r="K545" i="1" s="1"/>
  <c r="L545" i="1" s="1"/>
  <c r="A546" i="1"/>
  <c r="D545" i="1"/>
  <c r="E545" i="1" s="1"/>
  <c r="N545" i="1"/>
  <c r="G545" i="1"/>
  <c r="H544" i="1"/>
  <c r="M544" i="1" s="1"/>
  <c r="C541" i="1" l="1"/>
  <c r="O540" i="1"/>
  <c r="B540" i="1" s="1"/>
  <c r="N2360" i="1"/>
  <c r="D2360" i="1"/>
  <c r="E2360" i="1" s="1"/>
  <c r="A2361" i="1"/>
  <c r="P2359" i="1"/>
  <c r="J2360" i="1"/>
  <c r="K2360" i="1" s="1"/>
  <c r="L2360" i="1" s="1"/>
  <c r="I2361" i="1"/>
  <c r="G546" i="1"/>
  <c r="K1398" i="1"/>
  <c r="L1398" i="1" s="1"/>
  <c r="J1399" i="1"/>
  <c r="F546" i="1"/>
  <c r="H546" i="1" s="1"/>
  <c r="H545" i="1"/>
  <c r="M545" i="1" s="1"/>
  <c r="P545" i="1"/>
  <c r="J546" i="1"/>
  <c r="K546" i="1" s="1"/>
  <c r="L546" i="1" s="1"/>
  <c r="N546" i="1"/>
  <c r="A547" i="1"/>
  <c r="D546" i="1"/>
  <c r="E546" i="1" s="1"/>
  <c r="C542" i="1" l="1"/>
  <c r="O541" i="1"/>
  <c r="B541" i="1" s="1"/>
  <c r="I2362" i="1"/>
  <c r="N2361" i="1"/>
  <c r="D2361" i="1"/>
  <c r="E2361" i="1" s="1"/>
  <c r="A2362" i="1"/>
  <c r="P2360" i="1"/>
  <c r="J2361" i="1"/>
  <c r="K2361" i="1" s="1"/>
  <c r="L2361" i="1" s="1"/>
  <c r="K1399" i="1"/>
  <c r="L1399" i="1" s="1"/>
  <c r="J1400" i="1"/>
  <c r="M546" i="1"/>
  <c r="F547" i="1"/>
  <c r="N547" i="1"/>
  <c r="A548" i="1"/>
  <c r="D547" i="1"/>
  <c r="E547" i="1" s="1"/>
  <c r="P546" i="1"/>
  <c r="J547" i="1"/>
  <c r="K547" i="1" s="1"/>
  <c r="L547" i="1" s="1"/>
  <c r="G547" i="1"/>
  <c r="C543" i="1" l="1"/>
  <c r="O542" i="1"/>
  <c r="B542" i="1" s="1"/>
  <c r="N2362" i="1"/>
  <c r="D2362" i="1"/>
  <c r="E2362" i="1" s="1"/>
  <c r="A2363" i="1"/>
  <c r="P2361" i="1"/>
  <c r="J2362" i="1"/>
  <c r="K2362" i="1" s="1"/>
  <c r="L2362" i="1" s="1"/>
  <c r="I2363" i="1"/>
  <c r="K1400" i="1"/>
  <c r="L1400" i="1" s="1"/>
  <c r="J1401" i="1"/>
  <c r="F548" i="1"/>
  <c r="A549" i="1"/>
  <c r="N548" i="1"/>
  <c r="D548" i="1"/>
  <c r="E548" i="1" s="1"/>
  <c r="P547" i="1"/>
  <c r="J548" i="1"/>
  <c r="K548" i="1" s="1"/>
  <c r="L548" i="1" s="1"/>
  <c r="G548" i="1"/>
  <c r="H547" i="1"/>
  <c r="M547" i="1" s="1"/>
  <c r="C544" i="1" l="1"/>
  <c r="O543" i="1"/>
  <c r="B543" i="1" s="1"/>
  <c r="N2363" i="1"/>
  <c r="D2363" i="1"/>
  <c r="E2363" i="1" s="1"/>
  <c r="A2364" i="1"/>
  <c r="P2362" i="1"/>
  <c r="J2363" i="1"/>
  <c r="K2363" i="1" s="1"/>
  <c r="L2363" i="1" s="1"/>
  <c r="I2364" i="1"/>
  <c r="G549" i="1"/>
  <c r="K1401" i="1"/>
  <c r="L1401" i="1" s="1"/>
  <c r="J1402" i="1"/>
  <c r="F549" i="1"/>
  <c r="H549" i="1" s="1"/>
  <c r="P548" i="1"/>
  <c r="J549" i="1"/>
  <c r="K549" i="1" s="1"/>
  <c r="L549" i="1" s="1"/>
  <c r="H548" i="1"/>
  <c r="M548" i="1" s="1"/>
  <c r="D549" i="1"/>
  <c r="E549" i="1" s="1"/>
  <c r="A550" i="1"/>
  <c r="N549" i="1"/>
  <c r="C545" i="1" l="1"/>
  <c r="O544" i="1"/>
  <c r="B544" i="1" s="1"/>
  <c r="N2364" i="1"/>
  <c r="D2364" i="1"/>
  <c r="E2364" i="1" s="1"/>
  <c r="A2365" i="1"/>
  <c r="I2365" i="1"/>
  <c r="P2363" i="1"/>
  <c r="J2364" i="1"/>
  <c r="K2364" i="1" s="1"/>
  <c r="L2364" i="1" s="1"/>
  <c r="K1402" i="1"/>
  <c r="L1402" i="1" s="1"/>
  <c r="J1403" i="1"/>
  <c r="M549" i="1"/>
  <c r="F550" i="1"/>
  <c r="P549" i="1"/>
  <c r="J550" i="1"/>
  <c r="K550" i="1" s="1"/>
  <c r="L550" i="1" s="1"/>
  <c r="A551" i="1"/>
  <c r="N550" i="1"/>
  <c r="D550" i="1"/>
  <c r="E550" i="1" s="1"/>
  <c r="G550" i="1"/>
  <c r="C546" i="1" l="1"/>
  <c r="O545" i="1"/>
  <c r="B545" i="1" s="1"/>
  <c r="P2364" i="1"/>
  <c r="J2365" i="1"/>
  <c r="K2365" i="1" s="1"/>
  <c r="L2365" i="1" s="1"/>
  <c r="I2366" i="1"/>
  <c r="N2365" i="1"/>
  <c r="D2365" i="1"/>
  <c r="E2365" i="1" s="1"/>
  <c r="A2366" i="1"/>
  <c r="K1403" i="1"/>
  <c r="L1403" i="1" s="1"/>
  <c r="J1404" i="1"/>
  <c r="F551" i="1"/>
  <c r="P550" i="1"/>
  <c r="J551" i="1"/>
  <c r="K551" i="1" s="1"/>
  <c r="L551" i="1" s="1"/>
  <c r="G551" i="1"/>
  <c r="N551" i="1"/>
  <c r="A552" i="1"/>
  <c r="D551" i="1"/>
  <c r="E551" i="1" s="1"/>
  <c r="H550" i="1"/>
  <c r="M550" i="1" s="1"/>
  <c r="O546" i="1" l="1"/>
  <c r="B546" i="1" s="1"/>
  <c r="C547" i="1"/>
  <c r="N2366" i="1"/>
  <c r="D2366" i="1"/>
  <c r="E2366" i="1" s="1"/>
  <c r="A2367" i="1"/>
  <c r="P2365" i="1"/>
  <c r="J2366" i="1"/>
  <c r="K2366" i="1" s="1"/>
  <c r="L2366" i="1" s="1"/>
  <c r="I2367" i="1"/>
  <c r="K1404" i="1"/>
  <c r="L1404" i="1" s="1"/>
  <c r="J1405" i="1"/>
  <c r="F552" i="1"/>
  <c r="A553" i="1"/>
  <c r="D552" i="1"/>
  <c r="E552" i="1" s="1"/>
  <c r="N552" i="1"/>
  <c r="P551" i="1"/>
  <c r="J552" i="1"/>
  <c r="K552" i="1" s="1"/>
  <c r="L552" i="1" s="1"/>
  <c r="G552" i="1"/>
  <c r="H551" i="1"/>
  <c r="M551" i="1" s="1"/>
  <c r="O547" i="1" l="1"/>
  <c r="B547" i="1" s="1"/>
  <c r="C548" i="1"/>
  <c r="I2368" i="1"/>
  <c r="N2367" i="1"/>
  <c r="D2367" i="1"/>
  <c r="E2367" i="1" s="1"/>
  <c r="A2368" i="1"/>
  <c r="P2366" i="1"/>
  <c r="J2367" i="1"/>
  <c r="K2367" i="1" s="1"/>
  <c r="L2367" i="1" s="1"/>
  <c r="K1405" i="1"/>
  <c r="L1405" i="1" s="1"/>
  <c r="J1406" i="1"/>
  <c r="F553" i="1"/>
  <c r="H552" i="1"/>
  <c r="M552" i="1" s="1"/>
  <c r="P552" i="1"/>
  <c r="J553" i="1"/>
  <c r="K553" i="1" s="1"/>
  <c r="L553" i="1" s="1"/>
  <c r="G553" i="1"/>
  <c r="A554" i="1"/>
  <c r="N553" i="1"/>
  <c r="D553" i="1"/>
  <c r="E553" i="1" s="1"/>
  <c r="C549" i="1" l="1"/>
  <c r="O548" i="1"/>
  <c r="B548" i="1" s="1"/>
  <c r="P2367" i="1"/>
  <c r="J2368" i="1"/>
  <c r="K2368" i="1" s="1"/>
  <c r="N2368" i="1"/>
  <c r="D2368" i="1"/>
  <c r="E2368" i="1" s="1"/>
  <c r="A2369" i="1"/>
  <c r="L2368" i="1"/>
  <c r="I2369" i="1"/>
  <c r="K1406" i="1"/>
  <c r="L1406" i="1" s="1"/>
  <c r="J1407" i="1"/>
  <c r="F554" i="1"/>
  <c r="N554" i="1"/>
  <c r="A555" i="1"/>
  <c r="D554" i="1"/>
  <c r="E554" i="1" s="1"/>
  <c r="J554" i="1"/>
  <c r="K554" i="1" s="1"/>
  <c r="L554" i="1" s="1"/>
  <c r="P553" i="1"/>
  <c r="G554" i="1"/>
  <c r="H553" i="1"/>
  <c r="M553" i="1" s="1"/>
  <c r="C550" i="1" l="1"/>
  <c r="O549" i="1"/>
  <c r="B549" i="1" s="1"/>
  <c r="I2370" i="1"/>
  <c r="N2369" i="1"/>
  <c r="D2369" i="1"/>
  <c r="E2369" i="1" s="1"/>
  <c r="A2370" i="1"/>
  <c r="P2368" i="1"/>
  <c r="J2369" i="1"/>
  <c r="K2369" i="1" s="1"/>
  <c r="L2369" i="1" s="1"/>
  <c r="G555" i="1"/>
  <c r="K1407" i="1"/>
  <c r="L1407" i="1" s="1"/>
  <c r="J1408" i="1"/>
  <c r="F555" i="1"/>
  <c r="H555" i="1" s="1"/>
  <c r="H554" i="1"/>
  <c r="M554" i="1" s="1"/>
  <c r="A556" i="1"/>
  <c r="N555" i="1"/>
  <c r="D555" i="1"/>
  <c r="E555" i="1" s="1"/>
  <c r="J555" i="1"/>
  <c r="K555" i="1" s="1"/>
  <c r="L555" i="1" s="1"/>
  <c r="P554" i="1"/>
  <c r="C551" i="1" l="1"/>
  <c r="O550" i="1"/>
  <c r="B550" i="1" s="1"/>
  <c r="P2369" i="1"/>
  <c r="J2370" i="1"/>
  <c r="K2370" i="1" s="1"/>
  <c r="L2370" i="1" s="1"/>
  <c r="I2371" i="1"/>
  <c r="N2370" i="1"/>
  <c r="D2370" i="1"/>
  <c r="E2370" i="1" s="1"/>
  <c r="A2371" i="1"/>
  <c r="K1408" i="1"/>
  <c r="L1408" i="1" s="1"/>
  <c r="J1409" i="1"/>
  <c r="M555" i="1"/>
  <c r="F556" i="1"/>
  <c r="P555" i="1"/>
  <c r="J556" i="1"/>
  <c r="K556" i="1" s="1"/>
  <c r="L556" i="1" s="1"/>
  <c r="A557" i="1"/>
  <c r="N556" i="1"/>
  <c r="D556" i="1"/>
  <c r="E556" i="1" s="1"/>
  <c r="G556" i="1"/>
  <c r="O551" i="1" l="1"/>
  <c r="B551" i="1" s="1"/>
  <c r="C552" i="1"/>
  <c r="I2372" i="1"/>
  <c r="N2371" i="1"/>
  <c r="D2371" i="1"/>
  <c r="E2371" i="1" s="1"/>
  <c r="A2372" i="1"/>
  <c r="P2370" i="1"/>
  <c r="J2371" i="1"/>
  <c r="K2371" i="1" s="1"/>
  <c r="L2371" i="1" s="1"/>
  <c r="K1409" i="1"/>
  <c r="L1409" i="1" s="1"/>
  <c r="J1410" i="1"/>
  <c r="H556" i="1"/>
  <c r="M556" i="1" s="1"/>
  <c r="F557" i="1"/>
  <c r="D557" i="1"/>
  <c r="E557" i="1" s="1"/>
  <c r="A558" i="1"/>
  <c r="N557" i="1"/>
  <c r="P556" i="1"/>
  <c r="J557" i="1"/>
  <c r="K557" i="1" s="1"/>
  <c r="L557" i="1" s="1"/>
  <c r="G557" i="1"/>
  <c r="C553" i="1" l="1"/>
  <c r="O552" i="1"/>
  <c r="B552" i="1" s="1"/>
  <c r="P2371" i="1"/>
  <c r="J2372" i="1"/>
  <c r="K2372" i="1" s="1"/>
  <c r="L2372" i="1" s="1"/>
  <c r="I2373" i="1"/>
  <c r="N2372" i="1"/>
  <c r="D2372" i="1"/>
  <c r="E2372" i="1" s="1"/>
  <c r="A2373" i="1"/>
  <c r="K1410" i="1"/>
  <c r="L1410" i="1" s="1"/>
  <c r="J1411" i="1"/>
  <c r="F558" i="1"/>
  <c r="P557" i="1"/>
  <c r="J558" i="1"/>
  <c r="K558" i="1" s="1"/>
  <c r="L558" i="1" s="1"/>
  <c r="N558" i="1"/>
  <c r="A559" i="1"/>
  <c r="D558" i="1"/>
  <c r="E558" i="1" s="1"/>
  <c r="G558" i="1"/>
  <c r="H557" i="1"/>
  <c r="M557" i="1" s="1"/>
  <c r="O553" i="1" l="1"/>
  <c r="B553" i="1" s="1"/>
  <c r="C554" i="1"/>
  <c r="I2374" i="1"/>
  <c r="N2373" i="1"/>
  <c r="D2373" i="1"/>
  <c r="E2373" i="1" s="1"/>
  <c r="A2374" i="1"/>
  <c r="P2372" i="1"/>
  <c r="J2373" i="1"/>
  <c r="K2373" i="1" s="1"/>
  <c r="L2373" i="1" s="1"/>
  <c r="K1411" i="1"/>
  <c r="L1411" i="1" s="1"/>
  <c r="J1412" i="1"/>
  <c r="H558" i="1"/>
  <c r="F559" i="1"/>
  <c r="M558" i="1"/>
  <c r="P558" i="1"/>
  <c r="J559" i="1"/>
  <c r="K559" i="1" s="1"/>
  <c r="L559" i="1" s="1"/>
  <c r="A560" i="1"/>
  <c r="N559" i="1"/>
  <c r="D559" i="1"/>
  <c r="E559" i="1" s="1"/>
  <c r="G559" i="1"/>
  <c r="O554" i="1" l="1"/>
  <c r="B554" i="1" s="1"/>
  <c r="C555" i="1"/>
  <c r="P2373" i="1"/>
  <c r="J2374" i="1"/>
  <c r="K2374" i="1" s="1"/>
  <c r="L2374" i="1" s="1"/>
  <c r="I2375" i="1"/>
  <c r="N2374" i="1"/>
  <c r="D2374" i="1"/>
  <c r="E2374" i="1" s="1"/>
  <c r="A2375" i="1"/>
  <c r="K1412" i="1"/>
  <c r="L1412" i="1" s="1"/>
  <c r="J1413" i="1"/>
  <c r="H559" i="1"/>
  <c r="M559" i="1" s="1"/>
  <c r="F560" i="1"/>
  <c r="P559" i="1"/>
  <c r="J560" i="1"/>
  <c r="K560" i="1" s="1"/>
  <c r="L560" i="1" s="1"/>
  <c r="G560" i="1"/>
  <c r="A561" i="1"/>
  <c r="N560" i="1"/>
  <c r="D560" i="1"/>
  <c r="E560" i="1" s="1"/>
  <c r="C556" i="1" l="1"/>
  <c r="O555" i="1"/>
  <c r="B555" i="1" s="1"/>
  <c r="I2376" i="1"/>
  <c r="F561" i="1"/>
  <c r="N2375" i="1"/>
  <c r="D2375" i="1"/>
  <c r="E2375" i="1" s="1"/>
  <c r="A2376" i="1"/>
  <c r="P2374" i="1"/>
  <c r="J2375" i="1"/>
  <c r="K2375" i="1" s="1"/>
  <c r="L2375" i="1" s="1"/>
  <c r="K1413" i="1"/>
  <c r="L1413" i="1" s="1"/>
  <c r="J1414" i="1"/>
  <c r="H560" i="1"/>
  <c r="M560" i="1" s="1"/>
  <c r="G561" i="1"/>
  <c r="A562" i="1"/>
  <c r="N561" i="1"/>
  <c r="D561" i="1"/>
  <c r="E561" i="1" s="1"/>
  <c r="P560" i="1"/>
  <c r="J561" i="1"/>
  <c r="K561" i="1" s="1"/>
  <c r="L561" i="1" s="1"/>
  <c r="O556" i="1" l="1"/>
  <c r="B556" i="1" s="1"/>
  <c r="C557" i="1"/>
  <c r="P2375" i="1"/>
  <c r="J2376" i="1"/>
  <c r="K2376" i="1" s="1"/>
  <c r="F562" i="1"/>
  <c r="L2376" i="1"/>
  <c r="I2377" i="1"/>
  <c r="N2376" i="1"/>
  <c r="D2376" i="1"/>
  <c r="E2376" i="1" s="1"/>
  <c r="A2377" i="1"/>
  <c r="K1414" i="1"/>
  <c r="L1414" i="1" s="1"/>
  <c r="J1415" i="1"/>
  <c r="P561" i="1"/>
  <c r="J562" i="1"/>
  <c r="K562" i="1" s="1"/>
  <c r="L562" i="1" s="1"/>
  <c r="A563" i="1"/>
  <c r="N562" i="1"/>
  <c r="D562" i="1"/>
  <c r="E562" i="1" s="1"/>
  <c r="G562" i="1"/>
  <c r="H561" i="1"/>
  <c r="M561" i="1" s="1"/>
  <c r="C558" i="1" l="1"/>
  <c r="O557" i="1"/>
  <c r="B557" i="1" s="1"/>
  <c r="I2378" i="1"/>
  <c r="F563" i="1"/>
  <c r="N2377" i="1"/>
  <c r="D2377" i="1"/>
  <c r="E2377" i="1" s="1"/>
  <c r="A2378" i="1"/>
  <c r="P2376" i="1"/>
  <c r="J2377" i="1"/>
  <c r="K2377" i="1" s="1"/>
  <c r="L2377" i="1" s="1"/>
  <c r="G563" i="1"/>
  <c r="K1415" i="1"/>
  <c r="L1415" i="1" s="1"/>
  <c r="J1416" i="1"/>
  <c r="P562" i="1"/>
  <c r="J563" i="1"/>
  <c r="K563" i="1" s="1"/>
  <c r="L563" i="1" s="1"/>
  <c r="A564" i="1"/>
  <c r="D563" i="1"/>
  <c r="E563" i="1" s="1"/>
  <c r="N563" i="1"/>
  <c r="H562" i="1"/>
  <c r="M562" i="1" s="1"/>
  <c r="C559" i="1" l="1"/>
  <c r="O558" i="1"/>
  <c r="B558" i="1" s="1"/>
  <c r="H563" i="1"/>
  <c r="M563" i="1" s="1"/>
  <c r="P2377" i="1"/>
  <c r="J2378" i="1"/>
  <c r="K2378" i="1" s="1"/>
  <c r="L2378" i="1" s="1"/>
  <c r="F564" i="1"/>
  <c r="I2379" i="1"/>
  <c r="N2378" i="1"/>
  <c r="D2378" i="1"/>
  <c r="E2378" i="1" s="1"/>
  <c r="A2379" i="1"/>
  <c r="K1416" i="1"/>
  <c r="L1416" i="1" s="1"/>
  <c r="J1417" i="1"/>
  <c r="J564" i="1"/>
  <c r="K564" i="1" s="1"/>
  <c r="L564" i="1" s="1"/>
  <c r="P563" i="1"/>
  <c r="A565" i="1"/>
  <c r="N564" i="1"/>
  <c r="D564" i="1"/>
  <c r="E564" i="1" s="1"/>
  <c r="G564" i="1"/>
  <c r="O559" i="1" l="1"/>
  <c r="B559" i="1" s="1"/>
  <c r="C560" i="1"/>
  <c r="F565" i="1"/>
  <c r="N2379" i="1"/>
  <c r="D2379" i="1"/>
  <c r="E2379" i="1" s="1"/>
  <c r="A2380" i="1"/>
  <c r="P2378" i="1"/>
  <c r="J2379" i="1"/>
  <c r="K2379" i="1" s="1"/>
  <c r="L2379" i="1" s="1"/>
  <c r="I2380" i="1"/>
  <c r="K1417" i="1"/>
  <c r="L1417" i="1" s="1"/>
  <c r="J1418" i="1"/>
  <c r="D565" i="1"/>
  <c r="E565" i="1" s="1"/>
  <c r="A566" i="1"/>
  <c r="N565" i="1"/>
  <c r="P564" i="1"/>
  <c r="J565" i="1"/>
  <c r="K565" i="1" s="1"/>
  <c r="L565" i="1" s="1"/>
  <c r="G565" i="1"/>
  <c r="H564" i="1"/>
  <c r="M564" i="1" s="1"/>
  <c r="O560" i="1" l="1"/>
  <c r="B560" i="1" s="1"/>
  <c r="C561" i="1"/>
  <c r="I2381" i="1"/>
  <c r="N2380" i="1"/>
  <c r="D2380" i="1"/>
  <c r="E2380" i="1" s="1"/>
  <c r="A2381" i="1"/>
  <c r="H565" i="1"/>
  <c r="M565" i="1" s="1"/>
  <c r="P2379" i="1"/>
  <c r="J2380" i="1"/>
  <c r="K2380" i="1" s="1"/>
  <c r="L2380" i="1" s="1"/>
  <c r="F566" i="1"/>
  <c r="K1418" i="1"/>
  <c r="L1418" i="1" s="1"/>
  <c r="J1419" i="1"/>
  <c r="P565" i="1"/>
  <c r="J566" i="1"/>
  <c r="K566" i="1" s="1"/>
  <c r="L566" i="1" s="1"/>
  <c r="A567" i="1"/>
  <c r="N566" i="1"/>
  <c r="D566" i="1"/>
  <c r="E566" i="1" s="1"/>
  <c r="F567" i="1" s="1"/>
  <c r="G566" i="1"/>
  <c r="O561" i="1" l="1"/>
  <c r="B561" i="1" s="1"/>
  <c r="C562" i="1"/>
  <c r="N2381" i="1"/>
  <c r="D2381" i="1"/>
  <c r="E2381" i="1" s="1"/>
  <c r="A2382" i="1"/>
  <c r="P2380" i="1"/>
  <c r="J2381" i="1"/>
  <c r="K2381" i="1" s="1"/>
  <c r="L2381" i="1" s="1"/>
  <c r="I2382" i="1"/>
  <c r="K1419" i="1"/>
  <c r="L1419" i="1" s="1"/>
  <c r="J1420" i="1"/>
  <c r="A568" i="1"/>
  <c r="N567" i="1"/>
  <c r="D567" i="1"/>
  <c r="E567" i="1" s="1"/>
  <c r="P566" i="1"/>
  <c r="J567" i="1"/>
  <c r="K567" i="1" s="1"/>
  <c r="L567" i="1" s="1"/>
  <c r="G567" i="1"/>
  <c r="H566" i="1"/>
  <c r="M566" i="1" s="1"/>
  <c r="O562" i="1" l="1"/>
  <c r="B562" i="1" s="1"/>
  <c r="C563" i="1"/>
  <c r="F568" i="1"/>
  <c r="I2383" i="1"/>
  <c r="N2382" i="1"/>
  <c r="D2382" i="1"/>
  <c r="E2382" i="1" s="1"/>
  <c r="A2383" i="1"/>
  <c r="P2381" i="1"/>
  <c r="J2382" i="1"/>
  <c r="K2382" i="1" s="1"/>
  <c r="L2382" i="1" s="1"/>
  <c r="G568" i="1"/>
  <c r="K1420" i="1"/>
  <c r="L1420" i="1" s="1"/>
  <c r="J1421" i="1"/>
  <c r="P567" i="1"/>
  <c r="J568" i="1"/>
  <c r="K568" i="1" s="1"/>
  <c r="L568" i="1" s="1"/>
  <c r="D568" i="1"/>
  <c r="E568" i="1" s="1"/>
  <c r="A569" i="1"/>
  <c r="N568" i="1"/>
  <c r="H567" i="1"/>
  <c r="M567" i="1" s="1"/>
  <c r="O563" i="1" l="1"/>
  <c r="B563" i="1" s="1"/>
  <c r="C564" i="1"/>
  <c r="P2382" i="1"/>
  <c r="J2383" i="1"/>
  <c r="K2383" i="1" s="1"/>
  <c r="L2383" i="1" s="1"/>
  <c r="H568" i="1"/>
  <c r="M568" i="1" s="1"/>
  <c r="I2384" i="1"/>
  <c r="F569" i="1"/>
  <c r="N2383" i="1"/>
  <c r="D2383" i="1"/>
  <c r="E2383" i="1" s="1"/>
  <c r="A2384" i="1"/>
  <c r="K1421" i="1"/>
  <c r="L1421" i="1" s="1"/>
  <c r="J1422" i="1"/>
  <c r="D569" i="1"/>
  <c r="E569" i="1" s="1"/>
  <c r="A570" i="1"/>
  <c r="N569" i="1"/>
  <c r="P568" i="1"/>
  <c r="J569" i="1"/>
  <c r="K569" i="1" s="1"/>
  <c r="L569" i="1" s="1"/>
  <c r="G569" i="1"/>
  <c r="O564" i="1" l="1"/>
  <c r="B564" i="1" s="1"/>
  <c r="C565" i="1"/>
  <c r="I2385" i="1"/>
  <c r="H569" i="1"/>
  <c r="M569" i="1" s="1"/>
  <c r="N2384" i="1"/>
  <c r="D2384" i="1"/>
  <c r="E2384" i="1" s="1"/>
  <c r="A2385" i="1"/>
  <c r="P2383" i="1"/>
  <c r="J2384" i="1"/>
  <c r="K2384" i="1" s="1"/>
  <c r="L2384" i="1" s="1"/>
  <c r="F570" i="1"/>
  <c r="K1422" i="1"/>
  <c r="L1422" i="1" s="1"/>
  <c r="J1423" i="1"/>
  <c r="P569" i="1"/>
  <c r="J570" i="1"/>
  <c r="K570" i="1" s="1"/>
  <c r="L570" i="1" s="1"/>
  <c r="A571" i="1"/>
  <c r="N570" i="1"/>
  <c r="D570" i="1"/>
  <c r="E570" i="1" s="1"/>
  <c r="G570" i="1"/>
  <c r="C566" i="1" l="1"/>
  <c r="O565" i="1"/>
  <c r="B565" i="1" s="1"/>
  <c r="N2385" i="1"/>
  <c r="D2385" i="1"/>
  <c r="E2385" i="1" s="1"/>
  <c r="A2386" i="1"/>
  <c r="F571" i="1"/>
  <c r="P2384" i="1"/>
  <c r="J2385" i="1"/>
  <c r="K2385" i="1" s="1"/>
  <c r="L2385" i="1" s="1"/>
  <c r="I2386" i="1"/>
  <c r="H570" i="1"/>
  <c r="M570" i="1" s="1"/>
  <c r="K1423" i="1"/>
  <c r="L1423" i="1" s="1"/>
  <c r="J1424" i="1"/>
  <c r="P570" i="1"/>
  <c r="J571" i="1"/>
  <c r="K571" i="1" s="1"/>
  <c r="L571" i="1" s="1"/>
  <c r="D571" i="1"/>
  <c r="E571" i="1" s="1"/>
  <c r="A572" i="1"/>
  <c r="N571" i="1"/>
  <c r="G571" i="1"/>
  <c r="C567" i="1" l="1"/>
  <c r="O566" i="1"/>
  <c r="B566" i="1" s="1"/>
  <c r="F572" i="1"/>
  <c r="N2386" i="1"/>
  <c r="D2386" i="1"/>
  <c r="E2386" i="1" s="1"/>
  <c r="A2387" i="1"/>
  <c r="P2385" i="1"/>
  <c r="J2386" i="1"/>
  <c r="K2386" i="1" s="1"/>
  <c r="L2386" i="1" s="1"/>
  <c r="I2387" i="1"/>
  <c r="K1424" i="1"/>
  <c r="L1424" i="1" s="1"/>
  <c r="J1425" i="1"/>
  <c r="G572" i="1"/>
  <c r="N572" i="1"/>
  <c r="D572" i="1"/>
  <c r="E572" i="1" s="1"/>
  <c r="A573" i="1"/>
  <c r="P571" i="1"/>
  <c r="J572" i="1"/>
  <c r="K572" i="1" s="1"/>
  <c r="L572" i="1" s="1"/>
  <c r="H571" i="1"/>
  <c r="M571" i="1" s="1"/>
  <c r="C568" i="1" l="1"/>
  <c r="O567" i="1"/>
  <c r="B567" i="1" s="1"/>
  <c r="N2387" i="1"/>
  <c r="D2387" i="1"/>
  <c r="E2387" i="1" s="1"/>
  <c r="A2388" i="1"/>
  <c r="F573" i="1"/>
  <c r="H572" i="1"/>
  <c r="M572" i="1" s="1"/>
  <c r="I2388" i="1"/>
  <c r="P2386" i="1"/>
  <c r="J2387" i="1"/>
  <c r="K2387" i="1" s="1"/>
  <c r="L2387" i="1" s="1"/>
  <c r="K1425" i="1"/>
  <c r="L1425" i="1" s="1"/>
  <c r="J1426" i="1"/>
  <c r="A574" i="1"/>
  <c r="D573" i="1"/>
  <c r="E573" i="1" s="1"/>
  <c r="N573" i="1"/>
  <c r="P572" i="1"/>
  <c r="J573" i="1"/>
  <c r="K573" i="1" s="1"/>
  <c r="L573" i="1" s="1"/>
  <c r="G573" i="1"/>
  <c r="C569" i="1" l="1"/>
  <c r="O568" i="1"/>
  <c r="B568" i="1" s="1"/>
  <c r="H573" i="1"/>
  <c r="M573" i="1" s="1"/>
  <c r="F574" i="1"/>
  <c r="I2389" i="1"/>
  <c r="N2388" i="1"/>
  <c r="D2388" i="1"/>
  <c r="E2388" i="1" s="1"/>
  <c r="A2389" i="1"/>
  <c r="P2387" i="1"/>
  <c r="J2388" i="1"/>
  <c r="K2388" i="1" s="1"/>
  <c r="L2388" i="1" s="1"/>
  <c r="K1426" i="1"/>
  <c r="L1426" i="1" s="1"/>
  <c r="J1427" i="1"/>
  <c r="P573" i="1"/>
  <c r="J574" i="1"/>
  <c r="K574" i="1" s="1"/>
  <c r="L574" i="1" s="1"/>
  <c r="G574" i="1"/>
  <c r="A575" i="1"/>
  <c r="D574" i="1"/>
  <c r="E574" i="1" s="1"/>
  <c r="N574" i="1"/>
  <c r="C570" i="1" l="1"/>
  <c r="O569" i="1"/>
  <c r="B569" i="1" s="1"/>
  <c r="I2390" i="1"/>
  <c r="N2389" i="1"/>
  <c r="D2389" i="1"/>
  <c r="E2389" i="1" s="1"/>
  <c r="A2390" i="1"/>
  <c r="F575" i="1"/>
  <c r="P2388" i="1"/>
  <c r="J2389" i="1"/>
  <c r="K2389" i="1" s="1"/>
  <c r="L2389" i="1" s="1"/>
  <c r="K1427" i="1"/>
  <c r="L1427" i="1" s="1"/>
  <c r="J1428" i="1"/>
  <c r="G575" i="1"/>
  <c r="A576" i="1"/>
  <c r="N575" i="1"/>
  <c r="G576" i="1" s="1"/>
  <c r="D575" i="1"/>
  <c r="E575" i="1" s="1"/>
  <c r="H574" i="1"/>
  <c r="M574" i="1" s="1"/>
  <c r="P574" i="1"/>
  <c r="J575" i="1"/>
  <c r="K575" i="1" s="1"/>
  <c r="L575" i="1" s="1"/>
  <c r="C571" i="1" l="1"/>
  <c r="O570" i="1"/>
  <c r="B570" i="1" s="1"/>
  <c r="H575" i="1"/>
  <c r="M575" i="1" s="1"/>
  <c r="F576" i="1"/>
  <c r="H576" i="1" s="1"/>
  <c r="N2390" i="1"/>
  <c r="D2390" i="1"/>
  <c r="E2390" i="1" s="1"/>
  <c r="A2391" i="1"/>
  <c r="P2389" i="1"/>
  <c r="J2390" i="1"/>
  <c r="K2390" i="1" s="1"/>
  <c r="L2390" i="1" s="1"/>
  <c r="I2391" i="1"/>
  <c r="K1428" i="1"/>
  <c r="L1428" i="1" s="1"/>
  <c r="J1429" i="1"/>
  <c r="P575" i="1"/>
  <c r="J576" i="1"/>
  <c r="K576" i="1" s="1"/>
  <c r="L576" i="1" s="1"/>
  <c r="A577" i="1"/>
  <c r="D576" i="1"/>
  <c r="E576" i="1" s="1"/>
  <c r="N576" i="1"/>
  <c r="G577" i="1" s="1"/>
  <c r="O571" i="1" l="1"/>
  <c r="B571" i="1" s="1"/>
  <c r="C572" i="1"/>
  <c r="P2390" i="1"/>
  <c r="J2391" i="1"/>
  <c r="K2391" i="1" s="1"/>
  <c r="L2391" i="1" s="1"/>
  <c r="I2392" i="1"/>
  <c r="F577" i="1"/>
  <c r="H577" i="1" s="1"/>
  <c r="N2391" i="1"/>
  <c r="D2391" i="1"/>
  <c r="E2391" i="1" s="1"/>
  <c r="A2392" i="1"/>
  <c r="K1429" i="1"/>
  <c r="L1429" i="1" s="1"/>
  <c r="J1430" i="1"/>
  <c r="M576" i="1"/>
  <c r="N577" i="1"/>
  <c r="G578" i="1" s="1"/>
  <c r="A578" i="1"/>
  <c r="D577" i="1"/>
  <c r="E577" i="1" s="1"/>
  <c r="P576" i="1"/>
  <c r="J577" i="1"/>
  <c r="K577" i="1" s="1"/>
  <c r="L577" i="1" s="1"/>
  <c r="C573" i="1" l="1"/>
  <c r="O572" i="1"/>
  <c r="B572" i="1" s="1"/>
  <c r="F578" i="1"/>
  <c r="H578" i="1" s="1"/>
  <c r="N2392" i="1"/>
  <c r="D2392" i="1"/>
  <c r="E2392" i="1" s="1"/>
  <c r="A2393" i="1"/>
  <c r="I2393" i="1"/>
  <c r="M577" i="1"/>
  <c r="P2391" i="1"/>
  <c r="J2392" i="1"/>
  <c r="K2392" i="1" s="1"/>
  <c r="L2392" i="1" s="1"/>
  <c r="K1430" i="1"/>
  <c r="L1430" i="1" s="1"/>
  <c r="J1431" i="1"/>
  <c r="D578" i="1"/>
  <c r="E578" i="1" s="1"/>
  <c r="A579" i="1"/>
  <c r="N578" i="1"/>
  <c r="G579" i="1" s="1"/>
  <c r="P577" i="1"/>
  <c r="J578" i="1"/>
  <c r="K578" i="1" s="1"/>
  <c r="L578" i="1" s="1"/>
  <c r="O573" i="1" l="1"/>
  <c r="B573" i="1" s="1"/>
  <c r="C574" i="1"/>
  <c r="N2393" i="1"/>
  <c r="D2393" i="1"/>
  <c r="E2393" i="1" s="1"/>
  <c r="A2394" i="1"/>
  <c r="I2394" i="1"/>
  <c r="M578" i="1"/>
  <c r="F579" i="1"/>
  <c r="H579" i="1" s="1"/>
  <c r="P2392" i="1"/>
  <c r="J2393" i="1"/>
  <c r="K2393" i="1" s="1"/>
  <c r="L2393" i="1" s="1"/>
  <c r="J1432" i="1"/>
  <c r="K1431" i="1"/>
  <c r="L1431" i="1" s="1"/>
  <c r="D579" i="1"/>
  <c r="E579" i="1" s="1"/>
  <c r="A580" i="1"/>
  <c r="N579" i="1"/>
  <c r="P578" i="1"/>
  <c r="J579" i="1"/>
  <c r="K579" i="1" s="1"/>
  <c r="L579" i="1" s="1"/>
  <c r="C575" i="1" l="1"/>
  <c r="O574" i="1"/>
  <c r="B574" i="1" s="1"/>
  <c r="I2395" i="1"/>
  <c r="N2394" i="1"/>
  <c r="D2394" i="1"/>
  <c r="E2394" i="1" s="1"/>
  <c r="A2395" i="1"/>
  <c r="F580" i="1"/>
  <c r="P2393" i="1"/>
  <c r="J2394" i="1"/>
  <c r="K2394" i="1" s="1"/>
  <c r="L2394" i="1" s="1"/>
  <c r="K1432" i="1"/>
  <c r="L1432" i="1" s="1"/>
  <c r="J1433" i="1"/>
  <c r="M579" i="1"/>
  <c r="J580" i="1"/>
  <c r="K580" i="1" s="1"/>
  <c r="L580" i="1" s="1"/>
  <c r="P579" i="1"/>
  <c r="A581" i="1"/>
  <c r="D580" i="1"/>
  <c r="E580" i="1" s="1"/>
  <c r="N580" i="1"/>
  <c r="G580" i="1"/>
  <c r="O575" i="1" l="1"/>
  <c r="B575" i="1" s="1"/>
  <c r="C576" i="1"/>
  <c r="H580" i="1"/>
  <c r="M580" i="1" s="1"/>
  <c r="F581" i="1"/>
  <c r="N2395" i="1"/>
  <c r="D2395" i="1"/>
  <c r="E2395" i="1" s="1"/>
  <c r="A2396" i="1"/>
  <c r="P2394" i="1"/>
  <c r="J2395" i="1"/>
  <c r="K2395" i="1" s="1"/>
  <c r="L2395" i="1" s="1"/>
  <c r="I2396" i="1"/>
  <c r="K1433" i="1"/>
  <c r="L1433" i="1" s="1"/>
  <c r="J1434" i="1"/>
  <c r="D581" i="1"/>
  <c r="E581" i="1" s="1"/>
  <c r="N581" i="1"/>
  <c r="A582" i="1"/>
  <c r="G581" i="1"/>
  <c r="P580" i="1"/>
  <c r="J581" i="1"/>
  <c r="K581" i="1" s="1"/>
  <c r="L581" i="1" s="1"/>
  <c r="C577" i="1" l="1"/>
  <c r="O576" i="1"/>
  <c r="B576" i="1" s="1"/>
  <c r="P2395" i="1"/>
  <c r="J2396" i="1"/>
  <c r="K2396" i="1" s="1"/>
  <c r="L2396" i="1" s="1"/>
  <c r="I2397" i="1"/>
  <c r="F582" i="1"/>
  <c r="H582" i="1" s="1"/>
  <c r="N2396" i="1"/>
  <c r="D2396" i="1"/>
  <c r="E2396" i="1" s="1"/>
  <c r="A2397" i="1"/>
  <c r="K1434" i="1"/>
  <c r="L1434" i="1" s="1"/>
  <c r="J1435" i="1"/>
  <c r="G582" i="1"/>
  <c r="H581" i="1"/>
  <c r="M581" i="1" s="1"/>
  <c r="A583" i="1"/>
  <c r="D582" i="1"/>
  <c r="E582" i="1" s="1"/>
  <c r="N582" i="1"/>
  <c r="J582" i="1"/>
  <c r="K582" i="1" s="1"/>
  <c r="L582" i="1" s="1"/>
  <c r="P581" i="1"/>
  <c r="O577" i="1" l="1"/>
  <c r="B577" i="1" s="1"/>
  <c r="C578" i="1"/>
  <c r="F583" i="1"/>
  <c r="N2397" i="1"/>
  <c r="D2397" i="1"/>
  <c r="E2397" i="1" s="1"/>
  <c r="A2398" i="1"/>
  <c r="I2398" i="1"/>
  <c r="M582" i="1"/>
  <c r="P2396" i="1"/>
  <c r="J2397" i="1"/>
  <c r="K2397" i="1" s="1"/>
  <c r="L2397" i="1" s="1"/>
  <c r="K1435" i="1"/>
  <c r="L1435" i="1" s="1"/>
  <c r="J1436" i="1"/>
  <c r="J583" i="1"/>
  <c r="K583" i="1" s="1"/>
  <c r="L583" i="1" s="1"/>
  <c r="P582" i="1"/>
  <c r="A584" i="1"/>
  <c r="N583" i="1"/>
  <c r="D583" i="1"/>
  <c r="E583" i="1" s="1"/>
  <c r="G583" i="1"/>
  <c r="C579" i="1" l="1"/>
  <c r="O578" i="1"/>
  <c r="B578" i="1" s="1"/>
  <c r="F584" i="1"/>
  <c r="N2398" i="1"/>
  <c r="D2398" i="1"/>
  <c r="E2398" i="1" s="1"/>
  <c r="A2399" i="1"/>
  <c r="I2399" i="1"/>
  <c r="P2397" i="1"/>
  <c r="J2398" i="1"/>
  <c r="K2398" i="1" s="1"/>
  <c r="L2398" i="1" s="1"/>
  <c r="K1436" i="1"/>
  <c r="L1436" i="1" s="1"/>
  <c r="J1437" i="1"/>
  <c r="N584" i="1"/>
  <c r="A585" i="1"/>
  <c r="D584" i="1"/>
  <c r="E584" i="1" s="1"/>
  <c r="P583" i="1"/>
  <c r="J584" i="1"/>
  <c r="K584" i="1" s="1"/>
  <c r="L584" i="1" s="1"/>
  <c r="G584" i="1"/>
  <c r="H583" i="1"/>
  <c r="M583" i="1" s="1"/>
  <c r="C580" i="1" l="1"/>
  <c r="O579" i="1"/>
  <c r="B579" i="1" s="1"/>
  <c r="N2399" i="1"/>
  <c r="D2399" i="1"/>
  <c r="E2399" i="1" s="1"/>
  <c r="A2400" i="1"/>
  <c r="F585" i="1"/>
  <c r="P2398" i="1"/>
  <c r="J2399" i="1"/>
  <c r="K2399" i="1" s="1"/>
  <c r="L2399" i="1" s="1"/>
  <c r="I2400" i="1"/>
  <c r="G585" i="1"/>
  <c r="K1437" i="1"/>
  <c r="L1437" i="1" s="1"/>
  <c r="J1438" i="1"/>
  <c r="D585" i="1"/>
  <c r="E585" i="1" s="1"/>
  <c r="A586" i="1"/>
  <c r="N585" i="1"/>
  <c r="P584" i="1"/>
  <c r="J585" i="1"/>
  <c r="K585" i="1" s="1"/>
  <c r="L585" i="1" s="1"/>
  <c r="H584" i="1"/>
  <c r="M584" i="1" s="1"/>
  <c r="O580" i="1" l="1"/>
  <c r="B580" i="1" s="1"/>
  <c r="C581" i="1"/>
  <c r="I2401" i="1"/>
  <c r="H585" i="1"/>
  <c r="M585" i="1" s="1"/>
  <c r="F586" i="1"/>
  <c r="N2400" i="1"/>
  <c r="D2400" i="1"/>
  <c r="E2400" i="1" s="1"/>
  <c r="A2401" i="1"/>
  <c r="P2399" i="1"/>
  <c r="J2400" i="1"/>
  <c r="K2400" i="1" s="1"/>
  <c r="L2400" i="1" s="1"/>
  <c r="K1438" i="1"/>
  <c r="L1438" i="1" s="1"/>
  <c r="J1439" i="1"/>
  <c r="N586" i="1"/>
  <c r="A587" i="1"/>
  <c r="D586" i="1"/>
  <c r="E586" i="1" s="1"/>
  <c r="P585" i="1"/>
  <c r="J586" i="1"/>
  <c r="K586" i="1" s="1"/>
  <c r="L586" i="1" s="1"/>
  <c r="G586" i="1"/>
  <c r="C582" i="1" l="1"/>
  <c r="O581" i="1"/>
  <c r="B581" i="1" s="1"/>
  <c r="F587" i="1"/>
  <c r="H587" i="1" s="1"/>
  <c r="N2401" i="1"/>
  <c r="D2401" i="1"/>
  <c r="E2401" i="1" s="1"/>
  <c r="A2402" i="1"/>
  <c r="P2400" i="1"/>
  <c r="J2401" i="1"/>
  <c r="K2401" i="1" s="1"/>
  <c r="L2401" i="1" s="1"/>
  <c r="I2402" i="1"/>
  <c r="G587" i="1"/>
  <c r="K1439" i="1"/>
  <c r="L1439" i="1" s="1"/>
  <c r="J1440" i="1"/>
  <c r="H586" i="1"/>
  <c r="M586" i="1" s="1"/>
  <c r="A588" i="1"/>
  <c r="N587" i="1"/>
  <c r="D587" i="1"/>
  <c r="E587" i="1" s="1"/>
  <c r="P586" i="1"/>
  <c r="J587" i="1"/>
  <c r="K587" i="1" s="1"/>
  <c r="L587" i="1" s="1"/>
  <c r="C583" i="1" l="1"/>
  <c r="O582" i="1"/>
  <c r="B582" i="1" s="1"/>
  <c r="M587" i="1"/>
  <c r="F588" i="1"/>
  <c r="I2403" i="1"/>
  <c r="N2402" i="1"/>
  <c r="D2402" i="1"/>
  <c r="E2402" i="1" s="1"/>
  <c r="A2403" i="1"/>
  <c r="P2401" i="1"/>
  <c r="J2402" i="1"/>
  <c r="K2402" i="1" s="1"/>
  <c r="L2402" i="1" s="1"/>
  <c r="J1441" i="1"/>
  <c r="K1440" i="1"/>
  <c r="L1440" i="1" s="1"/>
  <c r="P587" i="1"/>
  <c r="J588" i="1"/>
  <c r="K588" i="1" s="1"/>
  <c r="L588" i="1" s="1"/>
  <c r="G588" i="1"/>
  <c r="A589" i="1"/>
  <c r="D588" i="1"/>
  <c r="E588" i="1" s="1"/>
  <c r="N588" i="1"/>
  <c r="O583" i="1" l="1"/>
  <c r="B583" i="1" s="1"/>
  <c r="C584" i="1"/>
  <c r="F589" i="1"/>
  <c r="N2403" i="1"/>
  <c r="D2403" i="1"/>
  <c r="E2403" i="1" s="1"/>
  <c r="A2404" i="1"/>
  <c r="P2402" i="1"/>
  <c r="J2403" i="1"/>
  <c r="K2403" i="1" s="1"/>
  <c r="L2403" i="1" s="1"/>
  <c r="I2404" i="1"/>
  <c r="K1441" i="1"/>
  <c r="L1441" i="1" s="1"/>
  <c r="J1442" i="1"/>
  <c r="J589" i="1"/>
  <c r="K589" i="1" s="1"/>
  <c r="L589" i="1" s="1"/>
  <c r="P588" i="1"/>
  <c r="D589" i="1"/>
  <c r="E589" i="1" s="1"/>
  <c r="A590" i="1"/>
  <c r="N589" i="1"/>
  <c r="G589" i="1"/>
  <c r="H588" i="1"/>
  <c r="M588" i="1" s="1"/>
  <c r="O584" i="1" l="1"/>
  <c r="B584" i="1" s="1"/>
  <c r="C585" i="1"/>
  <c r="I2405" i="1"/>
  <c r="N2404" i="1"/>
  <c r="D2404" i="1"/>
  <c r="E2404" i="1" s="1"/>
  <c r="A2405" i="1"/>
  <c r="F590" i="1"/>
  <c r="P2403" i="1"/>
  <c r="J2404" i="1"/>
  <c r="K2404" i="1" s="1"/>
  <c r="L2404" i="1" s="1"/>
  <c r="J1443" i="1"/>
  <c r="K1442" i="1"/>
  <c r="L1442" i="1" s="1"/>
  <c r="G590" i="1"/>
  <c r="P589" i="1"/>
  <c r="J590" i="1"/>
  <c r="K590" i="1" s="1"/>
  <c r="L590" i="1" s="1"/>
  <c r="D590" i="1"/>
  <c r="E590" i="1" s="1"/>
  <c r="A591" i="1"/>
  <c r="N590" i="1"/>
  <c r="H589" i="1"/>
  <c r="M589" i="1" s="1"/>
  <c r="O585" i="1" l="1"/>
  <c r="B585" i="1" s="1"/>
  <c r="C586" i="1"/>
  <c r="N2405" i="1"/>
  <c r="D2405" i="1"/>
  <c r="E2405" i="1" s="1"/>
  <c r="A2406" i="1"/>
  <c r="P2404" i="1"/>
  <c r="J2405" i="1"/>
  <c r="K2405" i="1" s="1"/>
  <c r="L2405" i="1" s="1"/>
  <c r="F591" i="1"/>
  <c r="I2406" i="1"/>
  <c r="J1444" i="1"/>
  <c r="K1443" i="1"/>
  <c r="L1443" i="1" s="1"/>
  <c r="D591" i="1"/>
  <c r="E591" i="1" s="1"/>
  <c r="N591" i="1"/>
  <c r="A592" i="1"/>
  <c r="P590" i="1"/>
  <c r="J591" i="1"/>
  <c r="K591" i="1" s="1"/>
  <c r="L591" i="1" s="1"/>
  <c r="G591" i="1"/>
  <c r="H590" i="1"/>
  <c r="M590" i="1" s="1"/>
  <c r="O586" i="1" l="1"/>
  <c r="B586" i="1" s="1"/>
  <c r="C587" i="1"/>
  <c r="F592" i="1"/>
  <c r="I2407" i="1"/>
  <c r="N2406" i="1"/>
  <c r="D2406" i="1"/>
  <c r="E2406" i="1" s="1"/>
  <c r="A2407" i="1"/>
  <c r="P2405" i="1"/>
  <c r="J2406" i="1"/>
  <c r="K2406" i="1" s="1"/>
  <c r="L2406" i="1" s="1"/>
  <c r="G592" i="1"/>
  <c r="K1444" i="1"/>
  <c r="L1444" i="1" s="1"/>
  <c r="J1445" i="1"/>
  <c r="H591" i="1"/>
  <c r="M591" i="1" s="1"/>
  <c r="A593" i="1"/>
  <c r="D592" i="1"/>
  <c r="E592" i="1" s="1"/>
  <c r="N592" i="1"/>
  <c r="J592" i="1"/>
  <c r="K592" i="1" s="1"/>
  <c r="L592" i="1" s="1"/>
  <c r="P591" i="1"/>
  <c r="O587" i="1" l="1"/>
  <c r="B587" i="1" s="1"/>
  <c r="C588" i="1"/>
  <c r="P2406" i="1"/>
  <c r="J2407" i="1"/>
  <c r="K2407" i="1" s="1"/>
  <c r="L2407" i="1" s="1"/>
  <c r="N2407" i="1"/>
  <c r="D2407" i="1"/>
  <c r="E2407" i="1" s="1"/>
  <c r="A2408" i="1"/>
  <c r="H592" i="1"/>
  <c r="M592" i="1" s="1"/>
  <c r="I2408" i="1"/>
  <c r="F593" i="1"/>
  <c r="K1445" i="1"/>
  <c r="L1445" i="1" s="1"/>
  <c r="J1446" i="1"/>
  <c r="P592" i="1"/>
  <c r="J593" i="1"/>
  <c r="K593" i="1" s="1"/>
  <c r="L593" i="1" s="1"/>
  <c r="A594" i="1"/>
  <c r="D593" i="1"/>
  <c r="E593" i="1" s="1"/>
  <c r="N593" i="1"/>
  <c r="G593" i="1"/>
  <c r="C589" i="1" l="1"/>
  <c r="O588" i="1"/>
  <c r="B588" i="1" s="1"/>
  <c r="N2408" i="1"/>
  <c r="D2408" i="1"/>
  <c r="E2408" i="1" s="1"/>
  <c r="A2409" i="1"/>
  <c r="F594" i="1"/>
  <c r="P2407" i="1"/>
  <c r="J2408" i="1"/>
  <c r="K2408" i="1" s="1"/>
  <c r="L2408" i="1" s="1"/>
  <c r="I2409" i="1"/>
  <c r="G594" i="1"/>
  <c r="K1446" i="1"/>
  <c r="L1446" i="1" s="1"/>
  <c r="J1447" i="1"/>
  <c r="P593" i="1"/>
  <c r="J594" i="1"/>
  <c r="K594" i="1" s="1"/>
  <c r="L594" i="1" s="1"/>
  <c r="A595" i="1"/>
  <c r="D594" i="1"/>
  <c r="E594" i="1" s="1"/>
  <c r="N594" i="1"/>
  <c r="H593" i="1"/>
  <c r="M593" i="1" s="1"/>
  <c r="H594" i="1" l="1"/>
  <c r="M594" i="1" s="1"/>
  <c r="C590" i="1"/>
  <c r="O589" i="1"/>
  <c r="B589" i="1" s="1"/>
  <c r="F595" i="1"/>
  <c r="I2410" i="1"/>
  <c r="N2409" i="1"/>
  <c r="D2409" i="1"/>
  <c r="E2409" i="1" s="1"/>
  <c r="A2410" i="1"/>
  <c r="P2408" i="1"/>
  <c r="J2409" i="1"/>
  <c r="K2409" i="1" s="1"/>
  <c r="L2409" i="1" s="1"/>
  <c r="K1447" i="1"/>
  <c r="L1447" i="1" s="1"/>
  <c r="J1448" i="1"/>
  <c r="P594" i="1"/>
  <c r="J595" i="1"/>
  <c r="K595" i="1" s="1"/>
  <c r="L595" i="1" s="1"/>
  <c r="D595" i="1"/>
  <c r="E595" i="1" s="1"/>
  <c r="A596" i="1"/>
  <c r="N595" i="1"/>
  <c r="G595" i="1"/>
  <c r="C591" i="1" l="1"/>
  <c r="O590" i="1"/>
  <c r="B590" i="1" s="1"/>
  <c r="P2409" i="1"/>
  <c r="J2410" i="1"/>
  <c r="K2410" i="1" s="1"/>
  <c r="L2410" i="1" s="1"/>
  <c r="N2410" i="1"/>
  <c r="D2410" i="1"/>
  <c r="E2410" i="1" s="1"/>
  <c r="A2411" i="1"/>
  <c r="I2411" i="1"/>
  <c r="F596" i="1"/>
  <c r="K1448" i="1"/>
  <c r="L1448" i="1" s="1"/>
  <c r="J1449" i="1"/>
  <c r="G596" i="1"/>
  <c r="N596" i="1"/>
  <c r="A597" i="1"/>
  <c r="D596" i="1"/>
  <c r="E596" i="1" s="1"/>
  <c r="P595" i="1"/>
  <c r="J596" i="1"/>
  <c r="K596" i="1" s="1"/>
  <c r="L596" i="1" s="1"/>
  <c r="H595" i="1"/>
  <c r="M595" i="1" s="1"/>
  <c r="O591" i="1" l="1"/>
  <c r="B591" i="1" s="1"/>
  <c r="C592" i="1"/>
  <c r="F597" i="1"/>
  <c r="N2411" i="1"/>
  <c r="D2411" i="1"/>
  <c r="E2411" i="1" s="1"/>
  <c r="A2412" i="1"/>
  <c r="P2410" i="1"/>
  <c r="J2411" i="1"/>
  <c r="K2411" i="1" s="1"/>
  <c r="L2411" i="1" s="1"/>
  <c r="H596" i="1"/>
  <c r="M596" i="1" s="1"/>
  <c r="I2412" i="1"/>
  <c r="K1449" i="1"/>
  <c r="L1449" i="1" s="1"/>
  <c r="J1450" i="1"/>
  <c r="A598" i="1"/>
  <c r="D597" i="1"/>
  <c r="E597" i="1" s="1"/>
  <c r="N597" i="1"/>
  <c r="P596" i="1"/>
  <c r="J597" i="1"/>
  <c r="K597" i="1" s="1"/>
  <c r="L597" i="1" s="1"/>
  <c r="G597" i="1"/>
  <c r="C593" i="1" l="1"/>
  <c r="O592" i="1"/>
  <c r="B592" i="1" s="1"/>
  <c r="I2413" i="1"/>
  <c r="N2412" i="1"/>
  <c r="D2412" i="1"/>
  <c r="E2412" i="1" s="1"/>
  <c r="A2413" i="1"/>
  <c r="F598" i="1"/>
  <c r="P2411" i="1"/>
  <c r="J2412" i="1"/>
  <c r="K2412" i="1" s="1"/>
  <c r="L2412" i="1" s="1"/>
  <c r="K1450" i="1"/>
  <c r="L1450" i="1" s="1"/>
  <c r="J1451" i="1"/>
  <c r="G598" i="1"/>
  <c r="J598" i="1"/>
  <c r="K598" i="1" s="1"/>
  <c r="L598" i="1" s="1"/>
  <c r="P597" i="1"/>
  <c r="A599" i="1"/>
  <c r="N598" i="1"/>
  <c r="D598" i="1"/>
  <c r="E598" i="1" s="1"/>
  <c r="H597" i="1"/>
  <c r="M597" i="1" s="1"/>
  <c r="C594" i="1" l="1"/>
  <c r="O593" i="1"/>
  <c r="B593" i="1" s="1"/>
  <c r="N2413" i="1"/>
  <c r="D2413" i="1"/>
  <c r="E2413" i="1" s="1"/>
  <c r="A2414" i="1"/>
  <c r="F599" i="1"/>
  <c r="P2412" i="1"/>
  <c r="J2413" i="1"/>
  <c r="K2413" i="1" s="1"/>
  <c r="L2413" i="1" s="1"/>
  <c r="I2414" i="1"/>
  <c r="H598" i="1"/>
  <c r="M598" i="1" s="1"/>
  <c r="K1451" i="1"/>
  <c r="L1451" i="1" s="1"/>
  <c r="J1452" i="1"/>
  <c r="P598" i="1"/>
  <c r="J599" i="1"/>
  <c r="K599" i="1" s="1"/>
  <c r="L599" i="1" s="1"/>
  <c r="D599" i="1"/>
  <c r="E599" i="1" s="1"/>
  <c r="A600" i="1"/>
  <c r="N599" i="1"/>
  <c r="G599" i="1"/>
  <c r="O594" i="1" l="1"/>
  <c r="B594" i="1" s="1"/>
  <c r="C595" i="1"/>
  <c r="F600" i="1"/>
  <c r="I2415" i="1"/>
  <c r="N2414" i="1"/>
  <c r="D2414" i="1"/>
  <c r="E2414" i="1" s="1"/>
  <c r="A2415" i="1"/>
  <c r="H599" i="1"/>
  <c r="M599" i="1" s="1"/>
  <c r="P2413" i="1"/>
  <c r="J2414" i="1"/>
  <c r="K2414" i="1" s="1"/>
  <c r="L2414" i="1" s="1"/>
  <c r="K1452" i="1"/>
  <c r="L1452" i="1" s="1"/>
  <c r="J1453" i="1"/>
  <c r="A601" i="1"/>
  <c r="D600" i="1"/>
  <c r="E600" i="1" s="1"/>
  <c r="N600" i="1"/>
  <c r="P599" i="1"/>
  <c r="J600" i="1"/>
  <c r="K600" i="1" s="1"/>
  <c r="L600" i="1" s="1"/>
  <c r="G600" i="1"/>
  <c r="O595" i="1" l="1"/>
  <c r="B595" i="1" s="1"/>
  <c r="C596" i="1"/>
  <c r="I2416" i="1"/>
  <c r="N2415" i="1"/>
  <c r="D2415" i="1"/>
  <c r="E2415" i="1" s="1"/>
  <c r="A2416" i="1"/>
  <c r="P2414" i="1"/>
  <c r="J2415" i="1"/>
  <c r="K2415" i="1" s="1"/>
  <c r="L2415" i="1" s="1"/>
  <c r="F601" i="1"/>
  <c r="K1453" i="1"/>
  <c r="L1453" i="1" s="1"/>
  <c r="J1454" i="1"/>
  <c r="P600" i="1"/>
  <c r="J601" i="1"/>
  <c r="K601" i="1" s="1"/>
  <c r="L601" i="1" s="1"/>
  <c r="N601" i="1"/>
  <c r="A602" i="1"/>
  <c r="D601" i="1"/>
  <c r="E601" i="1" s="1"/>
  <c r="G601" i="1"/>
  <c r="H600" i="1"/>
  <c r="M600" i="1" s="1"/>
  <c r="O596" i="1" l="1"/>
  <c r="B596" i="1" s="1"/>
  <c r="C597" i="1"/>
  <c r="H601" i="1"/>
  <c r="M601" i="1" s="1"/>
  <c r="F602" i="1"/>
  <c r="N2416" i="1"/>
  <c r="D2416" i="1"/>
  <c r="E2416" i="1" s="1"/>
  <c r="A2417" i="1"/>
  <c r="P2415" i="1"/>
  <c r="J2416" i="1"/>
  <c r="K2416" i="1" s="1"/>
  <c r="L2416" i="1" s="1"/>
  <c r="I2417" i="1"/>
  <c r="K1454" i="1"/>
  <c r="L1454" i="1" s="1"/>
  <c r="J1455" i="1"/>
  <c r="P601" i="1"/>
  <c r="J602" i="1"/>
  <c r="K602" i="1" s="1"/>
  <c r="L602" i="1" s="1"/>
  <c r="A603" i="1"/>
  <c r="N602" i="1"/>
  <c r="D602" i="1"/>
  <c r="E602" i="1" s="1"/>
  <c r="G602" i="1"/>
  <c r="O597" i="1" l="1"/>
  <c r="B597" i="1" s="1"/>
  <c r="C598" i="1"/>
  <c r="N2417" i="1"/>
  <c r="D2417" i="1"/>
  <c r="E2417" i="1" s="1"/>
  <c r="A2418" i="1"/>
  <c r="P2416" i="1"/>
  <c r="J2417" i="1"/>
  <c r="K2417" i="1" s="1"/>
  <c r="L2417" i="1" s="1"/>
  <c r="F603" i="1"/>
  <c r="I2418" i="1"/>
  <c r="K1455" i="1"/>
  <c r="L1455" i="1" s="1"/>
  <c r="J1456" i="1"/>
  <c r="G603" i="1"/>
  <c r="A604" i="1"/>
  <c r="D603" i="1"/>
  <c r="E603" i="1" s="1"/>
  <c r="N603" i="1"/>
  <c r="J603" i="1"/>
  <c r="K603" i="1" s="1"/>
  <c r="L603" i="1" s="1"/>
  <c r="P602" i="1"/>
  <c r="H602" i="1"/>
  <c r="M602" i="1" s="1"/>
  <c r="C599" i="1" l="1"/>
  <c r="O598" i="1"/>
  <c r="B598" i="1" s="1"/>
  <c r="H603" i="1"/>
  <c r="M603" i="1" s="1"/>
  <c r="I2419" i="1"/>
  <c r="F604" i="1"/>
  <c r="N2418" i="1"/>
  <c r="D2418" i="1"/>
  <c r="E2418" i="1" s="1"/>
  <c r="A2419" i="1"/>
  <c r="P2417" i="1"/>
  <c r="J2418" i="1"/>
  <c r="K2418" i="1" s="1"/>
  <c r="L2418" i="1" s="1"/>
  <c r="K1456" i="1"/>
  <c r="L1456" i="1" s="1"/>
  <c r="J1457" i="1"/>
  <c r="N604" i="1"/>
  <c r="A605" i="1"/>
  <c r="D604" i="1"/>
  <c r="E604" i="1" s="1"/>
  <c r="P603" i="1"/>
  <c r="J604" i="1"/>
  <c r="K604" i="1" s="1"/>
  <c r="L604" i="1" s="1"/>
  <c r="G604" i="1"/>
  <c r="C600" i="1" l="1"/>
  <c r="O599" i="1"/>
  <c r="B599" i="1" s="1"/>
  <c r="I2420" i="1"/>
  <c r="F605" i="1"/>
  <c r="N2419" i="1"/>
  <c r="D2419" i="1"/>
  <c r="E2419" i="1" s="1"/>
  <c r="A2420" i="1"/>
  <c r="P2418" i="1"/>
  <c r="J2419" i="1"/>
  <c r="K2419" i="1" s="1"/>
  <c r="L2419" i="1" s="1"/>
  <c r="G605" i="1"/>
  <c r="K1457" i="1"/>
  <c r="L1457" i="1" s="1"/>
  <c r="J1458" i="1"/>
  <c r="H604" i="1"/>
  <c r="M604" i="1" s="1"/>
  <c r="A606" i="1"/>
  <c r="D605" i="1"/>
  <c r="E605" i="1" s="1"/>
  <c r="N605" i="1"/>
  <c r="P604" i="1"/>
  <c r="J605" i="1"/>
  <c r="K605" i="1" s="1"/>
  <c r="L605" i="1" s="1"/>
  <c r="O600" i="1" l="1"/>
  <c r="B600" i="1" s="1"/>
  <c r="C601" i="1"/>
  <c r="H605" i="1"/>
  <c r="M605" i="1" s="1"/>
  <c r="P2419" i="1"/>
  <c r="J2420" i="1"/>
  <c r="K2420" i="1" s="1"/>
  <c r="L2420" i="1" s="1"/>
  <c r="F606" i="1"/>
  <c r="I2421" i="1"/>
  <c r="N2420" i="1"/>
  <c r="D2420" i="1"/>
  <c r="E2420" i="1" s="1"/>
  <c r="A2421" i="1"/>
  <c r="K1458" i="1"/>
  <c r="L1458" i="1" s="1"/>
  <c r="J1459" i="1"/>
  <c r="P605" i="1"/>
  <c r="J606" i="1"/>
  <c r="K606" i="1" s="1"/>
  <c r="L606" i="1" s="1"/>
  <c r="G606" i="1"/>
  <c r="N606" i="1"/>
  <c r="A607" i="1"/>
  <c r="D606" i="1"/>
  <c r="E606" i="1" s="1"/>
  <c r="O601" i="1" l="1"/>
  <c r="B601" i="1" s="1"/>
  <c r="C602" i="1"/>
  <c r="N2421" i="1"/>
  <c r="D2421" i="1"/>
  <c r="E2421" i="1" s="1"/>
  <c r="A2422" i="1"/>
  <c r="F607" i="1"/>
  <c r="P2420" i="1"/>
  <c r="J2421" i="1"/>
  <c r="K2421" i="1" s="1"/>
  <c r="L2421" i="1" s="1"/>
  <c r="I2422" i="1"/>
  <c r="K1459" i="1"/>
  <c r="L1459" i="1" s="1"/>
  <c r="J1460" i="1"/>
  <c r="N607" i="1"/>
  <c r="A608" i="1"/>
  <c r="D607" i="1"/>
  <c r="E607" i="1" s="1"/>
  <c r="G607" i="1"/>
  <c r="H606" i="1"/>
  <c r="M606" i="1" s="1"/>
  <c r="P606" i="1"/>
  <c r="J607" i="1"/>
  <c r="K607" i="1" s="1"/>
  <c r="L607" i="1" s="1"/>
  <c r="O602" i="1" l="1"/>
  <c r="B602" i="1" s="1"/>
  <c r="C603" i="1"/>
  <c r="I2423" i="1"/>
  <c r="N2422" i="1"/>
  <c r="D2422" i="1"/>
  <c r="E2422" i="1" s="1"/>
  <c r="A2423" i="1"/>
  <c r="F608" i="1"/>
  <c r="H608" i="1" s="1"/>
  <c r="P2421" i="1"/>
  <c r="J2422" i="1"/>
  <c r="K2422" i="1" s="1"/>
  <c r="L2422" i="1" s="1"/>
  <c r="G608" i="1"/>
  <c r="K1460" i="1"/>
  <c r="L1460" i="1" s="1"/>
  <c r="J1461" i="1"/>
  <c r="H607" i="1"/>
  <c r="M607" i="1" s="1"/>
  <c r="A609" i="1"/>
  <c r="N608" i="1"/>
  <c r="D608" i="1"/>
  <c r="E608" i="1" s="1"/>
  <c r="P607" i="1"/>
  <c r="J608" i="1"/>
  <c r="K608" i="1" s="1"/>
  <c r="L608" i="1" s="1"/>
  <c r="O603" i="1" l="1"/>
  <c r="B603" i="1" s="1"/>
  <c r="C604" i="1"/>
  <c r="G609" i="1"/>
  <c r="N2423" i="1"/>
  <c r="D2423" i="1"/>
  <c r="E2423" i="1" s="1"/>
  <c r="A2424" i="1"/>
  <c r="M608" i="1"/>
  <c r="P2422" i="1"/>
  <c r="J2423" i="1"/>
  <c r="K2423" i="1" s="1"/>
  <c r="L2423" i="1" s="1"/>
  <c r="F609" i="1"/>
  <c r="H609" i="1" s="1"/>
  <c r="I2424" i="1"/>
  <c r="J1462" i="1"/>
  <c r="K1462" i="1" s="1"/>
  <c r="L1462" i="1" s="1"/>
  <c r="K1461" i="1"/>
  <c r="L1461" i="1" s="1"/>
  <c r="D609" i="1"/>
  <c r="E609" i="1" s="1"/>
  <c r="N609" i="1"/>
  <c r="A610" i="1"/>
  <c r="P608" i="1"/>
  <c r="J609" i="1"/>
  <c r="K609" i="1" s="1"/>
  <c r="L609" i="1" s="1"/>
  <c r="O604" i="1" l="1"/>
  <c r="B604" i="1" s="1"/>
  <c r="C605" i="1"/>
  <c r="N2424" i="1"/>
  <c r="D2424" i="1"/>
  <c r="E2424" i="1" s="1"/>
  <c r="A2425" i="1"/>
  <c r="P2423" i="1"/>
  <c r="J2424" i="1"/>
  <c r="K2424" i="1" s="1"/>
  <c r="F610" i="1"/>
  <c r="L2424" i="1"/>
  <c r="I2425" i="1"/>
  <c r="M609" i="1"/>
  <c r="D610" i="1"/>
  <c r="E610" i="1" s="1"/>
  <c r="F611" i="1" s="1"/>
  <c r="N610" i="1"/>
  <c r="A611" i="1"/>
  <c r="P609" i="1"/>
  <c r="J610" i="1"/>
  <c r="K610" i="1" s="1"/>
  <c r="L610" i="1" s="1"/>
  <c r="G610" i="1"/>
  <c r="O605" i="1" l="1"/>
  <c r="B605" i="1" s="1"/>
  <c r="C606" i="1"/>
  <c r="N2425" i="1"/>
  <c r="D2425" i="1"/>
  <c r="E2425" i="1" s="1"/>
  <c r="A2426" i="1"/>
  <c r="P2424" i="1"/>
  <c r="J2425" i="1"/>
  <c r="K2425" i="1" s="1"/>
  <c r="L2425" i="1" s="1"/>
  <c r="I2426" i="1"/>
  <c r="G611" i="1"/>
  <c r="H611" i="1" s="1"/>
  <c r="A612" i="1"/>
  <c r="D611" i="1"/>
  <c r="E611" i="1" s="1"/>
  <c r="N611" i="1"/>
  <c r="H610" i="1"/>
  <c r="M610" i="1" s="1"/>
  <c r="P610" i="1"/>
  <c r="J611" i="1"/>
  <c r="K611" i="1" s="1"/>
  <c r="L611" i="1" s="1"/>
  <c r="C607" i="1" l="1"/>
  <c r="O606" i="1"/>
  <c r="B606" i="1" s="1"/>
  <c r="F612" i="1"/>
  <c r="M611" i="1"/>
  <c r="I2427" i="1"/>
  <c r="N2426" i="1"/>
  <c r="D2426" i="1"/>
  <c r="E2426" i="1" s="1"/>
  <c r="A2427" i="1"/>
  <c r="P2425" i="1"/>
  <c r="J2426" i="1"/>
  <c r="K2426" i="1" s="1"/>
  <c r="L2426" i="1" s="1"/>
  <c r="J612" i="1"/>
  <c r="K612" i="1" s="1"/>
  <c r="L612" i="1" s="1"/>
  <c r="P611" i="1"/>
  <c r="A613" i="1"/>
  <c r="N612" i="1"/>
  <c r="D612" i="1"/>
  <c r="E612" i="1" s="1"/>
  <c r="G612" i="1"/>
  <c r="O607" i="1" l="1"/>
  <c r="B607" i="1" s="1"/>
  <c r="C608" i="1"/>
  <c r="N2427" i="1"/>
  <c r="D2427" i="1"/>
  <c r="E2427" i="1" s="1"/>
  <c r="A2428" i="1"/>
  <c r="P2426" i="1"/>
  <c r="J2427" i="1"/>
  <c r="K2427" i="1" s="1"/>
  <c r="L2427" i="1" s="1"/>
  <c r="I2428" i="1"/>
  <c r="F613" i="1"/>
  <c r="P612" i="1"/>
  <c r="J613" i="1"/>
  <c r="K613" i="1" s="1"/>
  <c r="L613" i="1" s="1"/>
  <c r="A614" i="1"/>
  <c r="D613" i="1"/>
  <c r="E613" i="1" s="1"/>
  <c r="N613" i="1"/>
  <c r="G613" i="1"/>
  <c r="H612" i="1"/>
  <c r="M612" i="1" s="1"/>
  <c r="C609" i="1" l="1"/>
  <c r="O608" i="1"/>
  <c r="B608" i="1" s="1"/>
  <c r="N2428" i="1"/>
  <c r="D2428" i="1"/>
  <c r="E2428" i="1" s="1"/>
  <c r="A2429" i="1"/>
  <c r="F614" i="1"/>
  <c r="H614" i="1" s="1"/>
  <c r="I2429" i="1"/>
  <c r="P2427" i="1"/>
  <c r="J2428" i="1"/>
  <c r="K2428" i="1" s="1"/>
  <c r="L2428" i="1" s="1"/>
  <c r="G614" i="1"/>
  <c r="J614" i="1"/>
  <c r="K614" i="1" s="1"/>
  <c r="L614" i="1" s="1"/>
  <c r="P613" i="1"/>
  <c r="A615" i="1"/>
  <c r="N614" i="1"/>
  <c r="D614" i="1"/>
  <c r="E614" i="1" s="1"/>
  <c r="H613" i="1"/>
  <c r="M613" i="1" s="1"/>
  <c r="C610" i="1" l="1"/>
  <c r="O609" i="1"/>
  <c r="B609" i="1" s="1"/>
  <c r="F615" i="1"/>
  <c r="N2429" i="1"/>
  <c r="D2429" i="1"/>
  <c r="E2429" i="1" s="1"/>
  <c r="A2430" i="1"/>
  <c r="I2430" i="1"/>
  <c r="P2428" i="1"/>
  <c r="J2429" i="1"/>
  <c r="K2429" i="1" s="1"/>
  <c r="L2429" i="1" s="1"/>
  <c r="P614" i="1"/>
  <c r="J615" i="1"/>
  <c r="K615" i="1" s="1"/>
  <c r="L615" i="1" s="1"/>
  <c r="A616" i="1"/>
  <c r="D615" i="1"/>
  <c r="E615" i="1" s="1"/>
  <c r="N615" i="1"/>
  <c r="M614" i="1"/>
  <c r="G615" i="1"/>
  <c r="O610" i="1" l="1"/>
  <c r="B610" i="1" s="1"/>
  <c r="C611" i="1"/>
  <c r="F616" i="1"/>
  <c r="I2431" i="1"/>
  <c r="N2430" i="1"/>
  <c r="D2430" i="1"/>
  <c r="E2430" i="1" s="1"/>
  <c r="A2431" i="1"/>
  <c r="P2429" i="1"/>
  <c r="J2430" i="1"/>
  <c r="K2430" i="1" s="1"/>
  <c r="L2430" i="1" s="1"/>
  <c r="P615" i="1"/>
  <c r="J616" i="1"/>
  <c r="K616" i="1" s="1"/>
  <c r="L616" i="1" s="1"/>
  <c r="N616" i="1"/>
  <c r="D616" i="1"/>
  <c r="E616" i="1" s="1"/>
  <c r="A617" i="1"/>
  <c r="G616" i="1"/>
  <c r="H615" i="1"/>
  <c r="M615" i="1" s="1"/>
  <c r="C612" i="1" l="1"/>
  <c r="O611" i="1"/>
  <c r="B611" i="1" s="1"/>
  <c r="H616" i="1"/>
  <c r="M616" i="1" s="1"/>
  <c r="I2432" i="1"/>
  <c r="P2430" i="1"/>
  <c r="J2431" i="1"/>
  <c r="K2431" i="1" s="1"/>
  <c r="L2431" i="1" s="1"/>
  <c r="F617" i="1"/>
  <c r="N2431" i="1"/>
  <c r="D2431" i="1"/>
  <c r="E2431" i="1" s="1"/>
  <c r="A2432" i="1"/>
  <c r="D617" i="1"/>
  <c r="E617" i="1" s="1"/>
  <c r="A618" i="1"/>
  <c r="N617" i="1"/>
  <c r="P616" i="1"/>
  <c r="J617" i="1"/>
  <c r="K617" i="1" s="1"/>
  <c r="L617" i="1" s="1"/>
  <c r="G617" i="1"/>
  <c r="C613" i="1" l="1"/>
  <c r="O612" i="1"/>
  <c r="B612" i="1" s="1"/>
  <c r="N2432" i="1"/>
  <c r="D2432" i="1"/>
  <c r="E2432" i="1" s="1"/>
  <c r="A2433" i="1"/>
  <c r="P2431" i="1"/>
  <c r="J2432" i="1"/>
  <c r="K2432" i="1" s="1"/>
  <c r="L2432" i="1" s="1"/>
  <c r="I2433" i="1"/>
  <c r="F618" i="1"/>
  <c r="H618" i="1" s="1"/>
  <c r="G618" i="1"/>
  <c r="J618" i="1"/>
  <c r="K618" i="1" s="1"/>
  <c r="L618" i="1" s="1"/>
  <c r="P617" i="1"/>
  <c r="H617" i="1"/>
  <c r="M617" i="1" s="1"/>
  <c r="D618" i="1"/>
  <c r="E618" i="1" s="1"/>
  <c r="A619" i="1"/>
  <c r="N618" i="1"/>
  <c r="C614" i="1" l="1"/>
  <c r="O613" i="1"/>
  <c r="B613" i="1" s="1"/>
  <c r="F619" i="1"/>
  <c r="N2433" i="1"/>
  <c r="D2433" i="1"/>
  <c r="E2433" i="1" s="1"/>
  <c r="A2434" i="1"/>
  <c r="I2434" i="1"/>
  <c r="P2432" i="1"/>
  <c r="J2433" i="1"/>
  <c r="K2433" i="1" s="1"/>
  <c r="L2433" i="1" s="1"/>
  <c r="P618" i="1"/>
  <c r="J619" i="1"/>
  <c r="K619" i="1" s="1"/>
  <c r="L619" i="1" s="1"/>
  <c r="D619" i="1"/>
  <c r="E619" i="1" s="1"/>
  <c r="A620" i="1"/>
  <c r="N619" i="1"/>
  <c r="M618" i="1"/>
  <c r="G619" i="1"/>
  <c r="O614" i="1" l="1"/>
  <c r="B614" i="1" s="1"/>
  <c r="C615" i="1"/>
  <c r="P2433" i="1"/>
  <c r="J2434" i="1"/>
  <c r="K2434" i="1" s="1"/>
  <c r="L2434" i="1" s="1"/>
  <c r="H619" i="1"/>
  <c r="M619" i="1" s="1"/>
  <c r="I2435" i="1"/>
  <c r="F620" i="1"/>
  <c r="N2434" i="1"/>
  <c r="D2434" i="1"/>
  <c r="E2434" i="1" s="1"/>
  <c r="A2435" i="1"/>
  <c r="P619" i="1"/>
  <c r="J620" i="1"/>
  <c r="K620" i="1" s="1"/>
  <c r="L620" i="1" s="1"/>
  <c r="N620" i="1"/>
  <c r="D620" i="1"/>
  <c r="E620" i="1" s="1"/>
  <c r="A621" i="1"/>
  <c r="G620" i="1"/>
  <c r="C616" i="1" l="1"/>
  <c r="O615" i="1"/>
  <c r="B615" i="1" s="1"/>
  <c r="I2436" i="1"/>
  <c r="H620" i="1"/>
  <c r="M620" i="1" s="1"/>
  <c r="F621" i="1"/>
  <c r="N2435" i="1"/>
  <c r="D2435" i="1"/>
  <c r="E2435" i="1" s="1"/>
  <c r="A2436" i="1"/>
  <c r="P2434" i="1"/>
  <c r="J2435" i="1"/>
  <c r="K2435" i="1" s="1"/>
  <c r="L2435" i="1" s="1"/>
  <c r="D621" i="1"/>
  <c r="E621" i="1" s="1"/>
  <c r="A622" i="1"/>
  <c r="N621" i="1"/>
  <c r="P620" i="1"/>
  <c r="J621" i="1"/>
  <c r="K621" i="1" s="1"/>
  <c r="L621" i="1" s="1"/>
  <c r="G621" i="1"/>
  <c r="O616" i="1" l="1"/>
  <c r="B616" i="1" s="1"/>
  <c r="C617" i="1"/>
  <c r="F622" i="1"/>
  <c r="I2437" i="1"/>
  <c r="N2436" i="1"/>
  <c r="D2436" i="1"/>
  <c r="E2436" i="1" s="1"/>
  <c r="A2437" i="1"/>
  <c r="P2435" i="1"/>
  <c r="J2436" i="1"/>
  <c r="K2436" i="1" s="1"/>
  <c r="L2436" i="1" s="1"/>
  <c r="P621" i="1"/>
  <c r="J622" i="1"/>
  <c r="K622" i="1" s="1"/>
  <c r="L622" i="1" s="1"/>
  <c r="N622" i="1"/>
  <c r="D622" i="1"/>
  <c r="E622" i="1" s="1"/>
  <c r="A623" i="1"/>
  <c r="G622" i="1"/>
  <c r="G623" i="1" s="1"/>
  <c r="H621" i="1"/>
  <c r="M621" i="1" s="1"/>
  <c r="O617" i="1" l="1"/>
  <c r="B617" i="1" s="1"/>
  <c r="C618" i="1"/>
  <c r="F623" i="1"/>
  <c r="H623" i="1" s="1"/>
  <c r="N2437" i="1"/>
  <c r="D2437" i="1"/>
  <c r="E2437" i="1" s="1"/>
  <c r="A2438" i="1"/>
  <c r="P2436" i="1"/>
  <c r="J2437" i="1"/>
  <c r="K2437" i="1" s="1"/>
  <c r="L2437" i="1" s="1"/>
  <c r="I2438" i="1"/>
  <c r="D623" i="1"/>
  <c r="E623" i="1" s="1"/>
  <c r="A624" i="1"/>
  <c r="N623" i="1"/>
  <c r="P622" i="1"/>
  <c r="J623" i="1"/>
  <c r="K623" i="1" s="1"/>
  <c r="L623" i="1" s="1"/>
  <c r="G624" i="1"/>
  <c r="H622" i="1"/>
  <c r="M622" i="1" s="1"/>
  <c r="C619" i="1" l="1"/>
  <c r="O618" i="1"/>
  <c r="B618" i="1" s="1"/>
  <c r="I2439" i="1"/>
  <c r="N2438" i="1"/>
  <c r="D2438" i="1"/>
  <c r="E2438" i="1" s="1"/>
  <c r="A2439" i="1"/>
  <c r="F624" i="1"/>
  <c r="H624" i="1" s="1"/>
  <c r="M623" i="1"/>
  <c r="P2437" i="1"/>
  <c r="J2438" i="1"/>
  <c r="K2438" i="1" s="1"/>
  <c r="L2438" i="1" s="1"/>
  <c r="P623" i="1"/>
  <c r="J624" i="1"/>
  <c r="K624" i="1" s="1"/>
  <c r="L624" i="1" s="1"/>
  <c r="D624" i="1"/>
  <c r="E624" i="1" s="1"/>
  <c r="A625" i="1"/>
  <c r="N624" i="1"/>
  <c r="O619" i="1" l="1"/>
  <c r="B619" i="1" s="1"/>
  <c r="C620" i="1"/>
  <c r="N2439" i="1"/>
  <c r="D2439" i="1"/>
  <c r="E2439" i="1" s="1"/>
  <c r="A2440" i="1"/>
  <c r="M624" i="1"/>
  <c r="F625" i="1"/>
  <c r="P2438" i="1"/>
  <c r="J2439" i="1"/>
  <c r="K2439" i="1" s="1"/>
  <c r="L2439" i="1" s="1"/>
  <c r="I2440" i="1"/>
  <c r="D625" i="1"/>
  <c r="E625" i="1" s="1"/>
  <c r="A626" i="1"/>
  <c r="N625" i="1"/>
  <c r="P624" i="1"/>
  <c r="J625" i="1"/>
  <c r="K625" i="1" s="1"/>
  <c r="L625" i="1" s="1"/>
  <c r="G625" i="1"/>
  <c r="C621" i="1" l="1"/>
  <c r="O620" i="1"/>
  <c r="B620" i="1" s="1"/>
  <c r="F626" i="1"/>
  <c r="I2441" i="1"/>
  <c r="H625" i="1"/>
  <c r="M625" i="1" s="1"/>
  <c r="N2440" i="1"/>
  <c r="D2440" i="1"/>
  <c r="E2440" i="1" s="1"/>
  <c r="A2441" i="1"/>
  <c r="P2439" i="1"/>
  <c r="J2440" i="1"/>
  <c r="K2440" i="1" s="1"/>
  <c r="L2440" i="1" s="1"/>
  <c r="J626" i="1"/>
  <c r="K626" i="1" s="1"/>
  <c r="L626" i="1" s="1"/>
  <c r="P625" i="1"/>
  <c r="G626" i="1"/>
  <c r="A627" i="1"/>
  <c r="N626" i="1"/>
  <c r="D626" i="1"/>
  <c r="E626" i="1" s="1"/>
  <c r="O621" i="1" l="1"/>
  <c r="B621" i="1" s="1"/>
  <c r="C622" i="1"/>
  <c r="F627" i="1"/>
  <c r="I2442" i="1"/>
  <c r="H626" i="1"/>
  <c r="M626" i="1" s="1"/>
  <c r="N2441" i="1"/>
  <c r="D2441" i="1"/>
  <c r="E2441" i="1" s="1"/>
  <c r="A2442" i="1"/>
  <c r="P2440" i="1"/>
  <c r="J2441" i="1"/>
  <c r="K2441" i="1" s="1"/>
  <c r="L2441" i="1" s="1"/>
  <c r="J627" i="1"/>
  <c r="K627" i="1" s="1"/>
  <c r="L627" i="1" s="1"/>
  <c r="P626" i="1"/>
  <c r="G627" i="1"/>
  <c r="N627" i="1"/>
  <c r="D627" i="1"/>
  <c r="E627" i="1" s="1"/>
  <c r="A628" i="1"/>
  <c r="C623" i="1" l="1"/>
  <c r="O622" i="1"/>
  <c r="B622" i="1" s="1"/>
  <c r="P2441" i="1"/>
  <c r="J2442" i="1"/>
  <c r="K2442" i="1" s="1"/>
  <c r="N2442" i="1"/>
  <c r="D2442" i="1"/>
  <c r="E2442" i="1" s="1"/>
  <c r="A2443" i="1"/>
  <c r="F628" i="1"/>
  <c r="L2442" i="1"/>
  <c r="I2443" i="1"/>
  <c r="P627" i="1"/>
  <c r="J628" i="1"/>
  <c r="K628" i="1" s="1"/>
  <c r="L628" i="1" s="1"/>
  <c r="N628" i="1"/>
  <c r="D628" i="1"/>
  <c r="E628" i="1" s="1"/>
  <c r="A629" i="1"/>
  <c r="G628" i="1"/>
  <c r="H627" i="1"/>
  <c r="M627" i="1" s="1"/>
  <c r="C624" i="1" l="1"/>
  <c r="O623" i="1"/>
  <c r="B623" i="1" s="1"/>
  <c r="F629" i="1"/>
  <c r="N2443" i="1"/>
  <c r="D2443" i="1"/>
  <c r="E2443" i="1" s="1"/>
  <c r="A2444" i="1"/>
  <c r="I2444" i="1"/>
  <c r="P2442" i="1"/>
  <c r="J2443" i="1"/>
  <c r="K2443" i="1" s="1"/>
  <c r="L2443" i="1" s="1"/>
  <c r="P628" i="1"/>
  <c r="J629" i="1"/>
  <c r="K629" i="1" s="1"/>
  <c r="L629" i="1" s="1"/>
  <c r="G629" i="1"/>
  <c r="N629" i="1"/>
  <c r="D629" i="1"/>
  <c r="E629" i="1" s="1"/>
  <c r="A630" i="1"/>
  <c r="H628" i="1"/>
  <c r="M628" i="1" s="1"/>
  <c r="O624" i="1" l="1"/>
  <c r="B624" i="1" s="1"/>
  <c r="C625" i="1"/>
  <c r="F630" i="1"/>
  <c r="P2443" i="1"/>
  <c r="J2444" i="1"/>
  <c r="K2444" i="1" s="1"/>
  <c r="N2444" i="1"/>
  <c r="D2444" i="1"/>
  <c r="E2444" i="1" s="1"/>
  <c r="A2445" i="1"/>
  <c r="L2444" i="1"/>
  <c r="I2445" i="1"/>
  <c r="H629" i="1"/>
  <c r="M629" i="1" s="1"/>
  <c r="D630" i="1"/>
  <c r="E630" i="1" s="1"/>
  <c r="N630" i="1"/>
  <c r="A631" i="1"/>
  <c r="G630" i="1"/>
  <c r="J630" i="1"/>
  <c r="K630" i="1" s="1"/>
  <c r="L630" i="1" s="1"/>
  <c r="P629" i="1"/>
  <c r="C626" i="1" l="1"/>
  <c r="O625" i="1"/>
  <c r="B625" i="1" s="1"/>
  <c r="N2445" i="1"/>
  <c r="D2445" i="1"/>
  <c r="E2445" i="1" s="1"/>
  <c r="A2446" i="1"/>
  <c r="F631" i="1"/>
  <c r="P2444" i="1"/>
  <c r="J2445" i="1"/>
  <c r="K2445" i="1" s="1"/>
  <c r="L2445" i="1" s="1"/>
  <c r="I2446" i="1"/>
  <c r="G631" i="1"/>
  <c r="H630" i="1"/>
  <c r="M630" i="1" s="1"/>
  <c r="N631" i="1"/>
  <c r="D631" i="1"/>
  <c r="E631" i="1" s="1"/>
  <c r="A632" i="1"/>
  <c r="P630" i="1"/>
  <c r="J631" i="1"/>
  <c r="K631" i="1" s="1"/>
  <c r="L631" i="1" s="1"/>
  <c r="O626" i="1" l="1"/>
  <c r="B626" i="1" s="1"/>
  <c r="C627" i="1"/>
  <c r="I2447" i="1"/>
  <c r="F632" i="1"/>
  <c r="N2446" i="1"/>
  <c r="D2446" i="1"/>
  <c r="E2446" i="1" s="1"/>
  <c r="A2447" i="1"/>
  <c r="H631" i="1"/>
  <c r="M631" i="1" s="1"/>
  <c r="P2445" i="1"/>
  <c r="J2446" i="1"/>
  <c r="K2446" i="1" s="1"/>
  <c r="L2446" i="1" s="1"/>
  <c r="P631" i="1"/>
  <c r="J632" i="1"/>
  <c r="K632" i="1" s="1"/>
  <c r="L632" i="1" s="1"/>
  <c r="A633" i="1"/>
  <c r="N632" i="1"/>
  <c r="D632" i="1"/>
  <c r="E632" i="1" s="1"/>
  <c r="G632" i="1"/>
  <c r="C628" i="1" l="1"/>
  <c r="O627" i="1"/>
  <c r="B627" i="1" s="1"/>
  <c r="P2446" i="1"/>
  <c r="J2447" i="1"/>
  <c r="K2447" i="1" s="1"/>
  <c r="F633" i="1"/>
  <c r="N2447" i="1"/>
  <c r="D2447" i="1"/>
  <c r="E2447" i="1" s="1"/>
  <c r="A2448" i="1"/>
  <c r="L2447" i="1"/>
  <c r="I2448" i="1"/>
  <c r="G633" i="1"/>
  <c r="J633" i="1"/>
  <c r="K633" i="1" s="1"/>
  <c r="L633" i="1" s="1"/>
  <c r="P632" i="1"/>
  <c r="N633" i="1"/>
  <c r="D633" i="1"/>
  <c r="E633" i="1" s="1"/>
  <c r="A634" i="1"/>
  <c r="H632" i="1"/>
  <c r="M632" i="1" s="1"/>
  <c r="C629" i="1" l="1"/>
  <c r="O628" i="1"/>
  <c r="B628" i="1" s="1"/>
  <c r="F634" i="1"/>
  <c r="N2448" i="1"/>
  <c r="D2448" i="1"/>
  <c r="E2448" i="1" s="1"/>
  <c r="A2449" i="1"/>
  <c r="I2449" i="1"/>
  <c r="P2447" i="1"/>
  <c r="J2448" i="1"/>
  <c r="K2448" i="1" s="1"/>
  <c r="L2448" i="1" s="1"/>
  <c r="N634" i="1"/>
  <c r="D634" i="1"/>
  <c r="E634" i="1" s="1"/>
  <c r="A635" i="1"/>
  <c r="G634" i="1"/>
  <c r="G635" i="1" s="1"/>
  <c r="P633" i="1"/>
  <c r="J634" i="1"/>
  <c r="K634" i="1" s="1"/>
  <c r="L634" i="1" s="1"/>
  <c r="H633" i="1"/>
  <c r="M633" i="1" s="1"/>
  <c r="C630" i="1" l="1"/>
  <c r="O629" i="1"/>
  <c r="B629" i="1" s="1"/>
  <c r="F635" i="1"/>
  <c r="H635" i="1" s="1"/>
  <c r="N2449" i="1"/>
  <c r="D2449" i="1"/>
  <c r="E2449" i="1" s="1"/>
  <c r="A2450" i="1"/>
  <c r="I2450" i="1"/>
  <c r="P2448" i="1"/>
  <c r="J2449" i="1"/>
  <c r="K2449" i="1" s="1"/>
  <c r="L2449" i="1" s="1"/>
  <c r="N635" i="1"/>
  <c r="D635" i="1"/>
  <c r="E635" i="1" s="1"/>
  <c r="A636" i="1"/>
  <c r="G636" i="1"/>
  <c r="J635" i="1"/>
  <c r="K635" i="1" s="1"/>
  <c r="L635" i="1" s="1"/>
  <c r="P634" i="1"/>
  <c r="H634" i="1"/>
  <c r="M634" i="1" s="1"/>
  <c r="O630" i="1" l="1"/>
  <c r="B630" i="1" s="1"/>
  <c r="C631" i="1"/>
  <c r="M635" i="1"/>
  <c r="I2451" i="1"/>
  <c r="F636" i="1"/>
  <c r="H636" i="1" s="1"/>
  <c r="N2450" i="1"/>
  <c r="D2450" i="1"/>
  <c r="E2450" i="1" s="1"/>
  <c r="A2451" i="1"/>
  <c r="P2449" i="1"/>
  <c r="J2450" i="1"/>
  <c r="K2450" i="1" s="1"/>
  <c r="L2450" i="1" s="1"/>
  <c r="A637" i="1"/>
  <c r="D636" i="1"/>
  <c r="E636" i="1" s="1"/>
  <c r="N636" i="1"/>
  <c r="P635" i="1"/>
  <c r="J636" i="1"/>
  <c r="K636" i="1" s="1"/>
  <c r="L636" i="1" s="1"/>
  <c r="C632" i="1" l="1"/>
  <c r="O631" i="1"/>
  <c r="B631" i="1" s="1"/>
  <c r="P2450" i="1"/>
  <c r="J2451" i="1"/>
  <c r="K2451" i="1" s="1"/>
  <c r="M636" i="1"/>
  <c r="L2451" i="1"/>
  <c r="I2452" i="1"/>
  <c r="F637" i="1"/>
  <c r="N2451" i="1"/>
  <c r="D2451" i="1"/>
  <c r="E2451" i="1" s="1"/>
  <c r="A2452" i="1"/>
  <c r="A638" i="1"/>
  <c r="D637" i="1"/>
  <c r="E637" i="1" s="1"/>
  <c r="N637" i="1"/>
  <c r="P636" i="1"/>
  <c r="J637" i="1"/>
  <c r="K637" i="1" s="1"/>
  <c r="L637" i="1" s="1"/>
  <c r="G637" i="1"/>
  <c r="C633" i="1" l="1"/>
  <c r="O632" i="1"/>
  <c r="B632" i="1" s="1"/>
  <c r="F638" i="1"/>
  <c r="I2453" i="1"/>
  <c r="N2452" i="1"/>
  <c r="D2452" i="1"/>
  <c r="E2452" i="1" s="1"/>
  <c r="A2453" i="1"/>
  <c r="P2451" i="1"/>
  <c r="J2452" i="1"/>
  <c r="K2452" i="1" s="1"/>
  <c r="L2452" i="1" s="1"/>
  <c r="G638" i="1"/>
  <c r="J638" i="1"/>
  <c r="K638" i="1" s="1"/>
  <c r="L638" i="1" s="1"/>
  <c r="P637" i="1"/>
  <c r="N638" i="1"/>
  <c r="D638" i="1"/>
  <c r="E638" i="1" s="1"/>
  <c r="A639" i="1"/>
  <c r="H637" i="1"/>
  <c r="M637" i="1" s="1"/>
  <c r="C634" i="1" l="1"/>
  <c r="O633" i="1"/>
  <c r="B633" i="1" s="1"/>
  <c r="I2454" i="1"/>
  <c r="F639" i="1"/>
  <c r="N2453" i="1"/>
  <c r="D2453" i="1"/>
  <c r="E2453" i="1" s="1"/>
  <c r="A2454" i="1"/>
  <c r="H638" i="1"/>
  <c r="M638" i="1" s="1"/>
  <c r="P2452" i="1"/>
  <c r="J2453" i="1"/>
  <c r="K2453" i="1" s="1"/>
  <c r="L2453" i="1" s="1"/>
  <c r="N639" i="1"/>
  <c r="D639" i="1"/>
  <c r="E639" i="1" s="1"/>
  <c r="A640" i="1"/>
  <c r="P638" i="1"/>
  <c r="J639" i="1"/>
  <c r="K639" i="1" s="1"/>
  <c r="L639" i="1" s="1"/>
  <c r="G639" i="1"/>
  <c r="G640" i="1" s="1"/>
  <c r="O634" i="1" l="1"/>
  <c r="B634" i="1" s="1"/>
  <c r="C635" i="1"/>
  <c r="F640" i="1"/>
  <c r="H640" i="1" s="1"/>
  <c r="I2455" i="1"/>
  <c r="P2453" i="1"/>
  <c r="J2454" i="1"/>
  <c r="K2454" i="1" s="1"/>
  <c r="L2454" i="1" s="1"/>
  <c r="N2454" i="1"/>
  <c r="D2454" i="1"/>
  <c r="E2454" i="1" s="1"/>
  <c r="A2455" i="1"/>
  <c r="H639" i="1"/>
  <c r="M639" i="1" s="1"/>
  <c r="N640" i="1"/>
  <c r="A641" i="1"/>
  <c r="D640" i="1"/>
  <c r="E640" i="1" s="1"/>
  <c r="P639" i="1"/>
  <c r="J640" i="1"/>
  <c r="K640" i="1" s="1"/>
  <c r="L640" i="1" s="1"/>
  <c r="C636" i="1" l="1"/>
  <c r="O635" i="1"/>
  <c r="B635" i="1" s="1"/>
  <c r="N2455" i="1"/>
  <c r="D2455" i="1"/>
  <c r="E2455" i="1" s="1"/>
  <c r="A2456" i="1"/>
  <c r="P2454" i="1"/>
  <c r="J2455" i="1"/>
  <c r="K2455" i="1" s="1"/>
  <c r="L2455" i="1" s="1"/>
  <c r="I2456" i="1"/>
  <c r="F641" i="1"/>
  <c r="M640" i="1"/>
  <c r="J641" i="1"/>
  <c r="K641" i="1" s="1"/>
  <c r="L641" i="1" s="1"/>
  <c r="P640" i="1"/>
  <c r="A642" i="1"/>
  <c r="N641" i="1"/>
  <c r="D641" i="1"/>
  <c r="E641" i="1" s="1"/>
  <c r="G641" i="1"/>
  <c r="O636" i="1" l="1"/>
  <c r="B636" i="1" s="1"/>
  <c r="C637" i="1"/>
  <c r="H641" i="1"/>
  <c r="M641" i="1" s="1"/>
  <c r="F642" i="1"/>
  <c r="I2457" i="1"/>
  <c r="N2456" i="1"/>
  <c r="D2456" i="1"/>
  <c r="E2456" i="1" s="1"/>
  <c r="A2457" i="1"/>
  <c r="P2455" i="1"/>
  <c r="J2456" i="1"/>
  <c r="K2456" i="1" s="1"/>
  <c r="L2456" i="1" s="1"/>
  <c r="P641" i="1"/>
  <c r="J642" i="1"/>
  <c r="K642" i="1" s="1"/>
  <c r="L642" i="1" s="1"/>
  <c r="G642" i="1"/>
  <c r="A643" i="1"/>
  <c r="N642" i="1"/>
  <c r="D642" i="1"/>
  <c r="E642" i="1" s="1"/>
  <c r="C638" i="1" l="1"/>
  <c r="O637" i="1"/>
  <c r="B637" i="1" s="1"/>
  <c r="N2457" i="1"/>
  <c r="D2457" i="1"/>
  <c r="E2457" i="1" s="1"/>
  <c r="A2458" i="1"/>
  <c r="I2458" i="1"/>
  <c r="P2456" i="1"/>
  <c r="J2457" i="1"/>
  <c r="K2457" i="1" s="1"/>
  <c r="L2457" i="1" s="1"/>
  <c r="F643" i="1"/>
  <c r="H642" i="1"/>
  <c r="M642" i="1" s="1"/>
  <c r="P642" i="1"/>
  <c r="J643" i="1"/>
  <c r="K643" i="1" s="1"/>
  <c r="L643" i="1" s="1"/>
  <c r="D643" i="1"/>
  <c r="E643" i="1" s="1"/>
  <c r="A644" i="1"/>
  <c r="N643" i="1"/>
  <c r="G643" i="1"/>
  <c r="C639" i="1" l="1"/>
  <c r="O638" i="1"/>
  <c r="B638" i="1" s="1"/>
  <c r="F644" i="1"/>
  <c r="I2459" i="1"/>
  <c r="N2458" i="1"/>
  <c r="D2458" i="1"/>
  <c r="E2458" i="1" s="1"/>
  <c r="A2459" i="1"/>
  <c r="P2457" i="1"/>
  <c r="J2458" i="1"/>
  <c r="K2458" i="1" s="1"/>
  <c r="L2458" i="1" s="1"/>
  <c r="G644" i="1"/>
  <c r="H643" i="1"/>
  <c r="M643" i="1" s="1"/>
  <c r="J644" i="1"/>
  <c r="K644" i="1" s="1"/>
  <c r="L644" i="1" s="1"/>
  <c r="P643" i="1"/>
  <c r="A645" i="1"/>
  <c r="D644" i="1"/>
  <c r="E644" i="1" s="1"/>
  <c r="N644" i="1"/>
  <c r="C640" i="1" l="1"/>
  <c r="O639" i="1"/>
  <c r="B639" i="1" s="1"/>
  <c r="I2460" i="1"/>
  <c r="P2458" i="1"/>
  <c r="J2459" i="1"/>
  <c r="K2459" i="1" s="1"/>
  <c r="L2459" i="1" s="1"/>
  <c r="H644" i="1"/>
  <c r="M644" i="1" s="1"/>
  <c r="N2459" i="1"/>
  <c r="D2459" i="1"/>
  <c r="E2459" i="1" s="1"/>
  <c r="A2460" i="1"/>
  <c r="F645" i="1"/>
  <c r="P644" i="1"/>
  <c r="J645" i="1"/>
  <c r="K645" i="1" s="1"/>
  <c r="L645" i="1" s="1"/>
  <c r="N645" i="1"/>
  <c r="D645" i="1"/>
  <c r="E645" i="1" s="1"/>
  <c r="A646" i="1"/>
  <c r="G645" i="1"/>
  <c r="O640" i="1" l="1"/>
  <c r="B640" i="1" s="1"/>
  <c r="C641" i="1"/>
  <c r="P2459" i="1"/>
  <c r="J2460" i="1"/>
  <c r="K2460" i="1" s="1"/>
  <c r="F646" i="1"/>
  <c r="L2460" i="1"/>
  <c r="I2461" i="1"/>
  <c r="N2460" i="1"/>
  <c r="D2460" i="1"/>
  <c r="E2460" i="1" s="1"/>
  <c r="A2461" i="1"/>
  <c r="N646" i="1"/>
  <c r="A647" i="1"/>
  <c r="D646" i="1"/>
  <c r="E646" i="1" s="1"/>
  <c r="P645" i="1"/>
  <c r="J646" i="1"/>
  <c r="K646" i="1" s="1"/>
  <c r="L646" i="1" s="1"/>
  <c r="G646" i="1"/>
  <c r="H645" i="1"/>
  <c r="M645" i="1" s="1"/>
  <c r="O641" i="1" l="1"/>
  <c r="B641" i="1" s="1"/>
  <c r="C642" i="1"/>
  <c r="N2461" i="1"/>
  <c r="D2461" i="1"/>
  <c r="E2461" i="1" s="1"/>
  <c r="A2462" i="1"/>
  <c r="P2460" i="1"/>
  <c r="J2461" i="1"/>
  <c r="K2461" i="1" s="1"/>
  <c r="L2461" i="1" s="1"/>
  <c r="I2462" i="1"/>
  <c r="F647" i="1"/>
  <c r="H647" i="1" s="1"/>
  <c r="G647" i="1"/>
  <c r="H646" i="1"/>
  <c r="M646" i="1" s="1"/>
  <c r="N647" i="1"/>
  <c r="D647" i="1"/>
  <c r="E647" i="1" s="1"/>
  <c r="A648" i="1"/>
  <c r="J647" i="1"/>
  <c r="K647" i="1" s="1"/>
  <c r="L647" i="1" s="1"/>
  <c r="P646" i="1"/>
  <c r="C643" i="1" l="1"/>
  <c r="O642" i="1"/>
  <c r="B642" i="1" s="1"/>
  <c r="F648" i="1"/>
  <c r="N2462" i="1"/>
  <c r="D2462" i="1"/>
  <c r="E2462" i="1" s="1"/>
  <c r="A2463" i="1"/>
  <c r="M647" i="1"/>
  <c r="I2463" i="1"/>
  <c r="P2461" i="1"/>
  <c r="J2462" i="1"/>
  <c r="K2462" i="1" s="1"/>
  <c r="L2462" i="1" s="1"/>
  <c r="A649" i="1"/>
  <c r="N648" i="1"/>
  <c r="D648" i="1"/>
  <c r="E648" i="1" s="1"/>
  <c r="P647" i="1"/>
  <c r="J648" i="1"/>
  <c r="K648" i="1" s="1"/>
  <c r="L648" i="1" s="1"/>
  <c r="G648" i="1"/>
  <c r="G649" i="1" s="1"/>
  <c r="O643" i="1" l="1"/>
  <c r="B643" i="1" s="1"/>
  <c r="C644" i="1"/>
  <c r="N2463" i="1"/>
  <c r="D2463" i="1"/>
  <c r="E2463" i="1" s="1"/>
  <c r="A2464" i="1"/>
  <c r="I2464" i="1"/>
  <c r="P2462" i="1"/>
  <c r="J2463" i="1"/>
  <c r="K2463" i="1" s="1"/>
  <c r="L2463" i="1" s="1"/>
  <c r="F649" i="1"/>
  <c r="H649" i="1" s="1"/>
  <c r="H648" i="1"/>
  <c r="M648" i="1" s="1"/>
  <c r="J649" i="1"/>
  <c r="K649" i="1" s="1"/>
  <c r="L649" i="1" s="1"/>
  <c r="P648" i="1"/>
  <c r="D649" i="1"/>
  <c r="E649" i="1" s="1"/>
  <c r="F650" i="1" s="1"/>
  <c r="A650" i="1"/>
  <c r="N649" i="1"/>
  <c r="G650" i="1" s="1"/>
  <c r="O644" i="1" l="1"/>
  <c r="B644" i="1" s="1"/>
  <c r="C645" i="1"/>
  <c r="N2464" i="1"/>
  <c r="D2464" i="1"/>
  <c r="E2464" i="1" s="1"/>
  <c r="A2465" i="1"/>
  <c r="P2463" i="1"/>
  <c r="J2464" i="1"/>
  <c r="K2464" i="1" s="1"/>
  <c r="L2464" i="1" s="1"/>
  <c r="M649" i="1"/>
  <c r="I2465" i="1"/>
  <c r="H650" i="1"/>
  <c r="N650" i="1"/>
  <c r="D650" i="1"/>
  <c r="E650" i="1" s="1"/>
  <c r="A651" i="1"/>
  <c r="P649" i="1"/>
  <c r="J650" i="1"/>
  <c r="K650" i="1" s="1"/>
  <c r="L650" i="1" s="1"/>
  <c r="O645" i="1" l="1"/>
  <c r="B645" i="1" s="1"/>
  <c r="C646" i="1"/>
  <c r="F651" i="1"/>
  <c r="I2466" i="1"/>
  <c r="N2465" i="1"/>
  <c r="D2465" i="1"/>
  <c r="E2465" i="1" s="1"/>
  <c r="A2466" i="1"/>
  <c r="P2464" i="1"/>
  <c r="J2465" i="1"/>
  <c r="K2465" i="1" s="1"/>
  <c r="L2465" i="1" s="1"/>
  <c r="N651" i="1"/>
  <c r="D651" i="1"/>
  <c r="E651" i="1" s="1"/>
  <c r="A652" i="1"/>
  <c r="P650" i="1"/>
  <c r="J651" i="1"/>
  <c r="K651" i="1" s="1"/>
  <c r="L651" i="1" s="1"/>
  <c r="M650" i="1"/>
  <c r="G651" i="1"/>
  <c r="G652" i="1" s="1"/>
  <c r="O646" i="1" l="1"/>
  <c r="B646" i="1" s="1"/>
  <c r="C647" i="1"/>
  <c r="P2465" i="1"/>
  <c r="J2466" i="1"/>
  <c r="K2466" i="1" s="1"/>
  <c r="L2466" i="1" s="1"/>
  <c r="I2467" i="1"/>
  <c r="F652" i="1"/>
  <c r="H652" i="1" s="1"/>
  <c r="N2466" i="1"/>
  <c r="D2466" i="1"/>
  <c r="E2466" i="1" s="1"/>
  <c r="A2467" i="1"/>
  <c r="H651" i="1"/>
  <c r="M651" i="1" s="1"/>
  <c r="N652" i="1"/>
  <c r="G653" i="1" s="1"/>
  <c r="D652" i="1"/>
  <c r="E652" i="1" s="1"/>
  <c r="A653" i="1"/>
  <c r="P651" i="1"/>
  <c r="J652" i="1"/>
  <c r="K652" i="1" s="1"/>
  <c r="L652" i="1" s="1"/>
  <c r="C648" i="1" l="1"/>
  <c r="O647" i="1"/>
  <c r="B647" i="1" s="1"/>
  <c r="F653" i="1"/>
  <c r="H653" i="1" s="1"/>
  <c r="I2468" i="1"/>
  <c r="P2466" i="1"/>
  <c r="J2467" i="1"/>
  <c r="K2467" i="1" s="1"/>
  <c r="L2467" i="1" s="1"/>
  <c r="M652" i="1"/>
  <c r="N2467" i="1"/>
  <c r="D2467" i="1"/>
  <c r="E2467" i="1" s="1"/>
  <c r="A2468" i="1"/>
  <c r="A654" i="1"/>
  <c r="D653" i="1"/>
  <c r="E653" i="1" s="1"/>
  <c r="N653" i="1"/>
  <c r="P652" i="1"/>
  <c r="J653" i="1"/>
  <c r="K653" i="1" s="1"/>
  <c r="L653" i="1" s="1"/>
  <c r="C649" i="1" l="1"/>
  <c r="O648" i="1"/>
  <c r="B648" i="1" s="1"/>
  <c r="F654" i="1"/>
  <c r="M653" i="1"/>
  <c r="N2468" i="1"/>
  <c r="D2468" i="1"/>
  <c r="E2468" i="1" s="1"/>
  <c r="A2469" i="1"/>
  <c r="I2469" i="1"/>
  <c r="P2467" i="1"/>
  <c r="J2468" i="1"/>
  <c r="K2468" i="1" s="1"/>
  <c r="L2468" i="1" s="1"/>
  <c r="P653" i="1"/>
  <c r="J654" i="1"/>
  <c r="K654" i="1" s="1"/>
  <c r="L654" i="1" s="1"/>
  <c r="N654" i="1"/>
  <c r="A655" i="1"/>
  <c r="D654" i="1"/>
  <c r="E654" i="1" s="1"/>
  <c r="G654" i="1"/>
  <c r="O649" i="1" l="1"/>
  <c r="B649" i="1" s="1"/>
  <c r="C650" i="1"/>
  <c r="H654" i="1"/>
  <c r="M654" i="1" s="1"/>
  <c r="N2469" i="1"/>
  <c r="D2469" i="1"/>
  <c r="E2469" i="1" s="1"/>
  <c r="A2470" i="1"/>
  <c r="P2468" i="1"/>
  <c r="J2469" i="1"/>
  <c r="K2469" i="1" s="1"/>
  <c r="L2469" i="1" s="1"/>
  <c r="I2470" i="1"/>
  <c r="F655" i="1"/>
  <c r="P654" i="1"/>
  <c r="J655" i="1"/>
  <c r="K655" i="1" s="1"/>
  <c r="L655" i="1" s="1"/>
  <c r="N655" i="1"/>
  <c r="D655" i="1"/>
  <c r="E655" i="1" s="1"/>
  <c r="A656" i="1"/>
  <c r="G655" i="1"/>
  <c r="C651" i="1" l="1"/>
  <c r="O650" i="1"/>
  <c r="B650" i="1" s="1"/>
  <c r="I2471" i="1"/>
  <c r="N2470" i="1"/>
  <c r="D2470" i="1"/>
  <c r="E2470" i="1" s="1"/>
  <c r="A2471" i="1"/>
  <c r="P2469" i="1"/>
  <c r="J2470" i="1"/>
  <c r="K2470" i="1" s="1"/>
  <c r="L2470" i="1" s="1"/>
  <c r="F656" i="1"/>
  <c r="A657" i="1"/>
  <c r="N656" i="1"/>
  <c r="D656" i="1"/>
  <c r="E656" i="1" s="1"/>
  <c r="P655" i="1"/>
  <c r="J656" i="1"/>
  <c r="K656" i="1" s="1"/>
  <c r="L656" i="1" s="1"/>
  <c r="G656" i="1"/>
  <c r="G657" i="1" s="1"/>
  <c r="H655" i="1"/>
  <c r="M655" i="1" s="1"/>
  <c r="C652" i="1" l="1"/>
  <c r="O651" i="1"/>
  <c r="B651" i="1" s="1"/>
  <c r="N2471" i="1"/>
  <c r="D2471" i="1"/>
  <c r="E2471" i="1" s="1"/>
  <c r="F2472" i="1" s="1"/>
  <c r="A2472" i="1"/>
  <c r="P2470" i="1"/>
  <c r="J2471" i="1"/>
  <c r="K2471" i="1" s="1"/>
  <c r="F657" i="1"/>
  <c r="H657" i="1" s="1"/>
  <c r="L2471" i="1"/>
  <c r="I2472" i="1"/>
  <c r="P656" i="1"/>
  <c r="J657" i="1"/>
  <c r="K657" i="1" s="1"/>
  <c r="L657" i="1" s="1"/>
  <c r="N657" i="1"/>
  <c r="J658" i="1" s="1"/>
  <c r="D657" i="1"/>
  <c r="E657" i="1" s="1"/>
  <c r="F2466" i="1" s="1"/>
  <c r="H656" i="1"/>
  <c r="M656" i="1" s="1"/>
  <c r="F2469" i="1" l="1"/>
  <c r="C653" i="1"/>
  <c r="O652" i="1"/>
  <c r="B652" i="1" s="1"/>
  <c r="F2470" i="1"/>
  <c r="F2468" i="1"/>
  <c r="F2467" i="1"/>
  <c r="F2471" i="1"/>
  <c r="F2186" i="1"/>
  <c r="F2187" i="1"/>
  <c r="F2188" i="1"/>
  <c r="F2189" i="1"/>
  <c r="F1835" i="1"/>
  <c r="F1983" i="1"/>
  <c r="F2042" i="1"/>
  <c r="F2001" i="1"/>
  <c r="F2015" i="1"/>
  <c r="F1973" i="1"/>
  <c r="F2007" i="1"/>
  <c r="F2153" i="1"/>
  <c r="F1918" i="1"/>
  <c r="F2158" i="1"/>
  <c r="F1987" i="1"/>
  <c r="F1952" i="1"/>
  <c r="F2027" i="1"/>
  <c r="F1989" i="1"/>
  <c r="F1862" i="1"/>
  <c r="F2069" i="1"/>
  <c r="F1890" i="1"/>
  <c r="F2076" i="1"/>
  <c r="F2009" i="1"/>
  <c r="F2047" i="1"/>
  <c r="F1976" i="1"/>
  <c r="F1997" i="1"/>
  <c r="F2169" i="1"/>
  <c r="F1964" i="1"/>
  <c r="F2172" i="1"/>
  <c r="F1876" i="1"/>
  <c r="F1958" i="1"/>
  <c r="F1933" i="1"/>
  <c r="F2173" i="1"/>
  <c r="F2012" i="1"/>
  <c r="F2100" i="1"/>
  <c r="F1873" i="1"/>
  <c r="F1878" i="1"/>
  <c r="F2098" i="1"/>
  <c r="F1932" i="1"/>
  <c r="F1965" i="1"/>
  <c r="F2059" i="1"/>
  <c r="F1948" i="1"/>
  <c r="F2017" i="1"/>
  <c r="F2074" i="1"/>
  <c r="F1851" i="1"/>
  <c r="F1959" i="1"/>
  <c r="F1912" i="1"/>
  <c r="F1830" i="1"/>
  <c r="F1847" i="1"/>
  <c r="F2050" i="1"/>
  <c r="F1966" i="1"/>
  <c r="F2171" i="1"/>
  <c r="F1995" i="1"/>
  <c r="F2139" i="1"/>
  <c r="F2037" i="1"/>
  <c r="F1879" i="1"/>
  <c r="F1858" i="1"/>
  <c r="F2054" i="1"/>
  <c r="F2115" i="1"/>
  <c r="F1972" i="1"/>
  <c r="F1930" i="1"/>
  <c r="F1854" i="1"/>
  <c r="F1978" i="1"/>
  <c r="F2011" i="1"/>
  <c r="F1887" i="1"/>
  <c r="F2120" i="1"/>
  <c r="F1921" i="1"/>
  <c r="F1852" i="1"/>
  <c r="F2065" i="1"/>
  <c r="F2152" i="1"/>
  <c r="F1855" i="1"/>
  <c r="F1949" i="1"/>
  <c r="F2140" i="1"/>
  <c r="F1846" i="1"/>
  <c r="F2016" i="1"/>
  <c r="F2091" i="1"/>
  <c r="F1843" i="1"/>
  <c r="F1859" i="1"/>
  <c r="F2175" i="1"/>
  <c r="F2138" i="1"/>
  <c r="F2097" i="1"/>
  <c r="F1834" i="1"/>
  <c r="F2165" i="1"/>
  <c r="F1863" i="1"/>
  <c r="F2043" i="1"/>
  <c r="F2038" i="1"/>
  <c r="F1842" i="1"/>
  <c r="F2145" i="1"/>
  <c r="F2075" i="1"/>
  <c r="F1999" i="1"/>
  <c r="F2144" i="1"/>
  <c r="F2092" i="1"/>
  <c r="F2034" i="1"/>
  <c r="F1956" i="1"/>
  <c r="F2126" i="1"/>
  <c r="F2058" i="1"/>
  <c r="F1849" i="1"/>
  <c r="F2164" i="1"/>
  <c r="F1865" i="1"/>
  <c r="F2112" i="1"/>
  <c r="F2081" i="1"/>
  <c r="F1827" i="1"/>
  <c r="F2022" i="1"/>
  <c r="F2044" i="1"/>
  <c r="F2028" i="1"/>
  <c r="F1942" i="1"/>
  <c r="F1874" i="1"/>
  <c r="F2000" i="1"/>
  <c r="F1975" i="1"/>
  <c r="F2023" i="1"/>
  <c r="F1897" i="1"/>
  <c r="F2116" i="1"/>
  <c r="F1909" i="1"/>
  <c r="F1970" i="1"/>
  <c r="F1833" i="1"/>
  <c r="F2102" i="1"/>
  <c r="F1982" i="1"/>
  <c r="F1951" i="1"/>
  <c r="F2156" i="1"/>
  <c r="F1864" i="1"/>
  <c r="F1953" i="1"/>
  <c r="F1913" i="1"/>
  <c r="F1845" i="1"/>
  <c r="F1872" i="1"/>
  <c r="F2025" i="1"/>
  <c r="F1850" i="1"/>
  <c r="F2133" i="1"/>
  <c r="F1883" i="1"/>
  <c r="F2062" i="1"/>
  <c r="F2109" i="1"/>
  <c r="F1884" i="1"/>
  <c r="F2168" i="1"/>
  <c r="F1954" i="1"/>
  <c r="F1934" i="1"/>
  <c r="F1900" i="1"/>
  <c r="F1946" i="1"/>
  <c r="F1856" i="1"/>
  <c r="F1893" i="1"/>
  <c r="F1920" i="1"/>
  <c r="F2041" i="1"/>
  <c r="F1996" i="1"/>
  <c r="F2157" i="1"/>
  <c r="F2121" i="1"/>
  <c r="F1837" i="1"/>
  <c r="F2162" i="1"/>
  <c r="F2045" i="1"/>
  <c r="F1860" i="1"/>
  <c r="F2130" i="1"/>
  <c r="F2066" i="1"/>
  <c r="F2106" i="1"/>
  <c r="F2107" i="1"/>
  <c r="F2010" i="1"/>
  <c r="F1910" i="1"/>
  <c r="F1870" i="1"/>
  <c r="F1947" i="1"/>
  <c r="F2049" i="1"/>
  <c r="F2110" i="1"/>
  <c r="F2006" i="1"/>
  <c r="F1868" i="1"/>
  <c r="F1957" i="1"/>
  <c r="F1984" i="1"/>
  <c r="F2086" i="1"/>
  <c r="F2182" i="1"/>
  <c r="F2135" i="1"/>
  <c r="F1994" i="1"/>
  <c r="F1917" i="1"/>
  <c r="F1998" i="1"/>
  <c r="F2089" i="1"/>
  <c r="F1924" i="1"/>
  <c r="F2117" i="1"/>
  <c r="F2123" i="1"/>
  <c r="F2146" i="1"/>
  <c r="F2131" i="1"/>
  <c r="F1888" i="1"/>
  <c r="F1828" i="1"/>
  <c r="F2179" i="1"/>
  <c r="F2084" i="1"/>
  <c r="F2008" i="1"/>
  <c r="F1832" i="1"/>
  <c r="F2035" i="1"/>
  <c r="F1895" i="1"/>
  <c r="F2082" i="1"/>
  <c r="F1929" i="1"/>
  <c r="F1991" i="1"/>
  <c r="F2136" i="1"/>
  <c r="F1915" i="1"/>
  <c r="F2013" i="1"/>
  <c r="F1937" i="1"/>
  <c r="F1905" i="1"/>
  <c r="F2057" i="1"/>
  <c r="F1981" i="1"/>
  <c r="F2125" i="1"/>
  <c r="F1927" i="1"/>
  <c r="F1880" i="1"/>
  <c r="F2030" i="1"/>
  <c r="F2060" i="1"/>
  <c r="F1894" i="1"/>
  <c r="F1869" i="1"/>
  <c r="F1980" i="1"/>
  <c r="F2004" i="1"/>
  <c r="F1919" i="1"/>
  <c r="F1955" i="1"/>
  <c r="F1898" i="1"/>
  <c r="F2180" i="1"/>
  <c r="F2132" i="1"/>
  <c r="F1896" i="1"/>
  <c r="F1841" i="1"/>
  <c r="F1938" i="1"/>
  <c r="F1936" i="1"/>
  <c r="F2040" i="1"/>
  <c r="F2124" i="1"/>
  <c r="F2099" i="1"/>
  <c r="F2002" i="1"/>
  <c r="F2021" i="1"/>
  <c r="F2085" i="1"/>
  <c r="F2103" i="1"/>
  <c r="F2174" i="1"/>
  <c r="F2088" i="1"/>
  <c r="F1853" i="1"/>
  <c r="F2094" i="1"/>
  <c r="F2003" i="1"/>
  <c r="F1831" i="1"/>
  <c r="F1962" i="1"/>
  <c r="F1925" i="1"/>
  <c r="F1939" i="1"/>
  <c r="F2093" i="1"/>
  <c r="F2129" i="1"/>
  <c r="F2020" i="1"/>
  <c r="F1961" i="1"/>
  <c r="F1829" i="1"/>
  <c r="F1922" i="1"/>
  <c r="F2068" i="1"/>
  <c r="F1857" i="1"/>
  <c r="F2163" i="1"/>
  <c r="F2005" i="1"/>
  <c r="F1928" i="1"/>
  <c r="F2190" i="1"/>
  <c r="F2154" i="1"/>
  <c r="F1881" i="1"/>
  <c r="F1941" i="1"/>
  <c r="F2147" i="1"/>
  <c r="F2177" i="1"/>
  <c r="F2101" i="1"/>
  <c r="F1885" i="1"/>
  <c r="F1848" i="1"/>
  <c r="F1926" i="1"/>
  <c r="F2067" i="1"/>
  <c r="F1871" i="1"/>
  <c r="F1892" i="1"/>
  <c r="F1916" i="1"/>
  <c r="F1901" i="1"/>
  <c r="F2090" i="1"/>
  <c r="F1985" i="1"/>
  <c r="F1902" i="1"/>
  <c r="F1968" i="1"/>
  <c r="F1963" i="1"/>
  <c r="F1866" i="1"/>
  <c r="F1974" i="1"/>
  <c r="F2113" i="1"/>
  <c r="F2155" i="1"/>
  <c r="F2191" i="1"/>
  <c r="F1990" i="1"/>
  <c r="F2014" i="1"/>
  <c r="F1944" i="1"/>
  <c r="F2137" i="1"/>
  <c r="F2073" i="1"/>
  <c r="F1906" i="1"/>
  <c r="F1899" i="1"/>
  <c r="F1908" i="1"/>
  <c r="F2056" i="1"/>
  <c r="F2108" i="1"/>
  <c r="F2185" i="1"/>
  <c r="F1935" i="1"/>
  <c r="F2048" i="1"/>
  <c r="F1940" i="1"/>
  <c r="F1988" i="1"/>
  <c r="F1986" i="1"/>
  <c r="F2072" i="1"/>
  <c r="F1993" i="1"/>
  <c r="F1992" i="1"/>
  <c r="F1979" i="1"/>
  <c r="F1844" i="1"/>
  <c r="F2161" i="1"/>
  <c r="F1931" i="1"/>
  <c r="F1977" i="1"/>
  <c r="F2083" i="1"/>
  <c r="F2026" i="1"/>
  <c r="F1907" i="1"/>
  <c r="F1886" i="1"/>
  <c r="F2079" i="1"/>
  <c r="F2178" i="1"/>
  <c r="F2118" i="1"/>
  <c r="F1911" i="1"/>
  <c r="F1971" i="1"/>
  <c r="F1839" i="1"/>
  <c r="F2166" i="1"/>
  <c r="F2151" i="1"/>
  <c r="F1923" i="1"/>
  <c r="F2052" i="1"/>
  <c r="F1861" i="1"/>
  <c r="F2148" i="1"/>
  <c r="F2018" i="1"/>
  <c r="F2141" i="1"/>
  <c r="F2053" i="1"/>
  <c r="F2176" i="1"/>
  <c r="F2063" i="1"/>
  <c r="F1867" i="1"/>
  <c r="F2181" i="1"/>
  <c r="F1914" i="1"/>
  <c r="F1969" i="1"/>
  <c r="F1882" i="1"/>
  <c r="F2019" i="1"/>
  <c r="F2143" i="1"/>
  <c r="F2127" i="1"/>
  <c r="F1875" i="1"/>
  <c r="F1838" i="1"/>
  <c r="F2122" i="1"/>
  <c r="F2184" i="1"/>
  <c r="F2077" i="1"/>
  <c r="F2105" i="1"/>
  <c r="F2160" i="1"/>
  <c r="F2055" i="1"/>
  <c r="F2128" i="1"/>
  <c r="F2170" i="1"/>
  <c r="F2046" i="1"/>
  <c r="F1840" i="1"/>
  <c r="F1943" i="1"/>
  <c r="F2031" i="1"/>
  <c r="F2064" i="1"/>
  <c r="F2029" i="1"/>
  <c r="F1960" i="1"/>
  <c r="F1903" i="1"/>
  <c r="F2134" i="1"/>
  <c r="F1945" i="1"/>
  <c r="F2033" i="1"/>
  <c r="F2080" i="1"/>
  <c r="F2036" i="1"/>
  <c r="F2051" i="1"/>
  <c r="F2183" i="1"/>
  <c r="F1877" i="1"/>
  <c r="F2142" i="1"/>
  <c r="F1950" i="1"/>
  <c r="F2150" i="1"/>
  <c r="F2024" i="1"/>
  <c r="F2167" i="1"/>
  <c r="F2149" i="1"/>
  <c r="F2096" i="1"/>
  <c r="F2095" i="1"/>
  <c r="F2070" i="1"/>
  <c r="F1836" i="1"/>
  <c r="F1904" i="1"/>
  <c r="F2111" i="1"/>
  <c r="F1967" i="1"/>
  <c r="F2071" i="1"/>
  <c r="F2061" i="1"/>
  <c r="F2114" i="1"/>
  <c r="F1891" i="1"/>
  <c r="F2087" i="1"/>
  <c r="F2192" i="1"/>
  <c r="F2119" i="1"/>
  <c r="F2159" i="1"/>
  <c r="F2032" i="1"/>
  <c r="F2078" i="1"/>
  <c r="F2194" i="1"/>
  <c r="F2193" i="1"/>
  <c r="F1889" i="1"/>
  <c r="F2104" i="1"/>
  <c r="F2039" i="1"/>
  <c r="F2196" i="1"/>
  <c r="F2195" i="1"/>
  <c r="F2197" i="1"/>
  <c r="F2199" i="1"/>
  <c r="F2198" i="1"/>
  <c r="F2201" i="1"/>
  <c r="F2203" i="1"/>
  <c r="F2200" i="1"/>
  <c r="F2205" i="1"/>
  <c r="F2202" i="1"/>
  <c r="F2204" i="1"/>
  <c r="F2206" i="1"/>
  <c r="F2209" i="1"/>
  <c r="F2208" i="1"/>
  <c r="F2207" i="1"/>
  <c r="F2211" i="1"/>
  <c r="F2210" i="1"/>
  <c r="F2212" i="1"/>
  <c r="F2213" i="1"/>
  <c r="F2215" i="1"/>
  <c r="F2214" i="1"/>
  <c r="F2217" i="1"/>
  <c r="F2216" i="1"/>
  <c r="F2219" i="1"/>
  <c r="F2218" i="1"/>
  <c r="F2220" i="1"/>
  <c r="F2221" i="1"/>
  <c r="F2222" i="1"/>
  <c r="F2223" i="1"/>
  <c r="F2225" i="1"/>
  <c r="F2224" i="1"/>
  <c r="F2226" i="1"/>
  <c r="F2227" i="1"/>
  <c r="F2228" i="1"/>
  <c r="F2229" i="1"/>
  <c r="F2230" i="1"/>
  <c r="F2231" i="1"/>
  <c r="F2234" i="1"/>
  <c r="F2233" i="1"/>
  <c r="F2232" i="1"/>
  <c r="F2235" i="1"/>
  <c r="F2238" i="1"/>
  <c r="F2237" i="1"/>
  <c r="F2236" i="1"/>
  <c r="F2239" i="1"/>
  <c r="F2242" i="1"/>
  <c r="F2241" i="1"/>
  <c r="F2240" i="1"/>
  <c r="F2244" i="1"/>
  <c r="F2243" i="1"/>
  <c r="F2246" i="1"/>
  <c r="F2245" i="1"/>
  <c r="F2247" i="1"/>
  <c r="F2248" i="1"/>
  <c r="F2249" i="1"/>
  <c r="F2251" i="1"/>
  <c r="F2252" i="1"/>
  <c r="F2250" i="1"/>
  <c r="F2253" i="1"/>
  <c r="F2254" i="1"/>
  <c r="F2255" i="1"/>
  <c r="F2257" i="1"/>
  <c r="F2256" i="1"/>
  <c r="F2258" i="1"/>
  <c r="F2261" i="1"/>
  <c r="F2259" i="1"/>
  <c r="F2260" i="1"/>
  <c r="F2263" i="1"/>
  <c r="F2262" i="1"/>
  <c r="F2265" i="1"/>
  <c r="F2264" i="1"/>
  <c r="F2267" i="1"/>
  <c r="F2266" i="1"/>
  <c r="F2268" i="1"/>
  <c r="F2270" i="1"/>
  <c r="F2269" i="1"/>
  <c r="F2271" i="1"/>
  <c r="F2272" i="1"/>
  <c r="F2274" i="1"/>
  <c r="F2275" i="1"/>
  <c r="F2273" i="1"/>
  <c r="F2276" i="1"/>
  <c r="F2278" i="1"/>
  <c r="F2279" i="1"/>
  <c r="F2277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2" i="1"/>
  <c r="F2300" i="1"/>
  <c r="F2301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6" i="1"/>
  <c r="F2315" i="1"/>
  <c r="F2317" i="1"/>
  <c r="F2318" i="1"/>
  <c r="F2320" i="1"/>
  <c r="F2319" i="1"/>
  <c r="F2321" i="1"/>
  <c r="F2322" i="1"/>
  <c r="F2323" i="1"/>
  <c r="F2324" i="1"/>
  <c r="F2325" i="1"/>
  <c r="F2327" i="1"/>
  <c r="F2326" i="1"/>
  <c r="F2328" i="1"/>
  <c r="F2330" i="1"/>
  <c r="F2329" i="1"/>
  <c r="F2331" i="1"/>
  <c r="F2332" i="1"/>
  <c r="F2333" i="1"/>
  <c r="F2334" i="1"/>
  <c r="F2336" i="1"/>
  <c r="F2335" i="1"/>
  <c r="F2338" i="1"/>
  <c r="F2337" i="1"/>
  <c r="F2339" i="1"/>
  <c r="F2340" i="1"/>
  <c r="F2341" i="1"/>
  <c r="F2342" i="1"/>
  <c r="F2343" i="1"/>
  <c r="F2344" i="1"/>
  <c r="F2345" i="1"/>
  <c r="F2346" i="1"/>
  <c r="F2347" i="1"/>
  <c r="F2349" i="1"/>
  <c r="F2348" i="1"/>
  <c r="F2350" i="1"/>
  <c r="F2351" i="1"/>
  <c r="F2352" i="1"/>
  <c r="F2353" i="1"/>
  <c r="F2354" i="1"/>
  <c r="F2357" i="1"/>
  <c r="F2356" i="1"/>
  <c r="F2355" i="1"/>
  <c r="F2359" i="1"/>
  <c r="F2358" i="1"/>
  <c r="F2360" i="1"/>
  <c r="F2361" i="1"/>
  <c r="F2362" i="1"/>
  <c r="F2363" i="1"/>
  <c r="F2364" i="1"/>
  <c r="F2365" i="1"/>
  <c r="F2366" i="1"/>
  <c r="F2367" i="1"/>
  <c r="F2368" i="1"/>
  <c r="F2370" i="1"/>
  <c r="F2369" i="1"/>
  <c r="F2371" i="1"/>
  <c r="F2373" i="1"/>
  <c r="F2372" i="1"/>
  <c r="F2374" i="1"/>
  <c r="F2377" i="1"/>
  <c r="F2375" i="1"/>
  <c r="F2378" i="1"/>
  <c r="F2376" i="1"/>
  <c r="F2379" i="1"/>
  <c r="F2380" i="1"/>
  <c r="F2381" i="1"/>
  <c r="F2382" i="1"/>
  <c r="F2383" i="1"/>
  <c r="F2384" i="1"/>
  <c r="F2386" i="1"/>
  <c r="F2385" i="1"/>
  <c r="F2387" i="1"/>
  <c r="F2389" i="1"/>
  <c r="F2388" i="1"/>
  <c r="F2391" i="1"/>
  <c r="F2390" i="1"/>
  <c r="F2392" i="1"/>
  <c r="F2393" i="1"/>
  <c r="F2394" i="1"/>
  <c r="F2395" i="1"/>
  <c r="F2397" i="1"/>
  <c r="F2396" i="1"/>
  <c r="F2399" i="1"/>
  <c r="F2398" i="1"/>
  <c r="F2400" i="1"/>
  <c r="F2402" i="1"/>
  <c r="F2401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2" i="1"/>
  <c r="F2420" i="1"/>
  <c r="F2421" i="1"/>
  <c r="F2423" i="1"/>
  <c r="F2424" i="1"/>
  <c r="F2425" i="1"/>
  <c r="F2426" i="1"/>
  <c r="F2428" i="1"/>
  <c r="F2427" i="1"/>
  <c r="F2429" i="1"/>
  <c r="F2430" i="1"/>
  <c r="F2431" i="1"/>
  <c r="F2433" i="1"/>
  <c r="F2432" i="1"/>
  <c r="F2434" i="1"/>
  <c r="F2436" i="1"/>
  <c r="F2435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7" i="1"/>
  <c r="F2456" i="1"/>
  <c r="F2460" i="1"/>
  <c r="F2458" i="1"/>
  <c r="F2459" i="1"/>
  <c r="F2462" i="1"/>
  <c r="F2461" i="1"/>
  <c r="F2463" i="1"/>
  <c r="F2465" i="1"/>
  <c r="F2464" i="1"/>
  <c r="I2473" i="1"/>
  <c r="N2472" i="1"/>
  <c r="D2472" i="1"/>
  <c r="E2472" i="1" s="1"/>
  <c r="F2473" i="1" s="1"/>
  <c r="A2473" i="1"/>
  <c r="M657" i="1"/>
  <c r="P2471" i="1"/>
  <c r="J2472" i="1"/>
  <c r="K2472" i="1" s="1"/>
  <c r="L2472" i="1" s="1"/>
  <c r="K658" i="1"/>
  <c r="L658" i="1" s="1"/>
  <c r="J659" i="1"/>
  <c r="G658" i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F1764" i="1"/>
  <c r="F1765" i="1"/>
  <c r="F1766" i="1"/>
  <c r="F1767" i="1"/>
  <c r="F1536" i="1"/>
  <c r="F1719" i="1"/>
  <c r="F1768" i="1"/>
  <c r="F1464" i="1"/>
  <c r="F1676" i="1"/>
  <c r="F1554" i="1"/>
  <c r="F1577" i="1"/>
  <c r="F1512" i="1"/>
  <c r="F1533" i="1"/>
  <c r="F1488" i="1"/>
  <c r="F1665" i="1"/>
  <c r="F1747" i="1"/>
  <c r="F1489" i="1"/>
  <c r="F1622" i="1"/>
  <c r="F1759" i="1"/>
  <c r="F1627" i="1"/>
  <c r="F1641" i="1"/>
  <c r="F1529" i="1"/>
  <c r="F1560" i="1"/>
  <c r="F1708" i="1"/>
  <c r="F1573" i="1"/>
  <c r="F1540" i="1"/>
  <c r="F1629" i="1"/>
  <c r="F1647" i="1"/>
  <c r="F1607" i="1"/>
  <c r="F1470" i="1"/>
  <c r="F1725" i="1"/>
  <c r="F1482" i="1"/>
  <c r="F1706" i="1"/>
  <c r="F1531" i="1"/>
  <c r="F1565" i="1"/>
  <c r="F1608" i="1"/>
  <c r="F1631" i="1"/>
  <c r="F1609" i="1"/>
  <c r="F1544" i="1"/>
  <c r="F1640" i="1"/>
  <c r="F1657" i="1"/>
  <c r="F1613" i="1"/>
  <c r="F1734" i="1"/>
  <c r="F1466" i="1"/>
  <c r="F1594" i="1"/>
  <c r="F1699" i="1"/>
  <c r="F1740" i="1"/>
  <c r="F1517" i="1"/>
  <c r="F1655" i="1"/>
  <c r="F1741" i="1"/>
  <c r="F1601" i="1"/>
  <c r="F1493" i="1"/>
  <c r="F1717" i="1"/>
  <c r="F1656" i="1"/>
  <c r="F1660" i="1"/>
  <c r="F1571" i="1"/>
  <c r="F1504" i="1"/>
  <c r="F1661" i="1"/>
  <c r="F1735" i="1"/>
  <c r="F1578" i="1"/>
  <c r="F1525" i="1"/>
  <c r="F1684" i="1"/>
  <c r="F1548" i="1"/>
  <c r="F1617" i="1"/>
  <c r="F1563" i="1"/>
  <c r="F1585" i="1"/>
  <c r="F1722" i="1"/>
  <c r="F1538" i="1"/>
  <c r="F1682" i="1"/>
  <c r="F1730" i="1"/>
  <c r="F1736" i="1"/>
  <c r="F1575" i="1"/>
  <c r="F1667" i="1"/>
  <c r="F1511" i="1"/>
  <c r="F1591" i="1"/>
  <c r="F1597" i="1"/>
  <c r="F1675" i="1"/>
  <c r="F1600" i="1"/>
  <c r="F1751" i="1"/>
  <c r="F1649" i="1"/>
  <c r="F1552" i="1"/>
  <c r="F1632" i="1"/>
  <c r="F1650" i="1"/>
  <c r="F1472" i="1"/>
  <c r="F1758" i="1"/>
  <c r="F1602" i="1"/>
  <c r="F1680" i="1"/>
  <c r="F1507" i="1"/>
  <c r="F1683" i="1"/>
  <c r="F1645" i="1"/>
  <c r="F1666" i="1"/>
  <c r="F1663" i="1"/>
  <c r="F1500" i="1"/>
  <c r="F1673" i="1"/>
  <c r="F1659" i="1"/>
  <c r="F1497" i="1"/>
  <c r="F1463" i="1"/>
  <c r="F1593" i="1"/>
  <c r="F1559" i="1"/>
  <c r="F1620" i="1"/>
  <c r="F1576" i="1"/>
  <c r="F1696" i="1"/>
  <c r="F1519" i="1"/>
  <c r="F1687" i="1"/>
  <c r="F1515" i="1"/>
  <c r="F1570" i="1"/>
  <c r="F1670" i="1"/>
  <c r="F1761" i="1"/>
  <c r="F1621" i="1"/>
  <c r="F1584" i="1"/>
  <c r="F1715" i="1"/>
  <c r="F1549" i="1"/>
  <c r="F1743" i="1"/>
  <c r="F1495" i="1"/>
  <c r="F1558" i="1"/>
  <c r="F1569" i="1"/>
  <c r="F1483" i="1"/>
  <c r="F1652" i="1"/>
  <c r="F1539" i="1"/>
  <c r="F1756" i="1"/>
  <c r="F1599" i="1"/>
  <c r="F1592" i="1"/>
  <c r="F1612" i="1"/>
  <c r="F1520" i="1"/>
  <c r="F1614" i="1"/>
  <c r="F1510" i="1"/>
  <c r="F1499" i="1"/>
  <c r="F1749" i="1"/>
  <c r="F1752" i="1"/>
  <c r="F1718" i="1"/>
  <c r="F1685" i="1"/>
  <c r="F1760" i="1"/>
  <c r="F1677" i="1"/>
  <c r="F1574" i="1"/>
  <c r="F1556" i="1"/>
  <c r="F1615" i="1"/>
  <c r="F1716" i="1"/>
  <c r="F1630" i="1"/>
  <c r="F1625" i="1"/>
  <c r="F1551" i="1"/>
  <c r="F1674" i="1"/>
  <c r="F1561" i="1"/>
  <c r="F1729" i="1"/>
  <c r="F1668" i="1"/>
  <c r="F1502" i="1"/>
  <c r="F1572" i="1"/>
  <c r="F1701" i="1"/>
  <c r="F1757" i="1"/>
  <c r="F1624" i="1"/>
  <c r="F1705" i="1"/>
  <c r="F1732" i="1"/>
  <c r="F1636" i="1"/>
  <c r="F1711" i="1"/>
  <c r="F1566" i="1"/>
  <c r="F1541" i="1"/>
  <c r="F1543" i="1"/>
  <c r="F1671" i="1"/>
  <c r="F1635" i="1"/>
  <c r="F1473" i="1"/>
  <c r="F1763" i="1"/>
  <c r="F1678" i="1"/>
  <c r="F1567" i="1"/>
  <c r="F1703" i="1"/>
  <c r="F1686" i="1"/>
  <c r="F1480" i="1"/>
  <c r="F1528" i="1"/>
  <c r="F1646" i="1"/>
  <c r="F1465" i="1"/>
  <c r="F1755" i="1"/>
  <c r="F1474" i="1"/>
  <c r="F1712" i="1"/>
  <c r="F1479" i="1"/>
  <c r="F1486" i="1"/>
  <c r="F1581" i="1"/>
  <c r="F1689" i="1"/>
  <c r="F1583" i="1"/>
  <c r="F1530" i="1"/>
  <c r="F1697" i="1"/>
  <c r="F1568" i="1"/>
  <c r="F1702" i="1"/>
  <c r="F1505" i="1"/>
  <c r="F1633" i="1"/>
  <c r="F1727" i="1"/>
  <c r="F1750" i="1"/>
  <c r="F1723" i="1"/>
  <c r="F1562" i="1"/>
  <c r="F1471" i="1"/>
  <c r="F1611" i="1"/>
  <c r="F1550" i="1"/>
  <c r="F1590" i="1"/>
  <c r="F1492" i="1"/>
  <c r="F1494" i="1"/>
  <c r="F1700" i="1"/>
  <c r="F1731" i="1"/>
  <c r="F1714" i="1"/>
  <c r="F1595" i="1"/>
  <c r="F1623" i="1"/>
  <c r="F1726" i="1"/>
  <c r="F1469" i="1"/>
  <c r="F1513" i="1"/>
  <c r="F1692" i="1"/>
  <c r="F1542" i="1"/>
  <c r="F1651" i="1"/>
  <c r="F1626" i="1"/>
  <c r="F1532" i="1"/>
  <c r="F1688" i="1"/>
  <c r="F1527" i="1"/>
  <c r="F1564" i="1"/>
  <c r="F1658" i="1"/>
  <c r="F1535" i="1"/>
  <c r="F1693" i="1"/>
  <c r="F1679" i="1"/>
  <c r="F1537" i="1"/>
  <c r="F1654" i="1"/>
  <c r="F1694" i="1"/>
  <c r="F1618" i="1"/>
  <c r="F1508" i="1"/>
  <c r="F1501" i="1"/>
  <c r="F1476" i="1"/>
  <c r="F1580" i="1"/>
  <c r="F1639" i="1"/>
  <c r="F1691" i="1"/>
  <c r="F1709" i="1"/>
  <c r="F1526" i="1"/>
  <c r="F1555" i="1"/>
  <c r="F1503" i="1"/>
  <c r="F1604" i="1"/>
  <c r="F1748" i="1"/>
  <c r="F1669" i="1"/>
  <c r="F1643" i="1"/>
  <c r="F1662" i="1"/>
  <c r="F1509" i="1"/>
  <c r="F1485" i="1"/>
  <c r="F1518" i="1"/>
  <c r="F1710" i="1"/>
  <c r="F1589" i="1"/>
  <c r="F1628" i="1"/>
  <c r="F1545" i="1"/>
  <c r="F1606" i="1"/>
  <c r="F1637" i="1"/>
  <c r="F1484" i="1"/>
  <c r="F1478" i="1"/>
  <c r="F1695" i="1"/>
  <c r="F1634" i="1"/>
  <c r="F1605" i="1"/>
  <c r="F1475" i="1"/>
  <c r="F1619" i="1"/>
  <c r="F1588" i="1"/>
  <c r="F1648" i="1"/>
  <c r="F1664" i="1"/>
  <c r="F1598" i="1"/>
  <c r="F1498" i="1"/>
  <c r="F1547" i="1"/>
  <c r="F1653" i="1"/>
  <c r="F1644" i="1"/>
  <c r="F1496" i="1"/>
  <c r="F1516" i="1"/>
  <c r="F1753" i="1"/>
  <c r="F1742" i="1"/>
  <c r="F1506" i="1"/>
  <c r="F1557" i="1"/>
  <c r="F1490" i="1"/>
  <c r="F1596" i="1"/>
  <c r="F1603" i="1"/>
  <c r="F1642" i="1"/>
  <c r="F1720" i="1"/>
  <c r="F1733" i="1"/>
  <c r="F1769" i="1"/>
  <c r="F1477" i="1"/>
  <c r="F1704" i="1"/>
  <c r="F1553" i="1"/>
  <c r="F1524" i="1"/>
  <c r="F1467" i="1"/>
  <c r="F1698" i="1"/>
  <c r="F1610" i="1"/>
  <c r="F1745" i="1"/>
  <c r="F1724" i="1"/>
  <c r="F1523" i="1"/>
  <c r="F1728" i="1"/>
  <c r="F1690" i="1"/>
  <c r="F1582" i="1"/>
  <c r="F1707" i="1"/>
  <c r="F1491" i="1"/>
  <c r="F1487" i="1"/>
  <c r="F1738" i="1"/>
  <c r="F1579" i="1"/>
  <c r="F1638" i="1"/>
  <c r="F1672" i="1"/>
  <c r="F1744" i="1"/>
  <c r="F1514" i="1"/>
  <c r="F1534" i="1"/>
  <c r="F1739" i="1"/>
  <c r="F1681" i="1"/>
  <c r="F1746" i="1"/>
  <c r="F1587" i="1"/>
  <c r="F1521" i="1"/>
  <c r="F1737" i="1"/>
  <c r="F1468" i="1"/>
  <c r="F1713" i="1"/>
  <c r="F1522" i="1"/>
  <c r="F1586" i="1"/>
  <c r="F1546" i="1"/>
  <c r="F1754" i="1"/>
  <c r="F1616" i="1"/>
  <c r="F1721" i="1"/>
  <c r="F1762" i="1"/>
  <c r="F1481" i="1"/>
  <c r="F1771" i="1"/>
  <c r="F1770" i="1"/>
  <c r="F1772" i="1"/>
  <c r="F1775" i="1"/>
  <c r="F1773" i="1"/>
  <c r="F1774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1" i="1"/>
  <c r="F1790" i="1"/>
  <c r="F1793" i="1"/>
  <c r="F1792" i="1"/>
  <c r="F1794" i="1"/>
  <c r="F1795" i="1"/>
  <c r="F1796" i="1"/>
  <c r="F1797" i="1"/>
  <c r="F1800" i="1"/>
  <c r="F1799" i="1"/>
  <c r="F1798" i="1"/>
  <c r="F1802" i="1"/>
  <c r="F1801" i="1"/>
  <c r="F1803" i="1"/>
  <c r="F1804" i="1"/>
  <c r="F1805" i="1"/>
  <c r="F1806" i="1"/>
  <c r="F1808" i="1"/>
  <c r="F1807" i="1"/>
  <c r="F1809" i="1"/>
  <c r="F1810" i="1"/>
  <c r="F1811" i="1"/>
  <c r="F1812" i="1"/>
  <c r="F1814" i="1"/>
  <c r="F1813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446" i="1"/>
  <c r="F1447" i="1"/>
  <c r="F1449" i="1"/>
  <c r="F1448" i="1"/>
  <c r="F1232" i="1"/>
  <c r="F1398" i="1"/>
  <c r="F1450" i="1"/>
  <c r="F1258" i="1"/>
  <c r="F1395" i="1"/>
  <c r="F1310" i="1"/>
  <c r="F1366" i="1"/>
  <c r="F1274" i="1"/>
  <c r="F1172" i="1"/>
  <c r="F1354" i="1"/>
  <c r="F1439" i="1"/>
  <c r="F1403" i="1"/>
  <c r="F1303" i="1"/>
  <c r="F1253" i="1"/>
  <c r="F1187" i="1"/>
  <c r="F1427" i="1"/>
  <c r="F1249" i="1"/>
  <c r="F1311" i="1"/>
  <c r="F1275" i="1"/>
  <c r="F1266" i="1"/>
  <c r="F1390" i="1"/>
  <c r="F1369" i="1"/>
  <c r="F1435" i="1"/>
  <c r="F1286" i="1"/>
  <c r="F1267" i="1"/>
  <c r="F1324" i="1"/>
  <c r="F1282" i="1"/>
  <c r="F1346" i="1"/>
  <c r="F1379" i="1"/>
  <c r="F1283" i="1"/>
  <c r="F1298" i="1"/>
  <c r="F1347" i="1"/>
  <c r="F1195" i="1"/>
  <c r="F1313" i="1"/>
  <c r="F1443" i="1"/>
  <c r="F1188" i="1"/>
  <c r="F1198" i="1"/>
  <c r="F1277" i="1"/>
  <c r="F1255" i="1"/>
  <c r="F1348" i="1"/>
  <c r="F1345" i="1"/>
  <c r="F1374" i="1"/>
  <c r="F1196" i="1"/>
  <c r="F1244" i="1"/>
  <c r="F1260" i="1"/>
  <c r="F1416" i="1"/>
  <c r="F1163" i="1"/>
  <c r="F1382" i="1"/>
  <c r="F1246" i="1"/>
  <c r="F1356" i="1"/>
  <c r="F1251" i="1"/>
  <c r="F1332" i="1"/>
  <c r="F1216" i="1"/>
  <c r="F1281" i="1"/>
  <c r="F1221" i="1"/>
  <c r="F1442" i="1"/>
  <c r="F1396" i="1"/>
  <c r="F1375" i="1"/>
  <c r="F1410" i="1"/>
  <c r="F1370" i="1"/>
  <c r="F1225" i="1"/>
  <c r="F1425" i="1"/>
  <c r="F1417" i="1"/>
  <c r="F1259" i="1"/>
  <c r="F1429" i="1"/>
  <c r="F1234" i="1"/>
  <c r="F1424" i="1"/>
  <c r="F1428" i="1"/>
  <c r="F1228" i="1"/>
  <c r="F1287" i="1"/>
  <c r="F1290" i="1"/>
  <c r="F1441" i="1"/>
  <c r="F1412" i="1"/>
  <c r="F1401" i="1"/>
  <c r="F1385" i="1"/>
  <c r="F1380" i="1"/>
  <c r="F1394" i="1"/>
  <c r="F1248" i="1"/>
  <c r="F1229" i="1"/>
  <c r="F1211" i="1"/>
  <c r="F1320" i="1"/>
  <c r="F1381" i="1"/>
  <c r="F1426" i="1"/>
  <c r="F1301" i="1"/>
  <c r="F1408" i="1"/>
  <c r="F1337" i="1"/>
  <c r="F1192" i="1"/>
  <c r="F1185" i="1"/>
  <c r="F1296" i="1"/>
  <c r="F1318" i="1"/>
  <c r="F1315" i="1"/>
  <c r="F1368" i="1"/>
  <c r="F1180" i="1"/>
  <c r="F1336" i="1"/>
  <c r="F1199" i="1"/>
  <c r="F1252" i="1"/>
  <c r="F1205" i="1"/>
  <c r="F1402" i="1"/>
  <c r="F1222" i="1"/>
  <c r="F1186" i="1"/>
  <c r="F1178" i="1"/>
  <c r="F1355" i="1"/>
  <c r="F1304" i="1"/>
  <c r="F1250" i="1"/>
  <c r="F1203" i="1"/>
  <c r="F1432" i="1"/>
  <c r="F1297" i="1"/>
  <c r="F1388" i="1"/>
  <c r="F1433" i="1"/>
  <c r="F1181" i="1"/>
  <c r="F1294" i="1"/>
  <c r="F1305" i="1"/>
  <c r="F1208" i="1"/>
  <c r="F1170" i="1"/>
  <c r="F1176" i="1"/>
  <c r="F1226" i="1"/>
  <c r="F1160" i="1"/>
  <c r="F1319" i="1"/>
  <c r="F1371" i="1"/>
  <c r="F1326" i="1"/>
  <c r="F1179" i="1"/>
  <c r="F1365" i="1"/>
  <c r="F1173" i="1"/>
  <c r="F1280" i="1"/>
  <c r="F1438" i="1"/>
  <c r="F1184" i="1"/>
  <c r="F1202" i="1"/>
  <c r="F1241" i="1"/>
  <c r="F1405" i="1"/>
  <c r="F1383" i="1"/>
  <c r="F1265" i="1"/>
  <c r="F1257" i="1"/>
  <c r="F1306" i="1"/>
  <c r="F1312" i="1"/>
  <c r="F1217" i="1"/>
  <c r="F1391" i="1"/>
  <c r="F1451" i="1"/>
  <c r="F1344" i="1"/>
  <c r="F1357" i="1"/>
  <c r="F1328" i="1"/>
  <c r="F1247" i="1"/>
  <c r="F1413" i="1"/>
  <c r="F1422" i="1"/>
  <c r="F1373" i="1"/>
  <c r="F1191" i="1"/>
  <c r="F1367" i="1"/>
  <c r="F1264" i="1"/>
  <c r="F1340" i="1"/>
  <c r="F1237" i="1"/>
  <c r="F1349" i="1"/>
  <c r="F1227" i="1"/>
  <c r="F1322" i="1"/>
  <c r="F1254" i="1"/>
  <c r="F1316" i="1"/>
  <c r="F1334" i="1"/>
  <c r="F1327" i="1"/>
  <c r="F1207" i="1"/>
  <c r="F1363" i="1"/>
  <c r="F1418" i="1"/>
  <c r="F1360" i="1"/>
  <c r="F1169" i="1"/>
  <c r="F1400" i="1"/>
  <c r="F1434" i="1"/>
  <c r="F1219" i="1"/>
  <c r="F1164" i="1"/>
  <c r="F1300" i="1"/>
  <c r="F1409" i="1"/>
  <c r="F1189" i="1"/>
  <c r="F1204" i="1"/>
  <c r="F1364" i="1"/>
  <c r="F1430" i="1"/>
  <c r="F1223" i="1"/>
  <c r="F1270" i="1"/>
  <c r="F1361" i="1"/>
  <c r="F1376" i="1"/>
  <c r="F1262" i="1"/>
  <c r="F1242" i="1"/>
  <c r="F1419" i="1"/>
  <c r="F1372" i="1"/>
  <c r="F1233" i="1"/>
  <c r="F1387" i="1"/>
  <c r="F1323" i="1"/>
  <c r="F1397" i="1"/>
  <c r="F1268" i="1"/>
  <c r="F1230" i="1"/>
  <c r="F1269" i="1"/>
  <c r="F1352" i="1"/>
  <c r="F1321" i="1"/>
  <c r="F1406" i="1"/>
  <c r="F1210" i="1"/>
  <c r="F1214" i="1"/>
  <c r="F1407" i="1"/>
  <c r="F1166" i="1"/>
  <c r="F1399" i="1"/>
  <c r="F1165" i="1"/>
  <c r="F1293" i="1"/>
  <c r="F1284" i="1"/>
  <c r="F1273" i="1"/>
  <c r="F1325" i="1"/>
  <c r="F1271" i="1"/>
  <c r="F1353" i="1"/>
  <c r="F1291" i="1"/>
  <c r="F1190" i="1"/>
  <c r="F1431" i="1"/>
  <c r="F1309" i="1"/>
  <c r="F1206" i="1"/>
  <c r="F1335" i="1"/>
  <c r="F1308" i="1"/>
  <c r="F1377" i="1"/>
  <c r="F1278" i="1"/>
  <c r="F1437" i="1"/>
  <c r="F1331" i="1"/>
  <c r="F1314" i="1"/>
  <c r="F1171" i="1"/>
  <c r="F1384" i="1"/>
  <c r="F1218" i="1"/>
  <c r="F1238" i="1"/>
  <c r="F1235" i="1"/>
  <c r="F1182" i="1"/>
  <c r="F1183" i="1"/>
  <c r="F1240" i="1"/>
  <c r="F1285" i="1"/>
  <c r="F1276" i="1"/>
  <c r="F1389" i="1"/>
  <c r="F1411" i="1"/>
  <c r="F1359" i="1"/>
  <c r="F1174" i="1"/>
  <c r="F1231" i="1"/>
  <c r="F1236" i="1"/>
  <c r="F1362" i="1"/>
  <c r="F1358" i="1"/>
  <c r="F1243" i="1"/>
  <c r="F1200" i="1"/>
  <c r="F1333" i="1"/>
  <c r="F1317" i="1"/>
  <c r="F1256" i="1"/>
  <c r="F1194" i="1"/>
  <c r="F1177" i="1"/>
  <c r="F1197" i="1"/>
  <c r="F1342" i="1"/>
  <c r="F1168" i="1"/>
  <c r="F1212" i="1"/>
  <c r="F1167" i="1"/>
  <c r="F1341" i="1"/>
  <c r="F1220" i="1"/>
  <c r="F1292" i="1"/>
  <c r="F1393" i="1"/>
  <c r="F1386" i="1"/>
  <c r="F1161" i="1"/>
  <c r="F1414" i="1"/>
  <c r="F1295" i="1"/>
  <c r="F1299" i="1"/>
  <c r="F1245" i="1"/>
  <c r="F1421" i="1"/>
  <c r="F1350" i="1"/>
  <c r="F1279" i="1"/>
  <c r="F1175" i="1"/>
  <c r="F1436" i="1"/>
  <c r="F1209" i="1"/>
  <c r="F1378" i="1"/>
  <c r="F1440" i="1"/>
  <c r="F1351" i="1"/>
  <c r="F1415" i="1"/>
  <c r="F1339" i="1"/>
  <c r="F1263" i="1"/>
  <c r="F1261" i="1"/>
  <c r="F1329" i="1"/>
  <c r="F1404" i="1"/>
  <c r="F1452" i="1"/>
  <c r="F1343" i="1"/>
  <c r="F1445" i="1"/>
  <c r="F1289" i="1"/>
  <c r="F1193" i="1"/>
  <c r="F1239" i="1"/>
  <c r="F1213" i="1"/>
  <c r="F1307" i="1"/>
  <c r="F1330" i="1"/>
  <c r="F1288" i="1"/>
  <c r="F1201" i="1"/>
  <c r="F1444" i="1"/>
  <c r="F1215" i="1"/>
  <c r="F1272" i="1"/>
  <c r="F1338" i="1"/>
  <c r="F1162" i="1"/>
  <c r="F1392" i="1"/>
  <c r="F1423" i="1"/>
  <c r="F1420" i="1"/>
  <c r="F1302" i="1"/>
  <c r="F1453" i="1"/>
  <c r="F1224" i="1"/>
  <c r="F1454" i="1"/>
  <c r="F1456" i="1"/>
  <c r="F1457" i="1"/>
  <c r="F1455" i="1"/>
  <c r="F1458" i="1"/>
  <c r="F1459" i="1"/>
  <c r="F1460" i="1"/>
  <c r="F1461" i="1"/>
  <c r="F1462" i="1"/>
  <c r="F985" i="1"/>
  <c r="F983" i="1"/>
  <c r="F984" i="1"/>
  <c r="F987" i="1"/>
  <c r="F986" i="1"/>
  <c r="F911" i="1"/>
  <c r="F938" i="1"/>
  <c r="F956" i="1"/>
  <c r="F939" i="1"/>
  <c r="F943" i="1"/>
  <c r="F884" i="1"/>
  <c r="F921" i="1"/>
  <c r="F869" i="1"/>
  <c r="F907" i="1"/>
  <c r="F879" i="1"/>
  <c r="F870" i="1"/>
  <c r="F959" i="1"/>
  <c r="F934" i="1"/>
  <c r="F968" i="1"/>
  <c r="F899" i="1"/>
  <c r="F942" i="1"/>
  <c r="F916" i="1"/>
  <c r="F896" i="1"/>
  <c r="F972" i="1"/>
  <c r="F915" i="1"/>
  <c r="F962" i="1"/>
  <c r="F935" i="1"/>
  <c r="F958" i="1"/>
  <c r="F894" i="1"/>
  <c r="F910" i="1"/>
  <c r="F902" i="1"/>
  <c r="F978" i="1"/>
  <c r="F901" i="1"/>
  <c r="F941" i="1"/>
  <c r="F880" i="1"/>
  <c r="F920" i="1"/>
  <c r="F924" i="1"/>
  <c r="F955" i="1"/>
  <c r="F966" i="1"/>
  <c r="F982" i="1"/>
  <c r="F947" i="1"/>
  <c r="F928" i="1"/>
  <c r="F948" i="1"/>
  <c r="F903" i="1"/>
  <c r="F881" i="1"/>
  <c r="F977" i="1"/>
  <c r="F872" i="1"/>
  <c r="F933" i="1"/>
  <c r="F940" i="1"/>
  <c r="F973" i="1"/>
  <c r="F971" i="1"/>
  <c r="F954" i="1"/>
  <c r="F890" i="1"/>
  <c r="F898" i="1"/>
  <c r="F980" i="1"/>
  <c r="F906" i="1"/>
  <c r="F951" i="1"/>
  <c r="F960" i="1"/>
  <c r="F874" i="1"/>
  <c r="F950" i="1"/>
  <c r="F964" i="1"/>
  <c r="F937" i="1"/>
  <c r="F926" i="1"/>
  <c r="F981" i="1"/>
  <c r="F877" i="1"/>
  <c r="F878" i="1"/>
  <c r="F967" i="1"/>
  <c r="F953" i="1"/>
  <c r="F883" i="1"/>
  <c r="F944" i="1"/>
  <c r="F886" i="1"/>
  <c r="F945" i="1"/>
  <c r="F918" i="1"/>
  <c r="F919" i="1"/>
  <c r="F875" i="1"/>
  <c r="F975" i="1"/>
  <c r="F961" i="1"/>
  <c r="F891" i="1"/>
  <c r="F888" i="1"/>
  <c r="F952" i="1"/>
  <c r="F970" i="1"/>
  <c r="F929" i="1"/>
  <c r="F909" i="1"/>
  <c r="F922" i="1"/>
  <c r="F912" i="1"/>
  <c r="F895" i="1"/>
  <c r="F905" i="1"/>
  <c r="F885" i="1"/>
  <c r="F893" i="1"/>
  <c r="F988" i="1"/>
  <c r="F979" i="1"/>
  <c r="F969" i="1"/>
  <c r="F908" i="1"/>
  <c r="F913" i="1"/>
  <c r="F897" i="1"/>
  <c r="F904" i="1"/>
  <c r="F946" i="1"/>
  <c r="F914" i="1"/>
  <c r="F965" i="1"/>
  <c r="F949" i="1"/>
  <c r="F873" i="1"/>
  <c r="F936" i="1"/>
  <c r="F889" i="1"/>
  <c r="F917" i="1"/>
  <c r="F887" i="1"/>
  <c r="F925" i="1"/>
  <c r="F927" i="1"/>
  <c r="F882" i="1"/>
  <c r="F974" i="1"/>
  <c r="F871" i="1"/>
  <c r="F989" i="1"/>
  <c r="F876" i="1"/>
  <c r="F892" i="1"/>
  <c r="F976" i="1"/>
  <c r="F923" i="1"/>
  <c r="F900" i="1"/>
  <c r="F963" i="1"/>
  <c r="F932" i="1"/>
  <c r="F931" i="1"/>
  <c r="F957" i="1"/>
  <c r="F930" i="1"/>
  <c r="F990" i="1"/>
  <c r="F991" i="1"/>
  <c r="F993" i="1"/>
  <c r="F992" i="1"/>
  <c r="F995" i="1"/>
  <c r="F994" i="1"/>
  <c r="F997" i="1"/>
  <c r="F996" i="1"/>
  <c r="F998" i="1"/>
  <c r="F999" i="1"/>
  <c r="F1001" i="1"/>
  <c r="F1000" i="1"/>
  <c r="F1003" i="1"/>
  <c r="F1002" i="1"/>
  <c r="F1005" i="1"/>
  <c r="F1004" i="1"/>
  <c r="F1007" i="1"/>
  <c r="F1006" i="1"/>
  <c r="F1009" i="1"/>
  <c r="F1008" i="1"/>
  <c r="F1010" i="1"/>
  <c r="F1011" i="1"/>
  <c r="F1012" i="1"/>
  <c r="F1015" i="1"/>
  <c r="F1013" i="1"/>
  <c r="F1014" i="1"/>
  <c r="F1017" i="1"/>
  <c r="F1016" i="1"/>
  <c r="F1018" i="1"/>
  <c r="F1019" i="1"/>
  <c r="F1021" i="1"/>
  <c r="F1020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5" i="1"/>
  <c r="F1034" i="1"/>
  <c r="F1036" i="1"/>
  <c r="F1037" i="1"/>
  <c r="F1039" i="1"/>
  <c r="F1038" i="1"/>
  <c r="F1040" i="1"/>
  <c r="F1041" i="1"/>
  <c r="F1043" i="1"/>
  <c r="F1042" i="1"/>
  <c r="F1044" i="1"/>
  <c r="F1045" i="1"/>
  <c r="F1046" i="1"/>
  <c r="F1047" i="1"/>
  <c r="F1049" i="1"/>
  <c r="F1048" i="1"/>
  <c r="F1050" i="1"/>
  <c r="F1052" i="1"/>
  <c r="F1051" i="1"/>
  <c r="F1053" i="1"/>
  <c r="F1054" i="1"/>
  <c r="F1055" i="1"/>
  <c r="F1056" i="1"/>
  <c r="F1057" i="1"/>
  <c r="F1058" i="1"/>
  <c r="F1059" i="1"/>
  <c r="F1060" i="1"/>
  <c r="F1061" i="1"/>
  <c r="F1062" i="1"/>
  <c r="F1063" i="1"/>
  <c r="F1065" i="1"/>
  <c r="F1064" i="1"/>
  <c r="F1066" i="1"/>
  <c r="F1067" i="1"/>
  <c r="F1068" i="1"/>
  <c r="F1069" i="1"/>
  <c r="F1070" i="1"/>
  <c r="F1071" i="1"/>
  <c r="F1072" i="1"/>
  <c r="F1074" i="1"/>
  <c r="F1073" i="1"/>
  <c r="F1076" i="1"/>
  <c r="F1075" i="1"/>
  <c r="F1077" i="1"/>
  <c r="F1078" i="1"/>
  <c r="F1079" i="1"/>
  <c r="F1080" i="1"/>
  <c r="F1081" i="1"/>
  <c r="F1083" i="1"/>
  <c r="F1082" i="1"/>
  <c r="F1084" i="1"/>
  <c r="F1086" i="1"/>
  <c r="F1085" i="1"/>
  <c r="F1087" i="1"/>
  <c r="F1088" i="1"/>
  <c r="F1089" i="1"/>
  <c r="F1090" i="1"/>
  <c r="F1092" i="1"/>
  <c r="F1093" i="1"/>
  <c r="F1091" i="1"/>
  <c r="F1094" i="1"/>
  <c r="F1095" i="1"/>
  <c r="F1096" i="1"/>
  <c r="F1097" i="1"/>
  <c r="F1098" i="1"/>
  <c r="F1099" i="1"/>
  <c r="F1100" i="1"/>
  <c r="F1101" i="1"/>
  <c r="F1102" i="1"/>
  <c r="F1105" i="1"/>
  <c r="F1103" i="1"/>
  <c r="F1104" i="1"/>
  <c r="F1107" i="1"/>
  <c r="F1106" i="1"/>
  <c r="F1109" i="1"/>
  <c r="F1108" i="1"/>
  <c r="F1110" i="1"/>
  <c r="F1111" i="1"/>
  <c r="F1113" i="1"/>
  <c r="F1112" i="1"/>
  <c r="F1114" i="1"/>
  <c r="F1115" i="1"/>
  <c r="F1116" i="1"/>
  <c r="F1117" i="1"/>
  <c r="F1119" i="1"/>
  <c r="F1118" i="1"/>
  <c r="F1121" i="1"/>
  <c r="F1120" i="1"/>
  <c r="F1122" i="1"/>
  <c r="F1124" i="1"/>
  <c r="F1123" i="1"/>
  <c r="F1126" i="1"/>
  <c r="F1125" i="1"/>
  <c r="F1128" i="1"/>
  <c r="F1127" i="1"/>
  <c r="F1130" i="1"/>
  <c r="F1129" i="1"/>
  <c r="F1131" i="1"/>
  <c r="F1132" i="1"/>
  <c r="F1134" i="1"/>
  <c r="F1133" i="1"/>
  <c r="F1135" i="1"/>
  <c r="F1136" i="1"/>
  <c r="F1138" i="1"/>
  <c r="F1137" i="1"/>
  <c r="F1140" i="1"/>
  <c r="F1139" i="1"/>
  <c r="F1142" i="1"/>
  <c r="F1141" i="1"/>
  <c r="F1143" i="1"/>
  <c r="F1144" i="1"/>
  <c r="F1146" i="1"/>
  <c r="F1145" i="1"/>
  <c r="F1147" i="1"/>
  <c r="F1148" i="1"/>
  <c r="F1149" i="1"/>
  <c r="F1150" i="1"/>
  <c r="F1152" i="1"/>
  <c r="F1151" i="1"/>
  <c r="F1153" i="1"/>
  <c r="F1154" i="1"/>
  <c r="F1155" i="1"/>
  <c r="F1157" i="1"/>
  <c r="F1156" i="1"/>
  <c r="F1159" i="1"/>
  <c r="F1158" i="1"/>
  <c r="F856" i="1"/>
  <c r="F858" i="1"/>
  <c r="H858" i="1" s="1"/>
  <c r="F861" i="1"/>
  <c r="F855" i="1"/>
  <c r="F860" i="1"/>
  <c r="F865" i="1"/>
  <c r="F849" i="1"/>
  <c r="F868" i="1"/>
  <c r="F859" i="1"/>
  <c r="F850" i="1"/>
  <c r="H850" i="1" s="1"/>
  <c r="F851" i="1"/>
  <c r="F852" i="1"/>
  <c r="F857" i="1"/>
  <c r="F864" i="1"/>
  <c r="F863" i="1"/>
  <c r="F853" i="1"/>
  <c r="F867" i="1"/>
  <c r="F862" i="1"/>
  <c r="H862" i="1" s="1"/>
  <c r="F854" i="1"/>
  <c r="F866" i="1"/>
  <c r="F800" i="1"/>
  <c r="F794" i="1"/>
  <c r="F801" i="1"/>
  <c r="F796" i="1"/>
  <c r="F818" i="1"/>
  <c r="F827" i="1"/>
  <c r="H827" i="1" s="1"/>
  <c r="F837" i="1"/>
  <c r="F804" i="1"/>
  <c r="F839" i="1"/>
  <c r="F845" i="1"/>
  <c r="F838" i="1"/>
  <c r="F808" i="1"/>
  <c r="F819" i="1"/>
  <c r="F829" i="1"/>
  <c r="H829" i="1" s="1"/>
  <c r="F831" i="1"/>
  <c r="F842" i="1"/>
  <c r="F848" i="1"/>
  <c r="F810" i="1"/>
  <c r="F820" i="1"/>
  <c r="F807" i="1"/>
  <c r="F833" i="1"/>
  <c r="F844" i="1"/>
  <c r="H844" i="1" s="1"/>
  <c r="F814" i="1"/>
  <c r="F812" i="1"/>
  <c r="F795" i="1"/>
  <c r="F809" i="1"/>
  <c r="F798" i="1"/>
  <c r="F841" i="1"/>
  <c r="F813" i="1"/>
  <c r="F832" i="1"/>
  <c r="H832" i="1" s="1"/>
  <c r="F821" i="1"/>
  <c r="F830" i="1"/>
  <c r="F822" i="1"/>
  <c r="F834" i="1"/>
  <c r="F806" i="1"/>
  <c r="F802" i="1"/>
  <c r="F805" i="1"/>
  <c r="F797" i="1"/>
  <c r="H797" i="1" s="1"/>
  <c r="F826" i="1"/>
  <c r="F843" i="1"/>
  <c r="F824" i="1"/>
  <c r="F846" i="1"/>
  <c r="F811" i="1"/>
  <c r="F823" i="1"/>
  <c r="F817" i="1"/>
  <c r="F835" i="1"/>
  <c r="H835" i="1" s="1"/>
  <c r="F799" i="1"/>
  <c r="F840" i="1"/>
  <c r="F816" i="1"/>
  <c r="F803" i="1"/>
  <c r="F847" i="1"/>
  <c r="F828" i="1"/>
  <c r="F836" i="1"/>
  <c r="F815" i="1"/>
  <c r="H815" i="1" s="1"/>
  <c r="F825" i="1"/>
  <c r="F676" i="1"/>
  <c r="F662" i="1"/>
  <c r="F661" i="1"/>
  <c r="F671" i="1"/>
  <c r="F677" i="1"/>
  <c r="F678" i="1"/>
  <c r="F673" i="1"/>
  <c r="H673" i="1" s="1"/>
  <c r="F668" i="1"/>
  <c r="F684" i="1"/>
  <c r="F670" i="1"/>
  <c r="F681" i="1"/>
  <c r="F659" i="1"/>
  <c r="F682" i="1"/>
  <c r="F685" i="1"/>
  <c r="F658" i="1"/>
  <c r="H658" i="1" s="1"/>
  <c r="M658" i="1" s="1"/>
  <c r="F660" i="1"/>
  <c r="F675" i="1"/>
  <c r="F665" i="1"/>
  <c r="F679" i="1"/>
  <c r="F667" i="1"/>
  <c r="F663" i="1"/>
  <c r="F664" i="1"/>
  <c r="F680" i="1"/>
  <c r="H680" i="1" s="1"/>
  <c r="F669" i="1"/>
  <c r="F666" i="1"/>
  <c r="F672" i="1"/>
  <c r="F683" i="1"/>
  <c r="F674" i="1"/>
  <c r="F686" i="1"/>
  <c r="F687" i="1"/>
  <c r="F689" i="1"/>
  <c r="H689" i="1" s="1"/>
  <c r="F688" i="1"/>
  <c r="F690" i="1"/>
  <c r="F691" i="1"/>
  <c r="F692" i="1"/>
  <c r="F693" i="1"/>
  <c r="F694" i="1"/>
  <c r="F696" i="1"/>
  <c r="F695" i="1"/>
  <c r="H695" i="1" s="1"/>
  <c r="F698" i="1"/>
  <c r="F697" i="1"/>
  <c r="F700" i="1"/>
  <c r="F699" i="1"/>
  <c r="F701" i="1"/>
  <c r="F702" i="1"/>
  <c r="F704" i="1"/>
  <c r="F703" i="1"/>
  <c r="H703" i="1" s="1"/>
  <c r="F705" i="1"/>
  <c r="F706" i="1"/>
  <c r="F707" i="1"/>
  <c r="F708" i="1"/>
  <c r="F709" i="1"/>
  <c r="F710" i="1"/>
  <c r="F711" i="1"/>
  <c r="F712" i="1"/>
  <c r="H712" i="1" s="1"/>
  <c r="F713" i="1"/>
  <c r="F714" i="1"/>
  <c r="F715" i="1"/>
  <c r="F716" i="1"/>
  <c r="F718" i="1"/>
  <c r="F717" i="1"/>
  <c r="F719" i="1"/>
  <c r="F721" i="1"/>
  <c r="H721" i="1" s="1"/>
  <c r="F720" i="1"/>
  <c r="F722" i="1"/>
  <c r="F723" i="1"/>
  <c r="F724" i="1"/>
  <c r="F725" i="1"/>
  <c r="F726" i="1"/>
  <c r="F728" i="1"/>
  <c r="F727" i="1"/>
  <c r="H727" i="1" s="1"/>
  <c r="F729" i="1"/>
  <c r="F730" i="1"/>
  <c r="F731" i="1"/>
  <c r="F732" i="1"/>
  <c r="F733" i="1"/>
  <c r="F735" i="1"/>
  <c r="F734" i="1"/>
  <c r="F736" i="1"/>
  <c r="H736" i="1" s="1"/>
  <c r="F737" i="1"/>
  <c r="F738" i="1"/>
  <c r="F739" i="1"/>
  <c r="F740" i="1"/>
  <c r="F741" i="1"/>
  <c r="F743" i="1"/>
  <c r="F742" i="1"/>
  <c r="F744" i="1"/>
  <c r="H744" i="1" s="1"/>
  <c r="F746" i="1"/>
  <c r="F745" i="1"/>
  <c r="F747" i="1"/>
  <c r="F748" i="1"/>
  <c r="F750" i="1"/>
  <c r="F749" i="1"/>
  <c r="F751" i="1"/>
  <c r="F753" i="1"/>
  <c r="H753" i="1" s="1"/>
  <c r="F752" i="1"/>
  <c r="F754" i="1"/>
  <c r="F756" i="1"/>
  <c r="F757" i="1"/>
  <c r="F755" i="1"/>
  <c r="F758" i="1"/>
  <c r="F760" i="1"/>
  <c r="F759" i="1"/>
  <c r="H759" i="1" s="1"/>
  <c r="F761" i="1"/>
  <c r="F763" i="1"/>
  <c r="F764" i="1"/>
  <c r="F762" i="1"/>
  <c r="F765" i="1"/>
  <c r="F766" i="1"/>
  <c r="F767" i="1"/>
  <c r="F769" i="1"/>
  <c r="H769" i="1" s="1"/>
  <c r="F768" i="1"/>
  <c r="F770" i="1"/>
  <c r="F771" i="1"/>
  <c r="F772" i="1"/>
  <c r="F774" i="1"/>
  <c r="F773" i="1"/>
  <c r="F776" i="1"/>
  <c r="F775" i="1"/>
  <c r="H775" i="1" s="1"/>
  <c r="F778" i="1"/>
  <c r="F777" i="1"/>
  <c r="F779" i="1"/>
  <c r="F781" i="1"/>
  <c r="F780" i="1"/>
  <c r="F783" i="1"/>
  <c r="F782" i="1"/>
  <c r="F784" i="1"/>
  <c r="H784" i="1" s="1"/>
  <c r="F785" i="1"/>
  <c r="F786" i="1"/>
  <c r="F787" i="1"/>
  <c r="F788" i="1"/>
  <c r="F789" i="1"/>
  <c r="F790" i="1"/>
  <c r="F791" i="1"/>
  <c r="F792" i="1"/>
  <c r="H792" i="1" s="1"/>
  <c r="F793" i="1"/>
  <c r="P657" i="1"/>
  <c r="H781" i="1" l="1"/>
  <c r="H748" i="1"/>
  <c r="H716" i="1"/>
  <c r="H683" i="1"/>
  <c r="H803" i="1"/>
  <c r="H845" i="1"/>
  <c r="H793" i="1"/>
  <c r="H785" i="1"/>
  <c r="H778" i="1"/>
  <c r="H768" i="1"/>
  <c r="H761" i="1"/>
  <c r="H752" i="1"/>
  <c r="H746" i="1"/>
  <c r="H737" i="1"/>
  <c r="H729" i="1"/>
  <c r="H720" i="1"/>
  <c r="H713" i="1"/>
  <c r="H705" i="1"/>
  <c r="H698" i="1"/>
  <c r="H688" i="1"/>
  <c r="H669" i="1"/>
  <c r="H660" i="1"/>
  <c r="H668" i="1"/>
  <c r="H825" i="1"/>
  <c r="H799" i="1"/>
  <c r="H826" i="1"/>
  <c r="H821" i="1"/>
  <c r="H814" i="1"/>
  <c r="H831" i="1"/>
  <c r="H837" i="1"/>
  <c r="H854" i="1"/>
  <c r="H851" i="1"/>
  <c r="H861" i="1"/>
  <c r="H791" i="1"/>
  <c r="H782" i="1"/>
  <c r="H776" i="1"/>
  <c r="H767" i="1"/>
  <c r="H760" i="1"/>
  <c r="H751" i="1"/>
  <c r="H742" i="1"/>
  <c r="H734" i="1"/>
  <c r="H728" i="1"/>
  <c r="H719" i="1"/>
  <c r="H711" i="1"/>
  <c r="H704" i="1"/>
  <c r="H696" i="1"/>
  <c r="H687" i="1"/>
  <c r="H664" i="1"/>
  <c r="H685" i="1"/>
  <c r="H678" i="1"/>
  <c r="H836" i="1"/>
  <c r="H817" i="1"/>
  <c r="H805" i="1"/>
  <c r="H813" i="1"/>
  <c r="H833" i="1"/>
  <c r="H819" i="1"/>
  <c r="H818" i="1"/>
  <c r="H867" i="1"/>
  <c r="H859" i="1"/>
  <c r="H856" i="1"/>
  <c r="H790" i="1"/>
  <c r="H773" i="1"/>
  <c r="H758" i="1"/>
  <c r="H743" i="1"/>
  <c r="H726" i="1"/>
  <c r="H710" i="1"/>
  <c r="H694" i="1"/>
  <c r="H663" i="1"/>
  <c r="H677" i="1"/>
  <c r="H823" i="1"/>
  <c r="H841" i="1"/>
  <c r="H808" i="1"/>
  <c r="H853" i="1"/>
  <c r="H783" i="1"/>
  <c r="H766" i="1"/>
  <c r="H749" i="1"/>
  <c r="H735" i="1"/>
  <c r="H717" i="1"/>
  <c r="H702" i="1"/>
  <c r="H686" i="1"/>
  <c r="H682" i="1"/>
  <c r="H828" i="1"/>
  <c r="H802" i="1"/>
  <c r="H807" i="1"/>
  <c r="H796" i="1"/>
  <c r="H789" i="1"/>
  <c r="H780" i="1"/>
  <c r="H774" i="1"/>
  <c r="H765" i="1"/>
  <c r="H755" i="1"/>
  <c r="H750" i="1"/>
  <c r="H741" i="1"/>
  <c r="H733" i="1"/>
  <c r="H725" i="1"/>
  <c r="H718" i="1"/>
  <c r="H709" i="1"/>
  <c r="H701" i="1"/>
  <c r="H693" i="1"/>
  <c r="H674" i="1"/>
  <c r="H667" i="1"/>
  <c r="H659" i="1"/>
  <c r="H671" i="1"/>
  <c r="H847" i="1"/>
  <c r="H811" i="1"/>
  <c r="H806" i="1"/>
  <c r="H798" i="1"/>
  <c r="H820" i="1"/>
  <c r="H838" i="1"/>
  <c r="H801" i="1"/>
  <c r="H863" i="1"/>
  <c r="H849" i="1"/>
  <c r="H772" i="1"/>
  <c r="H740" i="1"/>
  <c r="H708" i="1"/>
  <c r="H679" i="1"/>
  <c r="H846" i="1"/>
  <c r="H810" i="1"/>
  <c r="H865" i="1"/>
  <c r="H762" i="1"/>
  <c r="H732" i="1"/>
  <c r="H699" i="1"/>
  <c r="H681" i="1"/>
  <c r="H834" i="1"/>
  <c r="H794" i="1"/>
  <c r="H787" i="1"/>
  <c r="H771" i="1"/>
  <c r="H756" i="1"/>
  <c r="H739" i="1"/>
  <c r="H723" i="1"/>
  <c r="H707" i="1"/>
  <c r="H691" i="1"/>
  <c r="H665" i="1"/>
  <c r="H662" i="1"/>
  <c r="H824" i="1"/>
  <c r="H795" i="1"/>
  <c r="H848" i="1"/>
  <c r="H800" i="1"/>
  <c r="H860" i="1"/>
  <c r="H788" i="1"/>
  <c r="H757" i="1"/>
  <c r="H724" i="1"/>
  <c r="H692" i="1"/>
  <c r="H661" i="1"/>
  <c r="H809" i="1"/>
  <c r="H864" i="1"/>
  <c r="H779" i="1"/>
  <c r="H764" i="1"/>
  <c r="H747" i="1"/>
  <c r="H731" i="1"/>
  <c r="H715" i="1"/>
  <c r="H700" i="1"/>
  <c r="H672" i="1"/>
  <c r="H670" i="1"/>
  <c r="H816" i="1"/>
  <c r="H822" i="1"/>
  <c r="H839" i="1"/>
  <c r="H857" i="1"/>
  <c r="H786" i="1"/>
  <c r="H777" i="1"/>
  <c r="H770" i="1"/>
  <c r="H763" i="1"/>
  <c r="H754" i="1"/>
  <c r="H745" i="1"/>
  <c r="H738" i="1"/>
  <c r="H730" i="1"/>
  <c r="H722" i="1"/>
  <c r="H714" i="1"/>
  <c r="H706" i="1"/>
  <c r="H697" i="1"/>
  <c r="H690" i="1"/>
  <c r="H666" i="1"/>
  <c r="H675" i="1"/>
  <c r="H684" i="1"/>
  <c r="H676" i="1"/>
  <c r="H840" i="1"/>
  <c r="H843" i="1"/>
  <c r="H830" i="1"/>
  <c r="H812" i="1"/>
  <c r="H842" i="1"/>
  <c r="H804" i="1"/>
  <c r="H866" i="1"/>
  <c r="H852" i="1"/>
  <c r="H855" i="1"/>
  <c r="O653" i="1"/>
  <c r="B653" i="1" s="1"/>
  <c r="C654" i="1"/>
  <c r="P2472" i="1"/>
  <c r="J2473" i="1"/>
  <c r="K2473" i="1" s="1"/>
  <c r="L2473" i="1" s="1"/>
  <c r="I2474" i="1"/>
  <c r="N2473" i="1"/>
  <c r="D2473" i="1"/>
  <c r="E2473" i="1" s="1"/>
  <c r="F2474" i="1" s="1"/>
  <c r="A2474" i="1"/>
  <c r="K659" i="1"/>
  <c r="L659" i="1" s="1"/>
  <c r="J660" i="1"/>
  <c r="H868" i="1"/>
  <c r="G869" i="1"/>
  <c r="M659" i="1" l="1"/>
  <c r="O654" i="1"/>
  <c r="B654" i="1" s="1"/>
  <c r="C655" i="1"/>
  <c r="N2474" i="1"/>
  <c r="D2474" i="1"/>
  <c r="E2474" i="1" s="1"/>
  <c r="F2475" i="1" s="1"/>
  <c r="A2475" i="1"/>
  <c r="I2475" i="1"/>
  <c r="P2473" i="1"/>
  <c r="J2474" i="1"/>
  <c r="K2474" i="1" s="1"/>
  <c r="L2474" i="1" s="1"/>
  <c r="K660" i="1"/>
  <c r="L660" i="1" s="1"/>
  <c r="M660" i="1" s="1"/>
  <c r="J661" i="1"/>
  <c r="G870" i="1"/>
  <c r="H869" i="1"/>
  <c r="M869" i="1" s="1"/>
  <c r="C656" i="1" l="1"/>
  <c r="O655" i="1"/>
  <c r="B655" i="1" s="1"/>
  <c r="I2476" i="1"/>
  <c r="N2475" i="1"/>
  <c r="D2475" i="1"/>
  <c r="E2475" i="1" s="1"/>
  <c r="F2476" i="1" s="1"/>
  <c r="A2476" i="1"/>
  <c r="P2474" i="1"/>
  <c r="J2475" i="1"/>
  <c r="K2475" i="1" s="1"/>
  <c r="L2475" i="1" s="1"/>
  <c r="K661" i="1"/>
  <c r="L661" i="1" s="1"/>
  <c r="M661" i="1" s="1"/>
  <c r="J662" i="1"/>
  <c r="G871" i="1"/>
  <c r="H870" i="1"/>
  <c r="M870" i="1" s="1"/>
  <c r="O656" i="1" l="1"/>
  <c r="B656" i="1" s="1"/>
  <c r="C657" i="1"/>
  <c r="J2476" i="1"/>
  <c r="K2476" i="1" s="1"/>
  <c r="P2475" i="1"/>
  <c r="I2477" i="1"/>
  <c r="L2476" i="1"/>
  <c r="A2477" i="1"/>
  <c r="D2476" i="1"/>
  <c r="E2476" i="1" s="1"/>
  <c r="F2477" i="1" s="1"/>
  <c r="N2476" i="1"/>
  <c r="J663" i="1"/>
  <c r="K662" i="1"/>
  <c r="L662" i="1" s="1"/>
  <c r="M662" i="1" s="1"/>
  <c r="G872" i="1"/>
  <c r="H871" i="1"/>
  <c r="M871" i="1" s="1"/>
  <c r="O657" i="1" l="1"/>
  <c r="B657" i="1" s="1"/>
  <c r="C658" i="1"/>
  <c r="I2478" i="1"/>
  <c r="N2477" i="1"/>
  <c r="D2477" i="1"/>
  <c r="E2477" i="1" s="1"/>
  <c r="F2478" i="1" s="1"/>
  <c r="A2478" i="1"/>
  <c r="P2476" i="1"/>
  <c r="J2477" i="1"/>
  <c r="K2477" i="1" s="1"/>
  <c r="L2477" i="1" s="1"/>
  <c r="K663" i="1"/>
  <c r="L663" i="1" s="1"/>
  <c r="M663" i="1" s="1"/>
  <c r="J664" i="1"/>
  <c r="G873" i="1"/>
  <c r="H872" i="1"/>
  <c r="M872" i="1" s="1"/>
  <c r="C659" i="1" l="1"/>
  <c r="O658" i="1"/>
  <c r="B658" i="1" s="1"/>
  <c r="A2479" i="1"/>
  <c r="N2478" i="1"/>
  <c r="D2478" i="1"/>
  <c r="E2478" i="1" s="1"/>
  <c r="F2479" i="1" s="1"/>
  <c r="P2477" i="1"/>
  <c r="J2478" i="1"/>
  <c r="K2478" i="1" s="1"/>
  <c r="L2478" i="1" s="1"/>
  <c r="I2479" i="1"/>
  <c r="K664" i="1"/>
  <c r="L664" i="1" s="1"/>
  <c r="M664" i="1" s="1"/>
  <c r="J665" i="1"/>
  <c r="G874" i="1"/>
  <c r="H873" i="1"/>
  <c r="M873" i="1" s="1"/>
  <c r="C660" i="1" l="1"/>
  <c r="O659" i="1"/>
  <c r="B659" i="1" s="1"/>
  <c r="P2478" i="1"/>
  <c r="J2479" i="1"/>
  <c r="K2479" i="1" s="1"/>
  <c r="L2479" i="1" s="1"/>
  <c r="I2480" i="1"/>
  <c r="N2479" i="1"/>
  <c r="D2479" i="1"/>
  <c r="E2479" i="1" s="1"/>
  <c r="F2480" i="1" s="1"/>
  <c r="A2480" i="1"/>
  <c r="K665" i="1"/>
  <c r="L665" i="1" s="1"/>
  <c r="M665" i="1" s="1"/>
  <c r="J666" i="1"/>
  <c r="G875" i="1"/>
  <c r="H874" i="1"/>
  <c r="M874" i="1" s="1"/>
  <c r="C661" i="1" l="1"/>
  <c r="O660" i="1"/>
  <c r="B660" i="1" s="1"/>
  <c r="A2481" i="1"/>
  <c r="D2480" i="1"/>
  <c r="E2480" i="1" s="1"/>
  <c r="F2481" i="1" s="1"/>
  <c r="N2480" i="1"/>
  <c r="P2479" i="1"/>
  <c r="J2480" i="1"/>
  <c r="K2480" i="1" s="1"/>
  <c r="L2480" i="1" s="1"/>
  <c r="I2481" i="1"/>
  <c r="J667" i="1"/>
  <c r="K666" i="1"/>
  <c r="L666" i="1" s="1"/>
  <c r="M666" i="1" s="1"/>
  <c r="G876" i="1"/>
  <c r="H875" i="1"/>
  <c r="M875" i="1" s="1"/>
  <c r="C662" i="1" l="1"/>
  <c r="O661" i="1"/>
  <c r="B661" i="1" s="1"/>
  <c r="I2482" i="1"/>
  <c r="N2481" i="1"/>
  <c r="D2481" i="1"/>
  <c r="E2481" i="1" s="1"/>
  <c r="F2482" i="1" s="1"/>
  <c r="A2482" i="1"/>
  <c r="P2480" i="1"/>
  <c r="J2481" i="1"/>
  <c r="K2481" i="1" s="1"/>
  <c r="L2481" i="1" s="1"/>
  <c r="K667" i="1"/>
  <c r="L667" i="1" s="1"/>
  <c r="M667" i="1" s="1"/>
  <c r="J668" i="1"/>
  <c r="G877" i="1"/>
  <c r="H876" i="1"/>
  <c r="M876" i="1" s="1"/>
  <c r="C663" i="1" l="1"/>
  <c r="O662" i="1"/>
  <c r="B662" i="1" s="1"/>
  <c r="A2483" i="1"/>
  <c r="N2482" i="1"/>
  <c r="D2482" i="1"/>
  <c r="E2482" i="1" s="1"/>
  <c r="F2483" i="1" s="1"/>
  <c r="P2481" i="1"/>
  <c r="J2482" i="1"/>
  <c r="K2482" i="1" s="1"/>
  <c r="L2482" i="1" s="1"/>
  <c r="I2483" i="1"/>
  <c r="J669" i="1"/>
  <c r="K668" i="1"/>
  <c r="L668" i="1" s="1"/>
  <c r="M668" i="1" s="1"/>
  <c r="G878" i="1"/>
  <c r="H877" i="1"/>
  <c r="M877" i="1" s="1"/>
  <c r="C664" i="1" l="1"/>
  <c r="O663" i="1"/>
  <c r="B663" i="1" s="1"/>
  <c r="N2483" i="1"/>
  <c r="D2483" i="1"/>
  <c r="E2483" i="1" s="1"/>
  <c r="F2484" i="1" s="1"/>
  <c r="A2484" i="1"/>
  <c r="P2482" i="1"/>
  <c r="J2483" i="1"/>
  <c r="K2483" i="1" s="1"/>
  <c r="L2483" i="1" s="1"/>
  <c r="I2484" i="1"/>
  <c r="K669" i="1"/>
  <c r="L669" i="1" s="1"/>
  <c r="M669" i="1" s="1"/>
  <c r="J670" i="1"/>
  <c r="G879" i="1"/>
  <c r="H878" i="1"/>
  <c r="M878" i="1" s="1"/>
  <c r="C665" i="1" l="1"/>
  <c r="O664" i="1"/>
  <c r="B664" i="1" s="1"/>
  <c r="A2485" i="1"/>
  <c r="D2484" i="1"/>
  <c r="E2484" i="1" s="1"/>
  <c r="F2485" i="1" s="1"/>
  <c r="N2484" i="1"/>
  <c r="P2483" i="1"/>
  <c r="J2484" i="1"/>
  <c r="K2484" i="1" s="1"/>
  <c r="L2484" i="1" s="1"/>
  <c r="I2485" i="1"/>
  <c r="K670" i="1"/>
  <c r="L670" i="1" s="1"/>
  <c r="M670" i="1" s="1"/>
  <c r="J671" i="1"/>
  <c r="G880" i="1"/>
  <c r="H879" i="1"/>
  <c r="M879" i="1" s="1"/>
  <c r="C666" i="1" l="1"/>
  <c r="O665" i="1"/>
  <c r="B665" i="1" s="1"/>
  <c r="N2485" i="1"/>
  <c r="D2485" i="1"/>
  <c r="E2485" i="1" s="1"/>
  <c r="F2486" i="1" s="1"/>
  <c r="A2486" i="1"/>
  <c r="P2484" i="1"/>
  <c r="J2485" i="1"/>
  <c r="K2485" i="1" s="1"/>
  <c r="L2485" i="1" s="1"/>
  <c r="I2486" i="1"/>
  <c r="K671" i="1"/>
  <c r="L671" i="1" s="1"/>
  <c r="M671" i="1" s="1"/>
  <c r="J672" i="1"/>
  <c r="G881" i="1"/>
  <c r="H880" i="1"/>
  <c r="M880" i="1" s="1"/>
  <c r="C667" i="1" l="1"/>
  <c r="O666" i="1"/>
  <c r="B666" i="1" s="1"/>
  <c r="A2487" i="1"/>
  <c r="N2486" i="1"/>
  <c r="D2486" i="1"/>
  <c r="E2486" i="1" s="1"/>
  <c r="F2487" i="1" s="1"/>
  <c r="I2487" i="1"/>
  <c r="L2486" i="1"/>
  <c r="P2485" i="1"/>
  <c r="J2486" i="1"/>
  <c r="K2486" i="1" s="1"/>
  <c r="K672" i="1"/>
  <c r="L672" i="1" s="1"/>
  <c r="M672" i="1" s="1"/>
  <c r="J673" i="1"/>
  <c r="G882" i="1"/>
  <c r="H881" i="1"/>
  <c r="M881" i="1" s="1"/>
  <c r="C668" i="1" l="1"/>
  <c r="O667" i="1"/>
  <c r="B667" i="1" s="1"/>
  <c r="I2488" i="1"/>
  <c r="N2487" i="1"/>
  <c r="D2487" i="1"/>
  <c r="E2487" i="1" s="1"/>
  <c r="F2488" i="1" s="1"/>
  <c r="A2488" i="1"/>
  <c r="P2486" i="1"/>
  <c r="J2487" i="1"/>
  <c r="K2487" i="1" s="1"/>
  <c r="L2487" i="1" s="1"/>
  <c r="J674" i="1"/>
  <c r="K673" i="1"/>
  <c r="L673" i="1" s="1"/>
  <c r="M673" i="1" s="1"/>
  <c r="G883" i="1"/>
  <c r="H882" i="1"/>
  <c r="M882" i="1" s="1"/>
  <c r="C669" i="1" l="1"/>
  <c r="O668" i="1"/>
  <c r="B668" i="1" s="1"/>
  <c r="P2487" i="1"/>
  <c r="J2488" i="1"/>
  <c r="K2488" i="1" s="1"/>
  <c r="I2489" i="1"/>
  <c r="L2488" i="1"/>
  <c r="A2489" i="1"/>
  <c r="D2488" i="1"/>
  <c r="E2488" i="1" s="1"/>
  <c r="F2489" i="1" s="1"/>
  <c r="N2488" i="1"/>
  <c r="K674" i="1"/>
  <c r="L674" i="1" s="1"/>
  <c r="M674" i="1" s="1"/>
  <c r="J675" i="1"/>
  <c r="G884" i="1"/>
  <c r="H883" i="1"/>
  <c r="M883" i="1" s="1"/>
  <c r="C670" i="1" l="1"/>
  <c r="O669" i="1"/>
  <c r="B669" i="1" s="1"/>
  <c r="I2490" i="1"/>
  <c r="P2488" i="1"/>
  <c r="J2489" i="1"/>
  <c r="K2489" i="1" s="1"/>
  <c r="L2489" i="1" s="1"/>
  <c r="N2489" i="1"/>
  <c r="D2489" i="1"/>
  <c r="E2489" i="1" s="1"/>
  <c r="F2490" i="1" s="1"/>
  <c r="A2490" i="1"/>
  <c r="K675" i="1"/>
  <c r="L675" i="1" s="1"/>
  <c r="M675" i="1" s="1"/>
  <c r="J676" i="1"/>
  <c r="G885" i="1"/>
  <c r="H884" i="1"/>
  <c r="M884" i="1" s="1"/>
  <c r="C671" i="1" l="1"/>
  <c r="O670" i="1"/>
  <c r="B670" i="1" s="1"/>
  <c r="I2491" i="1"/>
  <c r="A2491" i="1"/>
  <c r="N2490" i="1"/>
  <c r="D2490" i="1"/>
  <c r="E2490" i="1" s="1"/>
  <c r="F2491" i="1" s="1"/>
  <c r="P2489" i="1"/>
  <c r="J2490" i="1"/>
  <c r="K2490" i="1" s="1"/>
  <c r="L2490" i="1" s="1"/>
  <c r="K676" i="1"/>
  <c r="L676" i="1" s="1"/>
  <c r="M676" i="1" s="1"/>
  <c r="J677" i="1"/>
  <c r="G886" i="1"/>
  <c r="H885" i="1"/>
  <c r="M885" i="1" s="1"/>
  <c r="C672" i="1" l="1"/>
  <c r="O671" i="1"/>
  <c r="B671" i="1" s="1"/>
  <c r="N2491" i="1"/>
  <c r="D2491" i="1"/>
  <c r="E2491" i="1" s="1"/>
  <c r="F2492" i="1" s="1"/>
  <c r="A2492" i="1"/>
  <c r="I2492" i="1"/>
  <c r="P2490" i="1"/>
  <c r="J2491" i="1"/>
  <c r="K2491" i="1" s="1"/>
  <c r="L2491" i="1" s="1"/>
  <c r="K677" i="1"/>
  <c r="L677" i="1" s="1"/>
  <c r="M677" i="1" s="1"/>
  <c r="J678" i="1"/>
  <c r="G887" i="1"/>
  <c r="H886" i="1"/>
  <c r="M886" i="1" s="1"/>
  <c r="C673" i="1" l="1"/>
  <c r="O672" i="1"/>
  <c r="B672" i="1" s="1"/>
  <c r="A2493" i="1"/>
  <c r="D2492" i="1"/>
  <c r="E2492" i="1" s="1"/>
  <c r="F2493" i="1" s="1"/>
  <c r="N2492" i="1"/>
  <c r="P2491" i="1"/>
  <c r="J2492" i="1"/>
  <c r="K2492" i="1" s="1"/>
  <c r="L2492" i="1" s="1"/>
  <c r="I2493" i="1"/>
  <c r="K678" i="1"/>
  <c r="L678" i="1" s="1"/>
  <c r="M678" i="1" s="1"/>
  <c r="J679" i="1"/>
  <c r="G888" i="1"/>
  <c r="H887" i="1"/>
  <c r="M887" i="1" s="1"/>
  <c r="C674" i="1" l="1"/>
  <c r="O673" i="1"/>
  <c r="B673" i="1" s="1"/>
  <c r="N2493" i="1"/>
  <c r="D2493" i="1"/>
  <c r="E2493" i="1" s="1"/>
  <c r="F2494" i="1" s="1"/>
  <c r="A2494" i="1"/>
  <c r="P2492" i="1"/>
  <c r="J2493" i="1"/>
  <c r="K2493" i="1" s="1"/>
  <c r="L2493" i="1" s="1"/>
  <c r="I2494" i="1"/>
  <c r="K679" i="1"/>
  <c r="L679" i="1" s="1"/>
  <c r="M679" i="1" s="1"/>
  <c r="J680" i="1"/>
  <c r="G889" i="1"/>
  <c r="H888" i="1"/>
  <c r="M888" i="1" s="1"/>
  <c r="C675" i="1" l="1"/>
  <c r="O674" i="1"/>
  <c r="B674" i="1" s="1"/>
  <c r="A2495" i="1"/>
  <c r="N2494" i="1"/>
  <c r="D2494" i="1"/>
  <c r="E2494" i="1" s="1"/>
  <c r="F2495" i="1" s="1"/>
  <c r="I2495" i="1"/>
  <c r="P2493" i="1"/>
  <c r="J2494" i="1"/>
  <c r="K2494" i="1" s="1"/>
  <c r="L2494" i="1" s="1"/>
  <c r="K680" i="1"/>
  <c r="L680" i="1" s="1"/>
  <c r="M680" i="1" s="1"/>
  <c r="J681" i="1"/>
  <c r="G890" i="1"/>
  <c r="H889" i="1"/>
  <c r="M889" i="1" s="1"/>
  <c r="C676" i="1" l="1"/>
  <c r="O675" i="1"/>
  <c r="B675" i="1" s="1"/>
  <c r="P2494" i="1"/>
  <c r="J2495" i="1"/>
  <c r="K2495" i="1" s="1"/>
  <c r="L2495" i="1" s="1"/>
  <c r="N2495" i="1"/>
  <c r="D2495" i="1"/>
  <c r="E2495" i="1" s="1"/>
  <c r="F2496" i="1" s="1"/>
  <c r="A2496" i="1"/>
  <c r="I2496" i="1"/>
  <c r="J682" i="1"/>
  <c r="K681" i="1"/>
  <c r="L681" i="1" s="1"/>
  <c r="M681" i="1" s="1"/>
  <c r="G891" i="1"/>
  <c r="H890" i="1"/>
  <c r="M890" i="1" s="1"/>
  <c r="C677" i="1" l="1"/>
  <c r="O676" i="1"/>
  <c r="B676" i="1" s="1"/>
  <c r="A2497" i="1"/>
  <c r="D2496" i="1"/>
  <c r="E2496" i="1" s="1"/>
  <c r="F2497" i="1" s="1"/>
  <c r="N2496" i="1"/>
  <c r="P2495" i="1"/>
  <c r="J2496" i="1"/>
  <c r="K2496" i="1" s="1"/>
  <c r="L2496" i="1" s="1"/>
  <c r="I2497" i="1"/>
  <c r="K682" i="1"/>
  <c r="L682" i="1" s="1"/>
  <c r="M682" i="1" s="1"/>
  <c r="J683" i="1"/>
  <c r="G892" i="1"/>
  <c r="H891" i="1"/>
  <c r="M891" i="1" s="1"/>
  <c r="C678" i="1" l="1"/>
  <c r="O677" i="1"/>
  <c r="B677" i="1" s="1"/>
  <c r="N2497" i="1"/>
  <c r="D2497" i="1"/>
  <c r="E2497" i="1" s="1"/>
  <c r="F2498" i="1" s="1"/>
  <c r="A2498" i="1"/>
  <c r="P2496" i="1"/>
  <c r="J2497" i="1"/>
  <c r="K2497" i="1" s="1"/>
  <c r="L2497" i="1" s="1"/>
  <c r="I2498" i="1"/>
  <c r="J684" i="1"/>
  <c r="K683" i="1"/>
  <c r="L683" i="1" s="1"/>
  <c r="M683" i="1" s="1"/>
  <c r="G893" i="1"/>
  <c r="H892" i="1"/>
  <c r="M892" i="1" s="1"/>
  <c r="C679" i="1" l="1"/>
  <c r="O678" i="1"/>
  <c r="B678" i="1" s="1"/>
  <c r="A2499" i="1"/>
  <c r="N2498" i="1"/>
  <c r="D2498" i="1"/>
  <c r="E2498" i="1" s="1"/>
  <c r="F2499" i="1" s="1"/>
  <c r="I2499" i="1"/>
  <c r="P2497" i="1"/>
  <c r="J2498" i="1"/>
  <c r="K2498" i="1" s="1"/>
  <c r="L2498" i="1" s="1"/>
  <c r="K684" i="1"/>
  <c r="L684" i="1" s="1"/>
  <c r="M684" i="1" s="1"/>
  <c r="J685" i="1"/>
  <c r="G894" i="1"/>
  <c r="H893" i="1"/>
  <c r="M893" i="1" s="1"/>
  <c r="C680" i="1" l="1"/>
  <c r="O679" i="1"/>
  <c r="B679" i="1" s="1"/>
  <c r="I2500" i="1"/>
  <c r="P2498" i="1"/>
  <c r="J2499" i="1"/>
  <c r="K2499" i="1" s="1"/>
  <c r="L2499" i="1" s="1"/>
  <c r="N2499" i="1"/>
  <c r="D2499" i="1"/>
  <c r="E2499" i="1" s="1"/>
  <c r="F2500" i="1" s="1"/>
  <c r="A2500" i="1"/>
  <c r="K685" i="1"/>
  <c r="L685" i="1" s="1"/>
  <c r="M685" i="1" s="1"/>
  <c r="J686" i="1"/>
  <c r="G895" i="1"/>
  <c r="H894" i="1"/>
  <c r="M894" i="1" s="1"/>
  <c r="C681" i="1" l="1"/>
  <c r="O680" i="1"/>
  <c r="B680" i="1" s="1"/>
  <c r="A2501" i="1"/>
  <c r="D2500" i="1"/>
  <c r="E2500" i="1" s="1"/>
  <c r="F2501" i="1" s="1"/>
  <c r="N2500" i="1"/>
  <c r="I2501" i="1"/>
  <c r="P2499" i="1"/>
  <c r="J2500" i="1"/>
  <c r="K2500" i="1" s="1"/>
  <c r="L2500" i="1" s="1"/>
  <c r="K686" i="1"/>
  <c r="L686" i="1" s="1"/>
  <c r="M686" i="1" s="1"/>
  <c r="J687" i="1"/>
  <c r="G896" i="1"/>
  <c r="H895" i="1"/>
  <c r="M895" i="1" s="1"/>
  <c r="C682" i="1" l="1"/>
  <c r="O681" i="1"/>
  <c r="B681" i="1" s="1"/>
  <c r="I2502" i="1"/>
  <c r="P2500" i="1"/>
  <c r="J2501" i="1"/>
  <c r="K2501" i="1" s="1"/>
  <c r="L2501" i="1" s="1"/>
  <c r="N2501" i="1"/>
  <c r="D2501" i="1"/>
  <c r="E2501" i="1" s="1"/>
  <c r="F2502" i="1" s="1"/>
  <c r="A2502" i="1"/>
  <c r="K687" i="1"/>
  <c r="L687" i="1" s="1"/>
  <c r="M687" i="1" s="1"/>
  <c r="J688" i="1"/>
  <c r="G897" i="1"/>
  <c r="H896" i="1"/>
  <c r="M896" i="1" s="1"/>
  <c r="C683" i="1" l="1"/>
  <c r="O682" i="1"/>
  <c r="B682" i="1" s="1"/>
  <c r="P2501" i="1"/>
  <c r="J2502" i="1"/>
  <c r="K2502" i="1" s="1"/>
  <c r="I2503" i="1"/>
  <c r="L2502" i="1"/>
  <c r="A2503" i="1"/>
  <c r="N2502" i="1"/>
  <c r="D2502" i="1"/>
  <c r="E2502" i="1" s="1"/>
  <c r="F2503" i="1" s="1"/>
  <c r="K688" i="1"/>
  <c r="L688" i="1" s="1"/>
  <c r="M688" i="1" s="1"/>
  <c r="J689" i="1"/>
  <c r="G898" i="1"/>
  <c r="H897" i="1"/>
  <c r="M897" i="1" s="1"/>
  <c r="C684" i="1" l="1"/>
  <c r="O683" i="1"/>
  <c r="B683" i="1" s="1"/>
  <c r="I2504" i="1"/>
  <c r="P2502" i="1"/>
  <c r="J2503" i="1"/>
  <c r="K2503" i="1" s="1"/>
  <c r="L2503" i="1" s="1"/>
  <c r="N2503" i="1"/>
  <c r="D2503" i="1"/>
  <c r="E2503" i="1" s="1"/>
  <c r="F2504" i="1" s="1"/>
  <c r="A2504" i="1"/>
  <c r="K689" i="1"/>
  <c r="L689" i="1" s="1"/>
  <c r="M689" i="1" s="1"/>
  <c r="J690" i="1"/>
  <c r="G899" i="1"/>
  <c r="H898" i="1"/>
  <c r="M898" i="1" s="1"/>
  <c r="C685" i="1" l="1"/>
  <c r="O684" i="1"/>
  <c r="B684" i="1" s="1"/>
  <c r="N2504" i="1"/>
  <c r="D2504" i="1"/>
  <c r="E2504" i="1" s="1"/>
  <c r="F2505" i="1" s="1"/>
  <c r="A2505" i="1"/>
  <c r="I2505" i="1"/>
  <c r="P2503" i="1"/>
  <c r="J2504" i="1"/>
  <c r="K2504" i="1" s="1"/>
  <c r="L2504" i="1" s="1"/>
  <c r="K690" i="1"/>
  <c r="L690" i="1" s="1"/>
  <c r="M690" i="1" s="1"/>
  <c r="J691" i="1"/>
  <c r="G900" i="1"/>
  <c r="H899" i="1"/>
  <c r="M899" i="1" s="1"/>
  <c r="C686" i="1" l="1"/>
  <c r="O685" i="1"/>
  <c r="B685" i="1" s="1"/>
  <c r="N2505" i="1"/>
  <c r="A2506" i="1"/>
  <c r="D2505" i="1"/>
  <c r="E2505" i="1" s="1"/>
  <c r="F2506" i="1" s="1"/>
  <c r="P2504" i="1"/>
  <c r="J2505" i="1"/>
  <c r="K2505" i="1" s="1"/>
  <c r="L2505" i="1" s="1"/>
  <c r="I2506" i="1"/>
  <c r="K691" i="1"/>
  <c r="L691" i="1" s="1"/>
  <c r="M691" i="1" s="1"/>
  <c r="J692" i="1"/>
  <c r="G901" i="1"/>
  <c r="H900" i="1"/>
  <c r="M900" i="1" s="1"/>
  <c r="C687" i="1" l="1"/>
  <c r="O686" i="1"/>
  <c r="B686" i="1" s="1"/>
  <c r="I2507" i="1"/>
  <c r="P2505" i="1"/>
  <c r="J2506" i="1"/>
  <c r="K2506" i="1" s="1"/>
  <c r="L2506" i="1" s="1"/>
  <c r="N2506" i="1"/>
  <c r="A2507" i="1"/>
  <c r="D2506" i="1"/>
  <c r="E2506" i="1" s="1"/>
  <c r="F2507" i="1" s="1"/>
  <c r="K692" i="1"/>
  <c r="L692" i="1" s="1"/>
  <c r="M692" i="1" s="1"/>
  <c r="J693" i="1"/>
  <c r="G902" i="1"/>
  <c r="H901" i="1"/>
  <c r="M901" i="1" s="1"/>
  <c r="C688" i="1" l="1"/>
  <c r="O687" i="1"/>
  <c r="B687" i="1" s="1"/>
  <c r="P2506" i="1"/>
  <c r="J2507" i="1"/>
  <c r="K2507" i="1" s="1"/>
  <c r="L2507" i="1"/>
  <c r="I2508" i="1"/>
  <c r="N2507" i="1"/>
  <c r="D2507" i="1"/>
  <c r="E2507" i="1" s="1"/>
  <c r="F2508" i="1" s="1"/>
  <c r="A2508" i="1"/>
  <c r="J694" i="1"/>
  <c r="K693" i="1"/>
  <c r="L693" i="1" s="1"/>
  <c r="M693" i="1" s="1"/>
  <c r="G903" i="1"/>
  <c r="H902" i="1"/>
  <c r="M902" i="1" s="1"/>
  <c r="C689" i="1" l="1"/>
  <c r="O688" i="1"/>
  <c r="B688" i="1" s="1"/>
  <c r="I2509" i="1"/>
  <c r="N2508" i="1"/>
  <c r="D2508" i="1"/>
  <c r="E2508" i="1" s="1"/>
  <c r="F2509" i="1" s="1"/>
  <c r="A2509" i="1"/>
  <c r="P2507" i="1"/>
  <c r="J2508" i="1"/>
  <c r="K2508" i="1" s="1"/>
  <c r="L2508" i="1" s="1"/>
  <c r="K694" i="1"/>
  <c r="L694" i="1" s="1"/>
  <c r="M694" i="1" s="1"/>
  <c r="J695" i="1"/>
  <c r="G904" i="1"/>
  <c r="H903" i="1"/>
  <c r="M903" i="1" s="1"/>
  <c r="C690" i="1" l="1"/>
  <c r="O689" i="1"/>
  <c r="B689" i="1" s="1"/>
  <c r="I2510" i="1"/>
  <c r="P2508" i="1"/>
  <c r="J2509" i="1"/>
  <c r="K2509" i="1" s="1"/>
  <c r="L2509" i="1" s="1"/>
  <c r="N2509" i="1"/>
  <c r="D2509" i="1"/>
  <c r="E2509" i="1" s="1"/>
  <c r="F2510" i="1" s="1"/>
  <c r="A2510" i="1"/>
  <c r="J696" i="1"/>
  <c r="K695" i="1"/>
  <c r="L695" i="1" s="1"/>
  <c r="M695" i="1" s="1"/>
  <c r="G905" i="1"/>
  <c r="H904" i="1"/>
  <c r="M904" i="1" s="1"/>
  <c r="C691" i="1" l="1"/>
  <c r="O690" i="1"/>
  <c r="B690" i="1" s="1"/>
  <c r="N2510" i="1"/>
  <c r="A2511" i="1"/>
  <c r="D2510" i="1"/>
  <c r="E2510" i="1" s="1"/>
  <c r="F2511" i="1" s="1"/>
  <c r="I2511" i="1"/>
  <c r="P2509" i="1"/>
  <c r="J2510" i="1"/>
  <c r="K2510" i="1" s="1"/>
  <c r="L2510" i="1" s="1"/>
  <c r="K696" i="1"/>
  <c r="L696" i="1" s="1"/>
  <c r="M696" i="1" s="1"/>
  <c r="J697" i="1"/>
  <c r="G906" i="1"/>
  <c r="H905" i="1"/>
  <c r="M905" i="1" s="1"/>
  <c r="C692" i="1" l="1"/>
  <c r="O691" i="1"/>
  <c r="B691" i="1" s="1"/>
  <c r="I2512" i="1"/>
  <c r="N2511" i="1"/>
  <c r="D2511" i="1"/>
  <c r="E2511" i="1" s="1"/>
  <c r="F2512" i="1" s="1"/>
  <c r="A2512" i="1"/>
  <c r="P2510" i="1"/>
  <c r="J2511" i="1"/>
  <c r="K2511" i="1" s="1"/>
  <c r="L2511" i="1" s="1"/>
  <c r="K697" i="1"/>
  <c r="L697" i="1" s="1"/>
  <c r="M697" i="1" s="1"/>
  <c r="J698" i="1"/>
  <c r="G907" i="1"/>
  <c r="H906" i="1"/>
  <c r="M906" i="1" s="1"/>
  <c r="C693" i="1" l="1"/>
  <c r="O692" i="1"/>
  <c r="B692" i="1" s="1"/>
  <c r="N2512" i="1"/>
  <c r="D2512" i="1"/>
  <c r="E2512" i="1" s="1"/>
  <c r="F2513" i="1" s="1"/>
  <c r="A2513" i="1"/>
  <c r="P2511" i="1"/>
  <c r="J2512" i="1"/>
  <c r="K2512" i="1" s="1"/>
  <c r="L2512" i="1" s="1"/>
  <c r="I2513" i="1"/>
  <c r="K698" i="1"/>
  <c r="L698" i="1" s="1"/>
  <c r="M698" i="1" s="1"/>
  <c r="J699" i="1"/>
  <c r="G908" i="1"/>
  <c r="H907" i="1"/>
  <c r="M907" i="1" s="1"/>
  <c r="C694" i="1" l="1"/>
  <c r="O693" i="1"/>
  <c r="B693" i="1" s="1"/>
  <c r="N2513" i="1"/>
  <c r="A2514" i="1"/>
  <c r="D2513" i="1"/>
  <c r="E2513" i="1" s="1"/>
  <c r="F2514" i="1" s="1"/>
  <c r="I2514" i="1"/>
  <c r="P2512" i="1"/>
  <c r="J2513" i="1"/>
  <c r="K2513" i="1" s="1"/>
  <c r="L2513" i="1" s="1"/>
  <c r="K699" i="1"/>
  <c r="L699" i="1" s="1"/>
  <c r="M699" i="1" s="1"/>
  <c r="J700" i="1"/>
  <c r="G909" i="1"/>
  <c r="H908" i="1"/>
  <c r="M908" i="1" s="1"/>
  <c r="C695" i="1" l="1"/>
  <c r="O694" i="1"/>
  <c r="B694" i="1" s="1"/>
  <c r="I2515" i="1"/>
  <c r="N2514" i="1"/>
  <c r="A2515" i="1"/>
  <c r="D2514" i="1"/>
  <c r="E2514" i="1" s="1"/>
  <c r="F2515" i="1" s="1"/>
  <c r="P2513" i="1"/>
  <c r="J2514" i="1"/>
  <c r="K2514" i="1" s="1"/>
  <c r="L2514" i="1" s="1"/>
  <c r="K700" i="1"/>
  <c r="L700" i="1" s="1"/>
  <c r="M700" i="1" s="1"/>
  <c r="J701" i="1"/>
  <c r="G910" i="1"/>
  <c r="H909" i="1"/>
  <c r="M909" i="1" s="1"/>
  <c r="C696" i="1" l="1"/>
  <c r="O695" i="1"/>
  <c r="B695" i="1" s="1"/>
  <c r="N2515" i="1"/>
  <c r="D2515" i="1"/>
  <c r="E2515" i="1" s="1"/>
  <c r="F2516" i="1" s="1"/>
  <c r="A2516" i="1"/>
  <c r="I2516" i="1"/>
  <c r="P2514" i="1"/>
  <c r="J2515" i="1"/>
  <c r="K2515" i="1" s="1"/>
  <c r="L2515" i="1" s="1"/>
  <c r="K701" i="1"/>
  <c r="L701" i="1" s="1"/>
  <c r="M701" i="1" s="1"/>
  <c r="J702" i="1"/>
  <c r="G911" i="1"/>
  <c r="H910" i="1"/>
  <c r="M910" i="1" s="1"/>
  <c r="C697" i="1" l="1"/>
  <c r="O696" i="1"/>
  <c r="B696" i="1" s="1"/>
  <c r="P2515" i="1"/>
  <c r="J2516" i="1"/>
  <c r="K2516" i="1" s="1"/>
  <c r="L2516" i="1" s="1"/>
  <c r="N2516" i="1"/>
  <c r="D2516" i="1"/>
  <c r="E2516" i="1" s="1"/>
  <c r="F2517" i="1" s="1"/>
  <c r="A2517" i="1"/>
  <c r="I2517" i="1"/>
  <c r="J703" i="1"/>
  <c r="K702" i="1"/>
  <c r="L702" i="1" s="1"/>
  <c r="M702" i="1" s="1"/>
  <c r="G912" i="1"/>
  <c r="H911" i="1"/>
  <c r="M911" i="1" s="1"/>
  <c r="C698" i="1" l="1"/>
  <c r="O697" i="1"/>
  <c r="B697" i="1" s="1"/>
  <c r="P2516" i="1"/>
  <c r="J2517" i="1"/>
  <c r="K2517" i="1" s="1"/>
  <c r="I2518" i="1"/>
  <c r="L2517" i="1"/>
  <c r="N2517" i="1"/>
  <c r="D2517" i="1"/>
  <c r="E2517" i="1" s="1"/>
  <c r="F2518" i="1" s="1"/>
  <c r="A2518" i="1"/>
  <c r="K703" i="1"/>
  <c r="L703" i="1" s="1"/>
  <c r="M703" i="1" s="1"/>
  <c r="J704" i="1"/>
  <c r="G913" i="1"/>
  <c r="H912" i="1"/>
  <c r="M912" i="1" s="1"/>
  <c r="C699" i="1" l="1"/>
  <c r="O698" i="1"/>
  <c r="B698" i="1" s="1"/>
  <c r="I2519" i="1"/>
  <c r="N2518" i="1"/>
  <c r="A2519" i="1"/>
  <c r="D2518" i="1"/>
  <c r="E2518" i="1" s="1"/>
  <c r="F2519" i="1" s="1"/>
  <c r="P2517" i="1"/>
  <c r="J2518" i="1"/>
  <c r="K2518" i="1" s="1"/>
  <c r="L2518" i="1" s="1"/>
  <c r="K704" i="1"/>
  <c r="L704" i="1" s="1"/>
  <c r="M704" i="1" s="1"/>
  <c r="J705" i="1"/>
  <c r="G914" i="1"/>
  <c r="H913" i="1"/>
  <c r="M913" i="1" s="1"/>
  <c r="C700" i="1" l="1"/>
  <c r="O699" i="1"/>
  <c r="B699" i="1" s="1"/>
  <c r="N2519" i="1"/>
  <c r="D2519" i="1"/>
  <c r="E2519" i="1" s="1"/>
  <c r="F2520" i="1" s="1"/>
  <c r="A2520" i="1"/>
  <c r="I2520" i="1"/>
  <c r="P2518" i="1"/>
  <c r="J2519" i="1"/>
  <c r="K2519" i="1" s="1"/>
  <c r="L2519" i="1" s="1"/>
  <c r="K705" i="1"/>
  <c r="L705" i="1" s="1"/>
  <c r="M705" i="1" s="1"/>
  <c r="J706" i="1"/>
  <c r="G915" i="1"/>
  <c r="H914" i="1"/>
  <c r="M914" i="1" s="1"/>
  <c r="C701" i="1" l="1"/>
  <c r="O700" i="1"/>
  <c r="B700" i="1" s="1"/>
  <c r="I2521" i="1"/>
  <c r="N2520" i="1"/>
  <c r="D2520" i="1"/>
  <c r="E2520" i="1" s="1"/>
  <c r="F2521" i="1" s="1"/>
  <c r="A2521" i="1"/>
  <c r="P2519" i="1"/>
  <c r="J2520" i="1"/>
  <c r="K2520" i="1" s="1"/>
  <c r="L2520" i="1" s="1"/>
  <c r="K706" i="1"/>
  <c r="L706" i="1" s="1"/>
  <c r="M706" i="1" s="1"/>
  <c r="J707" i="1"/>
  <c r="G916" i="1"/>
  <c r="H915" i="1"/>
  <c r="M915" i="1" s="1"/>
  <c r="C702" i="1" l="1"/>
  <c r="O701" i="1"/>
  <c r="B701" i="1" s="1"/>
  <c r="N2521" i="1"/>
  <c r="A2522" i="1"/>
  <c r="D2521" i="1"/>
  <c r="E2521" i="1" s="1"/>
  <c r="F2522" i="1" s="1"/>
  <c r="I2522" i="1"/>
  <c r="P2520" i="1"/>
  <c r="J2521" i="1"/>
  <c r="K2521" i="1" s="1"/>
  <c r="L2521" i="1" s="1"/>
  <c r="J708" i="1"/>
  <c r="K707" i="1"/>
  <c r="L707" i="1" s="1"/>
  <c r="M707" i="1" s="1"/>
  <c r="G917" i="1"/>
  <c r="H916" i="1"/>
  <c r="M916" i="1" s="1"/>
  <c r="C703" i="1" l="1"/>
  <c r="O702" i="1"/>
  <c r="B702" i="1" s="1"/>
  <c r="N2522" i="1"/>
  <c r="A2523" i="1"/>
  <c r="D2522" i="1"/>
  <c r="E2522" i="1" s="1"/>
  <c r="F2523" i="1" s="1"/>
  <c r="I2523" i="1"/>
  <c r="P2521" i="1"/>
  <c r="J2522" i="1"/>
  <c r="K2522" i="1" s="1"/>
  <c r="L2522" i="1" s="1"/>
  <c r="K708" i="1"/>
  <c r="L708" i="1" s="1"/>
  <c r="M708" i="1" s="1"/>
  <c r="J709" i="1"/>
  <c r="G918" i="1"/>
  <c r="H917" i="1"/>
  <c r="M917" i="1" s="1"/>
  <c r="C704" i="1" l="1"/>
  <c r="O703" i="1"/>
  <c r="B703" i="1" s="1"/>
  <c r="N2523" i="1"/>
  <c r="D2523" i="1"/>
  <c r="E2523" i="1" s="1"/>
  <c r="F2524" i="1" s="1"/>
  <c r="A2524" i="1"/>
  <c r="P2522" i="1"/>
  <c r="J2523" i="1"/>
  <c r="K2523" i="1" s="1"/>
  <c r="L2523" i="1" s="1"/>
  <c r="I2524" i="1"/>
  <c r="K709" i="1"/>
  <c r="L709" i="1" s="1"/>
  <c r="M709" i="1" s="1"/>
  <c r="J710" i="1"/>
  <c r="G919" i="1"/>
  <c r="H918" i="1"/>
  <c r="M918" i="1" s="1"/>
  <c r="C705" i="1" l="1"/>
  <c r="O704" i="1"/>
  <c r="B704" i="1" s="1"/>
  <c r="P2523" i="1"/>
  <c r="J2524" i="1"/>
  <c r="K2524" i="1" s="1"/>
  <c r="L2524" i="1" s="1"/>
  <c r="N2524" i="1"/>
  <c r="D2524" i="1"/>
  <c r="E2524" i="1" s="1"/>
  <c r="F2525" i="1" s="1"/>
  <c r="A2525" i="1"/>
  <c r="I2525" i="1"/>
  <c r="K710" i="1"/>
  <c r="L710" i="1" s="1"/>
  <c r="M710" i="1" s="1"/>
  <c r="J711" i="1"/>
  <c r="G920" i="1"/>
  <c r="H919" i="1"/>
  <c r="M919" i="1" s="1"/>
  <c r="C706" i="1" l="1"/>
  <c r="O705" i="1"/>
  <c r="B705" i="1" s="1"/>
  <c r="P2524" i="1"/>
  <c r="J2525" i="1"/>
  <c r="K2525" i="1" s="1"/>
  <c r="L2525" i="1" s="1"/>
  <c r="I2526" i="1"/>
  <c r="N2525" i="1"/>
  <c r="D2525" i="1"/>
  <c r="E2525" i="1" s="1"/>
  <c r="F2526" i="1" s="1"/>
  <c r="A2526" i="1"/>
  <c r="K711" i="1"/>
  <c r="L711" i="1" s="1"/>
  <c r="M711" i="1" s="1"/>
  <c r="J712" i="1"/>
  <c r="G921" i="1"/>
  <c r="H920" i="1"/>
  <c r="M920" i="1" s="1"/>
  <c r="C707" i="1" l="1"/>
  <c r="O706" i="1"/>
  <c r="B706" i="1" s="1"/>
  <c r="I2527" i="1"/>
  <c r="N2526" i="1"/>
  <c r="A2527" i="1"/>
  <c r="D2526" i="1"/>
  <c r="E2526" i="1" s="1"/>
  <c r="F2527" i="1" s="1"/>
  <c r="P2525" i="1"/>
  <c r="J2526" i="1"/>
  <c r="K2526" i="1" s="1"/>
  <c r="L2526" i="1" s="1"/>
  <c r="K712" i="1"/>
  <c r="L712" i="1" s="1"/>
  <c r="M712" i="1" s="1"/>
  <c r="J713" i="1"/>
  <c r="G922" i="1"/>
  <c r="H921" i="1"/>
  <c r="M921" i="1" s="1"/>
  <c r="C708" i="1" l="1"/>
  <c r="O707" i="1"/>
  <c r="B707" i="1" s="1"/>
  <c r="N2527" i="1"/>
  <c r="D2527" i="1"/>
  <c r="E2527" i="1" s="1"/>
  <c r="F2528" i="1" s="1"/>
  <c r="A2528" i="1"/>
  <c r="P2526" i="1"/>
  <c r="J2527" i="1"/>
  <c r="K2527" i="1" s="1"/>
  <c r="L2527" i="1" s="1"/>
  <c r="I2528" i="1"/>
  <c r="K713" i="1"/>
  <c r="L713" i="1" s="1"/>
  <c r="M713" i="1" s="1"/>
  <c r="J714" i="1"/>
  <c r="G923" i="1"/>
  <c r="H922" i="1"/>
  <c r="M922" i="1" s="1"/>
  <c r="C709" i="1" l="1"/>
  <c r="O708" i="1"/>
  <c r="B708" i="1" s="1"/>
  <c r="P2527" i="1"/>
  <c r="J2528" i="1"/>
  <c r="K2528" i="1" s="1"/>
  <c r="L2528" i="1" s="1"/>
  <c r="N2528" i="1"/>
  <c r="D2528" i="1"/>
  <c r="E2528" i="1" s="1"/>
  <c r="F2529" i="1" s="1"/>
  <c r="A2529" i="1"/>
  <c r="I2529" i="1"/>
  <c r="K714" i="1"/>
  <c r="L714" i="1" s="1"/>
  <c r="M714" i="1" s="1"/>
  <c r="J715" i="1"/>
  <c r="G924" i="1"/>
  <c r="H923" i="1"/>
  <c r="M923" i="1" s="1"/>
  <c r="C710" i="1" l="1"/>
  <c r="O709" i="1"/>
  <c r="B709" i="1" s="1"/>
  <c r="P2528" i="1"/>
  <c r="J2529" i="1"/>
  <c r="K2529" i="1" s="1"/>
  <c r="L2529" i="1" s="1"/>
  <c r="N2529" i="1"/>
  <c r="A2530" i="1"/>
  <c r="D2529" i="1"/>
  <c r="E2529" i="1" s="1"/>
  <c r="F2530" i="1" s="1"/>
  <c r="I2530" i="1"/>
  <c r="J716" i="1"/>
  <c r="K715" i="1"/>
  <c r="L715" i="1" s="1"/>
  <c r="M715" i="1" s="1"/>
  <c r="G925" i="1"/>
  <c r="H924" i="1"/>
  <c r="M924" i="1" s="1"/>
  <c r="C711" i="1" l="1"/>
  <c r="O710" i="1"/>
  <c r="B710" i="1" s="1"/>
  <c r="I2531" i="1"/>
  <c r="P2529" i="1"/>
  <c r="J2530" i="1"/>
  <c r="K2530" i="1" s="1"/>
  <c r="L2530" i="1" s="1"/>
  <c r="N2530" i="1"/>
  <c r="A2531" i="1"/>
  <c r="D2530" i="1"/>
  <c r="E2530" i="1" s="1"/>
  <c r="F2531" i="1" s="1"/>
  <c r="K716" i="1"/>
  <c r="L716" i="1" s="1"/>
  <c r="M716" i="1" s="1"/>
  <c r="J717" i="1"/>
  <c r="G926" i="1"/>
  <c r="H925" i="1"/>
  <c r="M925" i="1" s="1"/>
  <c r="C712" i="1" l="1"/>
  <c r="O711" i="1"/>
  <c r="B711" i="1" s="1"/>
  <c r="P2530" i="1"/>
  <c r="J2531" i="1"/>
  <c r="K2531" i="1" s="1"/>
  <c r="L2531" i="1" s="1"/>
  <c r="I2532" i="1"/>
  <c r="N2531" i="1"/>
  <c r="D2531" i="1"/>
  <c r="E2531" i="1" s="1"/>
  <c r="F2532" i="1" s="1"/>
  <c r="A2532" i="1"/>
  <c r="J718" i="1"/>
  <c r="K717" i="1"/>
  <c r="L717" i="1" s="1"/>
  <c r="M717" i="1" s="1"/>
  <c r="G927" i="1"/>
  <c r="H926" i="1"/>
  <c r="M926" i="1" s="1"/>
  <c r="C713" i="1" l="1"/>
  <c r="O712" i="1"/>
  <c r="B712" i="1" s="1"/>
  <c r="I2533" i="1"/>
  <c r="N2532" i="1"/>
  <c r="D2532" i="1"/>
  <c r="E2532" i="1" s="1"/>
  <c r="F2533" i="1" s="1"/>
  <c r="A2533" i="1"/>
  <c r="P2531" i="1"/>
  <c r="J2532" i="1"/>
  <c r="K2532" i="1" s="1"/>
  <c r="L2532" i="1" s="1"/>
  <c r="J719" i="1"/>
  <c r="K718" i="1"/>
  <c r="L718" i="1" s="1"/>
  <c r="M718" i="1" s="1"/>
  <c r="G928" i="1"/>
  <c r="H927" i="1"/>
  <c r="M927" i="1" s="1"/>
  <c r="C714" i="1" l="1"/>
  <c r="O713" i="1"/>
  <c r="B713" i="1" s="1"/>
  <c r="N2533" i="1"/>
  <c r="D2533" i="1"/>
  <c r="E2533" i="1" s="1"/>
  <c r="F2534" i="1" s="1"/>
  <c r="A2534" i="1"/>
  <c r="P2532" i="1"/>
  <c r="J2533" i="1"/>
  <c r="K2533" i="1" s="1"/>
  <c r="L2533" i="1" s="1"/>
  <c r="I2534" i="1"/>
  <c r="J720" i="1"/>
  <c r="K719" i="1"/>
  <c r="L719" i="1" s="1"/>
  <c r="M719" i="1" s="1"/>
  <c r="G929" i="1"/>
  <c r="H928" i="1"/>
  <c r="M928" i="1" s="1"/>
  <c r="C715" i="1" l="1"/>
  <c r="O714" i="1"/>
  <c r="B714" i="1" s="1"/>
  <c r="N2534" i="1"/>
  <c r="A2535" i="1"/>
  <c r="D2534" i="1"/>
  <c r="E2534" i="1" s="1"/>
  <c r="F2535" i="1" s="1"/>
  <c r="I2535" i="1"/>
  <c r="P2533" i="1"/>
  <c r="J2534" i="1"/>
  <c r="K2534" i="1" s="1"/>
  <c r="L2534" i="1" s="1"/>
  <c r="K720" i="1"/>
  <c r="L720" i="1" s="1"/>
  <c r="M720" i="1" s="1"/>
  <c r="J721" i="1"/>
  <c r="G930" i="1"/>
  <c r="H929" i="1"/>
  <c r="M929" i="1" s="1"/>
  <c r="C716" i="1" l="1"/>
  <c r="O715" i="1"/>
  <c r="B715" i="1" s="1"/>
  <c r="I2536" i="1"/>
  <c r="N2535" i="1"/>
  <c r="D2535" i="1"/>
  <c r="E2535" i="1" s="1"/>
  <c r="F2536" i="1" s="1"/>
  <c r="A2536" i="1"/>
  <c r="P2534" i="1"/>
  <c r="J2535" i="1"/>
  <c r="K2535" i="1" s="1"/>
  <c r="L2535" i="1" s="1"/>
  <c r="K721" i="1"/>
  <c r="L721" i="1" s="1"/>
  <c r="M721" i="1" s="1"/>
  <c r="J722" i="1"/>
  <c r="G931" i="1"/>
  <c r="H930" i="1"/>
  <c r="M930" i="1" s="1"/>
  <c r="C717" i="1" l="1"/>
  <c r="O716" i="1"/>
  <c r="B716" i="1" s="1"/>
  <c r="N2536" i="1"/>
  <c r="D2536" i="1"/>
  <c r="E2536" i="1" s="1"/>
  <c r="F2537" i="1" s="1"/>
  <c r="A2537" i="1"/>
  <c r="I2537" i="1"/>
  <c r="P2535" i="1"/>
  <c r="J2536" i="1"/>
  <c r="K2536" i="1" s="1"/>
  <c r="L2536" i="1" s="1"/>
  <c r="J723" i="1"/>
  <c r="K722" i="1"/>
  <c r="L722" i="1" s="1"/>
  <c r="M722" i="1" s="1"/>
  <c r="G932" i="1"/>
  <c r="H931" i="1"/>
  <c r="M931" i="1" s="1"/>
  <c r="C718" i="1" l="1"/>
  <c r="O717" i="1"/>
  <c r="B717" i="1" s="1"/>
  <c r="N2537" i="1"/>
  <c r="A2538" i="1"/>
  <c r="D2537" i="1"/>
  <c r="E2537" i="1" s="1"/>
  <c r="F2538" i="1" s="1"/>
  <c r="I2538" i="1"/>
  <c r="P2536" i="1"/>
  <c r="J2537" i="1"/>
  <c r="K2537" i="1" s="1"/>
  <c r="L2537" i="1" s="1"/>
  <c r="J724" i="1"/>
  <c r="K723" i="1"/>
  <c r="L723" i="1" s="1"/>
  <c r="M723" i="1" s="1"/>
  <c r="G933" i="1"/>
  <c r="H932" i="1"/>
  <c r="M932" i="1" s="1"/>
  <c r="C719" i="1" l="1"/>
  <c r="O718" i="1"/>
  <c r="B718" i="1" s="1"/>
  <c r="I2539" i="1"/>
  <c r="N2538" i="1"/>
  <c r="A2539" i="1"/>
  <c r="D2538" i="1"/>
  <c r="E2538" i="1" s="1"/>
  <c r="F2539" i="1" s="1"/>
  <c r="P2537" i="1"/>
  <c r="J2538" i="1"/>
  <c r="K2538" i="1" s="1"/>
  <c r="L2538" i="1" s="1"/>
  <c r="K724" i="1"/>
  <c r="L724" i="1" s="1"/>
  <c r="M724" i="1" s="1"/>
  <c r="J725" i="1"/>
  <c r="G934" i="1"/>
  <c r="H933" i="1"/>
  <c r="M933" i="1" s="1"/>
  <c r="C720" i="1" l="1"/>
  <c r="O719" i="1"/>
  <c r="B719" i="1" s="1"/>
  <c r="N2539" i="1"/>
  <c r="D2539" i="1"/>
  <c r="E2539" i="1" s="1"/>
  <c r="F2540" i="1" s="1"/>
  <c r="A2540" i="1"/>
  <c r="P2538" i="1"/>
  <c r="J2539" i="1"/>
  <c r="K2539" i="1" s="1"/>
  <c r="L2539" i="1" s="1"/>
  <c r="I2540" i="1"/>
  <c r="K725" i="1"/>
  <c r="L725" i="1" s="1"/>
  <c r="M725" i="1" s="1"/>
  <c r="J726" i="1"/>
  <c r="G935" i="1"/>
  <c r="H934" i="1"/>
  <c r="M934" i="1" s="1"/>
  <c r="C721" i="1" l="1"/>
  <c r="O720" i="1"/>
  <c r="B720" i="1" s="1"/>
  <c r="N2540" i="1"/>
  <c r="D2540" i="1"/>
  <c r="E2540" i="1" s="1"/>
  <c r="F2541" i="1" s="1"/>
  <c r="A2541" i="1"/>
  <c r="P2539" i="1"/>
  <c r="J2540" i="1"/>
  <c r="K2540" i="1" s="1"/>
  <c r="L2540" i="1" s="1"/>
  <c r="I2541" i="1"/>
  <c r="K726" i="1"/>
  <c r="L726" i="1" s="1"/>
  <c r="M726" i="1" s="1"/>
  <c r="J727" i="1"/>
  <c r="G936" i="1"/>
  <c r="H935" i="1"/>
  <c r="M935" i="1" s="1"/>
  <c r="C722" i="1" l="1"/>
  <c r="O721" i="1"/>
  <c r="B721" i="1" s="1"/>
  <c r="I2542" i="1"/>
  <c r="N2541" i="1"/>
  <c r="D2541" i="1"/>
  <c r="E2541" i="1" s="1"/>
  <c r="F2542" i="1" s="1"/>
  <c r="A2542" i="1"/>
  <c r="P2540" i="1"/>
  <c r="J2541" i="1"/>
  <c r="K2541" i="1" s="1"/>
  <c r="L2541" i="1" s="1"/>
  <c r="K727" i="1"/>
  <c r="L727" i="1" s="1"/>
  <c r="M727" i="1" s="1"/>
  <c r="J728" i="1"/>
  <c r="G937" i="1"/>
  <c r="H936" i="1"/>
  <c r="M936" i="1" s="1"/>
  <c r="C723" i="1" l="1"/>
  <c r="O722" i="1"/>
  <c r="B722" i="1" s="1"/>
  <c r="P2541" i="1"/>
  <c r="J2542" i="1"/>
  <c r="K2542" i="1" s="1"/>
  <c r="L2542" i="1" s="1"/>
  <c r="I2543" i="1"/>
  <c r="N2542" i="1"/>
  <c r="A2543" i="1"/>
  <c r="D2542" i="1"/>
  <c r="E2542" i="1" s="1"/>
  <c r="F2543" i="1" s="1"/>
  <c r="K728" i="1"/>
  <c r="L728" i="1" s="1"/>
  <c r="M728" i="1" s="1"/>
  <c r="J729" i="1"/>
  <c r="G938" i="1"/>
  <c r="H937" i="1"/>
  <c r="M937" i="1" s="1"/>
  <c r="C724" i="1" l="1"/>
  <c r="O723" i="1"/>
  <c r="B723" i="1" s="1"/>
  <c r="I2544" i="1"/>
  <c r="N2543" i="1"/>
  <c r="D2543" i="1"/>
  <c r="E2543" i="1" s="1"/>
  <c r="F2544" i="1" s="1"/>
  <c r="A2544" i="1"/>
  <c r="P2542" i="1"/>
  <c r="J2543" i="1"/>
  <c r="K2543" i="1" s="1"/>
  <c r="L2543" i="1" s="1"/>
  <c r="K729" i="1"/>
  <c r="L729" i="1" s="1"/>
  <c r="M729" i="1" s="1"/>
  <c r="J730" i="1"/>
  <c r="G939" i="1"/>
  <c r="H938" i="1"/>
  <c r="M938" i="1" s="1"/>
  <c r="C725" i="1" l="1"/>
  <c r="O724" i="1"/>
  <c r="B724" i="1" s="1"/>
  <c r="P2543" i="1"/>
  <c r="J2544" i="1"/>
  <c r="K2544" i="1" s="1"/>
  <c r="L2544" i="1" s="1"/>
  <c r="I2545" i="1"/>
  <c r="N2544" i="1"/>
  <c r="D2544" i="1"/>
  <c r="E2544" i="1" s="1"/>
  <c r="F2545" i="1" s="1"/>
  <c r="A2545" i="1"/>
  <c r="K730" i="1"/>
  <c r="L730" i="1" s="1"/>
  <c r="M730" i="1" s="1"/>
  <c r="J731" i="1"/>
  <c r="G940" i="1"/>
  <c r="H939" i="1"/>
  <c r="M939" i="1" s="1"/>
  <c r="C726" i="1" l="1"/>
  <c r="O725" i="1"/>
  <c r="B725" i="1" s="1"/>
  <c r="P2544" i="1"/>
  <c r="J2545" i="1"/>
  <c r="K2545" i="1" s="1"/>
  <c r="L2545" i="1" s="1"/>
  <c r="N2545" i="1"/>
  <c r="A2546" i="1"/>
  <c r="D2545" i="1"/>
  <c r="E2545" i="1" s="1"/>
  <c r="F2546" i="1" s="1"/>
  <c r="I2546" i="1"/>
  <c r="K731" i="1"/>
  <c r="L731" i="1" s="1"/>
  <c r="M731" i="1" s="1"/>
  <c r="J732" i="1"/>
  <c r="G941" i="1"/>
  <c r="H940" i="1"/>
  <c r="M940" i="1" s="1"/>
  <c r="C727" i="1" l="1"/>
  <c r="O726" i="1"/>
  <c r="B726" i="1" s="1"/>
  <c r="I2547" i="1"/>
  <c r="P2545" i="1"/>
  <c r="J2546" i="1"/>
  <c r="K2546" i="1" s="1"/>
  <c r="L2546" i="1" s="1"/>
  <c r="N2546" i="1"/>
  <c r="A2547" i="1"/>
  <c r="D2546" i="1"/>
  <c r="E2546" i="1" s="1"/>
  <c r="F2547" i="1" s="1"/>
  <c r="J733" i="1"/>
  <c r="K732" i="1"/>
  <c r="L732" i="1" s="1"/>
  <c r="M732" i="1" s="1"/>
  <c r="G942" i="1"/>
  <c r="H941" i="1"/>
  <c r="M941" i="1" s="1"/>
  <c r="C728" i="1" l="1"/>
  <c r="O727" i="1"/>
  <c r="B727" i="1" s="1"/>
  <c r="I2548" i="1"/>
  <c r="N2547" i="1"/>
  <c r="D2547" i="1"/>
  <c r="E2547" i="1" s="1"/>
  <c r="F2548" i="1" s="1"/>
  <c r="A2548" i="1"/>
  <c r="P2546" i="1"/>
  <c r="J2547" i="1"/>
  <c r="K2547" i="1" s="1"/>
  <c r="L2547" i="1" s="1"/>
  <c r="K733" i="1"/>
  <c r="L733" i="1" s="1"/>
  <c r="M733" i="1" s="1"/>
  <c r="J734" i="1"/>
  <c r="G943" i="1"/>
  <c r="H942" i="1"/>
  <c r="M942" i="1" s="1"/>
  <c r="C729" i="1" l="1"/>
  <c r="O728" i="1"/>
  <c r="B728" i="1" s="1"/>
  <c r="N2548" i="1"/>
  <c r="D2548" i="1"/>
  <c r="E2548" i="1" s="1"/>
  <c r="F2549" i="1" s="1"/>
  <c r="A2549" i="1"/>
  <c r="P2547" i="1"/>
  <c r="J2548" i="1"/>
  <c r="K2548" i="1" s="1"/>
  <c r="L2548" i="1" s="1"/>
  <c r="I2549" i="1"/>
  <c r="J735" i="1"/>
  <c r="K734" i="1"/>
  <c r="L734" i="1" s="1"/>
  <c r="M734" i="1" s="1"/>
  <c r="G944" i="1"/>
  <c r="H943" i="1"/>
  <c r="M943" i="1" s="1"/>
  <c r="C730" i="1" l="1"/>
  <c r="O729" i="1"/>
  <c r="B729" i="1" s="1"/>
  <c r="I2550" i="1"/>
  <c r="N2549" i="1"/>
  <c r="D2549" i="1"/>
  <c r="E2549" i="1" s="1"/>
  <c r="F2550" i="1" s="1"/>
  <c r="A2550" i="1"/>
  <c r="P2548" i="1"/>
  <c r="J2549" i="1"/>
  <c r="K2549" i="1" s="1"/>
  <c r="L2549" i="1" s="1"/>
  <c r="J736" i="1"/>
  <c r="K735" i="1"/>
  <c r="L735" i="1" s="1"/>
  <c r="M735" i="1" s="1"/>
  <c r="G945" i="1"/>
  <c r="H944" i="1"/>
  <c r="M944" i="1" s="1"/>
  <c r="C731" i="1" l="1"/>
  <c r="O730" i="1"/>
  <c r="B730" i="1" s="1"/>
  <c r="P2549" i="1"/>
  <c r="J2550" i="1"/>
  <c r="K2550" i="1" s="1"/>
  <c r="L2550" i="1" s="1"/>
  <c r="I2551" i="1"/>
  <c r="N2550" i="1"/>
  <c r="A2551" i="1"/>
  <c r="D2550" i="1"/>
  <c r="E2550" i="1" s="1"/>
  <c r="F2551" i="1" s="1"/>
  <c r="K736" i="1"/>
  <c r="L736" i="1" s="1"/>
  <c r="M736" i="1" s="1"/>
  <c r="J737" i="1"/>
  <c r="G946" i="1"/>
  <c r="H945" i="1"/>
  <c r="M945" i="1" s="1"/>
  <c r="C732" i="1" l="1"/>
  <c r="O731" i="1"/>
  <c r="B731" i="1" s="1"/>
  <c r="I2552" i="1"/>
  <c r="N2551" i="1"/>
  <c r="D2551" i="1"/>
  <c r="E2551" i="1" s="1"/>
  <c r="F2552" i="1" s="1"/>
  <c r="A2552" i="1"/>
  <c r="P2550" i="1"/>
  <c r="J2551" i="1"/>
  <c r="K2551" i="1" s="1"/>
  <c r="L2551" i="1" s="1"/>
  <c r="J738" i="1"/>
  <c r="K737" i="1"/>
  <c r="L737" i="1" s="1"/>
  <c r="M737" i="1" s="1"/>
  <c r="G947" i="1"/>
  <c r="H946" i="1"/>
  <c r="M946" i="1" s="1"/>
  <c r="C733" i="1" l="1"/>
  <c r="O732" i="1"/>
  <c r="B732" i="1" s="1"/>
  <c r="P2551" i="1"/>
  <c r="J2552" i="1"/>
  <c r="K2552" i="1" s="1"/>
  <c r="L2552" i="1" s="1"/>
  <c r="N2552" i="1"/>
  <c r="D2552" i="1"/>
  <c r="E2552" i="1" s="1"/>
  <c r="F2553" i="1" s="1"/>
  <c r="A2553" i="1"/>
  <c r="I2553" i="1"/>
  <c r="K738" i="1"/>
  <c r="L738" i="1" s="1"/>
  <c r="M738" i="1" s="1"/>
  <c r="J739" i="1"/>
  <c r="G948" i="1"/>
  <c r="H947" i="1"/>
  <c r="M947" i="1" s="1"/>
  <c r="C734" i="1" l="1"/>
  <c r="O733" i="1"/>
  <c r="B733" i="1" s="1"/>
  <c r="P2552" i="1"/>
  <c r="J2553" i="1"/>
  <c r="K2553" i="1" s="1"/>
  <c r="L2553" i="1" s="1"/>
  <c r="N2553" i="1"/>
  <c r="A2554" i="1"/>
  <c r="D2553" i="1"/>
  <c r="E2553" i="1" s="1"/>
  <c r="F2554" i="1" s="1"/>
  <c r="I2554" i="1"/>
  <c r="J740" i="1"/>
  <c r="K739" i="1"/>
  <c r="L739" i="1" s="1"/>
  <c r="M739" i="1" s="1"/>
  <c r="G949" i="1"/>
  <c r="H948" i="1"/>
  <c r="M948" i="1" s="1"/>
  <c r="C735" i="1" l="1"/>
  <c r="O734" i="1"/>
  <c r="B734" i="1" s="1"/>
  <c r="P2553" i="1"/>
  <c r="J2554" i="1"/>
  <c r="K2554" i="1" s="1"/>
  <c r="L2554" i="1" s="1"/>
  <c r="N2554" i="1"/>
  <c r="A2555" i="1"/>
  <c r="D2554" i="1"/>
  <c r="E2554" i="1" s="1"/>
  <c r="F2555" i="1" s="1"/>
  <c r="I2555" i="1"/>
  <c r="K740" i="1"/>
  <c r="L740" i="1" s="1"/>
  <c r="M740" i="1" s="1"/>
  <c r="J741" i="1"/>
  <c r="G950" i="1"/>
  <c r="H949" i="1"/>
  <c r="M949" i="1" s="1"/>
  <c r="C736" i="1" l="1"/>
  <c r="O735" i="1"/>
  <c r="B735" i="1" s="1"/>
  <c r="P2554" i="1"/>
  <c r="J2555" i="1"/>
  <c r="K2555" i="1" s="1"/>
  <c r="L2555" i="1" s="1"/>
  <c r="I2556" i="1"/>
  <c r="N2555" i="1"/>
  <c r="D2555" i="1"/>
  <c r="E2555" i="1" s="1"/>
  <c r="F2556" i="1" s="1"/>
  <c r="A2556" i="1"/>
  <c r="K741" i="1"/>
  <c r="L741" i="1" s="1"/>
  <c r="M741" i="1" s="1"/>
  <c r="J742" i="1"/>
  <c r="G951" i="1"/>
  <c r="H950" i="1"/>
  <c r="M950" i="1" s="1"/>
  <c r="C737" i="1" l="1"/>
  <c r="O736" i="1"/>
  <c r="B736" i="1" s="1"/>
  <c r="N2556" i="1"/>
  <c r="D2556" i="1"/>
  <c r="E2556" i="1" s="1"/>
  <c r="F2557" i="1" s="1"/>
  <c r="A2557" i="1"/>
  <c r="I2557" i="1"/>
  <c r="P2555" i="1"/>
  <c r="J2556" i="1"/>
  <c r="K2556" i="1" s="1"/>
  <c r="L2556" i="1" s="1"/>
  <c r="J743" i="1"/>
  <c r="K742" i="1"/>
  <c r="L742" i="1" s="1"/>
  <c r="M742" i="1" s="1"/>
  <c r="G952" i="1"/>
  <c r="H951" i="1"/>
  <c r="M951" i="1" s="1"/>
  <c r="C738" i="1" l="1"/>
  <c r="O737" i="1"/>
  <c r="B737" i="1" s="1"/>
  <c r="I2558" i="1"/>
  <c r="N2557" i="1"/>
  <c r="D2557" i="1"/>
  <c r="E2557" i="1" s="1"/>
  <c r="F2558" i="1" s="1"/>
  <c r="A2558" i="1"/>
  <c r="P2556" i="1"/>
  <c r="J2557" i="1"/>
  <c r="K2557" i="1" s="1"/>
  <c r="L2557" i="1" s="1"/>
  <c r="J744" i="1"/>
  <c r="K743" i="1"/>
  <c r="L743" i="1" s="1"/>
  <c r="M743" i="1" s="1"/>
  <c r="G953" i="1"/>
  <c r="H952" i="1"/>
  <c r="M952" i="1" s="1"/>
  <c r="C739" i="1" l="1"/>
  <c r="O738" i="1"/>
  <c r="B738" i="1" s="1"/>
  <c r="N2558" i="1"/>
  <c r="A2559" i="1"/>
  <c r="D2558" i="1"/>
  <c r="E2558" i="1" s="1"/>
  <c r="F2559" i="1" s="1"/>
  <c r="I2559" i="1"/>
  <c r="P2557" i="1"/>
  <c r="J2558" i="1"/>
  <c r="K2558" i="1" s="1"/>
  <c r="L2558" i="1" s="1"/>
  <c r="K744" i="1"/>
  <c r="L744" i="1" s="1"/>
  <c r="M744" i="1" s="1"/>
  <c r="J745" i="1"/>
  <c r="G954" i="1"/>
  <c r="H953" i="1"/>
  <c r="M953" i="1" s="1"/>
  <c r="C740" i="1" l="1"/>
  <c r="O739" i="1"/>
  <c r="B739" i="1" s="1"/>
  <c r="N2559" i="1"/>
  <c r="D2559" i="1"/>
  <c r="E2559" i="1" s="1"/>
  <c r="F2560" i="1" s="1"/>
  <c r="A2560" i="1"/>
  <c r="P2558" i="1"/>
  <c r="J2559" i="1"/>
  <c r="K2559" i="1" s="1"/>
  <c r="L2559" i="1" s="1"/>
  <c r="I2560" i="1"/>
  <c r="K745" i="1"/>
  <c r="L745" i="1" s="1"/>
  <c r="M745" i="1" s="1"/>
  <c r="J746" i="1"/>
  <c r="G955" i="1"/>
  <c r="H954" i="1"/>
  <c r="M954" i="1" s="1"/>
  <c r="C741" i="1" l="1"/>
  <c r="O740" i="1"/>
  <c r="B740" i="1" s="1"/>
  <c r="N2560" i="1"/>
  <c r="D2560" i="1"/>
  <c r="E2560" i="1" s="1"/>
  <c r="F2561" i="1" s="1"/>
  <c r="A2561" i="1"/>
  <c r="P2559" i="1"/>
  <c r="J2560" i="1"/>
  <c r="K2560" i="1" s="1"/>
  <c r="L2560" i="1" s="1"/>
  <c r="I2561" i="1"/>
  <c r="K746" i="1"/>
  <c r="L746" i="1" s="1"/>
  <c r="M746" i="1" s="1"/>
  <c r="J747" i="1"/>
  <c r="G956" i="1"/>
  <c r="H955" i="1"/>
  <c r="M955" i="1" s="1"/>
  <c r="C742" i="1" l="1"/>
  <c r="O741" i="1"/>
  <c r="B741" i="1" s="1"/>
  <c r="I2562" i="1"/>
  <c r="N2561" i="1"/>
  <c r="A2562" i="1"/>
  <c r="D2561" i="1"/>
  <c r="E2561" i="1" s="1"/>
  <c r="F2562" i="1" s="1"/>
  <c r="P2560" i="1"/>
  <c r="J2561" i="1"/>
  <c r="K2561" i="1" s="1"/>
  <c r="L2561" i="1" s="1"/>
  <c r="K747" i="1"/>
  <c r="L747" i="1" s="1"/>
  <c r="M747" i="1" s="1"/>
  <c r="J748" i="1"/>
  <c r="G957" i="1"/>
  <c r="H956" i="1"/>
  <c r="M956" i="1" s="1"/>
  <c r="C743" i="1" l="1"/>
  <c r="O742" i="1"/>
  <c r="B742" i="1" s="1"/>
  <c r="P2561" i="1"/>
  <c r="J2562" i="1"/>
  <c r="K2562" i="1" s="1"/>
  <c r="L2562" i="1" s="1"/>
  <c r="N2562" i="1"/>
  <c r="A2563" i="1"/>
  <c r="D2562" i="1"/>
  <c r="E2562" i="1" s="1"/>
  <c r="F2563" i="1" s="1"/>
  <c r="I2563" i="1"/>
  <c r="K748" i="1"/>
  <c r="L748" i="1" s="1"/>
  <c r="M748" i="1" s="1"/>
  <c r="J749" i="1"/>
  <c r="G958" i="1"/>
  <c r="H957" i="1"/>
  <c r="M957" i="1" s="1"/>
  <c r="C744" i="1" l="1"/>
  <c r="O743" i="1"/>
  <c r="B743" i="1" s="1"/>
  <c r="N2563" i="1"/>
  <c r="D2563" i="1"/>
  <c r="E2563" i="1" s="1"/>
  <c r="F2564" i="1" s="1"/>
  <c r="A2564" i="1"/>
  <c r="P2562" i="1"/>
  <c r="J2563" i="1"/>
  <c r="K2563" i="1" s="1"/>
  <c r="L2563" i="1" s="1"/>
  <c r="I2564" i="1"/>
  <c r="K749" i="1"/>
  <c r="L749" i="1" s="1"/>
  <c r="M749" i="1" s="1"/>
  <c r="J750" i="1"/>
  <c r="G959" i="1"/>
  <c r="H958" i="1"/>
  <c r="M958" i="1" s="1"/>
  <c r="C745" i="1" l="1"/>
  <c r="O744" i="1"/>
  <c r="B744" i="1" s="1"/>
  <c r="N2564" i="1"/>
  <c r="D2564" i="1"/>
  <c r="E2564" i="1" s="1"/>
  <c r="F2565" i="1" s="1"/>
  <c r="A2565" i="1"/>
  <c r="I2565" i="1"/>
  <c r="P2563" i="1"/>
  <c r="J2564" i="1"/>
  <c r="K2564" i="1" s="1"/>
  <c r="L2564" i="1" s="1"/>
  <c r="K750" i="1"/>
  <c r="L750" i="1" s="1"/>
  <c r="M750" i="1" s="1"/>
  <c r="J751" i="1"/>
  <c r="G960" i="1"/>
  <c r="H959" i="1"/>
  <c r="M959" i="1" s="1"/>
  <c r="C746" i="1" l="1"/>
  <c r="O745" i="1"/>
  <c r="B745" i="1" s="1"/>
  <c r="N2565" i="1"/>
  <c r="D2565" i="1"/>
  <c r="E2565" i="1" s="1"/>
  <c r="F2566" i="1" s="1"/>
  <c r="A2566" i="1"/>
  <c r="P2564" i="1"/>
  <c r="J2565" i="1"/>
  <c r="K2565" i="1" s="1"/>
  <c r="L2565" i="1" s="1"/>
  <c r="I2566" i="1"/>
  <c r="J752" i="1"/>
  <c r="K751" i="1"/>
  <c r="L751" i="1" s="1"/>
  <c r="M751" i="1" s="1"/>
  <c r="G961" i="1"/>
  <c r="H960" i="1"/>
  <c r="M960" i="1" s="1"/>
  <c r="C747" i="1" l="1"/>
  <c r="O746" i="1"/>
  <c r="B746" i="1" s="1"/>
  <c r="N2566" i="1"/>
  <c r="A2567" i="1"/>
  <c r="D2566" i="1"/>
  <c r="E2566" i="1" s="1"/>
  <c r="F2567" i="1" s="1"/>
  <c r="I2567" i="1"/>
  <c r="P2565" i="1"/>
  <c r="J2566" i="1"/>
  <c r="K2566" i="1" s="1"/>
  <c r="L2566" i="1" s="1"/>
  <c r="K752" i="1"/>
  <c r="L752" i="1" s="1"/>
  <c r="M752" i="1" s="1"/>
  <c r="J753" i="1"/>
  <c r="G962" i="1"/>
  <c r="H961" i="1"/>
  <c r="M961" i="1" s="1"/>
  <c r="C748" i="1" l="1"/>
  <c r="O747" i="1"/>
  <c r="B747" i="1" s="1"/>
  <c r="I2568" i="1"/>
  <c r="N2567" i="1"/>
  <c r="D2567" i="1"/>
  <c r="E2567" i="1" s="1"/>
  <c r="F2568" i="1" s="1"/>
  <c r="A2568" i="1"/>
  <c r="P2566" i="1"/>
  <c r="J2567" i="1"/>
  <c r="K2567" i="1" s="1"/>
  <c r="L2567" i="1" s="1"/>
  <c r="K753" i="1"/>
  <c r="L753" i="1" s="1"/>
  <c r="M753" i="1" s="1"/>
  <c r="J754" i="1"/>
  <c r="G963" i="1"/>
  <c r="H962" i="1"/>
  <c r="M962" i="1" s="1"/>
  <c r="C749" i="1" l="1"/>
  <c r="O748" i="1"/>
  <c r="B748" i="1" s="1"/>
  <c r="N2568" i="1"/>
  <c r="D2568" i="1"/>
  <c r="E2568" i="1" s="1"/>
  <c r="F2569" i="1" s="1"/>
  <c r="A2569" i="1"/>
  <c r="I2569" i="1"/>
  <c r="P2567" i="1"/>
  <c r="J2568" i="1"/>
  <c r="K2568" i="1" s="1"/>
  <c r="L2568" i="1" s="1"/>
  <c r="K754" i="1"/>
  <c r="L754" i="1" s="1"/>
  <c r="M754" i="1" s="1"/>
  <c r="J755" i="1"/>
  <c r="G964" i="1"/>
  <c r="H963" i="1"/>
  <c r="M963" i="1" s="1"/>
  <c r="C750" i="1" l="1"/>
  <c r="O749" i="1"/>
  <c r="B749" i="1" s="1"/>
  <c r="N2569" i="1"/>
  <c r="A2570" i="1"/>
  <c r="D2569" i="1"/>
  <c r="E2569" i="1" s="1"/>
  <c r="F2570" i="1" s="1"/>
  <c r="P2568" i="1"/>
  <c r="J2569" i="1"/>
  <c r="K2569" i="1" s="1"/>
  <c r="L2569" i="1" s="1"/>
  <c r="I2570" i="1"/>
  <c r="K755" i="1"/>
  <c r="L755" i="1" s="1"/>
  <c r="M755" i="1" s="1"/>
  <c r="J756" i="1"/>
  <c r="G965" i="1"/>
  <c r="H964" i="1"/>
  <c r="M964" i="1" s="1"/>
  <c r="C751" i="1" l="1"/>
  <c r="O750" i="1"/>
  <c r="B750" i="1" s="1"/>
  <c r="N2570" i="1"/>
  <c r="A2571" i="1"/>
  <c r="D2570" i="1"/>
  <c r="E2570" i="1" s="1"/>
  <c r="F2571" i="1" s="1"/>
  <c r="I2571" i="1"/>
  <c r="P2569" i="1"/>
  <c r="J2570" i="1"/>
  <c r="K2570" i="1" s="1"/>
  <c r="L2570" i="1" s="1"/>
  <c r="J757" i="1"/>
  <c r="K756" i="1"/>
  <c r="L756" i="1" s="1"/>
  <c r="M756" i="1" s="1"/>
  <c r="G966" i="1"/>
  <c r="H965" i="1"/>
  <c r="M965" i="1" s="1"/>
  <c r="C752" i="1" l="1"/>
  <c r="O751" i="1"/>
  <c r="B751" i="1" s="1"/>
  <c r="I2572" i="1"/>
  <c r="P2570" i="1"/>
  <c r="J2571" i="1"/>
  <c r="K2571" i="1" s="1"/>
  <c r="L2571" i="1" s="1"/>
  <c r="N2571" i="1"/>
  <c r="D2571" i="1"/>
  <c r="E2571" i="1" s="1"/>
  <c r="F2572" i="1" s="1"/>
  <c r="A2572" i="1"/>
  <c r="K757" i="1"/>
  <c r="L757" i="1" s="1"/>
  <c r="M757" i="1" s="1"/>
  <c r="J758" i="1"/>
  <c r="G967" i="1"/>
  <c r="H966" i="1"/>
  <c r="M966" i="1" s="1"/>
  <c r="C753" i="1" l="1"/>
  <c r="O752" i="1"/>
  <c r="B752" i="1" s="1"/>
  <c r="I2573" i="1"/>
  <c r="P2571" i="1"/>
  <c r="J2572" i="1"/>
  <c r="K2572" i="1" s="1"/>
  <c r="L2572" i="1" s="1"/>
  <c r="N2572" i="1"/>
  <c r="D2572" i="1"/>
  <c r="E2572" i="1" s="1"/>
  <c r="F2573" i="1" s="1"/>
  <c r="A2573" i="1"/>
  <c r="K758" i="1"/>
  <c r="L758" i="1" s="1"/>
  <c r="M758" i="1" s="1"/>
  <c r="J759" i="1"/>
  <c r="G968" i="1"/>
  <c r="H967" i="1"/>
  <c r="M967" i="1" s="1"/>
  <c r="C754" i="1" l="1"/>
  <c r="O753" i="1"/>
  <c r="B753" i="1" s="1"/>
  <c r="N2573" i="1"/>
  <c r="D2573" i="1"/>
  <c r="E2573" i="1" s="1"/>
  <c r="F2574" i="1" s="1"/>
  <c r="A2574" i="1"/>
  <c r="I2574" i="1"/>
  <c r="P2572" i="1"/>
  <c r="J2573" i="1"/>
  <c r="K2573" i="1" s="1"/>
  <c r="L2573" i="1" s="1"/>
  <c r="K759" i="1"/>
  <c r="L759" i="1" s="1"/>
  <c r="M759" i="1" s="1"/>
  <c r="J760" i="1"/>
  <c r="G969" i="1"/>
  <c r="H968" i="1"/>
  <c r="M968" i="1" s="1"/>
  <c r="C755" i="1" l="1"/>
  <c r="O754" i="1"/>
  <c r="B754" i="1" s="1"/>
  <c r="I2575" i="1"/>
  <c r="N2574" i="1"/>
  <c r="A2575" i="1"/>
  <c r="D2574" i="1"/>
  <c r="E2574" i="1" s="1"/>
  <c r="F2575" i="1" s="1"/>
  <c r="P2573" i="1"/>
  <c r="J2574" i="1"/>
  <c r="K2574" i="1" s="1"/>
  <c r="L2574" i="1" s="1"/>
  <c r="J761" i="1"/>
  <c r="K760" i="1"/>
  <c r="L760" i="1" s="1"/>
  <c r="M760" i="1" s="1"/>
  <c r="G970" i="1"/>
  <c r="H969" i="1"/>
  <c r="M969" i="1" s="1"/>
  <c r="C756" i="1" l="1"/>
  <c r="O755" i="1"/>
  <c r="B755" i="1" s="1"/>
  <c r="N2575" i="1"/>
  <c r="D2575" i="1"/>
  <c r="E2575" i="1" s="1"/>
  <c r="F2576" i="1" s="1"/>
  <c r="A2576" i="1"/>
  <c r="P2574" i="1"/>
  <c r="J2575" i="1"/>
  <c r="K2575" i="1" s="1"/>
  <c r="L2575" i="1" s="1"/>
  <c r="I2576" i="1"/>
  <c r="J762" i="1"/>
  <c r="K761" i="1"/>
  <c r="L761" i="1" s="1"/>
  <c r="M761" i="1" s="1"/>
  <c r="G971" i="1"/>
  <c r="H970" i="1"/>
  <c r="M970" i="1" s="1"/>
  <c r="C757" i="1" l="1"/>
  <c r="O756" i="1"/>
  <c r="B756" i="1" s="1"/>
  <c r="N2576" i="1"/>
  <c r="D2576" i="1"/>
  <c r="E2576" i="1" s="1"/>
  <c r="F2577" i="1" s="1"/>
  <c r="A2577" i="1"/>
  <c r="I2577" i="1"/>
  <c r="P2575" i="1"/>
  <c r="J2576" i="1"/>
  <c r="K2576" i="1" s="1"/>
  <c r="L2576" i="1" s="1"/>
  <c r="K762" i="1"/>
  <c r="L762" i="1" s="1"/>
  <c r="M762" i="1" s="1"/>
  <c r="J763" i="1"/>
  <c r="G972" i="1"/>
  <c r="H971" i="1"/>
  <c r="M971" i="1" s="1"/>
  <c r="C758" i="1" l="1"/>
  <c r="O757" i="1"/>
  <c r="B757" i="1" s="1"/>
  <c r="N2577" i="1"/>
  <c r="A2578" i="1"/>
  <c r="D2577" i="1"/>
  <c r="E2577" i="1" s="1"/>
  <c r="F2578" i="1" s="1"/>
  <c r="P2576" i="1"/>
  <c r="J2577" i="1"/>
  <c r="K2577" i="1" s="1"/>
  <c r="L2577" i="1" s="1"/>
  <c r="I2578" i="1"/>
  <c r="J764" i="1"/>
  <c r="K763" i="1"/>
  <c r="L763" i="1" s="1"/>
  <c r="M763" i="1" s="1"/>
  <c r="G973" i="1"/>
  <c r="H972" i="1"/>
  <c r="M972" i="1" s="1"/>
  <c r="C759" i="1" l="1"/>
  <c r="O758" i="1"/>
  <c r="B758" i="1" s="1"/>
  <c r="P2577" i="1"/>
  <c r="J2578" i="1"/>
  <c r="K2578" i="1" s="1"/>
  <c r="L2578" i="1" s="1"/>
  <c r="N2578" i="1"/>
  <c r="A2579" i="1"/>
  <c r="D2578" i="1"/>
  <c r="E2578" i="1" s="1"/>
  <c r="F2579" i="1" s="1"/>
  <c r="I2579" i="1"/>
  <c r="J765" i="1"/>
  <c r="K764" i="1"/>
  <c r="L764" i="1" s="1"/>
  <c r="M764" i="1" s="1"/>
  <c r="G974" i="1"/>
  <c r="H973" i="1"/>
  <c r="M973" i="1" s="1"/>
  <c r="C760" i="1" l="1"/>
  <c r="O759" i="1"/>
  <c r="B759" i="1" s="1"/>
  <c r="P2578" i="1"/>
  <c r="J2579" i="1"/>
  <c r="K2579" i="1" s="1"/>
  <c r="L2579" i="1" s="1"/>
  <c r="N2579" i="1"/>
  <c r="D2579" i="1"/>
  <c r="E2579" i="1" s="1"/>
  <c r="F2580" i="1" s="1"/>
  <c r="A2580" i="1"/>
  <c r="I2580" i="1"/>
  <c r="K765" i="1"/>
  <c r="L765" i="1" s="1"/>
  <c r="M765" i="1" s="1"/>
  <c r="J766" i="1"/>
  <c r="G975" i="1"/>
  <c r="H974" i="1"/>
  <c r="M974" i="1" s="1"/>
  <c r="C761" i="1" l="1"/>
  <c r="O760" i="1"/>
  <c r="B760" i="1" s="1"/>
  <c r="P2579" i="1"/>
  <c r="J2580" i="1"/>
  <c r="K2580" i="1" s="1"/>
  <c r="L2580" i="1"/>
  <c r="I2581" i="1"/>
  <c r="N2580" i="1"/>
  <c r="D2580" i="1"/>
  <c r="E2580" i="1" s="1"/>
  <c r="F2581" i="1" s="1"/>
  <c r="A2581" i="1"/>
  <c r="J767" i="1"/>
  <c r="K766" i="1"/>
  <c r="L766" i="1" s="1"/>
  <c r="M766" i="1" s="1"/>
  <c r="G976" i="1"/>
  <c r="H975" i="1"/>
  <c r="M975" i="1" s="1"/>
  <c r="C762" i="1" l="1"/>
  <c r="O761" i="1"/>
  <c r="B761" i="1" s="1"/>
  <c r="I2582" i="1"/>
  <c r="N2581" i="1"/>
  <c r="D2581" i="1"/>
  <c r="E2581" i="1" s="1"/>
  <c r="F2582" i="1" s="1"/>
  <c r="A2582" i="1"/>
  <c r="P2580" i="1"/>
  <c r="J2581" i="1"/>
  <c r="K2581" i="1" s="1"/>
  <c r="L2581" i="1" s="1"/>
  <c r="J768" i="1"/>
  <c r="K767" i="1"/>
  <c r="L767" i="1" s="1"/>
  <c r="M767" i="1" s="1"/>
  <c r="G977" i="1"/>
  <c r="H976" i="1"/>
  <c r="M976" i="1" s="1"/>
  <c r="C763" i="1" l="1"/>
  <c r="O762" i="1"/>
  <c r="B762" i="1" s="1"/>
  <c r="P2581" i="1"/>
  <c r="J2582" i="1"/>
  <c r="K2582" i="1" s="1"/>
  <c r="L2582" i="1" s="1"/>
  <c r="I2583" i="1"/>
  <c r="N2582" i="1"/>
  <c r="A2583" i="1"/>
  <c r="D2582" i="1"/>
  <c r="E2582" i="1" s="1"/>
  <c r="F2583" i="1" s="1"/>
  <c r="J769" i="1"/>
  <c r="K768" i="1"/>
  <c r="L768" i="1" s="1"/>
  <c r="M768" i="1" s="1"/>
  <c r="G978" i="1"/>
  <c r="H977" i="1"/>
  <c r="M977" i="1" s="1"/>
  <c r="C764" i="1" l="1"/>
  <c r="O763" i="1"/>
  <c r="B763" i="1" s="1"/>
  <c r="I2584" i="1"/>
  <c r="N2583" i="1"/>
  <c r="D2583" i="1"/>
  <c r="E2583" i="1" s="1"/>
  <c r="F2584" i="1" s="1"/>
  <c r="A2584" i="1"/>
  <c r="P2582" i="1"/>
  <c r="J2583" i="1"/>
  <c r="K2583" i="1" s="1"/>
  <c r="L2583" i="1" s="1"/>
  <c r="K769" i="1"/>
  <c r="L769" i="1" s="1"/>
  <c r="M769" i="1" s="1"/>
  <c r="J770" i="1"/>
  <c r="G979" i="1"/>
  <c r="H978" i="1"/>
  <c r="M978" i="1" s="1"/>
  <c r="C765" i="1" l="1"/>
  <c r="O764" i="1"/>
  <c r="B764" i="1" s="1"/>
  <c r="N2584" i="1"/>
  <c r="D2584" i="1"/>
  <c r="E2584" i="1" s="1"/>
  <c r="F2585" i="1" s="1"/>
  <c r="A2585" i="1"/>
  <c r="P2583" i="1"/>
  <c r="J2584" i="1"/>
  <c r="K2584" i="1" s="1"/>
  <c r="L2584" i="1" s="1"/>
  <c r="I2585" i="1"/>
  <c r="J771" i="1"/>
  <c r="K770" i="1"/>
  <c r="L770" i="1" s="1"/>
  <c r="M770" i="1" s="1"/>
  <c r="G980" i="1"/>
  <c r="H979" i="1"/>
  <c r="M979" i="1" s="1"/>
  <c r="C766" i="1" l="1"/>
  <c r="O765" i="1"/>
  <c r="B765" i="1" s="1"/>
  <c r="N2585" i="1"/>
  <c r="A2586" i="1"/>
  <c r="D2585" i="1"/>
  <c r="E2585" i="1" s="1"/>
  <c r="F2586" i="1" s="1"/>
  <c r="I2586" i="1"/>
  <c r="P2584" i="1"/>
  <c r="J2585" i="1"/>
  <c r="K2585" i="1" s="1"/>
  <c r="L2585" i="1" s="1"/>
  <c r="J772" i="1"/>
  <c r="K771" i="1"/>
  <c r="L771" i="1" s="1"/>
  <c r="M771" i="1" s="1"/>
  <c r="G981" i="1"/>
  <c r="H980" i="1"/>
  <c r="M980" i="1" s="1"/>
  <c r="C767" i="1" l="1"/>
  <c r="O766" i="1"/>
  <c r="B766" i="1" s="1"/>
  <c r="I2587" i="1"/>
  <c r="N2586" i="1"/>
  <c r="A2587" i="1"/>
  <c r="D2586" i="1"/>
  <c r="E2586" i="1" s="1"/>
  <c r="F2587" i="1" s="1"/>
  <c r="P2585" i="1"/>
  <c r="J2586" i="1"/>
  <c r="K2586" i="1" s="1"/>
  <c r="L2586" i="1" s="1"/>
  <c r="K772" i="1"/>
  <c r="L772" i="1" s="1"/>
  <c r="M772" i="1" s="1"/>
  <c r="J773" i="1"/>
  <c r="G982" i="1"/>
  <c r="H981" i="1"/>
  <c r="M981" i="1" s="1"/>
  <c r="C768" i="1" l="1"/>
  <c r="O767" i="1"/>
  <c r="B767" i="1" s="1"/>
  <c r="N2587" i="1"/>
  <c r="D2587" i="1"/>
  <c r="E2587" i="1" s="1"/>
  <c r="F2588" i="1" s="1"/>
  <c r="A2588" i="1"/>
  <c r="P2586" i="1"/>
  <c r="J2587" i="1"/>
  <c r="K2587" i="1" s="1"/>
  <c r="L2587" i="1" s="1"/>
  <c r="I2588" i="1"/>
  <c r="J774" i="1"/>
  <c r="K773" i="1"/>
  <c r="L773" i="1" s="1"/>
  <c r="M773" i="1" s="1"/>
  <c r="G983" i="1"/>
  <c r="H982" i="1"/>
  <c r="M982" i="1" s="1"/>
  <c r="C769" i="1" l="1"/>
  <c r="O768" i="1"/>
  <c r="B768" i="1" s="1"/>
  <c r="P2587" i="1"/>
  <c r="J2588" i="1"/>
  <c r="K2588" i="1" s="1"/>
  <c r="L2588" i="1" s="1"/>
  <c r="N2588" i="1"/>
  <c r="D2588" i="1"/>
  <c r="E2588" i="1" s="1"/>
  <c r="F2589" i="1" s="1"/>
  <c r="A2589" i="1"/>
  <c r="I2589" i="1"/>
  <c r="J775" i="1"/>
  <c r="K774" i="1"/>
  <c r="L774" i="1" s="1"/>
  <c r="M774" i="1" s="1"/>
  <c r="G984" i="1"/>
  <c r="H983" i="1"/>
  <c r="M983" i="1" s="1"/>
  <c r="C770" i="1" l="1"/>
  <c r="O769" i="1"/>
  <c r="B769" i="1" s="1"/>
  <c r="I2590" i="1"/>
  <c r="P2588" i="1"/>
  <c r="J2589" i="1"/>
  <c r="K2589" i="1" s="1"/>
  <c r="L2589" i="1" s="1"/>
  <c r="N2589" i="1"/>
  <c r="D2589" i="1"/>
  <c r="E2589" i="1" s="1"/>
  <c r="F2590" i="1" s="1"/>
  <c r="A2590" i="1"/>
  <c r="J776" i="1"/>
  <c r="K775" i="1"/>
  <c r="L775" i="1" s="1"/>
  <c r="M775" i="1" s="1"/>
  <c r="G985" i="1"/>
  <c r="H984" i="1"/>
  <c r="M984" i="1" s="1"/>
  <c r="C771" i="1" l="1"/>
  <c r="O770" i="1"/>
  <c r="B770" i="1" s="1"/>
  <c r="N2590" i="1"/>
  <c r="A2591" i="1"/>
  <c r="D2590" i="1"/>
  <c r="E2590" i="1" s="1"/>
  <c r="F2591" i="1" s="1"/>
  <c r="I2591" i="1"/>
  <c r="P2589" i="1"/>
  <c r="J2590" i="1"/>
  <c r="K2590" i="1" s="1"/>
  <c r="L2590" i="1" s="1"/>
  <c r="K776" i="1"/>
  <c r="L776" i="1" s="1"/>
  <c r="M776" i="1" s="1"/>
  <c r="J777" i="1"/>
  <c r="G986" i="1"/>
  <c r="H985" i="1"/>
  <c r="M985" i="1" s="1"/>
  <c r="C772" i="1" l="1"/>
  <c r="O771" i="1"/>
  <c r="B771" i="1" s="1"/>
  <c r="I2592" i="1"/>
  <c r="P2590" i="1"/>
  <c r="J2591" i="1"/>
  <c r="K2591" i="1" s="1"/>
  <c r="L2591" i="1" s="1"/>
  <c r="N2591" i="1"/>
  <c r="D2591" i="1"/>
  <c r="E2591" i="1" s="1"/>
  <c r="F2592" i="1" s="1"/>
  <c r="A2592" i="1"/>
  <c r="J778" i="1"/>
  <c r="K777" i="1"/>
  <c r="L777" i="1" s="1"/>
  <c r="M777" i="1" s="1"/>
  <c r="G987" i="1"/>
  <c r="H986" i="1"/>
  <c r="M986" i="1" s="1"/>
  <c r="C773" i="1" l="1"/>
  <c r="O772" i="1"/>
  <c r="B772" i="1" s="1"/>
  <c r="P2591" i="1"/>
  <c r="J2592" i="1"/>
  <c r="K2592" i="1" s="1"/>
  <c r="L2592" i="1" s="1"/>
  <c r="I2593" i="1"/>
  <c r="N2592" i="1"/>
  <c r="D2592" i="1"/>
  <c r="E2592" i="1" s="1"/>
  <c r="F2593" i="1" s="1"/>
  <c r="A2593" i="1"/>
  <c r="K778" i="1"/>
  <c r="L778" i="1" s="1"/>
  <c r="M778" i="1" s="1"/>
  <c r="J779" i="1"/>
  <c r="G988" i="1"/>
  <c r="H987" i="1"/>
  <c r="M987" i="1" s="1"/>
  <c r="C774" i="1" l="1"/>
  <c r="O773" i="1"/>
  <c r="B773" i="1" s="1"/>
  <c r="I2594" i="1"/>
  <c r="N2593" i="1"/>
  <c r="A2594" i="1"/>
  <c r="D2593" i="1"/>
  <c r="E2593" i="1" s="1"/>
  <c r="F2594" i="1" s="1"/>
  <c r="P2592" i="1"/>
  <c r="J2593" i="1"/>
  <c r="K2593" i="1" s="1"/>
  <c r="L2593" i="1" s="1"/>
  <c r="K779" i="1"/>
  <c r="L779" i="1" s="1"/>
  <c r="M779" i="1" s="1"/>
  <c r="J780" i="1"/>
  <c r="G989" i="1"/>
  <c r="H988" i="1"/>
  <c r="M988" i="1" s="1"/>
  <c r="C775" i="1" l="1"/>
  <c r="O774" i="1"/>
  <c r="B774" i="1" s="1"/>
  <c r="N2594" i="1"/>
  <c r="A2595" i="1"/>
  <c r="D2594" i="1"/>
  <c r="E2594" i="1" s="1"/>
  <c r="F2595" i="1" s="1"/>
  <c r="I2595" i="1"/>
  <c r="P2593" i="1"/>
  <c r="J2594" i="1"/>
  <c r="K2594" i="1" s="1"/>
  <c r="L2594" i="1" s="1"/>
  <c r="J781" i="1"/>
  <c r="K780" i="1"/>
  <c r="L780" i="1" s="1"/>
  <c r="M780" i="1" s="1"/>
  <c r="G990" i="1"/>
  <c r="H989" i="1"/>
  <c r="M989" i="1" s="1"/>
  <c r="C776" i="1" l="1"/>
  <c r="O775" i="1"/>
  <c r="B775" i="1" s="1"/>
  <c r="I2596" i="1"/>
  <c r="N2595" i="1"/>
  <c r="D2595" i="1"/>
  <c r="E2595" i="1" s="1"/>
  <c r="F2596" i="1" s="1"/>
  <c r="A2596" i="1"/>
  <c r="P2594" i="1"/>
  <c r="J2595" i="1"/>
  <c r="K2595" i="1" s="1"/>
  <c r="L2595" i="1" s="1"/>
  <c r="K781" i="1"/>
  <c r="L781" i="1" s="1"/>
  <c r="M781" i="1" s="1"/>
  <c r="J782" i="1"/>
  <c r="G991" i="1"/>
  <c r="H990" i="1"/>
  <c r="M990" i="1" s="1"/>
  <c r="C777" i="1" l="1"/>
  <c r="O776" i="1"/>
  <c r="B776" i="1" s="1"/>
  <c r="N2596" i="1"/>
  <c r="D2596" i="1"/>
  <c r="E2596" i="1" s="1"/>
  <c r="F2597" i="1" s="1"/>
  <c r="A2597" i="1"/>
  <c r="P2595" i="1"/>
  <c r="J2596" i="1"/>
  <c r="K2596" i="1" s="1"/>
  <c r="L2596" i="1" s="1"/>
  <c r="I2597" i="1"/>
  <c r="J783" i="1"/>
  <c r="K782" i="1"/>
  <c r="L782" i="1" s="1"/>
  <c r="M782" i="1" s="1"/>
  <c r="G992" i="1"/>
  <c r="H991" i="1"/>
  <c r="M991" i="1" s="1"/>
  <c r="C778" i="1" l="1"/>
  <c r="O777" i="1"/>
  <c r="B777" i="1" s="1"/>
  <c r="N2597" i="1"/>
  <c r="A2598" i="1"/>
  <c r="D2597" i="1"/>
  <c r="E2597" i="1" s="1"/>
  <c r="F2598" i="1" s="1"/>
  <c r="P2596" i="1"/>
  <c r="J2597" i="1"/>
  <c r="K2597" i="1" s="1"/>
  <c r="L2597" i="1" s="1"/>
  <c r="I2598" i="1"/>
  <c r="K783" i="1"/>
  <c r="L783" i="1" s="1"/>
  <c r="M783" i="1" s="1"/>
  <c r="J784" i="1"/>
  <c r="G993" i="1"/>
  <c r="H992" i="1"/>
  <c r="M992" i="1" s="1"/>
  <c r="C779" i="1" l="1"/>
  <c r="O778" i="1"/>
  <c r="B778" i="1" s="1"/>
  <c r="N2598" i="1"/>
  <c r="A2599" i="1"/>
  <c r="D2598" i="1"/>
  <c r="E2598" i="1" s="1"/>
  <c r="F2599" i="1" s="1"/>
  <c r="P2597" i="1"/>
  <c r="J2598" i="1"/>
  <c r="K2598" i="1" s="1"/>
  <c r="L2598" i="1" s="1"/>
  <c r="I2599" i="1"/>
  <c r="K784" i="1"/>
  <c r="L784" i="1" s="1"/>
  <c r="M784" i="1" s="1"/>
  <c r="J785" i="1"/>
  <c r="G994" i="1"/>
  <c r="H993" i="1"/>
  <c r="M993" i="1" s="1"/>
  <c r="C780" i="1" l="1"/>
  <c r="O779" i="1"/>
  <c r="B779" i="1" s="1"/>
  <c r="I2600" i="1"/>
  <c r="N2599" i="1"/>
  <c r="A2600" i="1"/>
  <c r="D2599" i="1"/>
  <c r="E2599" i="1" s="1"/>
  <c r="F2600" i="1" s="1"/>
  <c r="P2598" i="1"/>
  <c r="J2599" i="1"/>
  <c r="K2599" i="1" s="1"/>
  <c r="L2599" i="1" s="1"/>
  <c r="K785" i="1"/>
  <c r="L785" i="1" s="1"/>
  <c r="M785" i="1" s="1"/>
  <c r="J786" i="1"/>
  <c r="G995" i="1"/>
  <c r="H994" i="1"/>
  <c r="M994" i="1" s="1"/>
  <c r="C781" i="1" l="1"/>
  <c r="O780" i="1"/>
  <c r="B780" i="1" s="1"/>
  <c r="N2600" i="1"/>
  <c r="A2601" i="1"/>
  <c r="D2600" i="1"/>
  <c r="E2600" i="1" s="1"/>
  <c r="F2601" i="1" s="1"/>
  <c r="P2599" i="1"/>
  <c r="J2600" i="1"/>
  <c r="K2600" i="1" s="1"/>
  <c r="L2600" i="1" s="1"/>
  <c r="I2601" i="1"/>
  <c r="J787" i="1"/>
  <c r="K786" i="1"/>
  <c r="L786" i="1" s="1"/>
  <c r="M786" i="1" s="1"/>
  <c r="G996" i="1"/>
  <c r="H995" i="1"/>
  <c r="M995" i="1" s="1"/>
  <c r="C782" i="1" l="1"/>
  <c r="O781" i="1"/>
  <c r="B781" i="1" s="1"/>
  <c r="I2602" i="1"/>
  <c r="N2601" i="1"/>
  <c r="A2602" i="1"/>
  <c r="D2601" i="1"/>
  <c r="E2601" i="1" s="1"/>
  <c r="F2602" i="1" s="1"/>
  <c r="P2600" i="1"/>
  <c r="J2601" i="1"/>
  <c r="K2601" i="1" s="1"/>
  <c r="L2601" i="1" s="1"/>
  <c r="K787" i="1"/>
  <c r="L787" i="1" s="1"/>
  <c r="M787" i="1" s="1"/>
  <c r="J788" i="1"/>
  <c r="G997" i="1"/>
  <c r="H996" i="1"/>
  <c r="M996" i="1" s="1"/>
  <c r="C783" i="1" l="1"/>
  <c r="O782" i="1"/>
  <c r="B782" i="1" s="1"/>
  <c r="N2602" i="1"/>
  <c r="A2603" i="1"/>
  <c r="D2602" i="1"/>
  <c r="E2602" i="1" s="1"/>
  <c r="F2603" i="1" s="1"/>
  <c r="P2601" i="1"/>
  <c r="J2602" i="1"/>
  <c r="K2602" i="1" s="1"/>
  <c r="L2602" i="1" s="1"/>
  <c r="I2603" i="1"/>
  <c r="K788" i="1"/>
  <c r="L788" i="1" s="1"/>
  <c r="M788" i="1" s="1"/>
  <c r="J789" i="1"/>
  <c r="G998" i="1"/>
  <c r="H997" i="1"/>
  <c r="M997" i="1" s="1"/>
  <c r="C784" i="1" l="1"/>
  <c r="O783" i="1"/>
  <c r="B783" i="1" s="1"/>
  <c r="N2603" i="1"/>
  <c r="A2604" i="1"/>
  <c r="D2603" i="1"/>
  <c r="E2603" i="1" s="1"/>
  <c r="F2604" i="1" s="1"/>
  <c r="P2602" i="1"/>
  <c r="J2603" i="1"/>
  <c r="K2603" i="1" s="1"/>
  <c r="L2603" i="1" s="1"/>
  <c r="I2604" i="1"/>
  <c r="K789" i="1"/>
  <c r="L789" i="1" s="1"/>
  <c r="M789" i="1" s="1"/>
  <c r="J790" i="1"/>
  <c r="G999" i="1"/>
  <c r="H998" i="1"/>
  <c r="M998" i="1" s="1"/>
  <c r="C785" i="1" l="1"/>
  <c r="O784" i="1"/>
  <c r="B784" i="1" s="1"/>
  <c r="N2604" i="1"/>
  <c r="A2605" i="1"/>
  <c r="D2604" i="1"/>
  <c r="E2604" i="1" s="1"/>
  <c r="F2605" i="1" s="1"/>
  <c r="P2603" i="1"/>
  <c r="J2604" i="1"/>
  <c r="K2604" i="1" s="1"/>
  <c r="L2604" i="1" s="1"/>
  <c r="I2605" i="1"/>
  <c r="J791" i="1"/>
  <c r="K790" i="1"/>
  <c r="L790" i="1" s="1"/>
  <c r="M790" i="1" s="1"/>
  <c r="G1000" i="1"/>
  <c r="H999" i="1"/>
  <c r="M999" i="1" s="1"/>
  <c r="C786" i="1" l="1"/>
  <c r="O785" i="1"/>
  <c r="B785" i="1" s="1"/>
  <c r="I2606" i="1"/>
  <c r="N2605" i="1"/>
  <c r="A2606" i="1"/>
  <c r="D2605" i="1"/>
  <c r="E2605" i="1" s="1"/>
  <c r="F2606" i="1" s="1"/>
  <c r="P2604" i="1"/>
  <c r="J2605" i="1"/>
  <c r="K2605" i="1" s="1"/>
  <c r="L2605" i="1" s="1"/>
  <c r="K791" i="1"/>
  <c r="L791" i="1" s="1"/>
  <c r="M791" i="1" s="1"/>
  <c r="J792" i="1"/>
  <c r="G1001" i="1"/>
  <c r="H1000" i="1"/>
  <c r="M1000" i="1" s="1"/>
  <c r="C787" i="1" l="1"/>
  <c r="O786" i="1"/>
  <c r="B786" i="1" s="1"/>
  <c r="N2606" i="1"/>
  <c r="A2607" i="1"/>
  <c r="D2606" i="1"/>
  <c r="E2606" i="1" s="1"/>
  <c r="F2607" i="1" s="1"/>
  <c r="P2605" i="1"/>
  <c r="J2606" i="1"/>
  <c r="K2606" i="1" s="1"/>
  <c r="L2606" i="1" s="1"/>
  <c r="I2607" i="1"/>
  <c r="J793" i="1"/>
  <c r="K792" i="1"/>
  <c r="L792" i="1" s="1"/>
  <c r="M792" i="1" s="1"/>
  <c r="G1002" i="1"/>
  <c r="H1001" i="1"/>
  <c r="M1001" i="1" s="1"/>
  <c r="C788" i="1" l="1"/>
  <c r="O787" i="1"/>
  <c r="B787" i="1" s="1"/>
  <c r="I2608" i="1"/>
  <c r="N2607" i="1"/>
  <c r="A2608" i="1"/>
  <c r="D2607" i="1"/>
  <c r="E2607" i="1" s="1"/>
  <c r="F2608" i="1" s="1"/>
  <c r="P2606" i="1"/>
  <c r="J2607" i="1"/>
  <c r="K2607" i="1" s="1"/>
  <c r="L2607" i="1" s="1"/>
  <c r="K793" i="1"/>
  <c r="L793" i="1" s="1"/>
  <c r="M793" i="1" s="1"/>
  <c r="J794" i="1"/>
  <c r="G1003" i="1"/>
  <c r="H1002" i="1"/>
  <c r="M1002" i="1" s="1"/>
  <c r="C789" i="1" l="1"/>
  <c r="O788" i="1"/>
  <c r="B788" i="1" s="1"/>
  <c r="N2608" i="1"/>
  <c r="A2609" i="1"/>
  <c r="D2608" i="1"/>
  <c r="E2608" i="1" s="1"/>
  <c r="F2609" i="1" s="1"/>
  <c r="P2607" i="1"/>
  <c r="J2608" i="1"/>
  <c r="K2608" i="1" s="1"/>
  <c r="L2608" i="1" s="1"/>
  <c r="I2609" i="1"/>
  <c r="K794" i="1"/>
  <c r="L794" i="1" s="1"/>
  <c r="M794" i="1" s="1"/>
  <c r="J795" i="1"/>
  <c r="G1004" i="1"/>
  <c r="H1003" i="1"/>
  <c r="M1003" i="1" s="1"/>
  <c r="C790" i="1" l="1"/>
  <c r="O789" i="1"/>
  <c r="B789" i="1" s="1"/>
  <c r="I2610" i="1"/>
  <c r="N2609" i="1"/>
  <c r="A2610" i="1"/>
  <c r="D2609" i="1"/>
  <c r="E2609" i="1" s="1"/>
  <c r="F2610" i="1" s="1"/>
  <c r="P2608" i="1"/>
  <c r="J2609" i="1"/>
  <c r="K2609" i="1" s="1"/>
  <c r="L2609" i="1" s="1"/>
  <c r="K795" i="1"/>
  <c r="L795" i="1" s="1"/>
  <c r="M795" i="1" s="1"/>
  <c r="J796" i="1"/>
  <c r="G1005" i="1"/>
  <c r="H1004" i="1"/>
  <c r="M1004" i="1" s="1"/>
  <c r="C791" i="1" l="1"/>
  <c r="O790" i="1"/>
  <c r="B790" i="1" s="1"/>
  <c r="N2610" i="1"/>
  <c r="A2611" i="1"/>
  <c r="D2610" i="1"/>
  <c r="E2610" i="1" s="1"/>
  <c r="F2611" i="1" s="1"/>
  <c r="P2609" i="1"/>
  <c r="J2610" i="1"/>
  <c r="K2610" i="1" s="1"/>
  <c r="L2610" i="1" s="1"/>
  <c r="I2611" i="1"/>
  <c r="K796" i="1"/>
  <c r="L796" i="1" s="1"/>
  <c r="M796" i="1" s="1"/>
  <c r="J797" i="1"/>
  <c r="G1006" i="1"/>
  <c r="H1005" i="1"/>
  <c r="M1005" i="1" s="1"/>
  <c r="C792" i="1" l="1"/>
  <c r="O791" i="1"/>
  <c r="B791" i="1" s="1"/>
  <c r="I2612" i="1"/>
  <c r="N2611" i="1"/>
  <c r="A2612" i="1"/>
  <c r="D2611" i="1"/>
  <c r="E2611" i="1" s="1"/>
  <c r="F2612" i="1" s="1"/>
  <c r="P2610" i="1"/>
  <c r="J2611" i="1"/>
  <c r="K2611" i="1" s="1"/>
  <c r="L2611" i="1" s="1"/>
  <c r="K797" i="1"/>
  <c r="L797" i="1" s="1"/>
  <c r="M797" i="1" s="1"/>
  <c r="J798" i="1"/>
  <c r="G1007" i="1"/>
  <c r="H1006" i="1"/>
  <c r="M1006" i="1" s="1"/>
  <c r="C793" i="1" l="1"/>
  <c r="O792" i="1"/>
  <c r="B792" i="1" s="1"/>
  <c r="N2612" i="1"/>
  <c r="A2613" i="1"/>
  <c r="D2612" i="1"/>
  <c r="E2612" i="1" s="1"/>
  <c r="F2613" i="1" s="1"/>
  <c r="P2611" i="1"/>
  <c r="J2612" i="1"/>
  <c r="K2612" i="1" s="1"/>
  <c r="L2612" i="1" s="1"/>
  <c r="I2613" i="1"/>
  <c r="K798" i="1"/>
  <c r="L798" i="1" s="1"/>
  <c r="M798" i="1" s="1"/>
  <c r="J799" i="1"/>
  <c r="G1008" i="1"/>
  <c r="H1007" i="1"/>
  <c r="M1007" i="1" s="1"/>
  <c r="C794" i="1" l="1"/>
  <c r="O793" i="1"/>
  <c r="B793" i="1" s="1"/>
  <c r="N2613" i="1"/>
  <c r="A2614" i="1"/>
  <c r="D2613" i="1"/>
  <c r="E2613" i="1" s="1"/>
  <c r="F2614" i="1" s="1"/>
  <c r="I2614" i="1"/>
  <c r="P2612" i="1"/>
  <c r="J2613" i="1"/>
  <c r="K2613" i="1" s="1"/>
  <c r="L2613" i="1" s="1"/>
  <c r="K799" i="1"/>
  <c r="L799" i="1" s="1"/>
  <c r="M799" i="1" s="1"/>
  <c r="J800" i="1"/>
  <c r="G1009" i="1"/>
  <c r="H1008" i="1"/>
  <c r="M1008" i="1" s="1"/>
  <c r="C795" i="1" l="1"/>
  <c r="O794" i="1"/>
  <c r="B794" i="1" s="1"/>
  <c r="N2614" i="1"/>
  <c r="A2615" i="1"/>
  <c r="D2614" i="1"/>
  <c r="E2614" i="1" s="1"/>
  <c r="F2615" i="1" s="1"/>
  <c r="P2613" i="1"/>
  <c r="J2614" i="1"/>
  <c r="K2614" i="1" s="1"/>
  <c r="L2614" i="1" s="1"/>
  <c r="I2615" i="1"/>
  <c r="K800" i="1"/>
  <c r="L800" i="1" s="1"/>
  <c r="M800" i="1" s="1"/>
  <c r="J801" i="1"/>
  <c r="G1010" i="1"/>
  <c r="H1009" i="1"/>
  <c r="M1009" i="1" s="1"/>
  <c r="C796" i="1" l="1"/>
  <c r="O795" i="1"/>
  <c r="B795" i="1" s="1"/>
  <c r="I2616" i="1"/>
  <c r="N2615" i="1"/>
  <c r="A2616" i="1"/>
  <c r="D2615" i="1"/>
  <c r="E2615" i="1" s="1"/>
  <c r="F2616" i="1" s="1"/>
  <c r="P2614" i="1"/>
  <c r="J2615" i="1"/>
  <c r="K2615" i="1" s="1"/>
  <c r="L2615" i="1" s="1"/>
  <c r="K801" i="1"/>
  <c r="L801" i="1" s="1"/>
  <c r="M801" i="1" s="1"/>
  <c r="J802" i="1"/>
  <c r="G1011" i="1"/>
  <c r="H1010" i="1"/>
  <c r="M1010" i="1" s="1"/>
  <c r="C797" i="1" l="1"/>
  <c r="O796" i="1"/>
  <c r="B796" i="1" s="1"/>
  <c r="N2616" i="1"/>
  <c r="A2617" i="1"/>
  <c r="D2616" i="1"/>
  <c r="E2616" i="1" s="1"/>
  <c r="F2617" i="1" s="1"/>
  <c r="P2615" i="1"/>
  <c r="J2616" i="1"/>
  <c r="K2616" i="1" s="1"/>
  <c r="L2616" i="1" s="1"/>
  <c r="I2617" i="1"/>
  <c r="K802" i="1"/>
  <c r="L802" i="1" s="1"/>
  <c r="M802" i="1" s="1"/>
  <c r="J803" i="1"/>
  <c r="G1012" i="1"/>
  <c r="H1011" i="1"/>
  <c r="M1011" i="1" s="1"/>
  <c r="C798" i="1" l="1"/>
  <c r="O797" i="1"/>
  <c r="B797" i="1" s="1"/>
  <c r="P2616" i="1"/>
  <c r="J2617" i="1"/>
  <c r="K2617" i="1" s="1"/>
  <c r="L2617" i="1" s="1"/>
  <c r="N2617" i="1"/>
  <c r="A2618" i="1"/>
  <c r="D2617" i="1"/>
  <c r="E2617" i="1" s="1"/>
  <c r="F2618" i="1" s="1"/>
  <c r="I2618" i="1"/>
  <c r="K803" i="1"/>
  <c r="L803" i="1" s="1"/>
  <c r="M803" i="1" s="1"/>
  <c r="J804" i="1"/>
  <c r="G1013" i="1"/>
  <c r="H1012" i="1"/>
  <c r="M1012" i="1" s="1"/>
  <c r="C799" i="1" l="1"/>
  <c r="O798" i="1"/>
  <c r="B798" i="1" s="1"/>
  <c r="P2617" i="1"/>
  <c r="J2618" i="1"/>
  <c r="K2618" i="1" s="1"/>
  <c r="L2618" i="1" s="1"/>
  <c r="I2619" i="1"/>
  <c r="N2618" i="1"/>
  <c r="A2619" i="1"/>
  <c r="D2618" i="1"/>
  <c r="E2618" i="1" s="1"/>
  <c r="F2619" i="1" s="1"/>
  <c r="K804" i="1"/>
  <c r="L804" i="1" s="1"/>
  <c r="M804" i="1" s="1"/>
  <c r="J805" i="1"/>
  <c r="G1014" i="1"/>
  <c r="H1013" i="1"/>
  <c r="M1013" i="1" s="1"/>
  <c r="C800" i="1" l="1"/>
  <c r="O799" i="1"/>
  <c r="B799" i="1" s="1"/>
  <c r="I2620" i="1"/>
  <c r="N2619" i="1"/>
  <c r="A2620" i="1"/>
  <c r="D2619" i="1"/>
  <c r="E2619" i="1" s="1"/>
  <c r="F2620" i="1" s="1"/>
  <c r="P2618" i="1"/>
  <c r="J2619" i="1"/>
  <c r="K2619" i="1" s="1"/>
  <c r="L2619" i="1" s="1"/>
  <c r="K805" i="1"/>
  <c r="L805" i="1" s="1"/>
  <c r="M805" i="1" s="1"/>
  <c r="J806" i="1"/>
  <c r="G1015" i="1"/>
  <c r="H1014" i="1"/>
  <c r="M1014" i="1" s="1"/>
  <c r="C801" i="1" l="1"/>
  <c r="O800" i="1"/>
  <c r="B800" i="1" s="1"/>
  <c r="N2620" i="1"/>
  <c r="A2621" i="1"/>
  <c r="D2620" i="1"/>
  <c r="E2620" i="1" s="1"/>
  <c r="F2621" i="1" s="1"/>
  <c r="P2619" i="1"/>
  <c r="J2620" i="1"/>
  <c r="K2620" i="1" s="1"/>
  <c r="L2620" i="1" s="1"/>
  <c r="I2621" i="1"/>
  <c r="K806" i="1"/>
  <c r="L806" i="1" s="1"/>
  <c r="M806" i="1" s="1"/>
  <c r="J807" i="1"/>
  <c r="G1016" i="1"/>
  <c r="H1015" i="1"/>
  <c r="M1015" i="1" s="1"/>
  <c r="C802" i="1" l="1"/>
  <c r="O801" i="1"/>
  <c r="B801" i="1" s="1"/>
  <c r="I2622" i="1"/>
  <c r="N2621" i="1"/>
  <c r="A2622" i="1"/>
  <c r="D2621" i="1"/>
  <c r="E2621" i="1" s="1"/>
  <c r="F2622" i="1" s="1"/>
  <c r="P2620" i="1"/>
  <c r="J2621" i="1"/>
  <c r="K2621" i="1" s="1"/>
  <c r="L2621" i="1" s="1"/>
  <c r="K807" i="1"/>
  <c r="L807" i="1" s="1"/>
  <c r="M807" i="1" s="1"/>
  <c r="J808" i="1"/>
  <c r="G1017" i="1"/>
  <c r="H1016" i="1"/>
  <c r="M1016" i="1" s="1"/>
  <c r="C803" i="1" l="1"/>
  <c r="O802" i="1"/>
  <c r="B802" i="1" s="1"/>
  <c r="N2622" i="1"/>
  <c r="A2623" i="1"/>
  <c r="D2622" i="1"/>
  <c r="E2622" i="1" s="1"/>
  <c r="F2623" i="1" s="1"/>
  <c r="P2621" i="1"/>
  <c r="J2622" i="1"/>
  <c r="K2622" i="1" s="1"/>
  <c r="L2622" i="1" s="1"/>
  <c r="I2623" i="1"/>
  <c r="K808" i="1"/>
  <c r="L808" i="1" s="1"/>
  <c r="M808" i="1" s="1"/>
  <c r="J809" i="1"/>
  <c r="G1018" i="1"/>
  <c r="H1017" i="1"/>
  <c r="M1017" i="1" s="1"/>
  <c r="C804" i="1" l="1"/>
  <c r="O803" i="1"/>
  <c r="B803" i="1" s="1"/>
  <c r="P2622" i="1"/>
  <c r="J2623" i="1"/>
  <c r="K2623" i="1" s="1"/>
  <c r="L2623" i="1" s="1"/>
  <c r="N2623" i="1"/>
  <c r="A2624" i="1"/>
  <c r="D2623" i="1"/>
  <c r="E2623" i="1" s="1"/>
  <c r="F2624" i="1" s="1"/>
  <c r="I2624" i="1"/>
  <c r="K809" i="1"/>
  <c r="L809" i="1" s="1"/>
  <c r="M809" i="1" s="1"/>
  <c r="J810" i="1"/>
  <c r="G1019" i="1"/>
  <c r="H1018" i="1"/>
  <c r="M1018" i="1" s="1"/>
  <c r="C805" i="1" l="1"/>
  <c r="O804" i="1"/>
  <c r="B804" i="1" s="1"/>
  <c r="P2623" i="1"/>
  <c r="J2624" i="1"/>
  <c r="K2624" i="1" s="1"/>
  <c r="L2624" i="1" s="1"/>
  <c r="I2625" i="1"/>
  <c r="N2624" i="1"/>
  <c r="A2625" i="1"/>
  <c r="D2624" i="1"/>
  <c r="E2624" i="1" s="1"/>
  <c r="F2625" i="1" s="1"/>
  <c r="K810" i="1"/>
  <c r="L810" i="1" s="1"/>
  <c r="M810" i="1" s="1"/>
  <c r="J811" i="1"/>
  <c r="G1020" i="1"/>
  <c r="H1019" i="1"/>
  <c r="M1019" i="1" s="1"/>
  <c r="C806" i="1" l="1"/>
  <c r="O805" i="1"/>
  <c r="B805" i="1" s="1"/>
  <c r="N2625" i="1"/>
  <c r="A2626" i="1"/>
  <c r="D2625" i="1"/>
  <c r="E2625" i="1" s="1"/>
  <c r="F2626" i="1" s="1"/>
  <c r="I2626" i="1"/>
  <c r="P2624" i="1"/>
  <c r="J2625" i="1"/>
  <c r="K2625" i="1" s="1"/>
  <c r="L2625" i="1" s="1"/>
  <c r="K811" i="1"/>
  <c r="L811" i="1" s="1"/>
  <c r="M811" i="1" s="1"/>
  <c r="J812" i="1"/>
  <c r="G1021" i="1"/>
  <c r="H1020" i="1"/>
  <c r="M1020" i="1" s="1"/>
  <c r="C807" i="1" l="1"/>
  <c r="O806" i="1"/>
  <c r="B806" i="1" s="1"/>
  <c r="N2626" i="1"/>
  <c r="A2627" i="1"/>
  <c r="D2626" i="1"/>
  <c r="E2626" i="1" s="1"/>
  <c r="F2627" i="1" s="1"/>
  <c r="P2625" i="1"/>
  <c r="J2626" i="1"/>
  <c r="K2626" i="1" s="1"/>
  <c r="L2626" i="1" s="1"/>
  <c r="I2627" i="1"/>
  <c r="K812" i="1"/>
  <c r="L812" i="1" s="1"/>
  <c r="M812" i="1" s="1"/>
  <c r="J813" i="1"/>
  <c r="G1022" i="1"/>
  <c r="H1021" i="1"/>
  <c r="M1021" i="1" s="1"/>
  <c r="C808" i="1" l="1"/>
  <c r="O807" i="1"/>
  <c r="B807" i="1" s="1"/>
  <c r="I2628" i="1"/>
  <c r="N2627" i="1"/>
  <c r="A2628" i="1"/>
  <c r="D2627" i="1"/>
  <c r="E2627" i="1" s="1"/>
  <c r="F2628" i="1" s="1"/>
  <c r="P2626" i="1"/>
  <c r="J2627" i="1"/>
  <c r="K2627" i="1" s="1"/>
  <c r="L2627" i="1" s="1"/>
  <c r="K813" i="1"/>
  <c r="L813" i="1" s="1"/>
  <c r="M813" i="1" s="1"/>
  <c r="J814" i="1"/>
  <c r="G1023" i="1"/>
  <c r="H1022" i="1"/>
  <c r="M1022" i="1" s="1"/>
  <c r="C809" i="1" l="1"/>
  <c r="O808" i="1"/>
  <c r="B808" i="1" s="1"/>
  <c r="N2628" i="1"/>
  <c r="A2629" i="1"/>
  <c r="D2628" i="1"/>
  <c r="E2628" i="1" s="1"/>
  <c r="F2629" i="1" s="1"/>
  <c r="P2627" i="1"/>
  <c r="J2628" i="1"/>
  <c r="K2628" i="1" s="1"/>
  <c r="L2628" i="1" s="1"/>
  <c r="I2629" i="1"/>
  <c r="K814" i="1"/>
  <c r="L814" i="1" s="1"/>
  <c r="M814" i="1" s="1"/>
  <c r="J815" i="1"/>
  <c r="G1024" i="1"/>
  <c r="H1023" i="1"/>
  <c r="M1023" i="1" s="1"/>
  <c r="C810" i="1" l="1"/>
  <c r="O809" i="1"/>
  <c r="B809" i="1" s="1"/>
  <c r="P2628" i="1"/>
  <c r="J2629" i="1"/>
  <c r="K2629" i="1" s="1"/>
  <c r="L2629" i="1" s="1"/>
  <c r="N2629" i="1"/>
  <c r="A2630" i="1"/>
  <c r="D2629" i="1"/>
  <c r="E2629" i="1" s="1"/>
  <c r="F2630" i="1" s="1"/>
  <c r="I2630" i="1"/>
  <c r="K815" i="1"/>
  <c r="L815" i="1" s="1"/>
  <c r="M815" i="1" s="1"/>
  <c r="J816" i="1"/>
  <c r="G1025" i="1"/>
  <c r="H1024" i="1"/>
  <c r="M1024" i="1" s="1"/>
  <c r="C811" i="1" l="1"/>
  <c r="O810" i="1"/>
  <c r="B810" i="1" s="1"/>
  <c r="N2630" i="1"/>
  <c r="A2631" i="1"/>
  <c r="D2630" i="1"/>
  <c r="E2630" i="1" s="1"/>
  <c r="F2631" i="1" s="1"/>
  <c r="I2631" i="1"/>
  <c r="P2629" i="1"/>
  <c r="J2630" i="1"/>
  <c r="K2630" i="1" s="1"/>
  <c r="L2630" i="1" s="1"/>
  <c r="K816" i="1"/>
  <c r="L816" i="1" s="1"/>
  <c r="M816" i="1" s="1"/>
  <c r="J817" i="1"/>
  <c r="G1026" i="1"/>
  <c r="H1025" i="1"/>
  <c r="M1025" i="1" s="1"/>
  <c r="C812" i="1" l="1"/>
  <c r="O811" i="1"/>
  <c r="B811" i="1" s="1"/>
  <c r="N2631" i="1"/>
  <c r="A2632" i="1"/>
  <c r="D2631" i="1"/>
  <c r="E2631" i="1" s="1"/>
  <c r="F2632" i="1" s="1"/>
  <c r="P2630" i="1"/>
  <c r="J2631" i="1"/>
  <c r="K2631" i="1" s="1"/>
  <c r="L2631" i="1" s="1"/>
  <c r="I2632" i="1"/>
  <c r="K817" i="1"/>
  <c r="L817" i="1" s="1"/>
  <c r="M817" i="1" s="1"/>
  <c r="J818" i="1"/>
  <c r="G1027" i="1"/>
  <c r="H1026" i="1"/>
  <c r="M1026" i="1" s="1"/>
  <c r="C813" i="1" l="1"/>
  <c r="O812" i="1"/>
  <c r="B812" i="1" s="1"/>
  <c r="I2633" i="1"/>
  <c r="N2632" i="1"/>
  <c r="A2633" i="1"/>
  <c r="D2632" i="1"/>
  <c r="E2632" i="1" s="1"/>
  <c r="F2633" i="1" s="1"/>
  <c r="P2631" i="1"/>
  <c r="J2632" i="1"/>
  <c r="K2632" i="1" s="1"/>
  <c r="L2632" i="1" s="1"/>
  <c r="K818" i="1"/>
  <c r="L818" i="1" s="1"/>
  <c r="M818" i="1" s="1"/>
  <c r="J819" i="1"/>
  <c r="G1028" i="1"/>
  <c r="H1027" i="1"/>
  <c r="M1027" i="1" s="1"/>
  <c r="C814" i="1" l="1"/>
  <c r="O813" i="1"/>
  <c r="B813" i="1" s="1"/>
  <c r="N2633" i="1"/>
  <c r="A2634" i="1"/>
  <c r="D2633" i="1"/>
  <c r="E2633" i="1" s="1"/>
  <c r="F2634" i="1" s="1"/>
  <c r="P2632" i="1"/>
  <c r="J2633" i="1"/>
  <c r="K2633" i="1" s="1"/>
  <c r="L2633" i="1" s="1"/>
  <c r="I2634" i="1"/>
  <c r="K819" i="1"/>
  <c r="L819" i="1" s="1"/>
  <c r="M819" i="1" s="1"/>
  <c r="J820" i="1"/>
  <c r="G1029" i="1"/>
  <c r="H1028" i="1"/>
  <c r="M1028" i="1" s="1"/>
  <c r="C815" i="1" l="1"/>
  <c r="O814" i="1"/>
  <c r="B814" i="1" s="1"/>
  <c r="N2634" i="1"/>
  <c r="A2635" i="1"/>
  <c r="D2634" i="1"/>
  <c r="E2634" i="1" s="1"/>
  <c r="F2635" i="1" s="1"/>
  <c r="I2635" i="1"/>
  <c r="P2633" i="1"/>
  <c r="J2634" i="1"/>
  <c r="K2634" i="1" s="1"/>
  <c r="L2634" i="1" s="1"/>
  <c r="K820" i="1"/>
  <c r="L820" i="1" s="1"/>
  <c r="M820" i="1" s="1"/>
  <c r="J821" i="1"/>
  <c r="G1030" i="1"/>
  <c r="H1029" i="1"/>
  <c r="M1029" i="1" s="1"/>
  <c r="C816" i="1" l="1"/>
  <c r="O815" i="1"/>
  <c r="B815" i="1" s="1"/>
  <c r="P2634" i="1"/>
  <c r="J2635" i="1"/>
  <c r="K2635" i="1" s="1"/>
  <c r="L2635" i="1" s="1"/>
  <c r="N2635" i="1"/>
  <c r="A2636" i="1"/>
  <c r="D2635" i="1"/>
  <c r="E2635" i="1" s="1"/>
  <c r="F2636" i="1" s="1"/>
  <c r="I2636" i="1"/>
  <c r="K821" i="1"/>
  <c r="L821" i="1" s="1"/>
  <c r="M821" i="1" s="1"/>
  <c r="J822" i="1"/>
  <c r="G1031" i="1"/>
  <c r="H1030" i="1"/>
  <c r="M1030" i="1" s="1"/>
  <c r="C817" i="1" l="1"/>
  <c r="O816" i="1"/>
  <c r="B816" i="1" s="1"/>
  <c r="N2636" i="1"/>
  <c r="A2637" i="1"/>
  <c r="D2636" i="1"/>
  <c r="E2636" i="1" s="1"/>
  <c r="F2637" i="1" s="1"/>
  <c r="P2635" i="1"/>
  <c r="J2636" i="1"/>
  <c r="K2636" i="1" s="1"/>
  <c r="L2636" i="1" s="1"/>
  <c r="I2637" i="1"/>
  <c r="K822" i="1"/>
  <c r="L822" i="1" s="1"/>
  <c r="M822" i="1" s="1"/>
  <c r="J823" i="1"/>
  <c r="G1032" i="1"/>
  <c r="H1031" i="1"/>
  <c r="M1031" i="1" s="1"/>
  <c r="C818" i="1" l="1"/>
  <c r="O817" i="1"/>
  <c r="B817" i="1" s="1"/>
  <c r="N2637" i="1"/>
  <c r="A2638" i="1"/>
  <c r="D2637" i="1"/>
  <c r="E2637" i="1" s="1"/>
  <c r="F2638" i="1" s="1"/>
  <c r="P2636" i="1"/>
  <c r="J2637" i="1"/>
  <c r="K2637" i="1" s="1"/>
  <c r="L2637" i="1" s="1"/>
  <c r="I2638" i="1"/>
  <c r="K823" i="1"/>
  <c r="L823" i="1" s="1"/>
  <c r="M823" i="1" s="1"/>
  <c r="J824" i="1"/>
  <c r="G1033" i="1"/>
  <c r="H1032" i="1"/>
  <c r="M1032" i="1" s="1"/>
  <c r="C819" i="1" l="1"/>
  <c r="O818" i="1"/>
  <c r="B818" i="1" s="1"/>
  <c r="I2639" i="1"/>
  <c r="N2638" i="1"/>
  <c r="A2639" i="1"/>
  <c r="D2638" i="1"/>
  <c r="E2638" i="1" s="1"/>
  <c r="F2639" i="1" s="1"/>
  <c r="P2637" i="1"/>
  <c r="J2638" i="1"/>
  <c r="K2638" i="1" s="1"/>
  <c r="L2638" i="1" s="1"/>
  <c r="K824" i="1"/>
  <c r="L824" i="1" s="1"/>
  <c r="M824" i="1" s="1"/>
  <c r="J825" i="1"/>
  <c r="G1034" i="1"/>
  <c r="H1033" i="1"/>
  <c r="M1033" i="1" s="1"/>
  <c r="C820" i="1" l="1"/>
  <c r="O819" i="1"/>
  <c r="B819" i="1" s="1"/>
  <c r="N2639" i="1"/>
  <c r="A2640" i="1"/>
  <c r="D2639" i="1"/>
  <c r="E2639" i="1" s="1"/>
  <c r="F2640" i="1" s="1"/>
  <c r="P2638" i="1"/>
  <c r="J2639" i="1"/>
  <c r="K2639" i="1" s="1"/>
  <c r="L2639" i="1" s="1"/>
  <c r="I2640" i="1"/>
  <c r="K825" i="1"/>
  <c r="L825" i="1" s="1"/>
  <c r="M825" i="1" s="1"/>
  <c r="J826" i="1"/>
  <c r="G1035" i="1"/>
  <c r="H1034" i="1"/>
  <c r="M1034" i="1" s="1"/>
  <c r="C821" i="1" l="1"/>
  <c r="O820" i="1"/>
  <c r="B820" i="1" s="1"/>
  <c r="I2641" i="1"/>
  <c r="N2640" i="1"/>
  <c r="A2641" i="1"/>
  <c r="D2640" i="1"/>
  <c r="E2640" i="1" s="1"/>
  <c r="F2641" i="1" s="1"/>
  <c r="P2639" i="1"/>
  <c r="J2640" i="1"/>
  <c r="K2640" i="1" s="1"/>
  <c r="L2640" i="1" s="1"/>
  <c r="K826" i="1"/>
  <c r="L826" i="1" s="1"/>
  <c r="M826" i="1" s="1"/>
  <c r="J827" i="1"/>
  <c r="G1036" i="1"/>
  <c r="H1035" i="1"/>
  <c r="M1035" i="1" s="1"/>
  <c r="C822" i="1" l="1"/>
  <c r="O821" i="1"/>
  <c r="B821" i="1" s="1"/>
  <c r="I2642" i="1"/>
  <c r="N2641" i="1"/>
  <c r="A2642" i="1"/>
  <c r="D2641" i="1"/>
  <c r="E2641" i="1" s="1"/>
  <c r="F2642" i="1" s="1"/>
  <c r="P2640" i="1"/>
  <c r="J2641" i="1"/>
  <c r="K2641" i="1" s="1"/>
  <c r="L2641" i="1" s="1"/>
  <c r="K827" i="1"/>
  <c r="L827" i="1" s="1"/>
  <c r="M827" i="1" s="1"/>
  <c r="J828" i="1"/>
  <c r="G1037" i="1"/>
  <c r="H1036" i="1"/>
  <c r="M1036" i="1" s="1"/>
  <c r="C823" i="1" l="1"/>
  <c r="O822" i="1"/>
  <c r="B822" i="1" s="1"/>
  <c r="N2642" i="1"/>
  <c r="A2643" i="1"/>
  <c r="D2642" i="1"/>
  <c r="E2642" i="1" s="1"/>
  <c r="F2643" i="1" s="1"/>
  <c r="P2641" i="1"/>
  <c r="J2642" i="1"/>
  <c r="K2642" i="1" s="1"/>
  <c r="L2642" i="1" s="1"/>
  <c r="I2643" i="1"/>
  <c r="K828" i="1"/>
  <c r="L828" i="1" s="1"/>
  <c r="M828" i="1" s="1"/>
  <c r="J829" i="1"/>
  <c r="G1038" i="1"/>
  <c r="H1037" i="1"/>
  <c r="M1037" i="1" s="1"/>
  <c r="C824" i="1" l="1"/>
  <c r="O823" i="1"/>
  <c r="B823" i="1" s="1"/>
  <c r="P2642" i="1"/>
  <c r="J2643" i="1"/>
  <c r="K2643" i="1" s="1"/>
  <c r="L2643" i="1" s="1"/>
  <c r="N2643" i="1"/>
  <c r="A2644" i="1"/>
  <c r="D2643" i="1"/>
  <c r="E2643" i="1" s="1"/>
  <c r="F2644" i="1" s="1"/>
  <c r="I2644" i="1"/>
  <c r="K829" i="1"/>
  <c r="L829" i="1" s="1"/>
  <c r="M829" i="1" s="1"/>
  <c r="J830" i="1"/>
  <c r="G1039" i="1"/>
  <c r="H1038" i="1"/>
  <c r="M1038" i="1" s="1"/>
  <c r="C825" i="1" l="1"/>
  <c r="O824" i="1"/>
  <c r="B824" i="1" s="1"/>
  <c r="N2644" i="1"/>
  <c r="A2645" i="1"/>
  <c r="D2644" i="1"/>
  <c r="E2644" i="1" s="1"/>
  <c r="F2645" i="1" s="1"/>
  <c r="P2643" i="1"/>
  <c r="J2644" i="1"/>
  <c r="K2644" i="1" s="1"/>
  <c r="L2644" i="1" s="1"/>
  <c r="I2645" i="1"/>
  <c r="K830" i="1"/>
  <c r="L830" i="1" s="1"/>
  <c r="M830" i="1" s="1"/>
  <c r="J831" i="1"/>
  <c r="G1040" i="1"/>
  <c r="H1039" i="1"/>
  <c r="M1039" i="1" s="1"/>
  <c r="C826" i="1" l="1"/>
  <c r="O825" i="1"/>
  <c r="B825" i="1" s="1"/>
  <c r="N2645" i="1"/>
  <c r="A2646" i="1"/>
  <c r="D2645" i="1"/>
  <c r="E2645" i="1" s="1"/>
  <c r="F2646" i="1" s="1"/>
  <c r="I2646" i="1"/>
  <c r="P2644" i="1"/>
  <c r="J2645" i="1"/>
  <c r="K2645" i="1" s="1"/>
  <c r="L2645" i="1" s="1"/>
  <c r="K831" i="1"/>
  <c r="L831" i="1" s="1"/>
  <c r="M831" i="1" s="1"/>
  <c r="J832" i="1"/>
  <c r="G1041" i="1"/>
  <c r="H1040" i="1"/>
  <c r="M1040" i="1" s="1"/>
  <c r="C827" i="1" l="1"/>
  <c r="O826" i="1"/>
  <c r="B826" i="1" s="1"/>
  <c r="P2645" i="1"/>
  <c r="J2646" i="1"/>
  <c r="K2646" i="1" s="1"/>
  <c r="L2646" i="1" s="1"/>
  <c r="N2646" i="1"/>
  <c r="A2647" i="1"/>
  <c r="D2646" i="1"/>
  <c r="E2646" i="1" s="1"/>
  <c r="F2647" i="1" s="1"/>
  <c r="I2647" i="1"/>
  <c r="K832" i="1"/>
  <c r="L832" i="1" s="1"/>
  <c r="M832" i="1" s="1"/>
  <c r="J833" i="1"/>
  <c r="G1042" i="1"/>
  <c r="H1041" i="1"/>
  <c r="M1041" i="1" s="1"/>
  <c r="C828" i="1" l="1"/>
  <c r="O827" i="1"/>
  <c r="B827" i="1" s="1"/>
  <c r="N2647" i="1"/>
  <c r="A2648" i="1"/>
  <c r="D2647" i="1"/>
  <c r="E2647" i="1" s="1"/>
  <c r="F2648" i="1" s="1"/>
  <c r="P2646" i="1"/>
  <c r="J2647" i="1"/>
  <c r="K2647" i="1" s="1"/>
  <c r="L2647" i="1" s="1"/>
  <c r="I2648" i="1"/>
  <c r="K833" i="1"/>
  <c r="L833" i="1" s="1"/>
  <c r="M833" i="1" s="1"/>
  <c r="J834" i="1"/>
  <c r="G1043" i="1"/>
  <c r="H1042" i="1"/>
  <c r="M1042" i="1" s="1"/>
  <c r="C829" i="1" l="1"/>
  <c r="O828" i="1"/>
  <c r="B828" i="1" s="1"/>
  <c r="N2648" i="1"/>
  <c r="A2649" i="1"/>
  <c r="D2648" i="1"/>
  <c r="E2648" i="1" s="1"/>
  <c r="F2649" i="1" s="1"/>
  <c r="I2649" i="1"/>
  <c r="P2647" i="1"/>
  <c r="J2648" i="1"/>
  <c r="K2648" i="1" s="1"/>
  <c r="L2648" i="1" s="1"/>
  <c r="K834" i="1"/>
  <c r="L834" i="1" s="1"/>
  <c r="M834" i="1" s="1"/>
  <c r="J835" i="1"/>
  <c r="G1044" i="1"/>
  <c r="H1043" i="1"/>
  <c r="M1043" i="1" s="1"/>
  <c r="C830" i="1" l="1"/>
  <c r="O829" i="1"/>
  <c r="B829" i="1" s="1"/>
  <c r="P2648" i="1"/>
  <c r="J2649" i="1"/>
  <c r="K2649" i="1" s="1"/>
  <c r="L2649" i="1" s="1"/>
  <c r="N2649" i="1"/>
  <c r="A2650" i="1"/>
  <c r="D2649" i="1"/>
  <c r="E2649" i="1" s="1"/>
  <c r="F2650" i="1" s="1"/>
  <c r="I2650" i="1"/>
  <c r="K835" i="1"/>
  <c r="L835" i="1" s="1"/>
  <c r="M835" i="1" s="1"/>
  <c r="J836" i="1"/>
  <c r="G1045" i="1"/>
  <c r="H1044" i="1"/>
  <c r="M1044" i="1" s="1"/>
  <c r="C831" i="1" l="1"/>
  <c r="O830" i="1"/>
  <c r="B830" i="1" s="1"/>
  <c r="N2650" i="1"/>
  <c r="A2651" i="1"/>
  <c r="D2650" i="1"/>
  <c r="E2650" i="1" s="1"/>
  <c r="F2651" i="1" s="1"/>
  <c r="P2649" i="1"/>
  <c r="J2650" i="1"/>
  <c r="K2650" i="1" s="1"/>
  <c r="L2650" i="1" s="1"/>
  <c r="I2651" i="1"/>
  <c r="K836" i="1"/>
  <c r="L836" i="1" s="1"/>
  <c r="M836" i="1" s="1"/>
  <c r="J837" i="1"/>
  <c r="G1046" i="1"/>
  <c r="H1045" i="1"/>
  <c r="M1045" i="1" s="1"/>
  <c r="C832" i="1" l="1"/>
  <c r="O831" i="1"/>
  <c r="B831" i="1" s="1"/>
  <c r="P2650" i="1"/>
  <c r="J2651" i="1"/>
  <c r="K2651" i="1" s="1"/>
  <c r="L2651" i="1" s="1"/>
  <c r="N2651" i="1"/>
  <c r="A2652" i="1"/>
  <c r="D2651" i="1"/>
  <c r="E2651" i="1" s="1"/>
  <c r="F2652" i="1" s="1"/>
  <c r="I2652" i="1"/>
  <c r="K837" i="1"/>
  <c r="L837" i="1" s="1"/>
  <c r="M837" i="1" s="1"/>
  <c r="J838" i="1"/>
  <c r="G1047" i="1"/>
  <c r="H1046" i="1"/>
  <c r="M1046" i="1" s="1"/>
  <c r="C833" i="1" l="1"/>
  <c r="O832" i="1"/>
  <c r="B832" i="1" s="1"/>
  <c r="N2652" i="1"/>
  <c r="A2653" i="1"/>
  <c r="D2652" i="1"/>
  <c r="E2652" i="1" s="1"/>
  <c r="F2653" i="1" s="1"/>
  <c r="P2651" i="1"/>
  <c r="J2652" i="1"/>
  <c r="K2652" i="1" s="1"/>
  <c r="L2652" i="1" s="1"/>
  <c r="I2653" i="1"/>
  <c r="K838" i="1"/>
  <c r="L838" i="1" s="1"/>
  <c r="M838" i="1" s="1"/>
  <c r="J839" i="1"/>
  <c r="G1048" i="1"/>
  <c r="H1047" i="1"/>
  <c r="M1047" i="1" s="1"/>
  <c r="C834" i="1" l="1"/>
  <c r="O833" i="1"/>
  <c r="B833" i="1" s="1"/>
  <c r="I2654" i="1"/>
  <c r="N2653" i="1"/>
  <c r="A2654" i="1"/>
  <c r="D2653" i="1"/>
  <c r="E2653" i="1" s="1"/>
  <c r="F2654" i="1" s="1"/>
  <c r="P2652" i="1"/>
  <c r="J2653" i="1"/>
  <c r="K2653" i="1" s="1"/>
  <c r="L2653" i="1" s="1"/>
  <c r="K839" i="1"/>
  <c r="L839" i="1" s="1"/>
  <c r="M839" i="1" s="1"/>
  <c r="J840" i="1"/>
  <c r="G1049" i="1"/>
  <c r="H1048" i="1"/>
  <c r="M1048" i="1" s="1"/>
  <c r="C835" i="1" l="1"/>
  <c r="O834" i="1"/>
  <c r="B834" i="1" s="1"/>
  <c r="N2654" i="1"/>
  <c r="A2655" i="1"/>
  <c r="D2654" i="1"/>
  <c r="E2654" i="1" s="1"/>
  <c r="F2655" i="1" s="1"/>
  <c r="P2653" i="1"/>
  <c r="J2654" i="1"/>
  <c r="K2654" i="1" s="1"/>
  <c r="L2654" i="1" s="1"/>
  <c r="I2655" i="1"/>
  <c r="K840" i="1"/>
  <c r="L840" i="1" s="1"/>
  <c r="M840" i="1" s="1"/>
  <c r="J841" i="1"/>
  <c r="G1050" i="1"/>
  <c r="H1049" i="1"/>
  <c r="M1049" i="1" s="1"/>
  <c r="C836" i="1" l="1"/>
  <c r="O835" i="1"/>
  <c r="B835" i="1" s="1"/>
  <c r="P2654" i="1"/>
  <c r="J2655" i="1"/>
  <c r="K2655" i="1" s="1"/>
  <c r="L2655" i="1" s="1"/>
  <c r="N2655" i="1"/>
  <c r="A2656" i="1"/>
  <c r="D2655" i="1"/>
  <c r="E2655" i="1" s="1"/>
  <c r="F2656" i="1" s="1"/>
  <c r="I2656" i="1"/>
  <c r="K841" i="1"/>
  <c r="L841" i="1" s="1"/>
  <c r="M841" i="1" s="1"/>
  <c r="J842" i="1"/>
  <c r="G1051" i="1"/>
  <c r="H1050" i="1"/>
  <c r="M1050" i="1" s="1"/>
  <c r="C837" i="1" l="1"/>
  <c r="O836" i="1"/>
  <c r="B836" i="1" s="1"/>
  <c r="N2656" i="1"/>
  <c r="A2657" i="1"/>
  <c r="D2656" i="1"/>
  <c r="E2656" i="1" s="1"/>
  <c r="F2657" i="1" s="1"/>
  <c r="P2655" i="1"/>
  <c r="J2656" i="1"/>
  <c r="K2656" i="1" s="1"/>
  <c r="L2656" i="1" s="1"/>
  <c r="I2657" i="1"/>
  <c r="K842" i="1"/>
  <c r="L842" i="1" s="1"/>
  <c r="M842" i="1" s="1"/>
  <c r="J843" i="1"/>
  <c r="G1052" i="1"/>
  <c r="H1051" i="1"/>
  <c r="M1051" i="1" s="1"/>
  <c r="C838" i="1" l="1"/>
  <c r="O837" i="1"/>
  <c r="B837" i="1" s="1"/>
  <c r="N2657" i="1"/>
  <c r="A2658" i="1"/>
  <c r="D2657" i="1"/>
  <c r="E2657" i="1" s="1"/>
  <c r="F2658" i="1" s="1"/>
  <c r="I2658" i="1"/>
  <c r="P2656" i="1"/>
  <c r="J2657" i="1"/>
  <c r="K2657" i="1" s="1"/>
  <c r="L2657" i="1" s="1"/>
  <c r="K843" i="1"/>
  <c r="L843" i="1" s="1"/>
  <c r="M843" i="1" s="1"/>
  <c r="J844" i="1"/>
  <c r="G1053" i="1"/>
  <c r="H1052" i="1"/>
  <c r="M1052" i="1" s="1"/>
  <c r="C839" i="1" l="1"/>
  <c r="O838" i="1"/>
  <c r="B838" i="1" s="1"/>
  <c r="P2657" i="1"/>
  <c r="J2658" i="1"/>
  <c r="K2658" i="1" s="1"/>
  <c r="L2658" i="1" s="1"/>
  <c r="N2658" i="1"/>
  <c r="A2659" i="1"/>
  <c r="D2658" i="1"/>
  <c r="E2658" i="1" s="1"/>
  <c r="F2659" i="1" s="1"/>
  <c r="I2659" i="1"/>
  <c r="K844" i="1"/>
  <c r="L844" i="1" s="1"/>
  <c r="M844" i="1" s="1"/>
  <c r="J845" i="1"/>
  <c r="G1054" i="1"/>
  <c r="H1053" i="1"/>
  <c r="M1053" i="1" s="1"/>
  <c r="C840" i="1" l="1"/>
  <c r="O839" i="1"/>
  <c r="B839" i="1" s="1"/>
  <c r="N2659" i="1"/>
  <c r="A2660" i="1"/>
  <c r="D2659" i="1"/>
  <c r="E2659" i="1" s="1"/>
  <c r="F2660" i="1" s="1"/>
  <c r="I2660" i="1"/>
  <c r="P2658" i="1"/>
  <c r="J2659" i="1"/>
  <c r="K2659" i="1" s="1"/>
  <c r="L2659" i="1" s="1"/>
  <c r="K845" i="1"/>
  <c r="L845" i="1" s="1"/>
  <c r="M845" i="1" s="1"/>
  <c r="J846" i="1"/>
  <c r="G1055" i="1"/>
  <c r="H1054" i="1"/>
  <c r="M1054" i="1" s="1"/>
  <c r="C841" i="1" l="1"/>
  <c r="O840" i="1"/>
  <c r="B840" i="1" s="1"/>
  <c r="I2661" i="1"/>
  <c r="N2660" i="1"/>
  <c r="A2661" i="1"/>
  <c r="D2660" i="1"/>
  <c r="E2660" i="1" s="1"/>
  <c r="F2661" i="1" s="1"/>
  <c r="P2659" i="1"/>
  <c r="J2660" i="1"/>
  <c r="K2660" i="1" s="1"/>
  <c r="L2660" i="1" s="1"/>
  <c r="K846" i="1"/>
  <c r="L846" i="1" s="1"/>
  <c r="M846" i="1" s="1"/>
  <c r="J847" i="1"/>
  <c r="G1056" i="1"/>
  <c r="H1055" i="1"/>
  <c r="M1055" i="1" s="1"/>
  <c r="C842" i="1" l="1"/>
  <c r="O841" i="1"/>
  <c r="B841" i="1" s="1"/>
  <c r="N2661" i="1"/>
  <c r="A2662" i="1"/>
  <c r="D2661" i="1"/>
  <c r="E2661" i="1" s="1"/>
  <c r="F2662" i="1" s="1"/>
  <c r="P2660" i="1"/>
  <c r="J2661" i="1"/>
  <c r="K2661" i="1" s="1"/>
  <c r="L2661" i="1" s="1"/>
  <c r="I2662" i="1"/>
  <c r="K847" i="1"/>
  <c r="L847" i="1" s="1"/>
  <c r="M847" i="1" s="1"/>
  <c r="J848" i="1"/>
  <c r="G1057" i="1"/>
  <c r="H1056" i="1"/>
  <c r="M1056" i="1" s="1"/>
  <c r="C843" i="1" l="1"/>
  <c r="O842" i="1"/>
  <c r="B842" i="1" s="1"/>
  <c r="P2661" i="1"/>
  <c r="J2662" i="1"/>
  <c r="K2662" i="1" s="1"/>
  <c r="L2662" i="1" s="1"/>
  <c r="I2663" i="1"/>
  <c r="N2662" i="1"/>
  <c r="A2663" i="1"/>
  <c r="D2662" i="1"/>
  <c r="E2662" i="1" s="1"/>
  <c r="F2663" i="1" s="1"/>
  <c r="K848" i="1"/>
  <c r="L848" i="1" s="1"/>
  <c r="M848" i="1" s="1"/>
  <c r="J849" i="1"/>
  <c r="G1058" i="1"/>
  <c r="H1057" i="1"/>
  <c r="M1057" i="1" s="1"/>
  <c r="C844" i="1" l="1"/>
  <c r="O843" i="1"/>
  <c r="B843" i="1" s="1"/>
  <c r="P2662" i="1"/>
  <c r="J2663" i="1"/>
  <c r="K2663" i="1" s="1"/>
  <c r="L2663" i="1" s="1"/>
  <c r="I2664" i="1"/>
  <c r="N2663" i="1"/>
  <c r="A2664" i="1"/>
  <c r="D2663" i="1"/>
  <c r="E2663" i="1" s="1"/>
  <c r="F2664" i="1" s="1"/>
  <c r="K849" i="1"/>
  <c r="L849" i="1" s="1"/>
  <c r="M849" i="1" s="1"/>
  <c r="J850" i="1"/>
  <c r="G1059" i="1"/>
  <c r="H1058" i="1"/>
  <c r="M1058" i="1" s="1"/>
  <c r="C845" i="1" l="1"/>
  <c r="O844" i="1"/>
  <c r="B844" i="1" s="1"/>
  <c r="I2665" i="1"/>
  <c r="N2664" i="1"/>
  <c r="A2665" i="1"/>
  <c r="D2664" i="1"/>
  <c r="E2664" i="1" s="1"/>
  <c r="F2665" i="1" s="1"/>
  <c r="P2663" i="1"/>
  <c r="J2664" i="1"/>
  <c r="K2664" i="1" s="1"/>
  <c r="L2664" i="1" s="1"/>
  <c r="K850" i="1"/>
  <c r="L850" i="1" s="1"/>
  <c r="M850" i="1" s="1"/>
  <c r="J851" i="1"/>
  <c r="G1060" i="1"/>
  <c r="H1059" i="1"/>
  <c r="M1059" i="1" s="1"/>
  <c r="C846" i="1" l="1"/>
  <c r="O845" i="1"/>
  <c r="B845" i="1" s="1"/>
  <c r="N2665" i="1"/>
  <c r="A2666" i="1"/>
  <c r="D2665" i="1"/>
  <c r="E2665" i="1" s="1"/>
  <c r="F2666" i="1" s="1"/>
  <c r="P2664" i="1"/>
  <c r="J2665" i="1"/>
  <c r="K2665" i="1" s="1"/>
  <c r="L2665" i="1" s="1"/>
  <c r="I2666" i="1"/>
  <c r="K851" i="1"/>
  <c r="L851" i="1" s="1"/>
  <c r="M851" i="1" s="1"/>
  <c r="J852" i="1"/>
  <c r="G1061" i="1"/>
  <c r="H1060" i="1"/>
  <c r="M1060" i="1" s="1"/>
  <c r="C847" i="1" l="1"/>
  <c r="O846" i="1"/>
  <c r="B846" i="1" s="1"/>
  <c r="P2665" i="1"/>
  <c r="J2666" i="1"/>
  <c r="K2666" i="1" s="1"/>
  <c r="L2666" i="1" s="1"/>
  <c r="N2666" i="1"/>
  <c r="A2667" i="1"/>
  <c r="D2666" i="1"/>
  <c r="E2666" i="1" s="1"/>
  <c r="F2667" i="1" s="1"/>
  <c r="I2667" i="1"/>
  <c r="K852" i="1"/>
  <c r="L852" i="1" s="1"/>
  <c r="M852" i="1" s="1"/>
  <c r="J853" i="1"/>
  <c r="G1062" i="1"/>
  <c r="H1061" i="1"/>
  <c r="M1061" i="1" s="1"/>
  <c r="C848" i="1" l="1"/>
  <c r="O847" i="1"/>
  <c r="B847" i="1" s="1"/>
  <c r="P2666" i="1"/>
  <c r="J2667" i="1"/>
  <c r="K2667" i="1" s="1"/>
  <c r="L2667" i="1"/>
  <c r="I2668" i="1"/>
  <c r="N2667" i="1"/>
  <c r="A2668" i="1"/>
  <c r="D2667" i="1"/>
  <c r="E2667" i="1" s="1"/>
  <c r="F2668" i="1" s="1"/>
  <c r="K853" i="1"/>
  <c r="L853" i="1" s="1"/>
  <c r="M853" i="1" s="1"/>
  <c r="J854" i="1"/>
  <c r="G1063" i="1"/>
  <c r="H1062" i="1"/>
  <c r="M1062" i="1" s="1"/>
  <c r="C849" i="1" l="1"/>
  <c r="O848" i="1"/>
  <c r="B848" i="1" s="1"/>
  <c r="I2669" i="1"/>
  <c r="N2668" i="1"/>
  <c r="A2669" i="1"/>
  <c r="D2668" i="1"/>
  <c r="E2668" i="1" s="1"/>
  <c r="F2669" i="1" s="1"/>
  <c r="P2667" i="1"/>
  <c r="J2668" i="1"/>
  <c r="K2668" i="1" s="1"/>
  <c r="L2668" i="1" s="1"/>
  <c r="K854" i="1"/>
  <c r="L854" i="1" s="1"/>
  <c r="M854" i="1" s="1"/>
  <c r="J855" i="1"/>
  <c r="G1064" i="1"/>
  <c r="H1063" i="1"/>
  <c r="M1063" i="1" s="1"/>
  <c r="C850" i="1" l="1"/>
  <c r="O849" i="1"/>
  <c r="B849" i="1" s="1"/>
  <c r="N2669" i="1"/>
  <c r="A2670" i="1"/>
  <c r="D2669" i="1"/>
  <c r="E2669" i="1" s="1"/>
  <c r="F2670" i="1" s="1"/>
  <c r="P2668" i="1"/>
  <c r="J2669" i="1"/>
  <c r="K2669" i="1" s="1"/>
  <c r="L2669" i="1" s="1"/>
  <c r="I2670" i="1"/>
  <c r="K855" i="1"/>
  <c r="L855" i="1" s="1"/>
  <c r="M855" i="1" s="1"/>
  <c r="J856" i="1"/>
  <c r="G1065" i="1"/>
  <c r="H1064" i="1"/>
  <c r="M1064" i="1" s="1"/>
  <c r="C851" i="1" l="1"/>
  <c r="O850" i="1"/>
  <c r="B850" i="1" s="1"/>
  <c r="P2669" i="1"/>
  <c r="J2670" i="1"/>
  <c r="K2670" i="1" s="1"/>
  <c r="L2670" i="1" s="1"/>
  <c r="I2671" i="1"/>
  <c r="N2670" i="1"/>
  <c r="A2671" i="1"/>
  <c r="D2670" i="1"/>
  <c r="E2670" i="1" s="1"/>
  <c r="F2671" i="1" s="1"/>
  <c r="K856" i="1"/>
  <c r="L856" i="1" s="1"/>
  <c r="M856" i="1" s="1"/>
  <c r="J857" i="1"/>
  <c r="G1066" i="1"/>
  <c r="H1065" i="1"/>
  <c r="M1065" i="1" s="1"/>
  <c r="C852" i="1" l="1"/>
  <c r="O851" i="1"/>
  <c r="B851" i="1" s="1"/>
  <c r="P2670" i="1"/>
  <c r="J2671" i="1"/>
  <c r="K2671" i="1" s="1"/>
  <c r="L2671" i="1" s="1"/>
  <c r="N2671" i="1"/>
  <c r="A2672" i="1"/>
  <c r="D2671" i="1"/>
  <c r="E2671" i="1" s="1"/>
  <c r="F2672" i="1" s="1"/>
  <c r="I2672" i="1"/>
  <c r="K857" i="1"/>
  <c r="L857" i="1" s="1"/>
  <c r="M857" i="1" s="1"/>
  <c r="J858" i="1"/>
  <c r="G1067" i="1"/>
  <c r="H1066" i="1"/>
  <c r="M1066" i="1" s="1"/>
  <c r="C853" i="1" l="1"/>
  <c r="O852" i="1"/>
  <c r="B852" i="1" s="1"/>
  <c r="N2672" i="1"/>
  <c r="A2673" i="1"/>
  <c r="D2672" i="1"/>
  <c r="E2672" i="1" s="1"/>
  <c r="F2673" i="1" s="1"/>
  <c r="I2673" i="1"/>
  <c r="P2671" i="1"/>
  <c r="J2672" i="1"/>
  <c r="K2672" i="1" s="1"/>
  <c r="L2672" i="1" s="1"/>
  <c r="K858" i="1"/>
  <c r="L858" i="1" s="1"/>
  <c r="M858" i="1" s="1"/>
  <c r="J859" i="1"/>
  <c r="G1068" i="1"/>
  <c r="H1067" i="1"/>
  <c r="M1067" i="1" s="1"/>
  <c r="C854" i="1" l="1"/>
  <c r="O853" i="1"/>
  <c r="B853" i="1" s="1"/>
  <c r="I2674" i="1"/>
  <c r="N2673" i="1"/>
  <c r="A2674" i="1"/>
  <c r="D2673" i="1"/>
  <c r="E2673" i="1" s="1"/>
  <c r="F2674" i="1" s="1"/>
  <c r="P2672" i="1"/>
  <c r="J2673" i="1"/>
  <c r="K2673" i="1" s="1"/>
  <c r="L2673" i="1" s="1"/>
  <c r="K859" i="1"/>
  <c r="L859" i="1" s="1"/>
  <c r="M859" i="1" s="1"/>
  <c r="J860" i="1"/>
  <c r="G1069" i="1"/>
  <c r="H1068" i="1"/>
  <c r="M1068" i="1" s="1"/>
  <c r="C855" i="1" l="1"/>
  <c r="O854" i="1"/>
  <c r="B854" i="1" s="1"/>
  <c r="N2674" i="1"/>
  <c r="A2675" i="1"/>
  <c r="D2674" i="1"/>
  <c r="E2674" i="1" s="1"/>
  <c r="F2675" i="1" s="1"/>
  <c r="P2673" i="1"/>
  <c r="J2674" i="1"/>
  <c r="K2674" i="1" s="1"/>
  <c r="L2674" i="1" s="1"/>
  <c r="I2675" i="1"/>
  <c r="K860" i="1"/>
  <c r="L860" i="1" s="1"/>
  <c r="M860" i="1" s="1"/>
  <c r="J861" i="1"/>
  <c r="G1070" i="1"/>
  <c r="H1069" i="1"/>
  <c r="M1069" i="1" s="1"/>
  <c r="C856" i="1" l="1"/>
  <c r="O855" i="1"/>
  <c r="B855" i="1" s="1"/>
  <c r="P2674" i="1"/>
  <c r="J2675" i="1"/>
  <c r="K2675" i="1" s="1"/>
  <c r="L2675" i="1" s="1"/>
  <c r="I2676" i="1"/>
  <c r="N2675" i="1"/>
  <c r="A2676" i="1"/>
  <c r="D2675" i="1"/>
  <c r="E2675" i="1" s="1"/>
  <c r="F2676" i="1" s="1"/>
  <c r="K861" i="1"/>
  <c r="L861" i="1" s="1"/>
  <c r="M861" i="1" s="1"/>
  <c r="J862" i="1"/>
  <c r="G1071" i="1"/>
  <c r="H1070" i="1"/>
  <c r="M1070" i="1" s="1"/>
  <c r="C857" i="1" l="1"/>
  <c r="O856" i="1"/>
  <c r="B856" i="1" s="1"/>
  <c r="N2676" i="1"/>
  <c r="A2677" i="1"/>
  <c r="D2676" i="1"/>
  <c r="E2676" i="1" s="1"/>
  <c r="F2677" i="1" s="1"/>
  <c r="I2677" i="1"/>
  <c r="P2675" i="1"/>
  <c r="J2676" i="1"/>
  <c r="K2676" i="1" s="1"/>
  <c r="L2676" i="1" s="1"/>
  <c r="K862" i="1"/>
  <c r="L862" i="1" s="1"/>
  <c r="M862" i="1" s="1"/>
  <c r="J863" i="1"/>
  <c r="G1072" i="1"/>
  <c r="H1071" i="1"/>
  <c r="M1071" i="1" s="1"/>
  <c r="C858" i="1" l="1"/>
  <c r="O857" i="1"/>
  <c r="B857" i="1" s="1"/>
  <c r="I2678" i="1"/>
  <c r="N2677" i="1"/>
  <c r="A2678" i="1"/>
  <c r="D2677" i="1"/>
  <c r="E2677" i="1" s="1"/>
  <c r="F2678" i="1" s="1"/>
  <c r="P2676" i="1"/>
  <c r="J2677" i="1"/>
  <c r="K2677" i="1" s="1"/>
  <c r="L2677" i="1" s="1"/>
  <c r="K863" i="1"/>
  <c r="L863" i="1" s="1"/>
  <c r="M863" i="1" s="1"/>
  <c r="J864" i="1"/>
  <c r="G1073" i="1"/>
  <c r="H1072" i="1"/>
  <c r="M1072" i="1" s="1"/>
  <c r="C859" i="1" l="1"/>
  <c r="O858" i="1"/>
  <c r="B858" i="1" s="1"/>
  <c r="N2678" i="1"/>
  <c r="A2679" i="1"/>
  <c r="D2678" i="1"/>
  <c r="E2678" i="1" s="1"/>
  <c r="F2679" i="1" s="1"/>
  <c r="P2677" i="1"/>
  <c r="J2678" i="1"/>
  <c r="K2678" i="1" s="1"/>
  <c r="L2678" i="1" s="1"/>
  <c r="I2679" i="1"/>
  <c r="K864" i="1"/>
  <c r="L864" i="1" s="1"/>
  <c r="M864" i="1" s="1"/>
  <c r="J865" i="1"/>
  <c r="G1074" i="1"/>
  <c r="H1073" i="1"/>
  <c r="M1073" i="1" s="1"/>
  <c r="C860" i="1" l="1"/>
  <c r="O859" i="1"/>
  <c r="B859" i="1" s="1"/>
  <c r="I2680" i="1"/>
  <c r="P2678" i="1"/>
  <c r="J2679" i="1"/>
  <c r="K2679" i="1" s="1"/>
  <c r="L2679" i="1" s="1"/>
  <c r="N2679" i="1"/>
  <c r="A2680" i="1"/>
  <c r="D2679" i="1"/>
  <c r="E2679" i="1" s="1"/>
  <c r="F2680" i="1" s="1"/>
  <c r="K865" i="1"/>
  <c r="L865" i="1" s="1"/>
  <c r="M865" i="1" s="1"/>
  <c r="J866" i="1"/>
  <c r="G1075" i="1"/>
  <c r="H1074" i="1"/>
  <c r="M1074" i="1" s="1"/>
  <c r="C861" i="1" l="1"/>
  <c r="O860" i="1"/>
  <c r="B860" i="1" s="1"/>
  <c r="I2681" i="1"/>
  <c r="N2680" i="1"/>
  <c r="A2681" i="1"/>
  <c r="D2680" i="1"/>
  <c r="E2680" i="1" s="1"/>
  <c r="F2681" i="1" s="1"/>
  <c r="P2679" i="1"/>
  <c r="J2680" i="1"/>
  <c r="K2680" i="1" s="1"/>
  <c r="L2680" i="1" s="1"/>
  <c r="K866" i="1"/>
  <c r="L866" i="1" s="1"/>
  <c r="M866" i="1" s="1"/>
  <c r="J867" i="1"/>
  <c r="G1076" i="1"/>
  <c r="H1075" i="1"/>
  <c r="M1075" i="1" s="1"/>
  <c r="C862" i="1" l="1"/>
  <c r="O861" i="1"/>
  <c r="B861" i="1" s="1"/>
  <c r="N2681" i="1"/>
  <c r="A2682" i="1"/>
  <c r="D2681" i="1"/>
  <c r="E2681" i="1" s="1"/>
  <c r="F2682" i="1" s="1"/>
  <c r="P2680" i="1"/>
  <c r="J2681" i="1"/>
  <c r="K2681" i="1" s="1"/>
  <c r="L2681" i="1" s="1"/>
  <c r="I2682" i="1"/>
  <c r="K867" i="1"/>
  <c r="L867" i="1" s="1"/>
  <c r="M867" i="1" s="1"/>
  <c r="J868" i="1"/>
  <c r="K868" i="1" s="1"/>
  <c r="L868" i="1" s="1"/>
  <c r="M868" i="1" s="1"/>
  <c r="G1077" i="1"/>
  <c r="H1076" i="1"/>
  <c r="M1076" i="1" s="1"/>
  <c r="C863" i="1" l="1"/>
  <c r="O862" i="1"/>
  <c r="B862" i="1" s="1"/>
  <c r="P2681" i="1"/>
  <c r="J2682" i="1"/>
  <c r="K2682" i="1" s="1"/>
  <c r="L2682" i="1" s="1"/>
  <c r="N2682" i="1"/>
  <c r="A2683" i="1"/>
  <c r="D2682" i="1"/>
  <c r="E2682" i="1" s="1"/>
  <c r="F2683" i="1" s="1"/>
  <c r="I2683" i="1"/>
  <c r="G1078" i="1"/>
  <c r="H1077" i="1"/>
  <c r="M1077" i="1" s="1"/>
  <c r="C864" i="1" l="1"/>
  <c r="O863" i="1"/>
  <c r="B863" i="1" s="1"/>
  <c r="P2682" i="1"/>
  <c r="J2683" i="1"/>
  <c r="K2683" i="1" s="1"/>
  <c r="L2683" i="1" s="1"/>
  <c r="I2684" i="1"/>
  <c r="N2683" i="1"/>
  <c r="A2684" i="1"/>
  <c r="D2683" i="1"/>
  <c r="E2683" i="1" s="1"/>
  <c r="F2684" i="1" s="1"/>
  <c r="G1079" i="1"/>
  <c r="H1078" i="1"/>
  <c r="M1078" i="1" s="1"/>
  <c r="C865" i="1" l="1"/>
  <c r="O864" i="1"/>
  <c r="B864" i="1" s="1"/>
  <c r="I2685" i="1"/>
  <c r="N2684" i="1"/>
  <c r="A2685" i="1"/>
  <c r="D2684" i="1"/>
  <c r="E2684" i="1" s="1"/>
  <c r="F2685" i="1" s="1"/>
  <c r="P2683" i="1"/>
  <c r="J2684" i="1"/>
  <c r="K2684" i="1" s="1"/>
  <c r="L2684" i="1" s="1"/>
  <c r="G1080" i="1"/>
  <c r="H1079" i="1"/>
  <c r="M1079" i="1" s="1"/>
  <c r="C866" i="1" l="1"/>
  <c r="O865" i="1"/>
  <c r="B865" i="1" s="1"/>
  <c r="N2685" i="1"/>
  <c r="A2686" i="1"/>
  <c r="D2685" i="1"/>
  <c r="E2685" i="1" s="1"/>
  <c r="F2686" i="1" s="1"/>
  <c r="P2684" i="1"/>
  <c r="J2685" i="1"/>
  <c r="K2685" i="1" s="1"/>
  <c r="L2685" i="1" s="1"/>
  <c r="I2686" i="1"/>
  <c r="G1081" i="1"/>
  <c r="H1080" i="1"/>
  <c r="M1080" i="1" s="1"/>
  <c r="C867" i="1" l="1"/>
  <c r="O866" i="1"/>
  <c r="B866" i="1" s="1"/>
  <c r="N2686" i="1"/>
  <c r="A2687" i="1"/>
  <c r="D2686" i="1"/>
  <c r="E2686" i="1" s="1"/>
  <c r="F2687" i="1" s="1"/>
  <c r="I2687" i="1"/>
  <c r="P2685" i="1"/>
  <c r="J2686" i="1"/>
  <c r="K2686" i="1" s="1"/>
  <c r="L2686" i="1" s="1"/>
  <c r="G1082" i="1"/>
  <c r="H1081" i="1"/>
  <c r="M1081" i="1" s="1"/>
  <c r="C868" i="1" l="1"/>
  <c r="O868" i="1" s="1"/>
  <c r="B868" i="1" s="1"/>
  <c r="O867" i="1"/>
  <c r="B867" i="1" s="1"/>
  <c r="I2688" i="1"/>
  <c r="N2687" i="1"/>
  <c r="A2688" i="1"/>
  <c r="D2687" i="1"/>
  <c r="E2687" i="1" s="1"/>
  <c r="F2688" i="1" s="1"/>
  <c r="P2686" i="1"/>
  <c r="J2687" i="1"/>
  <c r="K2687" i="1" s="1"/>
  <c r="L2687" i="1" s="1"/>
  <c r="G1083" i="1"/>
  <c r="H1082" i="1"/>
  <c r="M1082" i="1" s="1"/>
  <c r="C869" i="1" l="1"/>
  <c r="N2688" i="1"/>
  <c r="A2689" i="1"/>
  <c r="D2688" i="1"/>
  <c r="E2688" i="1" s="1"/>
  <c r="F2689" i="1" s="1"/>
  <c r="P2687" i="1"/>
  <c r="J2688" i="1"/>
  <c r="K2688" i="1" s="1"/>
  <c r="L2688" i="1" s="1"/>
  <c r="I2689" i="1"/>
  <c r="G1084" i="1"/>
  <c r="H1083" i="1"/>
  <c r="M1083" i="1" s="1"/>
  <c r="C870" i="1" l="1"/>
  <c r="O869" i="1"/>
  <c r="B869" i="1" s="1"/>
  <c r="P2688" i="1"/>
  <c r="J2689" i="1"/>
  <c r="K2689" i="1" s="1"/>
  <c r="L2689" i="1" s="1"/>
  <c r="N2689" i="1"/>
  <c r="A2690" i="1"/>
  <c r="D2689" i="1"/>
  <c r="E2689" i="1" s="1"/>
  <c r="F2690" i="1" s="1"/>
  <c r="I2690" i="1"/>
  <c r="G1085" i="1"/>
  <c r="H1084" i="1"/>
  <c r="M1084" i="1" s="1"/>
  <c r="C871" i="1" l="1"/>
  <c r="O870" i="1"/>
  <c r="B870" i="1" s="1"/>
  <c r="N2690" i="1"/>
  <c r="A2691" i="1"/>
  <c r="D2690" i="1"/>
  <c r="E2690" i="1" s="1"/>
  <c r="F2691" i="1" s="1"/>
  <c r="I2691" i="1"/>
  <c r="P2689" i="1"/>
  <c r="J2690" i="1"/>
  <c r="K2690" i="1" s="1"/>
  <c r="L2690" i="1" s="1"/>
  <c r="G1086" i="1"/>
  <c r="H1085" i="1"/>
  <c r="M1085" i="1" s="1"/>
  <c r="C872" i="1" l="1"/>
  <c r="O871" i="1"/>
  <c r="B871" i="1" s="1"/>
  <c r="N2691" i="1"/>
  <c r="A2692" i="1"/>
  <c r="D2691" i="1"/>
  <c r="E2691" i="1" s="1"/>
  <c r="F2692" i="1" s="1"/>
  <c r="P2690" i="1"/>
  <c r="J2691" i="1"/>
  <c r="K2691" i="1" s="1"/>
  <c r="L2691" i="1" s="1"/>
  <c r="I2692" i="1"/>
  <c r="G1087" i="1"/>
  <c r="H1086" i="1"/>
  <c r="M1086" i="1" s="1"/>
  <c r="C873" i="1" l="1"/>
  <c r="O872" i="1"/>
  <c r="B872" i="1" s="1"/>
  <c r="N2692" i="1"/>
  <c r="A2693" i="1"/>
  <c r="D2692" i="1"/>
  <c r="E2692" i="1" s="1"/>
  <c r="F2693" i="1" s="1"/>
  <c r="I2693" i="1"/>
  <c r="P2691" i="1"/>
  <c r="J2692" i="1"/>
  <c r="K2692" i="1" s="1"/>
  <c r="L2692" i="1" s="1"/>
  <c r="G1088" i="1"/>
  <c r="H1087" i="1"/>
  <c r="M1087" i="1" s="1"/>
  <c r="C874" i="1" l="1"/>
  <c r="O873" i="1"/>
  <c r="B873" i="1" s="1"/>
  <c r="N2693" i="1"/>
  <c r="A2694" i="1"/>
  <c r="D2693" i="1"/>
  <c r="E2693" i="1" s="1"/>
  <c r="F2694" i="1" s="1"/>
  <c r="P2692" i="1"/>
  <c r="J2693" i="1"/>
  <c r="K2693" i="1" s="1"/>
  <c r="L2693" i="1" s="1"/>
  <c r="I2694" i="1"/>
  <c r="G1089" i="1"/>
  <c r="H1088" i="1"/>
  <c r="M1088" i="1" s="1"/>
  <c r="C875" i="1" l="1"/>
  <c r="O874" i="1"/>
  <c r="B874" i="1" s="1"/>
  <c r="P2693" i="1"/>
  <c r="J2694" i="1"/>
  <c r="K2694" i="1" s="1"/>
  <c r="L2694" i="1" s="1"/>
  <c r="N2694" i="1"/>
  <c r="A2695" i="1"/>
  <c r="D2694" i="1"/>
  <c r="E2694" i="1" s="1"/>
  <c r="F2695" i="1" s="1"/>
  <c r="I2695" i="1"/>
  <c r="G1090" i="1"/>
  <c r="H1089" i="1"/>
  <c r="M1089" i="1" s="1"/>
  <c r="C876" i="1" l="1"/>
  <c r="O875" i="1"/>
  <c r="B875" i="1" s="1"/>
  <c r="P2694" i="1"/>
  <c r="J2695" i="1"/>
  <c r="K2695" i="1" s="1"/>
  <c r="L2695" i="1" s="1"/>
  <c r="I2696" i="1"/>
  <c r="N2695" i="1"/>
  <c r="A2696" i="1"/>
  <c r="D2695" i="1"/>
  <c r="E2695" i="1" s="1"/>
  <c r="F2696" i="1" s="1"/>
  <c r="G1091" i="1"/>
  <c r="H1090" i="1"/>
  <c r="M1090" i="1" s="1"/>
  <c r="C877" i="1" l="1"/>
  <c r="O876" i="1"/>
  <c r="B876" i="1" s="1"/>
  <c r="P2695" i="1"/>
  <c r="J2696" i="1"/>
  <c r="K2696" i="1" s="1"/>
  <c r="L2696" i="1" s="1"/>
  <c r="I2697" i="1"/>
  <c r="N2696" i="1"/>
  <c r="A2697" i="1"/>
  <c r="D2696" i="1"/>
  <c r="E2696" i="1" s="1"/>
  <c r="F2697" i="1" s="1"/>
  <c r="G1092" i="1"/>
  <c r="H1091" i="1"/>
  <c r="M1091" i="1" s="1"/>
  <c r="C878" i="1" l="1"/>
  <c r="O877" i="1"/>
  <c r="B877" i="1" s="1"/>
  <c r="I2698" i="1"/>
  <c r="N2697" i="1"/>
  <c r="A2698" i="1"/>
  <c r="D2697" i="1"/>
  <c r="E2697" i="1" s="1"/>
  <c r="F2698" i="1" s="1"/>
  <c r="P2696" i="1"/>
  <c r="J2697" i="1"/>
  <c r="K2697" i="1" s="1"/>
  <c r="L2697" i="1" s="1"/>
  <c r="G1093" i="1"/>
  <c r="H1092" i="1"/>
  <c r="M1092" i="1" s="1"/>
  <c r="C879" i="1" l="1"/>
  <c r="O878" i="1"/>
  <c r="B878" i="1" s="1"/>
  <c r="N2698" i="1"/>
  <c r="A2699" i="1"/>
  <c r="D2698" i="1"/>
  <c r="E2698" i="1" s="1"/>
  <c r="F2699" i="1" s="1"/>
  <c r="P2697" i="1"/>
  <c r="J2698" i="1"/>
  <c r="K2698" i="1" s="1"/>
  <c r="L2698" i="1" s="1"/>
  <c r="I2699" i="1"/>
  <c r="G1094" i="1"/>
  <c r="H1093" i="1"/>
  <c r="M1093" i="1" s="1"/>
  <c r="C880" i="1" l="1"/>
  <c r="O879" i="1"/>
  <c r="B879" i="1" s="1"/>
  <c r="I2700" i="1"/>
  <c r="N2699" i="1"/>
  <c r="A2700" i="1"/>
  <c r="D2699" i="1"/>
  <c r="E2699" i="1" s="1"/>
  <c r="F2700" i="1" s="1"/>
  <c r="P2698" i="1"/>
  <c r="J2699" i="1"/>
  <c r="K2699" i="1" s="1"/>
  <c r="L2699" i="1" s="1"/>
  <c r="G1095" i="1"/>
  <c r="H1094" i="1"/>
  <c r="M1094" i="1" s="1"/>
  <c r="C881" i="1" l="1"/>
  <c r="O880" i="1"/>
  <c r="B880" i="1" s="1"/>
  <c r="N2700" i="1"/>
  <c r="A2701" i="1"/>
  <c r="D2700" i="1"/>
  <c r="E2700" i="1" s="1"/>
  <c r="F2701" i="1" s="1"/>
  <c r="P2699" i="1"/>
  <c r="J2700" i="1"/>
  <c r="K2700" i="1" s="1"/>
  <c r="L2700" i="1" s="1"/>
  <c r="I2701" i="1"/>
  <c r="G1096" i="1"/>
  <c r="H1095" i="1"/>
  <c r="M1095" i="1" s="1"/>
  <c r="C882" i="1" l="1"/>
  <c r="O881" i="1"/>
  <c r="B881" i="1" s="1"/>
  <c r="I2702" i="1"/>
  <c r="P2700" i="1"/>
  <c r="J2701" i="1"/>
  <c r="K2701" i="1" s="1"/>
  <c r="L2701" i="1" s="1"/>
  <c r="N2701" i="1"/>
  <c r="A2702" i="1"/>
  <c r="D2701" i="1"/>
  <c r="E2701" i="1" s="1"/>
  <c r="F2702" i="1" s="1"/>
  <c r="G1097" i="1"/>
  <c r="H1096" i="1"/>
  <c r="M1096" i="1" s="1"/>
  <c r="C883" i="1" l="1"/>
  <c r="O882" i="1"/>
  <c r="B882" i="1" s="1"/>
  <c r="N2702" i="1"/>
  <c r="A2703" i="1"/>
  <c r="D2702" i="1"/>
  <c r="E2702" i="1" s="1"/>
  <c r="F2703" i="1" s="1"/>
  <c r="P2701" i="1"/>
  <c r="J2702" i="1"/>
  <c r="K2702" i="1" s="1"/>
  <c r="L2702" i="1" s="1"/>
  <c r="I2703" i="1"/>
  <c r="G1098" i="1"/>
  <c r="H1097" i="1"/>
  <c r="M1097" i="1" s="1"/>
  <c r="C884" i="1" l="1"/>
  <c r="O883" i="1"/>
  <c r="B883" i="1" s="1"/>
  <c r="I2704" i="1"/>
  <c r="P2702" i="1"/>
  <c r="J2703" i="1"/>
  <c r="K2703" i="1" s="1"/>
  <c r="L2703" i="1" s="1"/>
  <c r="N2703" i="1"/>
  <c r="A2704" i="1"/>
  <c r="D2703" i="1"/>
  <c r="E2703" i="1" s="1"/>
  <c r="F2704" i="1" s="1"/>
  <c r="G1099" i="1"/>
  <c r="H1098" i="1"/>
  <c r="M1098" i="1" s="1"/>
  <c r="C885" i="1" l="1"/>
  <c r="O884" i="1"/>
  <c r="B884" i="1" s="1"/>
  <c r="N2704" i="1"/>
  <c r="A2705" i="1"/>
  <c r="D2704" i="1"/>
  <c r="E2704" i="1" s="1"/>
  <c r="F2705" i="1" s="1"/>
  <c r="P2703" i="1"/>
  <c r="J2704" i="1"/>
  <c r="K2704" i="1" s="1"/>
  <c r="L2704" i="1" s="1"/>
  <c r="I2705" i="1"/>
  <c r="G1100" i="1"/>
  <c r="H1099" i="1"/>
  <c r="M1099" i="1" s="1"/>
  <c r="C886" i="1" l="1"/>
  <c r="O885" i="1"/>
  <c r="B885" i="1" s="1"/>
  <c r="N2705" i="1"/>
  <c r="A2706" i="1"/>
  <c r="D2705" i="1"/>
  <c r="E2705" i="1" s="1"/>
  <c r="F2706" i="1" s="1"/>
  <c r="I2706" i="1"/>
  <c r="P2704" i="1"/>
  <c r="J2705" i="1"/>
  <c r="K2705" i="1" s="1"/>
  <c r="L2705" i="1" s="1"/>
  <c r="G1101" i="1"/>
  <c r="H1100" i="1"/>
  <c r="M1100" i="1" s="1"/>
  <c r="C887" i="1" l="1"/>
  <c r="O886" i="1"/>
  <c r="B886" i="1" s="1"/>
  <c r="I2707" i="1"/>
  <c r="N2706" i="1"/>
  <c r="A2707" i="1"/>
  <c r="D2706" i="1"/>
  <c r="E2706" i="1" s="1"/>
  <c r="F2707" i="1" s="1"/>
  <c r="P2705" i="1"/>
  <c r="J2706" i="1"/>
  <c r="K2706" i="1" s="1"/>
  <c r="L2706" i="1" s="1"/>
  <c r="G1102" i="1"/>
  <c r="H1101" i="1"/>
  <c r="M1101" i="1" s="1"/>
  <c r="C888" i="1" l="1"/>
  <c r="O887" i="1"/>
  <c r="B887" i="1" s="1"/>
  <c r="N2707" i="1"/>
  <c r="A2708" i="1"/>
  <c r="D2707" i="1"/>
  <c r="E2707" i="1" s="1"/>
  <c r="F2708" i="1" s="1"/>
  <c r="I2708" i="1"/>
  <c r="P2706" i="1"/>
  <c r="J2707" i="1"/>
  <c r="K2707" i="1" s="1"/>
  <c r="L2707" i="1" s="1"/>
  <c r="G1103" i="1"/>
  <c r="H1102" i="1"/>
  <c r="M1102" i="1" s="1"/>
  <c r="C889" i="1" l="1"/>
  <c r="O888" i="1"/>
  <c r="B888" i="1" s="1"/>
  <c r="N2708" i="1"/>
  <c r="A2709" i="1"/>
  <c r="D2708" i="1"/>
  <c r="E2708" i="1" s="1"/>
  <c r="F2709" i="1" s="1"/>
  <c r="P2707" i="1"/>
  <c r="J2708" i="1"/>
  <c r="K2708" i="1" s="1"/>
  <c r="L2708" i="1" s="1"/>
  <c r="I2709" i="1"/>
  <c r="G1104" i="1"/>
  <c r="H1103" i="1"/>
  <c r="M1103" i="1" s="1"/>
  <c r="C890" i="1" l="1"/>
  <c r="O889" i="1"/>
  <c r="B889" i="1" s="1"/>
  <c r="I2710" i="1"/>
  <c r="N2709" i="1"/>
  <c r="A2710" i="1"/>
  <c r="D2709" i="1"/>
  <c r="E2709" i="1" s="1"/>
  <c r="F2710" i="1" s="1"/>
  <c r="P2708" i="1"/>
  <c r="J2709" i="1"/>
  <c r="K2709" i="1" s="1"/>
  <c r="L2709" i="1" s="1"/>
  <c r="G1105" i="1"/>
  <c r="H1104" i="1"/>
  <c r="M1104" i="1" s="1"/>
  <c r="C891" i="1" l="1"/>
  <c r="O890" i="1"/>
  <c r="B890" i="1" s="1"/>
  <c r="N2710" i="1"/>
  <c r="A2711" i="1"/>
  <c r="D2710" i="1"/>
  <c r="E2710" i="1" s="1"/>
  <c r="F2711" i="1" s="1"/>
  <c r="P2709" i="1"/>
  <c r="J2710" i="1"/>
  <c r="K2710" i="1" s="1"/>
  <c r="L2710" i="1" s="1"/>
  <c r="I2711" i="1"/>
  <c r="G1106" i="1"/>
  <c r="H1105" i="1"/>
  <c r="M1105" i="1" s="1"/>
  <c r="C892" i="1" l="1"/>
  <c r="O891" i="1"/>
  <c r="B891" i="1" s="1"/>
  <c r="N2711" i="1"/>
  <c r="A2712" i="1"/>
  <c r="D2711" i="1"/>
  <c r="E2711" i="1" s="1"/>
  <c r="F2712" i="1" s="1"/>
  <c r="P2710" i="1"/>
  <c r="J2711" i="1"/>
  <c r="K2711" i="1" s="1"/>
  <c r="L2711" i="1" s="1"/>
  <c r="I2712" i="1"/>
  <c r="G1107" i="1"/>
  <c r="H1106" i="1"/>
  <c r="M1106" i="1" s="1"/>
  <c r="C893" i="1" l="1"/>
  <c r="O892" i="1"/>
  <c r="B892" i="1" s="1"/>
  <c r="I2713" i="1"/>
  <c r="P2711" i="1"/>
  <c r="J2712" i="1"/>
  <c r="K2712" i="1" s="1"/>
  <c r="L2712" i="1" s="1"/>
  <c r="N2712" i="1"/>
  <c r="A2713" i="1"/>
  <c r="D2712" i="1"/>
  <c r="E2712" i="1" s="1"/>
  <c r="F2713" i="1" s="1"/>
  <c r="G1108" i="1"/>
  <c r="H1107" i="1"/>
  <c r="M1107" i="1" s="1"/>
  <c r="C894" i="1" l="1"/>
  <c r="O893" i="1"/>
  <c r="B893" i="1" s="1"/>
  <c r="N2713" i="1"/>
  <c r="A2714" i="1"/>
  <c r="D2713" i="1"/>
  <c r="E2713" i="1" s="1"/>
  <c r="F2714" i="1" s="1"/>
  <c r="P2712" i="1"/>
  <c r="J2713" i="1"/>
  <c r="K2713" i="1" s="1"/>
  <c r="L2713" i="1" s="1"/>
  <c r="I2714" i="1"/>
  <c r="G1109" i="1"/>
  <c r="H1108" i="1"/>
  <c r="M1108" i="1" s="1"/>
  <c r="C895" i="1" l="1"/>
  <c r="O894" i="1"/>
  <c r="B894" i="1" s="1"/>
  <c r="I2715" i="1"/>
  <c r="N2714" i="1"/>
  <c r="A2715" i="1"/>
  <c r="D2714" i="1"/>
  <c r="E2714" i="1" s="1"/>
  <c r="F2715" i="1" s="1"/>
  <c r="P2713" i="1"/>
  <c r="J2714" i="1"/>
  <c r="K2714" i="1" s="1"/>
  <c r="L2714" i="1" s="1"/>
  <c r="G1110" i="1"/>
  <c r="H1109" i="1"/>
  <c r="M1109" i="1" s="1"/>
  <c r="C896" i="1" l="1"/>
  <c r="O895" i="1"/>
  <c r="B895" i="1" s="1"/>
  <c r="P2714" i="1"/>
  <c r="J2715" i="1"/>
  <c r="K2715" i="1" s="1"/>
  <c r="L2715" i="1" s="1"/>
  <c r="N2715" i="1"/>
  <c r="A2716" i="1"/>
  <c r="D2715" i="1"/>
  <c r="E2715" i="1" s="1"/>
  <c r="F2716" i="1" s="1"/>
  <c r="I2716" i="1"/>
  <c r="G1111" i="1"/>
  <c r="H1110" i="1"/>
  <c r="M1110" i="1" s="1"/>
  <c r="C897" i="1" l="1"/>
  <c r="O896" i="1"/>
  <c r="B896" i="1" s="1"/>
  <c r="N2716" i="1"/>
  <c r="A2717" i="1"/>
  <c r="D2716" i="1"/>
  <c r="E2716" i="1" s="1"/>
  <c r="F2717" i="1" s="1"/>
  <c r="P2715" i="1"/>
  <c r="J2716" i="1"/>
  <c r="K2716" i="1" s="1"/>
  <c r="L2716" i="1" s="1"/>
  <c r="I2717" i="1"/>
  <c r="G1112" i="1"/>
  <c r="H1111" i="1"/>
  <c r="M1111" i="1" s="1"/>
  <c r="C898" i="1" l="1"/>
  <c r="O897" i="1"/>
  <c r="B897" i="1" s="1"/>
  <c r="N2717" i="1"/>
  <c r="A2718" i="1"/>
  <c r="D2717" i="1"/>
  <c r="E2717" i="1" s="1"/>
  <c r="F2718" i="1" s="1"/>
  <c r="I2718" i="1"/>
  <c r="P2716" i="1"/>
  <c r="J2717" i="1"/>
  <c r="K2717" i="1" s="1"/>
  <c r="L2717" i="1" s="1"/>
  <c r="G1113" i="1"/>
  <c r="H1112" i="1"/>
  <c r="M1112" i="1" s="1"/>
  <c r="C899" i="1" l="1"/>
  <c r="O898" i="1"/>
  <c r="B898" i="1" s="1"/>
  <c r="P2717" i="1"/>
  <c r="J2718" i="1"/>
  <c r="K2718" i="1" s="1"/>
  <c r="L2718" i="1" s="1"/>
  <c r="N2718" i="1"/>
  <c r="A2719" i="1"/>
  <c r="D2718" i="1"/>
  <c r="E2718" i="1" s="1"/>
  <c r="F2719" i="1" s="1"/>
  <c r="I2719" i="1"/>
  <c r="G1114" i="1"/>
  <c r="H1113" i="1"/>
  <c r="M1113" i="1" s="1"/>
  <c r="C900" i="1" l="1"/>
  <c r="O899" i="1"/>
  <c r="B899" i="1" s="1"/>
  <c r="N2719" i="1"/>
  <c r="A2720" i="1"/>
  <c r="D2719" i="1"/>
  <c r="E2719" i="1" s="1"/>
  <c r="F2720" i="1" s="1"/>
  <c r="P2718" i="1"/>
  <c r="J2719" i="1"/>
  <c r="K2719" i="1" s="1"/>
  <c r="L2719" i="1" s="1"/>
  <c r="I2720" i="1"/>
  <c r="G1115" i="1"/>
  <c r="H1114" i="1"/>
  <c r="M1114" i="1" s="1"/>
  <c r="C901" i="1" l="1"/>
  <c r="O900" i="1"/>
  <c r="B900" i="1" s="1"/>
  <c r="I2721" i="1"/>
  <c r="N2720" i="1"/>
  <c r="A2721" i="1"/>
  <c r="D2720" i="1"/>
  <c r="E2720" i="1" s="1"/>
  <c r="F2721" i="1" s="1"/>
  <c r="P2719" i="1"/>
  <c r="J2720" i="1"/>
  <c r="K2720" i="1" s="1"/>
  <c r="L2720" i="1" s="1"/>
  <c r="G1116" i="1"/>
  <c r="H1115" i="1"/>
  <c r="M1115" i="1" s="1"/>
  <c r="C902" i="1" l="1"/>
  <c r="O901" i="1"/>
  <c r="B901" i="1" s="1"/>
  <c r="N2721" i="1"/>
  <c r="A2722" i="1"/>
  <c r="D2721" i="1"/>
  <c r="E2721" i="1" s="1"/>
  <c r="F2722" i="1" s="1"/>
  <c r="P2720" i="1"/>
  <c r="J2721" i="1"/>
  <c r="K2721" i="1" s="1"/>
  <c r="L2721" i="1" s="1"/>
  <c r="I2722" i="1"/>
  <c r="G1117" i="1"/>
  <c r="H1116" i="1"/>
  <c r="M1116" i="1" s="1"/>
  <c r="C903" i="1" l="1"/>
  <c r="O902" i="1"/>
  <c r="B902" i="1" s="1"/>
  <c r="P2721" i="1"/>
  <c r="J2722" i="1"/>
  <c r="K2722" i="1" s="1"/>
  <c r="L2722" i="1" s="1"/>
  <c r="N2722" i="1"/>
  <c r="A2723" i="1"/>
  <c r="D2722" i="1"/>
  <c r="E2722" i="1" s="1"/>
  <c r="F2723" i="1" s="1"/>
  <c r="I2723" i="1"/>
  <c r="G1118" i="1"/>
  <c r="H1117" i="1"/>
  <c r="M1117" i="1" s="1"/>
  <c r="C904" i="1" l="1"/>
  <c r="O903" i="1"/>
  <c r="B903" i="1" s="1"/>
  <c r="N2723" i="1"/>
  <c r="A2724" i="1"/>
  <c r="D2723" i="1"/>
  <c r="E2723" i="1" s="1"/>
  <c r="F2724" i="1" s="1"/>
  <c r="P2722" i="1"/>
  <c r="J2723" i="1"/>
  <c r="K2723" i="1" s="1"/>
  <c r="L2723" i="1" s="1"/>
  <c r="I2724" i="1"/>
  <c r="G1119" i="1"/>
  <c r="H1118" i="1"/>
  <c r="M1118" i="1" s="1"/>
  <c r="C905" i="1" l="1"/>
  <c r="O904" i="1"/>
  <c r="B904" i="1" s="1"/>
  <c r="I2725" i="1"/>
  <c r="N2724" i="1"/>
  <c r="A2725" i="1"/>
  <c r="D2724" i="1"/>
  <c r="E2724" i="1" s="1"/>
  <c r="F2725" i="1" s="1"/>
  <c r="P2723" i="1"/>
  <c r="J2724" i="1"/>
  <c r="K2724" i="1" s="1"/>
  <c r="L2724" i="1" s="1"/>
  <c r="G1120" i="1"/>
  <c r="H1119" i="1"/>
  <c r="M1119" i="1" s="1"/>
  <c r="C906" i="1" l="1"/>
  <c r="O905" i="1"/>
  <c r="B905" i="1" s="1"/>
  <c r="I2726" i="1"/>
  <c r="P2724" i="1"/>
  <c r="J2725" i="1"/>
  <c r="K2725" i="1" s="1"/>
  <c r="L2725" i="1" s="1"/>
  <c r="N2725" i="1"/>
  <c r="A2726" i="1"/>
  <c r="D2725" i="1"/>
  <c r="E2725" i="1" s="1"/>
  <c r="F2726" i="1" s="1"/>
  <c r="G1121" i="1"/>
  <c r="H1120" i="1"/>
  <c r="M1120" i="1" s="1"/>
  <c r="C907" i="1" l="1"/>
  <c r="O906" i="1"/>
  <c r="B906" i="1" s="1"/>
  <c r="I2727" i="1"/>
  <c r="N2726" i="1"/>
  <c r="A2727" i="1"/>
  <c r="D2726" i="1"/>
  <c r="E2726" i="1" s="1"/>
  <c r="F2727" i="1" s="1"/>
  <c r="P2725" i="1"/>
  <c r="J2726" i="1"/>
  <c r="K2726" i="1" s="1"/>
  <c r="L2726" i="1" s="1"/>
  <c r="G1122" i="1"/>
  <c r="H1121" i="1"/>
  <c r="M1121" i="1" s="1"/>
  <c r="C908" i="1" l="1"/>
  <c r="O907" i="1"/>
  <c r="B907" i="1" s="1"/>
  <c r="N2727" i="1"/>
  <c r="A2728" i="1"/>
  <c r="D2727" i="1"/>
  <c r="E2727" i="1" s="1"/>
  <c r="F2728" i="1" s="1"/>
  <c r="P2726" i="1"/>
  <c r="J2727" i="1"/>
  <c r="K2727" i="1" s="1"/>
  <c r="L2727" i="1" s="1"/>
  <c r="I2728" i="1"/>
  <c r="G1123" i="1"/>
  <c r="H1122" i="1"/>
  <c r="M1122" i="1" s="1"/>
  <c r="C909" i="1" l="1"/>
  <c r="O908" i="1"/>
  <c r="B908" i="1" s="1"/>
  <c r="P2727" i="1"/>
  <c r="J2728" i="1"/>
  <c r="K2728" i="1" s="1"/>
  <c r="L2728" i="1" s="1"/>
  <c r="N2728" i="1"/>
  <c r="A2729" i="1"/>
  <c r="D2728" i="1"/>
  <c r="E2728" i="1" s="1"/>
  <c r="F2729" i="1" s="1"/>
  <c r="I2729" i="1"/>
  <c r="G1124" i="1"/>
  <c r="H1123" i="1"/>
  <c r="M1123" i="1" s="1"/>
  <c r="C910" i="1" l="1"/>
  <c r="O909" i="1"/>
  <c r="B909" i="1" s="1"/>
  <c r="P2728" i="1"/>
  <c r="J2729" i="1"/>
  <c r="K2729" i="1" s="1"/>
  <c r="L2729" i="1" s="1"/>
  <c r="I2730" i="1"/>
  <c r="N2729" i="1"/>
  <c r="A2730" i="1"/>
  <c r="D2729" i="1"/>
  <c r="E2729" i="1" s="1"/>
  <c r="F2730" i="1" s="1"/>
  <c r="G1125" i="1"/>
  <c r="H1124" i="1"/>
  <c r="M1124" i="1" s="1"/>
  <c r="C911" i="1" l="1"/>
  <c r="O910" i="1"/>
  <c r="B910" i="1" s="1"/>
  <c r="I2731" i="1"/>
  <c r="N2730" i="1"/>
  <c r="A2731" i="1"/>
  <c r="D2730" i="1"/>
  <c r="E2730" i="1" s="1"/>
  <c r="F2731" i="1" s="1"/>
  <c r="P2729" i="1"/>
  <c r="J2730" i="1"/>
  <c r="K2730" i="1" s="1"/>
  <c r="L2730" i="1" s="1"/>
  <c r="G1126" i="1"/>
  <c r="H1125" i="1"/>
  <c r="M1125" i="1" s="1"/>
  <c r="C912" i="1" l="1"/>
  <c r="O911" i="1"/>
  <c r="B911" i="1" s="1"/>
  <c r="P2730" i="1"/>
  <c r="J2731" i="1"/>
  <c r="K2731" i="1" s="1"/>
  <c r="L2731" i="1" s="1"/>
  <c r="A2732" i="1"/>
  <c r="N2731" i="1"/>
  <c r="D2731" i="1"/>
  <c r="E2731" i="1" s="1"/>
  <c r="F2732" i="1" s="1"/>
  <c r="I2732" i="1"/>
  <c r="G1127" i="1"/>
  <c r="H1126" i="1"/>
  <c r="M1126" i="1" s="1"/>
  <c r="C913" i="1" l="1"/>
  <c r="O912" i="1"/>
  <c r="B912" i="1" s="1"/>
  <c r="I2733" i="1"/>
  <c r="P2731" i="1"/>
  <c r="J2732" i="1"/>
  <c r="K2732" i="1" s="1"/>
  <c r="L2732" i="1" s="1"/>
  <c r="A2733" i="1"/>
  <c r="D2732" i="1"/>
  <c r="E2732" i="1" s="1"/>
  <c r="F2733" i="1" s="1"/>
  <c r="N2732" i="1"/>
  <c r="G1128" i="1"/>
  <c r="H1127" i="1"/>
  <c r="M1127" i="1" s="1"/>
  <c r="C914" i="1" l="1"/>
  <c r="O913" i="1"/>
  <c r="B913" i="1" s="1"/>
  <c r="N2733" i="1"/>
  <c r="A2734" i="1"/>
  <c r="D2733" i="1"/>
  <c r="E2733" i="1" s="1"/>
  <c r="F2734" i="1" s="1"/>
  <c r="I2734" i="1"/>
  <c r="P2732" i="1"/>
  <c r="J2733" i="1"/>
  <c r="K2733" i="1" s="1"/>
  <c r="L2733" i="1" s="1"/>
  <c r="G1129" i="1"/>
  <c r="H1128" i="1"/>
  <c r="M1128" i="1" s="1"/>
  <c r="C915" i="1" l="1"/>
  <c r="O914" i="1"/>
  <c r="B914" i="1" s="1"/>
  <c r="N2734" i="1"/>
  <c r="D2734" i="1"/>
  <c r="E2734" i="1" s="1"/>
  <c r="F2735" i="1" s="1"/>
  <c r="A2735" i="1"/>
  <c r="P2733" i="1"/>
  <c r="J2734" i="1"/>
  <c r="K2734" i="1" s="1"/>
  <c r="L2734" i="1" s="1"/>
  <c r="I2735" i="1"/>
  <c r="G1130" i="1"/>
  <c r="H1129" i="1"/>
  <c r="M1129" i="1" s="1"/>
  <c r="C916" i="1" l="1"/>
  <c r="O915" i="1"/>
  <c r="B915" i="1" s="1"/>
  <c r="N2735" i="1"/>
  <c r="A2736" i="1"/>
  <c r="D2735" i="1"/>
  <c r="E2735" i="1" s="1"/>
  <c r="F2736" i="1" s="1"/>
  <c r="I2736" i="1"/>
  <c r="P2734" i="1"/>
  <c r="J2735" i="1"/>
  <c r="K2735" i="1" s="1"/>
  <c r="L2735" i="1" s="1"/>
  <c r="G1131" i="1"/>
  <c r="H1130" i="1"/>
  <c r="M1130" i="1" s="1"/>
  <c r="C917" i="1" l="1"/>
  <c r="O916" i="1"/>
  <c r="B916" i="1" s="1"/>
  <c r="N2736" i="1"/>
  <c r="A2737" i="1"/>
  <c r="D2736" i="1"/>
  <c r="E2736" i="1" s="1"/>
  <c r="F2737" i="1" s="1"/>
  <c r="I2737" i="1"/>
  <c r="P2735" i="1"/>
  <c r="J2736" i="1"/>
  <c r="K2736" i="1" s="1"/>
  <c r="L2736" i="1" s="1"/>
  <c r="G1132" i="1"/>
  <c r="H1131" i="1"/>
  <c r="M1131" i="1" s="1"/>
  <c r="C918" i="1" l="1"/>
  <c r="O917" i="1"/>
  <c r="B917" i="1" s="1"/>
  <c r="I2738" i="1"/>
  <c r="N2737" i="1"/>
  <c r="A2738" i="1"/>
  <c r="D2737" i="1"/>
  <c r="E2737" i="1" s="1"/>
  <c r="F2738" i="1" s="1"/>
  <c r="P2736" i="1"/>
  <c r="J2737" i="1"/>
  <c r="K2737" i="1" s="1"/>
  <c r="L2737" i="1" s="1"/>
  <c r="G1133" i="1"/>
  <c r="H1132" i="1"/>
  <c r="M1132" i="1" s="1"/>
  <c r="C919" i="1" l="1"/>
  <c r="O918" i="1"/>
  <c r="B918" i="1" s="1"/>
  <c r="N2738" i="1"/>
  <c r="A2739" i="1"/>
  <c r="D2738" i="1"/>
  <c r="E2738" i="1" s="1"/>
  <c r="F2739" i="1" s="1"/>
  <c r="P2737" i="1"/>
  <c r="J2738" i="1"/>
  <c r="K2738" i="1" s="1"/>
  <c r="L2738" i="1" s="1"/>
  <c r="I2739" i="1"/>
  <c r="G1134" i="1"/>
  <c r="H1133" i="1"/>
  <c r="M1133" i="1" s="1"/>
  <c r="C920" i="1" l="1"/>
  <c r="O919" i="1"/>
  <c r="B919" i="1" s="1"/>
  <c r="I2740" i="1"/>
  <c r="N2739" i="1"/>
  <c r="A2740" i="1"/>
  <c r="D2739" i="1"/>
  <c r="E2739" i="1" s="1"/>
  <c r="F2740" i="1" s="1"/>
  <c r="P2738" i="1"/>
  <c r="J2739" i="1"/>
  <c r="K2739" i="1" s="1"/>
  <c r="L2739" i="1" s="1"/>
  <c r="G1135" i="1"/>
  <c r="H1134" i="1"/>
  <c r="M1134" i="1" s="1"/>
  <c r="C921" i="1" l="1"/>
  <c r="O920" i="1"/>
  <c r="B920" i="1" s="1"/>
  <c r="N2740" i="1"/>
  <c r="A2741" i="1"/>
  <c r="D2740" i="1"/>
  <c r="E2740" i="1" s="1"/>
  <c r="F2741" i="1" s="1"/>
  <c r="P2739" i="1"/>
  <c r="J2740" i="1"/>
  <c r="K2740" i="1" s="1"/>
  <c r="L2740" i="1" s="1"/>
  <c r="I2741" i="1"/>
  <c r="G1136" i="1"/>
  <c r="H1135" i="1"/>
  <c r="M1135" i="1" s="1"/>
  <c r="C922" i="1" l="1"/>
  <c r="O921" i="1"/>
  <c r="B921" i="1" s="1"/>
  <c r="P2740" i="1"/>
  <c r="J2741" i="1"/>
  <c r="K2741" i="1" s="1"/>
  <c r="L2741" i="1" s="1"/>
  <c r="I2742" i="1"/>
  <c r="N2741" i="1"/>
  <c r="A2742" i="1"/>
  <c r="D2741" i="1"/>
  <c r="E2741" i="1" s="1"/>
  <c r="F2742" i="1" s="1"/>
  <c r="G1137" i="1"/>
  <c r="H1136" i="1"/>
  <c r="M1136" i="1" s="1"/>
  <c r="C923" i="1" l="1"/>
  <c r="O922" i="1"/>
  <c r="B922" i="1" s="1"/>
  <c r="P2741" i="1"/>
  <c r="J2742" i="1"/>
  <c r="K2742" i="1" s="1"/>
  <c r="L2742" i="1" s="1"/>
  <c r="I2743" i="1"/>
  <c r="N2742" i="1"/>
  <c r="A2743" i="1"/>
  <c r="D2742" i="1"/>
  <c r="E2742" i="1" s="1"/>
  <c r="F2743" i="1" s="1"/>
  <c r="G1138" i="1"/>
  <c r="H1137" i="1"/>
  <c r="M1137" i="1" s="1"/>
  <c r="C924" i="1" l="1"/>
  <c r="O923" i="1"/>
  <c r="B923" i="1" s="1"/>
  <c r="I2744" i="1"/>
  <c r="N2743" i="1"/>
  <c r="A2744" i="1"/>
  <c r="D2743" i="1"/>
  <c r="E2743" i="1" s="1"/>
  <c r="F2744" i="1" s="1"/>
  <c r="P2742" i="1"/>
  <c r="J2743" i="1"/>
  <c r="K2743" i="1" s="1"/>
  <c r="L2743" i="1" s="1"/>
  <c r="G1139" i="1"/>
  <c r="H1138" i="1"/>
  <c r="M1138" i="1" s="1"/>
  <c r="C925" i="1" l="1"/>
  <c r="O924" i="1"/>
  <c r="B924" i="1" s="1"/>
  <c r="N2744" i="1"/>
  <c r="D2744" i="1"/>
  <c r="E2744" i="1" s="1"/>
  <c r="F2745" i="1" s="1"/>
  <c r="A2745" i="1"/>
  <c r="P2743" i="1"/>
  <c r="J2744" i="1"/>
  <c r="K2744" i="1" s="1"/>
  <c r="L2744" i="1" s="1"/>
  <c r="I2745" i="1"/>
  <c r="G1140" i="1"/>
  <c r="H1139" i="1"/>
  <c r="M1139" i="1" s="1"/>
  <c r="C926" i="1" l="1"/>
  <c r="O925" i="1"/>
  <c r="B925" i="1" s="1"/>
  <c r="I2746" i="1"/>
  <c r="P2744" i="1"/>
  <c r="J2745" i="1"/>
  <c r="K2745" i="1" s="1"/>
  <c r="L2745" i="1" s="1"/>
  <c r="N2745" i="1"/>
  <c r="A2746" i="1"/>
  <c r="D2745" i="1"/>
  <c r="E2745" i="1" s="1"/>
  <c r="F2746" i="1" s="1"/>
  <c r="G1141" i="1"/>
  <c r="H1140" i="1"/>
  <c r="M1140" i="1" s="1"/>
  <c r="C927" i="1" l="1"/>
  <c r="O926" i="1"/>
  <c r="B926" i="1" s="1"/>
  <c r="I2747" i="1"/>
  <c r="N2746" i="1"/>
  <c r="A2747" i="1"/>
  <c r="D2746" i="1"/>
  <c r="E2746" i="1" s="1"/>
  <c r="F2747" i="1" s="1"/>
  <c r="P2745" i="1"/>
  <c r="J2746" i="1"/>
  <c r="K2746" i="1" s="1"/>
  <c r="L2746" i="1" s="1"/>
  <c r="G1142" i="1"/>
  <c r="H1141" i="1"/>
  <c r="M1141" i="1" s="1"/>
  <c r="C928" i="1" l="1"/>
  <c r="O927" i="1"/>
  <c r="B927" i="1" s="1"/>
  <c r="P2746" i="1"/>
  <c r="J2747" i="1"/>
  <c r="K2747" i="1" s="1"/>
  <c r="L2747" i="1" s="1"/>
  <c r="N2747" i="1"/>
  <c r="A2748" i="1"/>
  <c r="D2747" i="1"/>
  <c r="E2747" i="1" s="1"/>
  <c r="F2748" i="1" s="1"/>
  <c r="I2748" i="1"/>
  <c r="G1143" i="1"/>
  <c r="H1142" i="1"/>
  <c r="M1142" i="1" s="1"/>
  <c r="C929" i="1" l="1"/>
  <c r="O928" i="1"/>
  <c r="B928" i="1" s="1"/>
  <c r="N2748" i="1"/>
  <c r="A2749" i="1"/>
  <c r="D2748" i="1"/>
  <c r="E2748" i="1" s="1"/>
  <c r="F2749" i="1" s="1"/>
  <c r="P2747" i="1"/>
  <c r="J2748" i="1"/>
  <c r="K2748" i="1" s="1"/>
  <c r="L2748" i="1" s="1"/>
  <c r="I2749" i="1"/>
  <c r="G1144" i="1"/>
  <c r="H1143" i="1"/>
  <c r="M1143" i="1" s="1"/>
  <c r="C930" i="1" l="1"/>
  <c r="O929" i="1"/>
  <c r="B929" i="1" s="1"/>
  <c r="P2748" i="1"/>
  <c r="J2749" i="1"/>
  <c r="K2749" i="1" s="1"/>
  <c r="L2749" i="1" s="1"/>
  <c r="I2750" i="1"/>
  <c r="N2749" i="1"/>
  <c r="A2750" i="1"/>
  <c r="D2749" i="1"/>
  <c r="E2749" i="1" s="1"/>
  <c r="F2750" i="1" s="1"/>
  <c r="G1145" i="1"/>
  <c r="H1144" i="1"/>
  <c r="M1144" i="1" s="1"/>
  <c r="C931" i="1" l="1"/>
  <c r="O930" i="1"/>
  <c r="B930" i="1" s="1"/>
  <c r="P2749" i="1"/>
  <c r="J2750" i="1"/>
  <c r="K2750" i="1" s="1"/>
  <c r="L2750" i="1" s="1"/>
  <c r="I2751" i="1"/>
  <c r="N2750" i="1"/>
  <c r="D2750" i="1"/>
  <c r="E2750" i="1" s="1"/>
  <c r="F2751" i="1" s="1"/>
  <c r="A2751" i="1"/>
  <c r="G1146" i="1"/>
  <c r="H1145" i="1"/>
  <c r="M1145" i="1" s="1"/>
  <c r="C932" i="1" l="1"/>
  <c r="O931" i="1"/>
  <c r="B931" i="1" s="1"/>
  <c r="I2752" i="1"/>
  <c r="N2751" i="1"/>
  <c r="A2752" i="1"/>
  <c r="D2751" i="1"/>
  <c r="E2751" i="1" s="1"/>
  <c r="F2752" i="1" s="1"/>
  <c r="P2750" i="1"/>
  <c r="J2751" i="1"/>
  <c r="K2751" i="1" s="1"/>
  <c r="L2751" i="1" s="1"/>
  <c r="G1147" i="1"/>
  <c r="H1146" i="1"/>
  <c r="M1146" i="1" s="1"/>
  <c r="C933" i="1" l="1"/>
  <c r="O932" i="1"/>
  <c r="B932" i="1" s="1"/>
  <c r="P2751" i="1"/>
  <c r="J2752" i="1"/>
  <c r="K2752" i="1" s="1"/>
  <c r="L2752" i="1" s="1"/>
  <c r="I2753" i="1"/>
  <c r="N2752" i="1"/>
  <c r="A2753" i="1"/>
  <c r="D2752" i="1"/>
  <c r="E2752" i="1" s="1"/>
  <c r="F2753" i="1" s="1"/>
  <c r="G1148" i="1"/>
  <c r="H1147" i="1"/>
  <c r="M1147" i="1" s="1"/>
  <c r="C934" i="1" l="1"/>
  <c r="O933" i="1"/>
  <c r="B933" i="1" s="1"/>
  <c r="P2752" i="1"/>
  <c r="J2753" i="1"/>
  <c r="K2753" i="1" s="1"/>
  <c r="L2753" i="1" s="1"/>
  <c r="I2754" i="1"/>
  <c r="N2753" i="1"/>
  <c r="A2754" i="1"/>
  <c r="D2753" i="1"/>
  <c r="E2753" i="1" s="1"/>
  <c r="F2754" i="1" s="1"/>
  <c r="G1149" i="1"/>
  <c r="H1148" i="1"/>
  <c r="M1148" i="1" s="1"/>
  <c r="C935" i="1" l="1"/>
  <c r="O934" i="1"/>
  <c r="B934" i="1" s="1"/>
  <c r="N2754" i="1"/>
  <c r="A2755" i="1"/>
  <c r="D2754" i="1"/>
  <c r="E2754" i="1" s="1"/>
  <c r="F2755" i="1" s="1"/>
  <c r="I2755" i="1"/>
  <c r="P2753" i="1"/>
  <c r="J2754" i="1"/>
  <c r="K2754" i="1" s="1"/>
  <c r="L2754" i="1" s="1"/>
  <c r="G1150" i="1"/>
  <c r="H1149" i="1"/>
  <c r="M1149" i="1" s="1"/>
  <c r="C936" i="1" l="1"/>
  <c r="O935" i="1"/>
  <c r="B935" i="1" s="1"/>
  <c r="N2755" i="1"/>
  <c r="A2756" i="1"/>
  <c r="D2755" i="1"/>
  <c r="E2755" i="1" s="1"/>
  <c r="F2756" i="1" s="1"/>
  <c r="P2754" i="1"/>
  <c r="J2755" i="1"/>
  <c r="K2755" i="1" s="1"/>
  <c r="L2755" i="1" s="1"/>
  <c r="I2756" i="1"/>
  <c r="G1151" i="1"/>
  <c r="H1150" i="1"/>
  <c r="M1150" i="1" s="1"/>
  <c r="C937" i="1" l="1"/>
  <c r="O936" i="1"/>
  <c r="B936" i="1" s="1"/>
  <c r="P2755" i="1"/>
  <c r="J2756" i="1"/>
  <c r="K2756" i="1" s="1"/>
  <c r="L2756" i="1"/>
  <c r="I2757" i="1"/>
  <c r="N2756" i="1"/>
  <c r="A2757" i="1"/>
  <c r="D2756" i="1"/>
  <c r="E2756" i="1" s="1"/>
  <c r="F2757" i="1" s="1"/>
  <c r="G1152" i="1"/>
  <c r="H1151" i="1"/>
  <c r="M1151" i="1" s="1"/>
  <c r="C938" i="1" l="1"/>
  <c r="O937" i="1"/>
  <c r="B937" i="1" s="1"/>
  <c r="P2756" i="1"/>
  <c r="J2757" i="1"/>
  <c r="K2757" i="1" s="1"/>
  <c r="L2757" i="1" s="1"/>
  <c r="I2758" i="1"/>
  <c r="N2757" i="1"/>
  <c r="A2758" i="1"/>
  <c r="D2757" i="1"/>
  <c r="E2757" i="1" s="1"/>
  <c r="F2758" i="1" s="1"/>
  <c r="G1153" i="1"/>
  <c r="H1152" i="1"/>
  <c r="M1152" i="1" s="1"/>
  <c r="C939" i="1" l="1"/>
  <c r="O938" i="1"/>
  <c r="B938" i="1" s="1"/>
  <c r="I2759" i="1"/>
  <c r="N2758" i="1"/>
  <c r="A2759" i="1"/>
  <c r="D2758" i="1"/>
  <c r="E2758" i="1" s="1"/>
  <c r="F2759" i="1" s="1"/>
  <c r="P2757" i="1"/>
  <c r="J2758" i="1"/>
  <c r="K2758" i="1" s="1"/>
  <c r="L2758" i="1" s="1"/>
  <c r="G1154" i="1"/>
  <c r="H1153" i="1"/>
  <c r="M1153" i="1" s="1"/>
  <c r="C940" i="1" l="1"/>
  <c r="O939" i="1"/>
  <c r="B939" i="1" s="1"/>
  <c r="N2759" i="1"/>
  <c r="A2760" i="1"/>
  <c r="D2759" i="1"/>
  <c r="E2759" i="1" s="1"/>
  <c r="F2760" i="1" s="1"/>
  <c r="P2758" i="1"/>
  <c r="J2759" i="1"/>
  <c r="K2759" i="1" s="1"/>
  <c r="L2759" i="1" s="1"/>
  <c r="I2760" i="1"/>
  <c r="G1155" i="1"/>
  <c r="H1154" i="1"/>
  <c r="M1154" i="1" s="1"/>
  <c r="C941" i="1" l="1"/>
  <c r="O940" i="1"/>
  <c r="B940" i="1" s="1"/>
  <c r="P2759" i="1"/>
  <c r="J2760" i="1"/>
  <c r="K2760" i="1" s="1"/>
  <c r="L2760" i="1" s="1"/>
  <c r="N2760" i="1"/>
  <c r="D2760" i="1"/>
  <c r="E2760" i="1" s="1"/>
  <c r="F2761" i="1" s="1"/>
  <c r="A2761" i="1"/>
  <c r="I2761" i="1"/>
  <c r="G1156" i="1"/>
  <c r="H1155" i="1"/>
  <c r="M1155" i="1" s="1"/>
  <c r="C942" i="1" l="1"/>
  <c r="O941" i="1"/>
  <c r="B941" i="1" s="1"/>
  <c r="P2760" i="1"/>
  <c r="J2761" i="1"/>
  <c r="K2761" i="1" s="1"/>
  <c r="L2761" i="1" s="1"/>
  <c r="I2762" i="1"/>
  <c r="N2761" i="1"/>
  <c r="A2762" i="1"/>
  <c r="D2761" i="1"/>
  <c r="E2761" i="1" s="1"/>
  <c r="F2762" i="1" s="1"/>
  <c r="G1157" i="1"/>
  <c r="H1156" i="1"/>
  <c r="M1156" i="1" s="1"/>
  <c r="C943" i="1" l="1"/>
  <c r="O942" i="1"/>
  <c r="B942" i="1" s="1"/>
  <c r="I2763" i="1"/>
  <c r="P2761" i="1"/>
  <c r="J2762" i="1"/>
  <c r="K2762" i="1" s="1"/>
  <c r="L2762" i="1" s="1"/>
  <c r="N2762" i="1"/>
  <c r="A2763" i="1"/>
  <c r="D2762" i="1"/>
  <c r="E2762" i="1" s="1"/>
  <c r="F2763" i="1" s="1"/>
  <c r="G1158" i="1"/>
  <c r="H1157" i="1"/>
  <c r="M1157" i="1" s="1"/>
  <c r="C944" i="1" l="1"/>
  <c r="O943" i="1"/>
  <c r="B943" i="1" s="1"/>
  <c r="N2763" i="1"/>
  <c r="A2764" i="1"/>
  <c r="D2763" i="1"/>
  <c r="E2763" i="1" s="1"/>
  <c r="F2764" i="1" s="1"/>
  <c r="I2764" i="1"/>
  <c r="P2762" i="1"/>
  <c r="J2763" i="1"/>
  <c r="K2763" i="1" s="1"/>
  <c r="L2763" i="1" s="1"/>
  <c r="G1159" i="1"/>
  <c r="H1158" i="1"/>
  <c r="M1158" i="1" s="1"/>
  <c r="C945" i="1" l="1"/>
  <c r="O944" i="1"/>
  <c r="B944" i="1" s="1"/>
  <c r="P2763" i="1"/>
  <c r="J2764" i="1"/>
  <c r="K2764" i="1" s="1"/>
  <c r="L2764" i="1" s="1"/>
  <c r="N2764" i="1"/>
  <c r="A2765" i="1"/>
  <c r="D2764" i="1"/>
  <c r="E2764" i="1" s="1"/>
  <c r="F2765" i="1" s="1"/>
  <c r="I2765" i="1"/>
  <c r="G1160" i="1"/>
  <c r="H1159" i="1"/>
  <c r="M1159" i="1" s="1"/>
  <c r="C946" i="1" l="1"/>
  <c r="O945" i="1"/>
  <c r="B945" i="1" s="1"/>
  <c r="N2765" i="1"/>
  <c r="A2766" i="1"/>
  <c r="D2765" i="1"/>
  <c r="E2765" i="1" s="1"/>
  <c r="F2766" i="1" s="1"/>
  <c r="I2766" i="1"/>
  <c r="P2764" i="1"/>
  <c r="J2765" i="1"/>
  <c r="K2765" i="1" s="1"/>
  <c r="L2765" i="1" s="1"/>
  <c r="G1161" i="1"/>
  <c r="H1160" i="1"/>
  <c r="M1160" i="1" s="1"/>
  <c r="C947" i="1" l="1"/>
  <c r="O946" i="1"/>
  <c r="B946" i="1" s="1"/>
  <c r="N2766" i="1"/>
  <c r="D2766" i="1"/>
  <c r="E2766" i="1" s="1"/>
  <c r="F2767" i="1" s="1"/>
  <c r="A2767" i="1"/>
  <c r="I2767" i="1"/>
  <c r="P2765" i="1"/>
  <c r="J2766" i="1"/>
  <c r="K2766" i="1" s="1"/>
  <c r="L2766" i="1" s="1"/>
  <c r="G1162" i="1"/>
  <c r="H1161" i="1"/>
  <c r="M1161" i="1" s="1"/>
  <c r="C948" i="1" l="1"/>
  <c r="O947" i="1"/>
  <c r="B947" i="1" s="1"/>
  <c r="N2767" i="1"/>
  <c r="A2768" i="1"/>
  <c r="D2767" i="1"/>
  <c r="E2767" i="1" s="1"/>
  <c r="F2768" i="1" s="1"/>
  <c r="P2766" i="1"/>
  <c r="J2767" i="1"/>
  <c r="K2767" i="1" s="1"/>
  <c r="L2767" i="1" s="1"/>
  <c r="I2768" i="1"/>
  <c r="G1163" i="1"/>
  <c r="H1162" i="1"/>
  <c r="M1162" i="1" s="1"/>
  <c r="C949" i="1" l="1"/>
  <c r="O948" i="1"/>
  <c r="B948" i="1" s="1"/>
  <c r="N2768" i="1"/>
  <c r="A2769" i="1"/>
  <c r="D2768" i="1"/>
  <c r="E2768" i="1" s="1"/>
  <c r="F2769" i="1" s="1"/>
  <c r="I2769" i="1"/>
  <c r="P2767" i="1"/>
  <c r="J2768" i="1"/>
  <c r="K2768" i="1" s="1"/>
  <c r="L2768" i="1" s="1"/>
  <c r="G1164" i="1"/>
  <c r="H1163" i="1"/>
  <c r="M1163" i="1" s="1"/>
  <c r="C950" i="1" l="1"/>
  <c r="O949" i="1"/>
  <c r="B949" i="1" s="1"/>
  <c r="N2769" i="1"/>
  <c r="A2770" i="1"/>
  <c r="D2769" i="1"/>
  <c r="E2769" i="1" s="1"/>
  <c r="F2770" i="1" s="1"/>
  <c r="I2770" i="1"/>
  <c r="P2768" i="1"/>
  <c r="J2769" i="1"/>
  <c r="K2769" i="1" s="1"/>
  <c r="L2769" i="1" s="1"/>
  <c r="G1165" i="1"/>
  <c r="H1164" i="1"/>
  <c r="M1164" i="1" s="1"/>
  <c r="C951" i="1" l="1"/>
  <c r="O950" i="1"/>
  <c r="B950" i="1" s="1"/>
  <c r="I2771" i="1"/>
  <c r="P2769" i="1"/>
  <c r="J2770" i="1"/>
  <c r="K2770" i="1" s="1"/>
  <c r="L2770" i="1" s="1"/>
  <c r="N2770" i="1"/>
  <c r="A2771" i="1"/>
  <c r="D2770" i="1"/>
  <c r="E2770" i="1" s="1"/>
  <c r="F2771" i="1" s="1"/>
  <c r="G1166" i="1"/>
  <c r="H1165" i="1"/>
  <c r="M1165" i="1" s="1"/>
  <c r="C952" i="1" l="1"/>
  <c r="O951" i="1"/>
  <c r="B951" i="1" s="1"/>
  <c r="I2772" i="1"/>
  <c r="N2771" i="1"/>
  <c r="A2772" i="1"/>
  <c r="D2771" i="1"/>
  <c r="E2771" i="1" s="1"/>
  <c r="F2772" i="1" s="1"/>
  <c r="P2770" i="1"/>
  <c r="J2771" i="1"/>
  <c r="K2771" i="1" s="1"/>
  <c r="L2771" i="1" s="1"/>
  <c r="G1167" i="1"/>
  <c r="H1166" i="1"/>
  <c r="M1166" i="1" s="1"/>
  <c r="C953" i="1" l="1"/>
  <c r="O952" i="1"/>
  <c r="B952" i="1" s="1"/>
  <c r="P2771" i="1"/>
  <c r="J2772" i="1"/>
  <c r="K2772" i="1" s="1"/>
  <c r="L2772" i="1" s="1"/>
  <c r="I2773" i="1"/>
  <c r="N2772" i="1"/>
  <c r="A2773" i="1"/>
  <c r="D2772" i="1"/>
  <c r="E2772" i="1" s="1"/>
  <c r="F2773" i="1" s="1"/>
  <c r="G1168" i="1"/>
  <c r="H1167" i="1"/>
  <c r="M1167" i="1" s="1"/>
  <c r="C954" i="1" l="1"/>
  <c r="O953" i="1"/>
  <c r="B953" i="1" s="1"/>
  <c r="I2774" i="1"/>
  <c r="P2772" i="1"/>
  <c r="J2773" i="1"/>
  <c r="K2773" i="1" s="1"/>
  <c r="L2773" i="1" s="1"/>
  <c r="N2773" i="1"/>
  <c r="A2774" i="1"/>
  <c r="D2773" i="1"/>
  <c r="E2773" i="1" s="1"/>
  <c r="F2774" i="1" s="1"/>
  <c r="G1169" i="1"/>
  <c r="H1168" i="1"/>
  <c r="M1168" i="1" s="1"/>
  <c r="C955" i="1" l="1"/>
  <c r="O954" i="1"/>
  <c r="B954" i="1" s="1"/>
  <c r="N2774" i="1"/>
  <c r="A2775" i="1"/>
  <c r="D2774" i="1"/>
  <c r="E2774" i="1" s="1"/>
  <c r="F2775" i="1" s="1"/>
  <c r="I2775" i="1"/>
  <c r="P2773" i="1"/>
  <c r="J2774" i="1"/>
  <c r="K2774" i="1" s="1"/>
  <c r="L2774" i="1" s="1"/>
  <c r="G1170" i="1"/>
  <c r="H1169" i="1"/>
  <c r="M1169" i="1" s="1"/>
  <c r="C956" i="1" l="1"/>
  <c r="O955" i="1"/>
  <c r="B955" i="1" s="1"/>
  <c r="P2774" i="1"/>
  <c r="J2775" i="1"/>
  <c r="K2775" i="1" s="1"/>
  <c r="L2775" i="1" s="1"/>
  <c r="N2775" i="1"/>
  <c r="A2776" i="1"/>
  <c r="D2775" i="1"/>
  <c r="E2775" i="1" s="1"/>
  <c r="F2776" i="1" s="1"/>
  <c r="I2776" i="1"/>
  <c r="G1171" i="1"/>
  <c r="H1170" i="1"/>
  <c r="M1170" i="1" s="1"/>
  <c r="C957" i="1" l="1"/>
  <c r="O956" i="1"/>
  <c r="B956" i="1" s="1"/>
  <c r="P2775" i="1"/>
  <c r="J2776" i="1"/>
  <c r="K2776" i="1" s="1"/>
  <c r="L2776" i="1" s="1"/>
  <c r="N2776" i="1"/>
  <c r="D2776" i="1"/>
  <c r="E2776" i="1" s="1"/>
  <c r="F2777" i="1" s="1"/>
  <c r="A2777" i="1"/>
  <c r="I2777" i="1"/>
  <c r="G1172" i="1"/>
  <c r="H1171" i="1"/>
  <c r="M1171" i="1" s="1"/>
  <c r="C958" i="1" l="1"/>
  <c r="O957" i="1"/>
  <c r="B957" i="1" s="1"/>
  <c r="P2776" i="1"/>
  <c r="J2777" i="1"/>
  <c r="K2777" i="1" s="1"/>
  <c r="L2777" i="1" s="1"/>
  <c r="N2777" i="1"/>
  <c r="A2778" i="1"/>
  <c r="D2777" i="1"/>
  <c r="E2777" i="1" s="1"/>
  <c r="F2778" i="1" s="1"/>
  <c r="I2778" i="1"/>
  <c r="G1173" i="1"/>
  <c r="H1172" i="1"/>
  <c r="M1172" i="1" s="1"/>
  <c r="C959" i="1" l="1"/>
  <c r="O958" i="1"/>
  <c r="B958" i="1" s="1"/>
  <c r="N2778" i="1"/>
  <c r="A2779" i="1"/>
  <c r="D2778" i="1"/>
  <c r="E2778" i="1" s="1"/>
  <c r="F2779" i="1" s="1"/>
  <c r="I2779" i="1"/>
  <c r="P2777" i="1"/>
  <c r="J2778" i="1"/>
  <c r="K2778" i="1" s="1"/>
  <c r="L2778" i="1" s="1"/>
  <c r="G1174" i="1"/>
  <c r="H1173" i="1"/>
  <c r="M1173" i="1" s="1"/>
  <c r="C960" i="1" l="1"/>
  <c r="O959" i="1"/>
  <c r="B959" i="1" s="1"/>
  <c r="I2780" i="1"/>
  <c r="N2779" i="1"/>
  <c r="A2780" i="1"/>
  <c r="D2779" i="1"/>
  <c r="E2779" i="1" s="1"/>
  <c r="F2780" i="1" s="1"/>
  <c r="P2778" i="1"/>
  <c r="J2779" i="1"/>
  <c r="K2779" i="1" s="1"/>
  <c r="L2779" i="1" s="1"/>
  <c r="G1175" i="1"/>
  <c r="H1174" i="1"/>
  <c r="M1174" i="1" s="1"/>
  <c r="C961" i="1" l="1"/>
  <c r="O960" i="1"/>
  <c r="B960" i="1" s="1"/>
  <c r="N2780" i="1"/>
  <c r="A2781" i="1"/>
  <c r="D2780" i="1"/>
  <c r="E2780" i="1" s="1"/>
  <c r="F2781" i="1" s="1"/>
  <c r="P2779" i="1"/>
  <c r="J2780" i="1"/>
  <c r="K2780" i="1" s="1"/>
  <c r="L2780" i="1" s="1"/>
  <c r="I2781" i="1"/>
  <c r="G1176" i="1"/>
  <c r="H1175" i="1"/>
  <c r="M1175" i="1" s="1"/>
  <c r="C962" i="1" l="1"/>
  <c r="O961" i="1"/>
  <c r="B961" i="1" s="1"/>
  <c r="I2782" i="1"/>
  <c r="N2781" i="1"/>
  <c r="A2782" i="1"/>
  <c r="D2781" i="1"/>
  <c r="E2781" i="1" s="1"/>
  <c r="F2782" i="1" s="1"/>
  <c r="P2780" i="1"/>
  <c r="J2781" i="1"/>
  <c r="K2781" i="1" s="1"/>
  <c r="L2781" i="1" s="1"/>
  <c r="G1177" i="1"/>
  <c r="H1176" i="1"/>
  <c r="M1176" i="1" s="1"/>
  <c r="C963" i="1" l="1"/>
  <c r="O962" i="1"/>
  <c r="B962" i="1" s="1"/>
  <c r="N2782" i="1"/>
  <c r="D2782" i="1"/>
  <c r="E2782" i="1" s="1"/>
  <c r="F2783" i="1" s="1"/>
  <c r="A2783" i="1"/>
  <c r="P2781" i="1"/>
  <c r="J2782" i="1"/>
  <c r="K2782" i="1" s="1"/>
  <c r="L2782" i="1" s="1"/>
  <c r="I2783" i="1"/>
  <c r="G1178" i="1"/>
  <c r="H1177" i="1"/>
  <c r="M1177" i="1" s="1"/>
  <c r="C964" i="1" l="1"/>
  <c r="O963" i="1"/>
  <c r="B963" i="1" s="1"/>
  <c r="N2783" i="1"/>
  <c r="A2784" i="1"/>
  <c r="D2783" i="1"/>
  <c r="E2783" i="1" s="1"/>
  <c r="F2784" i="1" s="1"/>
  <c r="I2784" i="1"/>
  <c r="P2782" i="1"/>
  <c r="J2783" i="1"/>
  <c r="K2783" i="1" s="1"/>
  <c r="L2783" i="1" s="1"/>
  <c r="G1179" i="1"/>
  <c r="H1178" i="1"/>
  <c r="M1178" i="1" s="1"/>
  <c r="C965" i="1" l="1"/>
  <c r="O964" i="1"/>
  <c r="B964" i="1" s="1"/>
  <c r="N2784" i="1"/>
  <c r="A2785" i="1"/>
  <c r="D2784" i="1"/>
  <c r="E2784" i="1" s="1"/>
  <c r="F2785" i="1" s="1"/>
  <c r="P2783" i="1"/>
  <c r="J2784" i="1"/>
  <c r="K2784" i="1" s="1"/>
  <c r="L2784" i="1" s="1"/>
  <c r="I2785" i="1"/>
  <c r="G1180" i="1"/>
  <c r="H1179" i="1"/>
  <c r="M1179" i="1" s="1"/>
  <c r="C966" i="1" l="1"/>
  <c r="O965" i="1"/>
  <c r="B965" i="1" s="1"/>
  <c r="P2784" i="1"/>
  <c r="J2785" i="1"/>
  <c r="K2785" i="1" s="1"/>
  <c r="L2785" i="1" s="1"/>
  <c r="I2786" i="1"/>
  <c r="N2785" i="1"/>
  <c r="A2786" i="1"/>
  <c r="D2785" i="1"/>
  <c r="E2785" i="1" s="1"/>
  <c r="F2786" i="1" s="1"/>
  <c r="G1181" i="1"/>
  <c r="H1180" i="1"/>
  <c r="M1180" i="1" s="1"/>
  <c r="C967" i="1" l="1"/>
  <c r="O966" i="1"/>
  <c r="B966" i="1" s="1"/>
  <c r="P2785" i="1"/>
  <c r="J2786" i="1"/>
  <c r="K2786" i="1" s="1"/>
  <c r="L2786" i="1" s="1"/>
  <c r="I2787" i="1"/>
  <c r="N2786" i="1"/>
  <c r="A2787" i="1"/>
  <c r="D2786" i="1"/>
  <c r="E2786" i="1" s="1"/>
  <c r="F2787" i="1" s="1"/>
  <c r="G1182" i="1"/>
  <c r="H1181" i="1"/>
  <c r="M1181" i="1" s="1"/>
  <c r="C968" i="1" l="1"/>
  <c r="O967" i="1"/>
  <c r="B967" i="1" s="1"/>
  <c r="I2788" i="1"/>
  <c r="N2787" i="1"/>
  <c r="A2788" i="1"/>
  <c r="D2787" i="1"/>
  <c r="E2787" i="1" s="1"/>
  <c r="F2788" i="1" s="1"/>
  <c r="P2786" i="1"/>
  <c r="J2787" i="1"/>
  <c r="K2787" i="1" s="1"/>
  <c r="L2787" i="1" s="1"/>
  <c r="G1183" i="1"/>
  <c r="H1182" i="1"/>
  <c r="M1182" i="1" s="1"/>
  <c r="C969" i="1" l="1"/>
  <c r="O968" i="1"/>
  <c r="B968" i="1" s="1"/>
  <c r="N2788" i="1"/>
  <c r="D2788" i="1"/>
  <c r="E2788" i="1" s="1"/>
  <c r="F2789" i="1" s="1"/>
  <c r="A2789" i="1"/>
  <c r="P2787" i="1"/>
  <c r="J2788" i="1"/>
  <c r="K2788" i="1" s="1"/>
  <c r="L2788" i="1" s="1"/>
  <c r="I2789" i="1"/>
  <c r="G1184" i="1"/>
  <c r="H1183" i="1"/>
  <c r="M1183" i="1" s="1"/>
  <c r="C970" i="1" l="1"/>
  <c r="O969" i="1"/>
  <c r="B969" i="1" s="1"/>
  <c r="I2790" i="1"/>
  <c r="N2789" i="1"/>
  <c r="A2790" i="1"/>
  <c r="D2789" i="1"/>
  <c r="E2789" i="1" s="1"/>
  <c r="F2790" i="1" s="1"/>
  <c r="P2788" i="1"/>
  <c r="J2789" i="1"/>
  <c r="K2789" i="1" s="1"/>
  <c r="L2789" i="1" s="1"/>
  <c r="G1185" i="1"/>
  <c r="H1184" i="1"/>
  <c r="M1184" i="1" s="1"/>
  <c r="C971" i="1" l="1"/>
  <c r="O970" i="1"/>
  <c r="B970" i="1" s="1"/>
  <c r="P2789" i="1"/>
  <c r="J2790" i="1"/>
  <c r="K2790" i="1" s="1"/>
  <c r="L2790" i="1" s="1"/>
  <c r="I2791" i="1"/>
  <c r="N2790" i="1"/>
  <c r="A2791" i="1"/>
  <c r="D2790" i="1"/>
  <c r="E2790" i="1" s="1"/>
  <c r="F2791" i="1" s="1"/>
  <c r="G1186" i="1"/>
  <c r="H1185" i="1"/>
  <c r="M1185" i="1" s="1"/>
  <c r="C972" i="1" l="1"/>
  <c r="O971" i="1"/>
  <c r="B971" i="1" s="1"/>
  <c r="I2792" i="1"/>
  <c r="N2791" i="1"/>
  <c r="A2792" i="1"/>
  <c r="D2791" i="1"/>
  <c r="E2791" i="1" s="1"/>
  <c r="F2792" i="1" s="1"/>
  <c r="P2790" i="1"/>
  <c r="J2791" i="1"/>
  <c r="K2791" i="1" s="1"/>
  <c r="L2791" i="1" s="1"/>
  <c r="G1187" i="1"/>
  <c r="H1186" i="1"/>
  <c r="M1186" i="1" s="1"/>
  <c r="C973" i="1" l="1"/>
  <c r="O972" i="1"/>
  <c r="B972" i="1" s="1"/>
  <c r="A2793" i="1"/>
  <c r="N2792" i="1"/>
  <c r="D2792" i="1"/>
  <c r="E2792" i="1" s="1"/>
  <c r="F2793" i="1" s="1"/>
  <c r="P2791" i="1"/>
  <c r="J2792" i="1"/>
  <c r="K2792" i="1" s="1"/>
  <c r="L2792" i="1" s="1"/>
  <c r="I2793" i="1"/>
  <c r="G1188" i="1"/>
  <c r="H1187" i="1"/>
  <c r="M1187" i="1" s="1"/>
  <c r="C974" i="1" l="1"/>
  <c r="O973" i="1"/>
  <c r="B973" i="1" s="1"/>
  <c r="I2794" i="1"/>
  <c r="J2793" i="1"/>
  <c r="K2793" i="1" s="1"/>
  <c r="L2793" i="1" s="1"/>
  <c r="P2792" i="1"/>
  <c r="A2794" i="1"/>
  <c r="D2793" i="1"/>
  <c r="E2793" i="1" s="1"/>
  <c r="F2794" i="1" s="1"/>
  <c r="N2793" i="1"/>
  <c r="G1189" i="1"/>
  <c r="H1188" i="1"/>
  <c r="M1188" i="1" s="1"/>
  <c r="C975" i="1" l="1"/>
  <c r="O974" i="1"/>
  <c r="B974" i="1" s="1"/>
  <c r="A2795" i="1"/>
  <c r="N2794" i="1"/>
  <c r="D2794" i="1"/>
  <c r="E2794" i="1" s="1"/>
  <c r="F2795" i="1" s="1"/>
  <c r="I2795" i="1"/>
  <c r="P2793" i="1"/>
  <c r="J2794" i="1"/>
  <c r="K2794" i="1" s="1"/>
  <c r="L2794" i="1" s="1"/>
  <c r="G1190" i="1"/>
  <c r="H1189" i="1"/>
  <c r="M1189" i="1" s="1"/>
  <c r="C976" i="1" l="1"/>
  <c r="O975" i="1"/>
  <c r="B975" i="1" s="1"/>
  <c r="I2796" i="1"/>
  <c r="P2794" i="1"/>
  <c r="J2795" i="1"/>
  <c r="K2795" i="1" s="1"/>
  <c r="L2795" i="1" s="1"/>
  <c r="A2796" i="1"/>
  <c r="N2795" i="1"/>
  <c r="D2795" i="1"/>
  <c r="E2795" i="1" s="1"/>
  <c r="F2796" i="1" s="1"/>
  <c r="G1191" i="1"/>
  <c r="H1190" i="1"/>
  <c r="M1190" i="1" s="1"/>
  <c r="C977" i="1" l="1"/>
  <c r="O976" i="1"/>
  <c r="B976" i="1" s="1"/>
  <c r="I2797" i="1"/>
  <c r="J2796" i="1"/>
  <c r="K2796" i="1" s="1"/>
  <c r="L2796" i="1" s="1"/>
  <c r="P2795" i="1"/>
  <c r="A2797" i="1"/>
  <c r="D2796" i="1"/>
  <c r="E2796" i="1" s="1"/>
  <c r="F2797" i="1" s="1"/>
  <c r="N2796" i="1"/>
  <c r="G1192" i="1"/>
  <c r="H1191" i="1"/>
  <c r="M1191" i="1" s="1"/>
  <c r="C978" i="1" l="1"/>
  <c r="O977" i="1"/>
  <c r="B977" i="1" s="1"/>
  <c r="I2798" i="1"/>
  <c r="J2797" i="1"/>
  <c r="K2797" i="1" s="1"/>
  <c r="L2797" i="1" s="1"/>
  <c r="P2796" i="1"/>
  <c r="A2798" i="1"/>
  <c r="D2797" i="1"/>
  <c r="E2797" i="1" s="1"/>
  <c r="F2798" i="1" s="1"/>
  <c r="N2797" i="1"/>
  <c r="G1193" i="1"/>
  <c r="H1192" i="1"/>
  <c r="M1192" i="1" s="1"/>
  <c r="C979" i="1" l="1"/>
  <c r="O978" i="1"/>
  <c r="B978" i="1" s="1"/>
  <c r="J2798" i="1"/>
  <c r="K2798" i="1" s="1"/>
  <c r="P2797" i="1"/>
  <c r="I2799" i="1"/>
  <c r="L2798" i="1"/>
  <c r="A2799" i="1"/>
  <c r="N2798" i="1"/>
  <c r="D2798" i="1"/>
  <c r="E2798" i="1" s="1"/>
  <c r="F2799" i="1" s="1"/>
  <c r="G1194" i="1"/>
  <c r="H1193" i="1"/>
  <c r="M1193" i="1" s="1"/>
  <c r="C980" i="1" l="1"/>
  <c r="O979" i="1"/>
  <c r="B979" i="1" s="1"/>
  <c r="I2800" i="1"/>
  <c r="J2799" i="1"/>
  <c r="K2799" i="1" s="1"/>
  <c r="L2799" i="1" s="1"/>
  <c r="P2798" i="1"/>
  <c r="A2800" i="1"/>
  <c r="N2799" i="1"/>
  <c r="D2799" i="1"/>
  <c r="E2799" i="1" s="1"/>
  <c r="F2800" i="1" s="1"/>
  <c r="G1195" i="1"/>
  <c r="H1194" i="1"/>
  <c r="M1194" i="1" s="1"/>
  <c r="C981" i="1" l="1"/>
  <c r="O980" i="1"/>
  <c r="B980" i="1" s="1"/>
  <c r="I2801" i="1"/>
  <c r="J2800" i="1"/>
  <c r="K2800" i="1" s="1"/>
  <c r="L2800" i="1" s="1"/>
  <c r="P2799" i="1"/>
  <c r="A2801" i="1"/>
  <c r="N2800" i="1"/>
  <c r="D2800" i="1"/>
  <c r="E2800" i="1" s="1"/>
  <c r="F2801" i="1" s="1"/>
  <c r="G1196" i="1"/>
  <c r="H1195" i="1"/>
  <c r="M1195" i="1" s="1"/>
  <c r="C982" i="1" l="1"/>
  <c r="O981" i="1"/>
  <c r="B981" i="1" s="1"/>
  <c r="I2802" i="1"/>
  <c r="J2801" i="1"/>
  <c r="K2801" i="1" s="1"/>
  <c r="L2801" i="1" s="1"/>
  <c r="P2800" i="1"/>
  <c r="A2802" i="1"/>
  <c r="D2801" i="1"/>
  <c r="E2801" i="1" s="1"/>
  <c r="F2802" i="1" s="1"/>
  <c r="N2801" i="1"/>
  <c r="G1197" i="1"/>
  <c r="H1196" i="1"/>
  <c r="M1196" i="1" s="1"/>
  <c r="C983" i="1" l="1"/>
  <c r="O982" i="1"/>
  <c r="B982" i="1" s="1"/>
  <c r="P2801" i="1"/>
  <c r="J2802" i="1"/>
  <c r="K2802" i="1" s="1"/>
  <c r="L2802" i="1" s="1"/>
  <c r="I2803" i="1"/>
  <c r="A2803" i="1"/>
  <c r="N2802" i="1"/>
  <c r="D2802" i="1"/>
  <c r="E2802" i="1" s="1"/>
  <c r="F2803" i="1" s="1"/>
  <c r="G1198" i="1"/>
  <c r="H1197" i="1"/>
  <c r="M1197" i="1" s="1"/>
  <c r="C984" i="1" l="1"/>
  <c r="O983" i="1"/>
  <c r="B983" i="1" s="1"/>
  <c r="I2804" i="1"/>
  <c r="P2802" i="1"/>
  <c r="J2803" i="1"/>
  <c r="K2803" i="1" s="1"/>
  <c r="L2803" i="1" s="1"/>
  <c r="A2804" i="1"/>
  <c r="N2803" i="1"/>
  <c r="D2803" i="1"/>
  <c r="E2803" i="1" s="1"/>
  <c r="F2804" i="1" s="1"/>
  <c r="G1199" i="1"/>
  <c r="H1198" i="1"/>
  <c r="M1198" i="1" s="1"/>
  <c r="C985" i="1" l="1"/>
  <c r="O984" i="1"/>
  <c r="B984" i="1" s="1"/>
  <c r="I2805" i="1"/>
  <c r="J2804" i="1"/>
  <c r="K2804" i="1" s="1"/>
  <c r="L2804" i="1" s="1"/>
  <c r="P2803" i="1"/>
  <c r="A2805" i="1"/>
  <c r="D2804" i="1"/>
  <c r="E2804" i="1" s="1"/>
  <c r="F2805" i="1" s="1"/>
  <c r="N2804" i="1"/>
  <c r="G1200" i="1"/>
  <c r="H1199" i="1"/>
  <c r="M1199" i="1" s="1"/>
  <c r="C986" i="1" l="1"/>
  <c r="O985" i="1"/>
  <c r="B985" i="1" s="1"/>
  <c r="J2805" i="1"/>
  <c r="K2805" i="1" s="1"/>
  <c r="P2804" i="1"/>
  <c r="I2806" i="1"/>
  <c r="L2805" i="1"/>
  <c r="A2806" i="1"/>
  <c r="D2805" i="1"/>
  <c r="E2805" i="1" s="1"/>
  <c r="F2806" i="1" s="1"/>
  <c r="N2805" i="1"/>
  <c r="G1201" i="1"/>
  <c r="H1200" i="1"/>
  <c r="M1200" i="1" s="1"/>
  <c r="C987" i="1" l="1"/>
  <c r="O986" i="1"/>
  <c r="B986" i="1" s="1"/>
  <c r="I2807" i="1"/>
  <c r="J2806" i="1"/>
  <c r="K2806" i="1" s="1"/>
  <c r="L2806" i="1" s="1"/>
  <c r="P2805" i="1"/>
  <c r="A2807" i="1"/>
  <c r="N2806" i="1"/>
  <c r="D2806" i="1"/>
  <c r="E2806" i="1" s="1"/>
  <c r="F2807" i="1" s="1"/>
  <c r="G1202" i="1"/>
  <c r="H1201" i="1"/>
  <c r="M1201" i="1" s="1"/>
  <c r="C988" i="1" l="1"/>
  <c r="O987" i="1"/>
  <c r="B987" i="1" s="1"/>
  <c r="I2808" i="1"/>
  <c r="J2807" i="1"/>
  <c r="K2807" i="1" s="1"/>
  <c r="L2807" i="1" s="1"/>
  <c r="P2806" i="1"/>
  <c r="A2808" i="1"/>
  <c r="N2807" i="1"/>
  <c r="D2807" i="1"/>
  <c r="E2807" i="1" s="1"/>
  <c r="F2808" i="1" s="1"/>
  <c r="G1203" i="1"/>
  <c r="H1202" i="1"/>
  <c r="M1202" i="1" s="1"/>
  <c r="C989" i="1" l="1"/>
  <c r="O988" i="1"/>
  <c r="B988" i="1" s="1"/>
  <c r="J2808" i="1"/>
  <c r="K2808" i="1" s="1"/>
  <c r="P2807" i="1"/>
  <c r="I2809" i="1"/>
  <c r="L2808" i="1"/>
  <c r="A2809" i="1"/>
  <c r="N2808" i="1"/>
  <c r="D2808" i="1"/>
  <c r="E2808" i="1" s="1"/>
  <c r="F2809" i="1" s="1"/>
  <c r="G1204" i="1"/>
  <c r="H1203" i="1"/>
  <c r="M1203" i="1" s="1"/>
  <c r="C990" i="1" l="1"/>
  <c r="O989" i="1"/>
  <c r="B989" i="1" s="1"/>
  <c r="I2810" i="1"/>
  <c r="J2809" i="1"/>
  <c r="K2809" i="1" s="1"/>
  <c r="L2809" i="1" s="1"/>
  <c r="P2808" i="1"/>
  <c r="A2810" i="1"/>
  <c r="D2809" i="1"/>
  <c r="E2809" i="1" s="1"/>
  <c r="F2810" i="1" s="1"/>
  <c r="N2809" i="1"/>
  <c r="G1205" i="1"/>
  <c r="H1204" i="1"/>
  <c r="M1204" i="1" s="1"/>
  <c r="C991" i="1" l="1"/>
  <c r="O990" i="1"/>
  <c r="B990" i="1" s="1"/>
  <c r="P2809" i="1"/>
  <c r="J2810" i="1"/>
  <c r="K2810" i="1" s="1"/>
  <c r="L2810" i="1" s="1"/>
  <c r="I2811" i="1"/>
  <c r="A2811" i="1"/>
  <c r="N2810" i="1"/>
  <c r="D2810" i="1"/>
  <c r="E2810" i="1" s="1"/>
  <c r="F2811" i="1" s="1"/>
  <c r="G1206" i="1"/>
  <c r="H1205" i="1"/>
  <c r="M1205" i="1" s="1"/>
  <c r="C992" i="1" l="1"/>
  <c r="O991" i="1"/>
  <c r="B991" i="1" s="1"/>
  <c r="I2812" i="1"/>
  <c r="P2810" i="1"/>
  <c r="J2811" i="1"/>
  <c r="K2811" i="1" s="1"/>
  <c r="L2811" i="1" s="1"/>
  <c r="A2812" i="1"/>
  <c r="N2811" i="1"/>
  <c r="D2811" i="1"/>
  <c r="E2811" i="1" s="1"/>
  <c r="F2812" i="1" s="1"/>
  <c r="G1207" i="1"/>
  <c r="H1206" i="1"/>
  <c r="M1206" i="1" s="1"/>
  <c r="C993" i="1" l="1"/>
  <c r="O992" i="1"/>
  <c r="B992" i="1" s="1"/>
  <c r="I2813" i="1"/>
  <c r="J2812" i="1"/>
  <c r="K2812" i="1" s="1"/>
  <c r="L2812" i="1" s="1"/>
  <c r="P2811" i="1"/>
  <c r="A2813" i="1"/>
  <c r="D2812" i="1"/>
  <c r="E2812" i="1" s="1"/>
  <c r="F2813" i="1" s="1"/>
  <c r="N2812" i="1"/>
  <c r="G1208" i="1"/>
  <c r="H1207" i="1"/>
  <c r="M1207" i="1" s="1"/>
  <c r="C994" i="1" l="1"/>
  <c r="O993" i="1"/>
  <c r="B993" i="1" s="1"/>
  <c r="J2813" i="1"/>
  <c r="K2813" i="1" s="1"/>
  <c r="P2812" i="1"/>
  <c r="I2814" i="1"/>
  <c r="L2813" i="1"/>
  <c r="A2814" i="1"/>
  <c r="D2813" i="1"/>
  <c r="E2813" i="1" s="1"/>
  <c r="F2814" i="1" s="1"/>
  <c r="N2813" i="1"/>
  <c r="G1209" i="1"/>
  <c r="H1208" i="1"/>
  <c r="M1208" i="1" s="1"/>
  <c r="C995" i="1" l="1"/>
  <c r="O994" i="1"/>
  <c r="B994" i="1" s="1"/>
  <c r="J2814" i="1"/>
  <c r="K2814" i="1" s="1"/>
  <c r="P2813" i="1"/>
  <c r="I2815" i="1"/>
  <c r="L2814" i="1"/>
  <c r="A2815" i="1"/>
  <c r="N2814" i="1"/>
  <c r="D2814" i="1"/>
  <c r="E2814" i="1" s="1"/>
  <c r="F2815" i="1" s="1"/>
  <c r="G1210" i="1"/>
  <c r="H1209" i="1"/>
  <c r="M1209" i="1" s="1"/>
  <c r="C996" i="1" l="1"/>
  <c r="O995" i="1"/>
  <c r="B995" i="1" s="1"/>
  <c r="I2816" i="1"/>
  <c r="J2815" i="1"/>
  <c r="K2815" i="1" s="1"/>
  <c r="L2815" i="1" s="1"/>
  <c r="P2814" i="1"/>
  <c r="A2816" i="1"/>
  <c r="N2815" i="1"/>
  <c r="D2815" i="1"/>
  <c r="E2815" i="1" s="1"/>
  <c r="F2816" i="1" s="1"/>
  <c r="G1211" i="1"/>
  <c r="H1210" i="1"/>
  <c r="M1210" i="1" s="1"/>
  <c r="C997" i="1" l="1"/>
  <c r="O996" i="1"/>
  <c r="B996" i="1" s="1"/>
  <c r="I2817" i="1"/>
  <c r="J2816" i="1"/>
  <c r="K2816" i="1" s="1"/>
  <c r="L2816" i="1" s="1"/>
  <c r="P2815" i="1"/>
  <c r="A2817" i="1"/>
  <c r="N2816" i="1"/>
  <c r="D2816" i="1"/>
  <c r="E2816" i="1" s="1"/>
  <c r="F2817" i="1" s="1"/>
  <c r="G1212" i="1"/>
  <c r="H1211" i="1"/>
  <c r="M1211" i="1" s="1"/>
  <c r="C998" i="1" l="1"/>
  <c r="O997" i="1"/>
  <c r="B997" i="1" s="1"/>
  <c r="J2817" i="1"/>
  <c r="K2817" i="1" s="1"/>
  <c r="P2816" i="1"/>
  <c r="I2818" i="1"/>
  <c r="L2817" i="1"/>
  <c r="A2818" i="1"/>
  <c r="D2817" i="1"/>
  <c r="E2817" i="1" s="1"/>
  <c r="F2818" i="1" s="1"/>
  <c r="N2817" i="1"/>
  <c r="G1213" i="1"/>
  <c r="H1212" i="1"/>
  <c r="M1212" i="1" s="1"/>
  <c r="C999" i="1" l="1"/>
  <c r="O998" i="1"/>
  <c r="B998" i="1" s="1"/>
  <c r="P2817" i="1"/>
  <c r="J2818" i="1"/>
  <c r="K2818" i="1" s="1"/>
  <c r="I2819" i="1"/>
  <c r="L2818" i="1"/>
  <c r="A2819" i="1"/>
  <c r="N2818" i="1"/>
  <c r="D2818" i="1"/>
  <c r="E2818" i="1" s="1"/>
  <c r="F2819" i="1" s="1"/>
  <c r="G1214" i="1"/>
  <c r="H1213" i="1"/>
  <c r="M1213" i="1" s="1"/>
  <c r="C1000" i="1" l="1"/>
  <c r="O999" i="1"/>
  <c r="B999" i="1" s="1"/>
  <c r="I2820" i="1"/>
  <c r="P2818" i="1"/>
  <c r="J2819" i="1"/>
  <c r="K2819" i="1" s="1"/>
  <c r="L2819" i="1" s="1"/>
  <c r="A2820" i="1"/>
  <c r="N2819" i="1"/>
  <c r="D2819" i="1"/>
  <c r="E2819" i="1" s="1"/>
  <c r="F2820" i="1" s="1"/>
  <c r="G1215" i="1"/>
  <c r="H1214" i="1"/>
  <c r="M1214" i="1" s="1"/>
  <c r="C1001" i="1" l="1"/>
  <c r="O1000" i="1"/>
  <c r="B1000" i="1" s="1"/>
  <c r="I2821" i="1"/>
  <c r="J2820" i="1"/>
  <c r="K2820" i="1" s="1"/>
  <c r="L2820" i="1" s="1"/>
  <c r="P2819" i="1"/>
  <c r="A2821" i="1"/>
  <c r="D2820" i="1"/>
  <c r="E2820" i="1" s="1"/>
  <c r="F2821" i="1" s="1"/>
  <c r="N2820" i="1"/>
  <c r="G1216" i="1"/>
  <c r="H1215" i="1"/>
  <c r="M1215" i="1" s="1"/>
  <c r="C1002" i="1" l="1"/>
  <c r="O1001" i="1"/>
  <c r="B1001" i="1" s="1"/>
  <c r="I2822" i="1"/>
  <c r="J2821" i="1"/>
  <c r="K2821" i="1" s="1"/>
  <c r="L2821" i="1" s="1"/>
  <c r="P2820" i="1"/>
  <c r="A2822" i="1"/>
  <c r="D2821" i="1"/>
  <c r="E2821" i="1" s="1"/>
  <c r="F2822" i="1" s="1"/>
  <c r="N2821" i="1"/>
  <c r="G1217" i="1"/>
  <c r="H1216" i="1"/>
  <c r="M1216" i="1" s="1"/>
  <c r="C1003" i="1" l="1"/>
  <c r="O1002" i="1"/>
  <c r="B1002" i="1" s="1"/>
  <c r="J2822" i="1"/>
  <c r="K2822" i="1" s="1"/>
  <c r="P2821" i="1"/>
  <c r="I2823" i="1"/>
  <c r="L2822" i="1"/>
  <c r="A2823" i="1"/>
  <c r="N2822" i="1"/>
  <c r="D2822" i="1"/>
  <c r="E2822" i="1" s="1"/>
  <c r="F2823" i="1" s="1"/>
  <c r="G1218" i="1"/>
  <c r="H1217" i="1"/>
  <c r="M1217" i="1" s="1"/>
  <c r="C1004" i="1" l="1"/>
  <c r="O1003" i="1"/>
  <c r="B1003" i="1" s="1"/>
  <c r="I2824" i="1"/>
  <c r="J2823" i="1"/>
  <c r="K2823" i="1" s="1"/>
  <c r="L2823" i="1" s="1"/>
  <c r="P2822" i="1"/>
  <c r="A2824" i="1"/>
  <c r="N2823" i="1"/>
  <c r="D2823" i="1"/>
  <c r="E2823" i="1" s="1"/>
  <c r="F2824" i="1" s="1"/>
  <c r="G1219" i="1"/>
  <c r="H1218" i="1"/>
  <c r="M1218" i="1" s="1"/>
  <c r="C1005" i="1" l="1"/>
  <c r="O1004" i="1"/>
  <c r="B1004" i="1" s="1"/>
  <c r="J2824" i="1"/>
  <c r="K2824" i="1" s="1"/>
  <c r="P2823" i="1"/>
  <c r="I2825" i="1"/>
  <c r="L2824" i="1"/>
  <c r="A2825" i="1"/>
  <c r="N2824" i="1"/>
  <c r="D2824" i="1"/>
  <c r="E2824" i="1" s="1"/>
  <c r="F2825" i="1" s="1"/>
  <c r="G1220" i="1"/>
  <c r="H1219" i="1"/>
  <c r="M1219" i="1" s="1"/>
  <c r="C1006" i="1" l="1"/>
  <c r="O1005" i="1"/>
  <c r="B1005" i="1" s="1"/>
  <c r="I2826" i="1"/>
  <c r="J2825" i="1"/>
  <c r="K2825" i="1" s="1"/>
  <c r="L2825" i="1" s="1"/>
  <c r="P2824" i="1"/>
  <c r="A2826" i="1"/>
  <c r="D2825" i="1"/>
  <c r="E2825" i="1" s="1"/>
  <c r="F2826" i="1" s="1"/>
  <c r="N2825" i="1"/>
  <c r="G1221" i="1"/>
  <c r="H1220" i="1"/>
  <c r="M1220" i="1" s="1"/>
  <c r="C1007" i="1" l="1"/>
  <c r="O1006" i="1"/>
  <c r="B1006" i="1" s="1"/>
  <c r="P2825" i="1"/>
  <c r="J2826" i="1"/>
  <c r="K2826" i="1" s="1"/>
  <c r="L2826" i="1" s="1"/>
  <c r="I2827" i="1"/>
  <c r="A2827" i="1"/>
  <c r="N2826" i="1"/>
  <c r="D2826" i="1"/>
  <c r="E2826" i="1" s="1"/>
  <c r="F2827" i="1" s="1"/>
  <c r="G1222" i="1"/>
  <c r="H1221" i="1"/>
  <c r="M1221" i="1" s="1"/>
  <c r="C1008" i="1" l="1"/>
  <c r="O1007" i="1"/>
  <c r="B1007" i="1" s="1"/>
  <c r="I2828" i="1"/>
  <c r="P2826" i="1"/>
  <c r="J2827" i="1"/>
  <c r="K2827" i="1" s="1"/>
  <c r="L2827" i="1" s="1"/>
  <c r="A2828" i="1"/>
  <c r="N2827" i="1"/>
  <c r="D2827" i="1"/>
  <c r="E2827" i="1" s="1"/>
  <c r="F2828" i="1" s="1"/>
  <c r="G1223" i="1"/>
  <c r="H1222" i="1"/>
  <c r="M1222" i="1" s="1"/>
  <c r="C1009" i="1" l="1"/>
  <c r="O1008" i="1"/>
  <c r="B1008" i="1" s="1"/>
  <c r="J2828" i="1"/>
  <c r="K2828" i="1" s="1"/>
  <c r="L2828" i="1" s="1"/>
  <c r="P2827" i="1"/>
  <c r="I2829" i="1"/>
  <c r="A2829" i="1"/>
  <c r="D2828" i="1"/>
  <c r="E2828" i="1" s="1"/>
  <c r="F2829" i="1" s="1"/>
  <c r="N2828" i="1"/>
  <c r="G1224" i="1"/>
  <c r="H1223" i="1"/>
  <c r="M1223" i="1" s="1"/>
  <c r="C1010" i="1" l="1"/>
  <c r="O1009" i="1"/>
  <c r="B1009" i="1" s="1"/>
  <c r="J2829" i="1"/>
  <c r="K2829" i="1" s="1"/>
  <c r="L2829" i="1" s="1"/>
  <c r="P2828" i="1"/>
  <c r="I2830" i="1"/>
  <c r="A2830" i="1"/>
  <c r="D2829" i="1"/>
  <c r="E2829" i="1" s="1"/>
  <c r="F2830" i="1" s="1"/>
  <c r="N2829" i="1"/>
  <c r="G1225" i="1"/>
  <c r="H1224" i="1"/>
  <c r="M1224" i="1" s="1"/>
  <c r="C1011" i="1" l="1"/>
  <c r="O1010" i="1"/>
  <c r="B1010" i="1" s="1"/>
  <c r="I2831" i="1"/>
  <c r="J2830" i="1"/>
  <c r="K2830" i="1" s="1"/>
  <c r="L2830" i="1" s="1"/>
  <c r="P2829" i="1"/>
  <c r="A2831" i="1"/>
  <c r="N2830" i="1"/>
  <c r="D2830" i="1"/>
  <c r="E2830" i="1" s="1"/>
  <c r="F2831" i="1" s="1"/>
  <c r="G1226" i="1"/>
  <c r="H1225" i="1"/>
  <c r="M1225" i="1" s="1"/>
  <c r="C1012" i="1" l="1"/>
  <c r="O1011" i="1"/>
  <c r="B1011" i="1" s="1"/>
  <c r="I2832" i="1"/>
  <c r="J2831" i="1"/>
  <c r="K2831" i="1" s="1"/>
  <c r="L2831" i="1" s="1"/>
  <c r="P2830" i="1"/>
  <c r="A2832" i="1"/>
  <c r="N2831" i="1"/>
  <c r="D2831" i="1"/>
  <c r="E2831" i="1" s="1"/>
  <c r="F2832" i="1" s="1"/>
  <c r="G1227" i="1"/>
  <c r="H1226" i="1"/>
  <c r="M1226" i="1" s="1"/>
  <c r="C1013" i="1" l="1"/>
  <c r="O1012" i="1"/>
  <c r="B1012" i="1" s="1"/>
  <c r="J2832" i="1"/>
  <c r="K2832" i="1" s="1"/>
  <c r="P2831" i="1"/>
  <c r="I2833" i="1"/>
  <c r="L2832" i="1"/>
  <c r="A2833" i="1"/>
  <c r="N2832" i="1"/>
  <c r="D2832" i="1"/>
  <c r="E2832" i="1" s="1"/>
  <c r="F2833" i="1" s="1"/>
  <c r="G1228" i="1"/>
  <c r="H1227" i="1"/>
  <c r="M1227" i="1" s="1"/>
  <c r="C1014" i="1" l="1"/>
  <c r="O1013" i="1"/>
  <c r="B1013" i="1" s="1"/>
  <c r="J2833" i="1"/>
  <c r="K2833" i="1" s="1"/>
  <c r="P2832" i="1"/>
  <c r="I2834" i="1"/>
  <c r="L2833" i="1"/>
  <c r="A2834" i="1"/>
  <c r="D2833" i="1"/>
  <c r="E2833" i="1" s="1"/>
  <c r="F2834" i="1" s="1"/>
  <c r="N2833" i="1"/>
  <c r="G1229" i="1"/>
  <c r="H1228" i="1"/>
  <c r="M1228" i="1" s="1"/>
  <c r="C1015" i="1" l="1"/>
  <c r="O1014" i="1"/>
  <c r="B1014" i="1" s="1"/>
  <c r="I2835" i="1"/>
  <c r="P2833" i="1"/>
  <c r="J2834" i="1"/>
  <c r="K2834" i="1" s="1"/>
  <c r="L2834" i="1" s="1"/>
  <c r="A2835" i="1"/>
  <c r="N2834" i="1"/>
  <c r="D2834" i="1"/>
  <c r="E2834" i="1" s="1"/>
  <c r="F2835" i="1" s="1"/>
  <c r="G1230" i="1"/>
  <c r="H1229" i="1"/>
  <c r="M1229" i="1" s="1"/>
  <c r="C1016" i="1" l="1"/>
  <c r="O1015" i="1"/>
  <c r="B1015" i="1" s="1"/>
  <c r="I2836" i="1"/>
  <c r="P2834" i="1"/>
  <c r="J2835" i="1"/>
  <c r="K2835" i="1" s="1"/>
  <c r="L2835" i="1" s="1"/>
  <c r="A2836" i="1"/>
  <c r="N2835" i="1"/>
  <c r="D2835" i="1"/>
  <c r="E2835" i="1" s="1"/>
  <c r="F2836" i="1" s="1"/>
  <c r="G1231" i="1"/>
  <c r="H1230" i="1"/>
  <c r="M1230" i="1" s="1"/>
  <c r="C1017" i="1" l="1"/>
  <c r="O1016" i="1"/>
  <c r="B1016" i="1" s="1"/>
  <c r="I2837" i="1"/>
  <c r="P2835" i="1"/>
  <c r="J2836" i="1"/>
  <c r="K2836" i="1" s="1"/>
  <c r="L2836" i="1" s="1"/>
  <c r="A2837" i="1"/>
  <c r="D2836" i="1"/>
  <c r="E2836" i="1" s="1"/>
  <c r="F2837" i="1" s="1"/>
  <c r="N2836" i="1"/>
  <c r="G1232" i="1"/>
  <c r="H1231" i="1"/>
  <c r="M1231" i="1" s="1"/>
  <c r="C1018" i="1" l="1"/>
  <c r="O1017" i="1"/>
  <c r="B1017" i="1" s="1"/>
  <c r="P2836" i="1"/>
  <c r="J2837" i="1"/>
  <c r="K2837" i="1" s="1"/>
  <c r="L2837" i="1" s="1"/>
  <c r="I2838" i="1"/>
  <c r="A2838" i="1"/>
  <c r="N2837" i="1"/>
  <c r="D2837" i="1"/>
  <c r="E2837" i="1" s="1"/>
  <c r="F2838" i="1" s="1"/>
  <c r="G1233" i="1"/>
  <c r="H1232" i="1"/>
  <c r="M1232" i="1" s="1"/>
  <c r="C1019" i="1" l="1"/>
  <c r="O1018" i="1"/>
  <c r="B1018" i="1" s="1"/>
  <c r="I2839" i="1"/>
  <c r="P2837" i="1"/>
  <c r="J2838" i="1"/>
  <c r="K2838" i="1" s="1"/>
  <c r="L2838" i="1" s="1"/>
  <c r="A2839" i="1"/>
  <c r="N2838" i="1"/>
  <c r="D2838" i="1"/>
  <c r="E2838" i="1" s="1"/>
  <c r="F2839" i="1" s="1"/>
  <c r="G1234" i="1"/>
  <c r="H1233" i="1"/>
  <c r="M1233" i="1" s="1"/>
  <c r="C1020" i="1" l="1"/>
  <c r="O1019" i="1"/>
  <c r="B1019" i="1" s="1"/>
  <c r="P2838" i="1"/>
  <c r="J2839" i="1"/>
  <c r="K2839" i="1" s="1"/>
  <c r="L2839" i="1" s="1"/>
  <c r="I2840" i="1"/>
  <c r="A2840" i="1"/>
  <c r="N2839" i="1"/>
  <c r="D2839" i="1"/>
  <c r="E2839" i="1" s="1"/>
  <c r="F2840" i="1" s="1"/>
  <c r="G1235" i="1"/>
  <c r="H1234" i="1"/>
  <c r="M1234" i="1" s="1"/>
  <c r="C1021" i="1" l="1"/>
  <c r="O1020" i="1"/>
  <c r="B1020" i="1" s="1"/>
  <c r="I2841" i="1"/>
  <c r="P2839" i="1"/>
  <c r="J2840" i="1"/>
  <c r="K2840" i="1" s="1"/>
  <c r="L2840" i="1" s="1"/>
  <c r="A2841" i="1"/>
  <c r="D2840" i="1"/>
  <c r="E2840" i="1" s="1"/>
  <c r="F2841" i="1" s="1"/>
  <c r="N2840" i="1"/>
  <c r="G1236" i="1"/>
  <c r="H1235" i="1"/>
  <c r="M1235" i="1" s="1"/>
  <c r="C1022" i="1" l="1"/>
  <c r="O1021" i="1"/>
  <c r="B1021" i="1" s="1"/>
  <c r="P2840" i="1"/>
  <c r="J2841" i="1"/>
  <c r="K2841" i="1" s="1"/>
  <c r="L2841" i="1" s="1"/>
  <c r="I2842" i="1"/>
  <c r="A2842" i="1"/>
  <c r="D2841" i="1"/>
  <c r="E2841" i="1" s="1"/>
  <c r="F2842" i="1" s="1"/>
  <c r="N2841" i="1"/>
  <c r="G1237" i="1"/>
  <c r="H1236" i="1"/>
  <c r="M1236" i="1" s="1"/>
  <c r="C1023" i="1" l="1"/>
  <c r="O1022" i="1"/>
  <c r="B1022" i="1" s="1"/>
  <c r="I2843" i="1"/>
  <c r="P2841" i="1"/>
  <c r="J2842" i="1"/>
  <c r="K2842" i="1" s="1"/>
  <c r="L2842" i="1" s="1"/>
  <c r="A2843" i="1"/>
  <c r="N2842" i="1"/>
  <c r="D2842" i="1"/>
  <c r="E2842" i="1" s="1"/>
  <c r="F2843" i="1" s="1"/>
  <c r="G1238" i="1"/>
  <c r="H1237" i="1"/>
  <c r="M1237" i="1" s="1"/>
  <c r="C1024" i="1" l="1"/>
  <c r="O1023" i="1"/>
  <c r="B1023" i="1" s="1"/>
  <c r="I2844" i="1"/>
  <c r="P2842" i="1"/>
  <c r="J2843" i="1"/>
  <c r="K2843" i="1" s="1"/>
  <c r="L2843" i="1" s="1"/>
  <c r="N2843" i="1"/>
  <c r="A2844" i="1"/>
  <c r="D2843" i="1"/>
  <c r="E2843" i="1" s="1"/>
  <c r="F2844" i="1" s="1"/>
  <c r="G1239" i="1"/>
  <c r="H1238" i="1"/>
  <c r="M1238" i="1" s="1"/>
  <c r="C1025" i="1" l="1"/>
  <c r="O1024" i="1"/>
  <c r="B1024" i="1" s="1"/>
  <c r="I2845" i="1"/>
  <c r="N2844" i="1"/>
  <c r="A2845" i="1"/>
  <c r="D2844" i="1"/>
  <c r="E2844" i="1" s="1"/>
  <c r="F2845" i="1" s="1"/>
  <c r="P2843" i="1"/>
  <c r="J2844" i="1"/>
  <c r="K2844" i="1" s="1"/>
  <c r="L2844" i="1" s="1"/>
  <c r="G1240" i="1"/>
  <c r="H1239" i="1"/>
  <c r="M1239" i="1" s="1"/>
  <c r="C1026" i="1" l="1"/>
  <c r="O1025" i="1"/>
  <c r="B1025" i="1" s="1"/>
  <c r="P2844" i="1"/>
  <c r="J2845" i="1"/>
  <c r="K2845" i="1" s="1"/>
  <c r="L2845" i="1" s="1"/>
  <c r="I2846" i="1"/>
  <c r="N2845" i="1"/>
  <c r="A2846" i="1"/>
  <c r="D2845" i="1"/>
  <c r="E2845" i="1" s="1"/>
  <c r="F2846" i="1" s="1"/>
  <c r="G1241" i="1"/>
  <c r="H1240" i="1"/>
  <c r="M1240" i="1" s="1"/>
  <c r="C1027" i="1" l="1"/>
  <c r="O1026" i="1"/>
  <c r="B1026" i="1" s="1"/>
  <c r="N2846" i="1"/>
  <c r="A2847" i="1"/>
  <c r="D2846" i="1"/>
  <c r="E2846" i="1" s="1"/>
  <c r="F2847" i="1" s="1"/>
  <c r="P2845" i="1"/>
  <c r="J2846" i="1"/>
  <c r="K2846" i="1" s="1"/>
  <c r="L2846" i="1" s="1"/>
  <c r="I2847" i="1"/>
  <c r="G1242" i="1"/>
  <c r="H1241" i="1"/>
  <c r="M1241" i="1" s="1"/>
  <c r="C1028" i="1" l="1"/>
  <c r="O1027" i="1"/>
  <c r="B1027" i="1" s="1"/>
  <c r="I2848" i="1"/>
  <c r="N2847" i="1"/>
  <c r="A2848" i="1"/>
  <c r="D2847" i="1"/>
  <c r="E2847" i="1" s="1"/>
  <c r="F2848" i="1" s="1"/>
  <c r="P2846" i="1"/>
  <c r="J2847" i="1"/>
  <c r="K2847" i="1" s="1"/>
  <c r="L2847" i="1" s="1"/>
  <c r="G1243" i="1"/>
  <c r="H1242" i="1"/>
  <c r="M1242" i="1" s="1"/>
  <c r="C1029" i="1" l="1"/>
  <c r="O1028" i="1"/>
  <c r="B1028" i="1" s="1"/>
  <c r="P2847" i="1"/>
  <c r="J2848" i="1"/>
  <c r="K2848" i="1" s="1"/>
  <c r="I2849" i="1"/>
  <c r="L2848" i="1"/>
  <c r="N2848" i="1"/>
  <c r="A2849" i="1"/>
  <c r="D2848" i="1"/>
  <c r="E2848" i="1" s="1"/>
  <c r="F2849" i="1" s="1"/>
  <c r="G1244" i="1"/>
  <c r="H1243" i="1"/>
  <c r="M1243" i="1" s="1"/>
  <c r="C1030" i="1" l="1"/>
  <c r="O1029" i="1"/>
  <c r="B1029" i="1" s="1"/>
  <c r="P2848" i="1"/>
  <c r="J2849" i="1"/>
  <c r="K2849" i="1" s="1"/>
  <c r="L2849" i="1" s="1"/>
  <c r="I2850" i="1"/>
  <c r="N2849" i="1"/>
  <c r="A2850" i="1"/>
  <c r="D2849" i="1"/>
  <c r="E2849" i="1" s="1"/>
  <c r="F2850" i="1" s="1"/>
  <c r="G1245" i="1"/>
  <c r="H1244" i="1"/>
  <c r="M1244" i="1" s="1"/>
  <c r="C1031" i="1" l="1"/>
  <c r="O1030" i="1"/>
  <c r="B1030" i="1" s="1"/>
  <c r="N2850" i="1"/>
  <c r="A2851" i="1"/>
  <c r="D2850" i="1"/>
  <c r="E2850" i="1" s="1"/>
  <c r="F2851" i="1" s="1"/>
  <c r="P2849" i="1"/>
  <c r="J2850" i="1"/>
  <c r="K2850" i="1" s="1"/>
  <c r="L2850" i="1" s="1"/>
  <c r="I2851" i="1"/>
  <c r="G1246" i="1"/>
  <c r="H1245" i="1"/>
  <c r="M1245" i="1" s="1"/>
  <c r="C1032" i="1" l="1"/>
  <c r="O1031" i="1"/>
  <c r="B1031" i="1" s="1"/>
  <c r="P2850" i="1"/>
  <c r="J2851" i="1"/>
  <c r="K2851" i="1" s="1"/>
  <c r="L2851" i="1" s="1"/>
  <c r="I2852" i="1"/>
  <c r="N2851" i="1"/>
  <c r="A2852" i="1"/>
  <c r="D2851" i="1"/>
  <c r="E2851" i="1" s="1"/>
  <c r="F2852" i="1" s="1"/>
  <c r="G1247" i="1"/>
  <c r="H1246" i="1"/>
  <c r="M1246" i="1" s="1"/>
  <c r="C1033" i="1" l="1"/>
  <c r="O1032" i="1"/>
  <c r="B1032" i="1" s="1"/>
  <c r="P2851" i="1"/>
  <c r="J2852" i="1"/>
  <c r="K2852" i="1" s="1"/>
  <c r="L2852" i="1" s="1"/>
  <c r="N2852" i="1"/>
  <c r="A2853" i="1"/>
  <c r="D2852" i="1"/>
  <c r="E2852" i="1" s="1"/>
  <c r="F2853" i="1" s="1"/>
  <c r="I2853" i="1"/>
  <c r="G1248" i="1"/>
  <c r="H1247" i="1"/>
  <c r="M1247" i="1" s="1"/>
  <c r="C1034" i="1" l="1"/>
  <c r="O1033" i="1"/>
  <c r="B1033" i="1" s="1"/>
  <c r="P2852" i="1"/>
  <c r="J2853" i="1"/>
  <c r="K2853" i="1" s="1"/>
  <c r="L2853" i="1" s="1"/>
  <c r="N2853" i="1"/>
  <c r="A2854" i="1"/>
  <c r="D2853" i="1"/>
  <c r="E2853" i="1" s="1"/>
  <c r="F2854" i="1" s="1"/>
  <c r="I2854" i="1"/>
  <c r="G1249" i="1"/>
  <c r="H1248" i="1"/>
  <c r="M1248" i="1" s="1"/>
  <c r="C1035" i="1" l="1"/>
  <c r="O1034" i="1"/>
  <c r="B1034" i="1" s="1"/>
  <c r="N2854" i="1"/>
  <c r="A2855" i="1"/>
  <c r="D2854" i="1"/>
  <c r="E2854" i="1" s="1"/>
  <c r="F2855" i="1" s="1"/>
  <c r="P2853" i="1"/>
  <c r="J2854" i="1"/>
  <c r="K2854" i="1" s="1"/>
  <c r="L2854" i="1" s="1"/>
  <c r="I2855" i="1"/>
  <c r="G1250" i="1"/>
  <c r="H1249" i="1"/>
  <c r="M1249" i="1" s="1"/>
  <c r="C1036" i="1" l="1"/>
  <c r="O1035" i="1"/>
  <c r="B1035" i="1" s="1"/>
  <c r="N2855" i="1"/>
  <c r="A2856" i="1"/>
  <c r="D2855" i="1"/>
  <c r="E2855" i="1" s="1"/>
  <c r="F2856" i="1" s="1"/>
  <c r="P2854" i="1"/>
  <c r="J2855" i="1"/>
  <c r="K2855" i="1" s="1"/>
  <c r="L2855" i="1" s="1"/>
  <c r="I2856" i="1"/>
  <c r="G1251" i="1"/>
  <c r="H1250" i="1"/>
  <c r="M1250" i="1" s="1"/>
  <c r="C1037" i="1" l="1"/>
  <c r="O1036" i="1"/>
  <c r="B1036" i="1" s="1"/>
  <c r="I2857" i="1"/>
  <c r="N2856" i="1"/>
  <c r="D2856" i="1"/>
  <c r="E2856" i="1" s="1"/>
  <c r="F2857" i="1" s="1"/>
  <c r="A2857" i="1"/>
  <c r="J2856" i="1"/>
  <c r="K2856" i="1" s="1"/>
  <c r="L2856" i="1" s="1"/>
  <c r="P2855" i="1"/>
  <c r="G1252" i="1"/>
  <c r="H1251" i="1"/>
  <c r="M1251" i="1" s="1"/>
  <c r="C1038" i="1" l="1"/>
  <c r="O1037" i="1"/>
  <c r="B1037" i="1" s="1"/>
  <c r="A2858" i="1"/>
  <c r="N2857" i="1"/>
  <c r="D2857" i="1"/>
  <c r="E2857" i="1" s="1"/>
  <c r="F2858" i="1" s="1"/>
  <c r="I2858" i="1"/>
  <c r="P2856" i="1"/>
  <c r="J2857" i="1"/>
  <c r="K2857" i="1" s="1"/>
  <c r="L2857" i="1" s="1"/>
  <c r="G1253" i="1"/>
  <c r="H1252" i="1"/>
  <c r="M1252" i="1" s="1"/>
  <c r="C1039" i="1" l="1"/>
  <c r="O1038" i="1"/>
  <c r="B1038" i="1" s="1"/>
  <c r="J2858" i="1"/>
  <c r="K2858" i="1" s="1"/>
  <c r="L2858" i="1" s="1"/>
  <c r="P2857" i="1"/>
  <c r="N2858" i="1"/>
  <c r="D2858" i="1"/>
  <c r="E2858" i="1" s="1"/>
  <c r="F2859" i="1" s="1"/>
  <c r="A2859" i="1"/>
  <c r="I2859" i="1"/>
  <c r="G1254" i="1"/>
  <c r="H1253" i="1"/>
  <c r="M1253" i="1" s="1"/>
  <c r="C1040" i="1" l="1"/>
  <c r="O1039" i="1"/>
  <c r="B1039" i="1" s="1"/>
  <c r="P2858" i="1"/>
  <c r="J2859" i="1"/>
  <c r="K2859" i="1" s="1"/>
  <c r="L2859" i="1" s="1"/>
  <c r="I2860" i="1"/>
  <c r="N2859" i="1"/>
  <c r="D2859" i="1"/>
  <c r="E2859" i="1" s="1"/>
  <c r="F2860" i="1" s="1"/>
  <c r="A2860" i="1"/>
  <c r="G1255" i="1"/>
  <c r="H1254" i="1"/>
  <c r="M1254" i="1" s="1"/>
  <c r="C1041" i="1" l="1"/>
  <c r="O1040" i="1"/>
  <c r="B1040" i="1" s="1"/>
  <c r="I2861" i="1"/>
  <c r="A2861" i="1"/>
  <c r="D2860" i="1"/>
  <c r="E2860" i="1" s="1"/>
  <c r="F2861" i="1" s="1"/>
  <c r="N2860" i="1"/>
  <c r="J2860" i="1"/>
  <c r="K2860" i="1" s="1"/>
  <c r="L2860" i="1" s="1"/>
  <c r="P2859" i="1"/>
  <c r="G1256" i="1"/>
  <c r="H1255" i="1"/>
  <c r="M1255" i="1" s="1"/>
  <c r="C1042" i="1" l="1"/>
  <c r="O1041" i="1"/>
  <c r="B1041" i="1" s="1"/>
  <c r="A2862" i="1"/>
  <c r="D2861" i="1"/>
  <c r="E2861" i="1" s="1"/>
  <c r="F2862" i="1" s="1"/>
  <c r="N2861" i="1"/>
  <c r="I2862" i="1"/>
  <c r="P2860" i="1"/>
  <c r="J2861" i="1"/>
  <c r="K2861" i="1" s="1"/>
  <c r="L2861" i="1" s="1"/>
  <c r="G1257" i="1"/>
  <c r="H1256" i="1"/>
  <c r="M1256" i="1" s="1"/>
  <c r="C1043" i="1" l="1"/>
  <c r="O1042" i="1"/>
  <c r="B1042" i="1" s="1"/>
  <c r="I2863" i="1"/>
  <c r="N2862" i="1"/>
  <c r="D2862" i="1"/>
  <c r="E2862" i="1" s="1"/>
  <c r="F2863" i="1" s="1"/>
  <c r="A2863" i="1"/>
  <c r="J2862" i="1"/>
  <c r="K2862" i="1" s="1"/>
  <c r="L2862" i="1" s="1"/>
  <c r="P2861" i="1"/>
  <c r="G1258" i="1"/>
  <c r="H1257" i="1"/>
  <c r="M1257" i="1" s="1"/>
  <c r="C1044" i="1" l="1"/>
  <c r="O1043" i="1"/>
  <c r="B1043" i="1" s="1"/>
  <c r="J2863" i="1"/>
  <c r="K2863" i="1" s="1"/>
  <c r="L2863" i="1" s="1"/>
  <c r="P2862" i="1"/>
  <c r="I2864" i="1"/>
  <c r="N2863" i="1"/>
  <c r="D2863" i="1"/>
  <c r="E2863" i="1" s="1"/>
  <c r="F2864" i="1" s="1"/>
  <c r="A2864" i="1"/>
  <c r="G1259" i="1"/>
  <c r="H1258" i="1"/>
  <c r="M1258" i="1" s="1"/>
  <c r="C1045" i="1" l="1"/>
  <c r="O1044" i="1"/>
  <c r="B1044" i="1" s="1"/>
  <c r="I2865" i="1"/>
  <c r="A2865" i="1"/>
  <c r="N2864" i="1"/>
  <c r="D2864" i="1"/>
  <c r="E2864" i="1" s="1"/>
  <c r="F2865" i="1" s="1"/>
  <c r="J2864" i="1"/>
  <c r="K2864" i="1" s="1"/>
  <c r="L2864" i="1" s="1"/>
  <c r="P2863" i="1"/>
  <c r="G1260" i="1"/>
  <c r="H1259" i="1"/>
  <c r="M1259" i="1" s="1"/>
  <c r="C1046" i="1" l="1"/>
  <c r="O1045" i="1"/>
  <c r="B1045" i="1" s="1"/>
  <c r="A2866" i="1"/>
  <c r="N2865" i="1"/>
  <c r="D2865" i="1"/>
  <c r="E2865" i="1" s="1"/>
  <c r="F2866" i="1" s="1"/>
  <c r="P2864" i="1"/>
  <c r="J2865" i="1"/>
  <c r="K2865" i="1" s="1"/>
  <c r="L2865" i="1" s="1"/>
  <c r="I2866" i="1"/>
  <c r="G1261" i="1"/>
  <c r="H1260" i="1"/>
  <c r="M1260" i="1" s="1"/>
  <c r="C1047" i="1" l="1"/>
  <c r="O1046" i="1"/>
  <c r="B1046" i="1" s="1"/>
  <c r="N2866" i="1"/>
  <c r="D2866" i="1"/>
  <c r="E2866" i="1" s="1"/>
  <c r="F2867" i="1" s="1"/>
  <c r="A2867" i="1"/>
  <c r="J2866" i="1"/>
  <c r="K2866" i="1" s="1"/>
  <c r="L2866" i="1" s="1"/>
  <c r="P2865" i="1"/>
  <c r="I2867" i="1"/>
  <c r="G1262" i="1"/>
  <c r="H1261" i="1"/>
  <c r="M1261" i="1" s="1"/>
  <c r="C1048" i="1" l="1"/>
  <c r="O1047" i="1"/>
  <c r="B1047" i="1" s="1"/>
  <c r="I2868" i="1"/>
  <c r="P2866" i="1"/>
  <c r="J2867" i="1"/>
  <c r="K2867" i="1" s="1"/>
  <c r="L2867" i="1" s="1"/>
  <c r="N2867" i="1"/>
  <c r="D2867" i="1"/>
  <c r="E2867" i="1" s="1"/>
  <c r="F2868" i="1" s="1"/>
  <c r="A2868" i="1"/>
  <c r="G1263" i="1"/>
  <c r="H1262" i="1"/>
  <c r="M1262" i="1" s="1"/>
  <c r="C1049" i="1" l="1"/>
  <c r="O1048" i="1"/>
  <c r="B1048" i="1" s="1"/>
  <c r="A2869" i="1"/>
  <c r="D2868" i="1"/>
  <c r="E2868" i="1" s="1"/>
  <c r="F2869" i="1" s="1"/>
  <c r="N2868" i="1"/>
  <c r="I2869" i="1"/>
  <c r="J2868" i="1"/>
  <c r="K2868" i="1" s="1"/>
  <c r="L2868" i="1" s="1"/>
  <c r="P2867" i="1"/>
  <c r="G1264" i="1"/>
  <c r="H1263" i="1"/>
  <c r="M1263" i="1" s="1"/>
  <c r="C1050" i="1" l="1"/>
  <c r="O1049" i="1"/>
  <c r="B1049" i="1" s="1"/>
  <c r="I2870" i="1"/>
  <c r="P2868" i="1"/>
  <c r="J2869" i="1"/>
  <c r="K2869" i="1" s="1"/>
  <c r="L2869" i="1" s="1"/>
  <c r="A2870" i="1"/>
  <c r="D2869" i="1"/>
  <c r="E2869" i="1" s="1"/>
  <c r="F2870" i="1" s="1"/>
  <c r="N2869" i="1"/>
  <c r="G1265" i="1"/>
  <c r="H1264" i="1"/>
  <c r="M1264" i="1" s="1"/>
  <c r="C1051" i="1" l="1"/>
  <c r="O1050" i="1"/>
  <c r="B1050" i="1" s="1"/>
  <c r="N2870" i="1"/>
  <c r="D2870" i="1"/>
  <c r="E2870" i="1" s="1"/>
  <c r="F2871" i="1" s="1"/>
  <c r="A2871" i="1"/>
  <c r="I2871" i="1"/>
  <c r="J2870" i="1"/>
  <c r="K2870" i="1" s="1"/>
  <c r="L2870" i="1" s="1"/>
  <c r="P2869" i="1"/>
  <c r="G1266" i="1"/>
  <c r="H1265" i="1"/>
  <c r="M1265" i="1" s="1"/>
  <c r="C1052" i="1" l="1"/>
  <c r="O1051" i="1"/>
  <c r="B1051" i="1" s="1"/>
  <c r="N2871" i="1"/>
  <c r="D2871" i="1"/>
  <c r="E2871" i="1" s="1"/>
  <c r="F2872" i="1" s="1"/>
  <c r="A2872" i="1"/>
  <c r="I2872" i="1"/>
  <c r="P2870" i="1"/>
  <c r="J2871" i="1"/>
  <c r="K2871" i="1" s="1"/>
  <c r="L2871" i="1" s="1"/>
  <c r="G1267" i="1"/>
  <c r="H1266" i="1"/>
  <c r="M1266" i="1" s="1"/>
  <c r="C1053" i="1" l="1"/>
  <c r="O1052" i="1"/>
  <c r="B1052" i="1" s="1"/>
  <c r="J2872" i="1"/>
  <c r="K2872" i="1" s="1"/>
  <c r="L2872" i="1" s="1"/>
  <c r="P2871" i="1"/>
  <c r="I2873" i="1"/>
  <c r="N2872" i="1"/>
  <c r="A2873" i="1"/>
  <c r="D2872" i="1"/>
  <c r="E2872" i="1" s="1"/>
  <c r="F2873" i="1" s="1"/>
  <c r="G1268" i="1"/>
  <c r="H1267" i="1"/>
  <c r="M1267" i="1" s="1"/>
  <c r="C1054" i="1" l="1"/>
  <c r="O1053" i="1"/>
  <c r="B1053" i="1" s="1"/>
  <c r="I2874" i="1"/>
  <c r="A2874" i="1"/>
  <c r="D2873" i="1"/>
  <c r="E2873" i="1" s="1"/>
  <c r="F2874" i="1" s="1"/>
  <c r="N2873" i="1"/>
  <c r="P2872" i="1"/>
  <c r="J2873" i="1"/>
  <c r="K2873" i="1" s="1"/>
  <c r="L2873" i="1" s="1"/>
  <c r="G1269" i="1"/>
  <c r="H1268" i="1"/>
  <c r="M1268" i="1" s="1"/>
  <c r="C1055" i="1" l="1"/>
  <c r="O1054" i="1"/>
  <c r="B1054" i="1" s="1"/>
  <c r="J2874" i="1"/>
  <c r="K2874" i="1" s="1"/>
  <c r="L2874" i="1" s="1"/>
  <c r="P2873" i="1"/>
  <c r="N2874" i="1"/>
  <c r="D2874" i="1"/>
  <c r="E2874" i="1" s="1"/>
  <c r="F2875" i="1" s="1"/>
  <c r="A2875" i="1"/>
  <c r="I2875" i="1"/>
  <c r="G1270" i="1"/>
  <c r="H1269" i="1"/>
  <c r="M1269" i="1" s="1"/>
  <c r="C1056" i="1" l="1"/>
  <c r="O1055" i="1"/>
  <c r="B1055" i="1" s="1"/>
  <c r="J2875" i="1"/>
  <c r="K2875" i="1" s="1"/>
  <c r="L2875" i="1" s="1"/>
  <c r="P2874" i="1"/>
  <c r="N2875" i="1"/>
  <c r="D2875" i="1"/>
  <c r="E2875" i="1" s="1"/>
  <c r="F2876" i="1" s="1"/>
  <c r="A2876" i="1"/>
  <c r="I2876" i="1"/>
  <c r="G1271" i="1"/>
  <c r="H1270" i="1"/>
  <c r="M1270" i="1" s="1"/>
  <c r="C1057" i="1" l="1"/>
  <c r="O1056" i="1"/>
  <c r="B1056" i="1" s="1"/>
  <c r="N2876" i="1"/>
  <c r="D2876" i="1"/>
  <c r="E2876" i="1" s="1"/>
  <c r="F2877" i="1" s="1"/>
  <c r="A2877" i="1"/>
  <c r="I2877" i="1"/>
  <c r="J2876" i="1"/>
  <c r="K2876" i="1" s="1"/>
  <c r="L2876" i="1" s="1"/>
  <c r="P2875" i="1"/>
  <c r="G1272" i="1"/>
  <c r="H1271" i="1"/>
  <c r="M1271" i="1" s="1"/>
  <c r="C1058" i="1" l="1"/>
  <c r="O1057" i="1"/>
  <c r="B1057" i="1" s="1"/>
  <c r="A2878" i="1"/>
  <c r="D2877" i="1"/>
  <c r="E2877" i="1" s="1"/>
  <c r="F2878" i="1" s="1"/>
  <c r="N2877" i="1"/>
  <c r="P2876" i="1"/>
  <c r="J2877" i="1"/>
  <c r="K2877" i="1" s="1"/>
  <c r="L2877" i="1" s="1"/>
  <c r="I2878" i="1"/>
  <c r="G1273" i="1"/>
  <c r="H1272" i="1"/>
  <c r="M1272" i="1" s="1"/>
  <c r="C1059" i="1" l="1"/>
  <c r="O1058" i="1"/>
  <c r="B1058" i="1" s="1"/>
  <c r="I2879" i="1"/>
  <c r="J2878" i="1"/>
  <c r="K2878" i="1" s="1"/>
  <c r="L2878" i="1" s="1"/>
  <c r="P2877" i="1"/>
  <c r="N2878" i="1"/>
  <c r="D2878" i="1"/>
  <c r="E2878" i="1" s="1"/>
  <c r="F2879" i="1" s="1"/>
  <c r="A2879" i="1"/>
  <c r="G1274" i="1"/>
  <c r="H1273" i="1"/>
  <c r="M1273" i="1" s="1"/>
  <c r="C1060" i="1" l="1"/>
  <c r="O1059" i="1"/>
  <c r="B1059" i="1" s="1"/>
  <c r="I2880" i="1"/>
  <c r="J2879" i="1"/>
  <c r="K2879" i="1" s="1"/>
  <c r="L2879" i="1" s="1"/>
  <c r="P2878" i="1"/>
  <c r="N2879" i="1"/>
  <c r="D2879" i="1"/>
  <c r="E2879" i="1" s="1"/>
  <c r="F2880" i="1" s="1"/>
  <c r="A2880" i="1"/>
  <c r="G1275" i="1"/>
  <c r="H1274" i="1"/>
  <c r="M1274" i="1" s="1"/>
  <c r="C1061" i="1" l="1"/>
  <c r="O1060" i="1"/>
  <c r="B1060" i="1" s="1"/>
  <c r="I2881" i="1"/>
  <c r="N2880" i="1"/>
  <c r="D2880" i="1"/>
  <c r="E2880" i="1" s="1"/>
  <c r="F2881" i="1" s="1"/>
  <c r="A2881" i="1"/>
  <c r="J2880" i="1"/>
  <c r="K2880" i="1" s="1"/>
  <c r="L2880" i="1" s="1"/>
  <c r="P2879" i="1"/>
  <c r="G1276" i="1"/>
  <c r="H1275" i="1"/>
  <c r="M1275" i="1" s="1"/>
  <c r="C1062" i="1" l="1"/>
  <c r="O1061" i="1"/>
  <c r="B1061" i="1" s="1"/>
  <c r="P2880" i="1"/>
  <c r="J2881" i="1"/>
  <c r="K2881" i="1" s="1"/>
  <c r="L2881" i="1" s="1"/>
  <c r="A2882" i="1"/>
  <c r="N2881" i="1"/>
  <c r="D2881" i="1"/>
  <c r="E2881" i="1" s="1"/>
  <c r="F2882" i="1" s="1"/>
  <c r="I2882" i="1"/>
  <c r="G1277" i="1"/>
  <c r="H1276" i="1"/>
  <c r="M1276" i="1" s="1"/>
  <c r="C1063" i="1" l="1"/>
  <c r="O1062" i="1"/>
  <c r="B1062" i="1" s="1"/>
  <c r="N2882" i="1"/>
  <c r="D2882" i="1"/>
  <c r="E2882" i="1" s="1"/>
  <c r="F2883" i="1" s="1"/>
  <c r="A2883" i="1"/>
  <c r="J2882" i="1"/>
  <c r="K2882" i="1" s="1"/>
  <c r="L2882" i="1" s="1"/>
  <c r="P2881" i="1"/>
  <c r="I2883" i="1"/>
  <c r="G1278" i="1"/>
  <c r="H1277" i="1"/>
  <c r="M1277" i="1" s="1"/>
  <c r="C1064" i="1" l="1"/>
  <c r="O1063" i="1"/>
  <c r="B1063" i="1" s="1"/>
  <c r="N2883" i="1"/>
  <c r="D2883" i="1"/>
  <c r="E2883" i="1" s="1"/>
  <c r="F2884" i="1" s="1"/>
  <c r="A2884" i="1"/>
  <c r="I2884" i="1"/>
  <c r="J2883" i="1"/>
  <c r="K2883" i="1" s="1"/>
  <c r="L2883" i="1" s="1"/>
  <c r="P2882" i="1"/>
  <c r="G1279" i="1"/>
  <c r="H1278" i="1"/>
  <c r="M1278" i="1" s="1"/>
  <c r="C1065" i="1" l="1"/>
  <c r="O1064" i="1"/>
  <c r="B1064" i="1" s="1"/>
  <c r="J2884" i="1"/>
  <c r="K2884" i="1" s="1"/>
  <c r="L2884" i="1" s="1"/>
  <c r="P2883" i="1"/>
  <c r="I2885" i="1"/>
  <c r="N2884" i="1"/>
  <c r="D2884" i="1"/>
  <c r="E2884" i="1" s="1"/>
  <c r="F2885" i="1" s="1"/>
  <c r="A2885" i="1"/>
  <c r="G1280" i="1"/>
  <c r="H1279" i="1"/>
  <c r="M1279" i="1" s="1"/>
  <c r="C1066" i="1" l="1"/>
  <c r="O1065" i="1"/>
  <c r="B1065" i="1" s="1"/>
  <c r="I2886" i="1"/>
  <c r="A2886" i="1"/>
  <c r="D2885" i="1"/>
  <c r="E2885" i="1" s="1"/>
  <c r="F2886" i="1" s="1"/>
  <c r="N2885" i="1"/>
  <c r="P2884" i="1"/>
  <c r="J2885" i="1"/>
  <c r="K2885" i="1" s="1"/>
  <c r="L2885" i="1" s="1"/>
  <c r="G1281" i="1"/>
  <c r="H1280" i="1"/>
  <c r="M1280" i="1" s="1"/>
  <c r="C1067" i="1" l="1"/>
  <c r="O1066" i="1"/>
  <c r="B1066" i="1" s="1"/>
  <c r="N2886" i="1"/>
  <c r="D2886" i="1"/>
  <c r="E2886" i="1" s="1"/>
  <c r="F2887" i="1" s="1"/>
  <c r="A2887" i="1"/>
  <c r="I2887" i="1"/>
  <c r="J2886" i="1"/>
  <c r="K2886" i="1" s="1"/>
  <c r="L2886" i="1" s="1"/>
  <c r="P2885" i="1"/>
  <c r="G1282" i="1"/>
  <c r="H1281" i="1"/>
  <c r="M1281" i="1" s="1"/>
  <c r="C1068" i="1" l="1"/>
  <c r="O1067" i="1"/>
  <c r="B1067" i="1" s="1"/>
  <c r="J2887" i="1"/>
  <c r="K2887" i="1" s="1"/>
  <c r="L2887" i="1" s="1"/>
  <c r="P2886" i="1"/>
  <c r="N2887" i="1"/>
  <c r="D2887" i="1"/>
  <c r="E2887" i="1" s="1"/>
  <c r="F2888" i="1" s="1"/>
  <c r="A2888" i="1"/>
  <c r="I2888" i="1"/>
  <c r="G1283" i="1"/>
  <c r="H1282" i="1"/>
  <c r="M1282" i="1" s="1"/>
  <c r="C1069" i="1" l="1"/>
  <c r="O1068" i="1"/>
  <c r="B1068" i="1" s="1"/>
  <c r="J2888" i="1"/>
  <c r="K2888" i="1" s="1"/>
  <c r="P2887" i="1"/>
  <c r="I2889" i="1"/>
  <c r="L2888" i="1"/>
  <c r="N2888" i="1"/>
  <c r="D2888" i="1"/>
  <c r="E2888" i="1" s="1"/>
  <c r="F2889" i="1" s="1"/>
  <c r="A2889" i="1"/>
  <c r="G1284" i="1"/>
  <c r="H1283" i="1"/>
  <c r="M1283" i="1" s="1"/>
  <c r="C1070" i="1" l="1"/>
  <c r="O1069" i="1"/>
  <c r="B1069" i="1" s="1"/>
  <c r="A2890" i="1"/>
  <c r="D2889" i="1"/>
  <c r="E2889" i="1" s="1"/>
  <c r="F2890" i="1" s="1"/>
  <c r="N2889" i="1"/>
  <c r="I2890" i="1"/>
  <c r="P2888" i="1"/>
  <c r="J2889" i="1"/>
  <c r="K2889" i="1" s="1"/>
  <c r="L2889" i="1" s="1"/>
  <c r="G1285" i="1"/>
  <c r="H1284" i="1"/>
  <c r="M1284" i="1" s="1"/>
  <c r="C1071" i="1" l="1"/>
  <c r="O1070" i="1"/>
  <c r="B1070" i="1" s="1"/>
  <c r="I2891" i="1"/>
  <c r="J2890" i="1"/>
  <c r="K2890" i="1" s="1"/>
  <c r="L2890" i="1" s="1"/>
  <c r="P2889" i="1"/>
  <c r="N2890" i="1"/>
  <c r="D2890" i="1"/>
  <c r="E2890" i="1" s="1"/>
  <c r="F2891" i="1" s="1"/>
  <c r="A2891" i="1"/>
  <c r="G1286" i="1"/>
  <c r="H1285" i="1"/>
  <c r="M1285" i="1" s="1"/>
  <c r="C1072" i="1" l="1"/>
  <c r="O1071" i="1"/>
  <c r="B1071" i="1" s="1"/>
  <c r="P2890" i="1"/>
  <c r="J2891" i="1"/>
  <c r="K2891" i="1" s="1"/>
  <c r="L2891" i="1" s="1"/>
  <c r="N2891" i="1"/>
  <c r="D2891" i="1"/>
  <c r="E2891" i="1" s="1"/>
  <c r="F2892" i="1" s="1"/>
  <c r="A2892" i="1"/>
  <c r="I2892" i="1"/>
  <c r="G1287" i="1"/>
  <c r="H1286" i="1"/>
  <c r="M1286" i="1" s="1"/>
  <c r="C1073" i="1" l="1"/>
  <c r="O1072" i="1"/>
  <c r="B1072" i="1" s="1"/>
  <c r="J2892" i="1"/>
  <c r="K2892" i="1" s="1"/>
  <c r="P2891" i="1"/>
  <c r="I2893" i="1"/>
  <c r="L2892" i="1"/>
  <c r="N2892" i="1"/>
  <c r="D2892" i="1"/>
  <c r="E2892" i="1" s="1"/>
  <c r="F2893" i="1" s="1"/>
  <c r="A2893" i="1"/>
  <c r="G1288" i="1"/>
  <c r="H1287" i="1"/>
  <c r="M1287" i="1" s="1"/>
  <c r="C1074" i="1" l="1"/>
  <c r="O1073" i="1"/>
  <c r="B1073" i="1" s="1"/>
  <c r="A2894" i="1"/>
  <c r="N2893" i="1"/>
  <c r="D2893" i="1"/>
  <c r="E2893" i="1" s="1"/>
  <c r="F2894" i="1" s="1"/>
  <c r="I2894" i="1"/>
  <c r="P2892" i="1"/>
  <c r="J2893" i="1"/>
  <c r="K2893" i="1" s="1"/>
  <c r="L2893" i="1" s="1"/>
  <c r="G1289" i="1"/>
  <c r="H1288" i="1"/>
  <c r="M1288" i="1" s="1"/>
  <c r="C1075" i="1" l="1"/>
  <c r="O1074" i="1"/>
  <c r="B1074" i="1" s="1"/>
  <c r="I2895" i="1"/>
  <c r="J2894" i="1"/>
  <c r="K2894" i="1" s="1"/>
  <c r="L2894" i="1" s="1"/>
  <c r="P2893" i="1"/>
  <c r="N2894" i="1"/>
  <c r="D2894" i="1"/>
  <c r="E2894" i="1" s="1"/>
  <c r="F2895" i="1" s="1"/>
  <c r="A2895" i="1"/>
  <c r="G1290" i="1"/>
  <c r="H1289" i="1"/>
  <c r="M1289" i="1" s="1"/>
  <c r="C1076" i="1" l="1"/>
  <c r="O1075" i="1"/>
  <c r="B1075" i="1" s="1"/>
  <c r="N2895" i="1"/>
  <c r="D2895" i="1"/>
  <c r="E2895" i="1" s="1"/>
  <c r="F2896" i="1" s="1"/>
  <c r="A2896" i="1"/>
  <c r="I2896" i="1"/>
  <c r="P2894" i="1"/>
  <c r="J2895" i="1"/>
  <c r="K2895" i="1" s="1"/>
  <c r="L2895" i="1" s="1"/>
  <c r="G1291" i="1"/>
  <c r="H1290" i="1"/>
  <c r="M1290" i="1" s="1"/>
  <c r="C1077" i="1" l="1"/>
  <c r="O1076" i="1"/>
  <c r="B1076" i="1" s="1"/>
  <c r="N2896" i="1"/>
  <c r="D2896" i="1"/>
  <c r="E2896" i="1" s="1"/>
  <c r="F2897" i="1" s="1"/>
  <c r="A2897" i="1"/>
  <c r="J2896" i="1"/>
  <c r="K2896" i="1" s="1"/>
  <c r="L2896" i="1" s="1"/>
  <c r="P2895" i="1"/>
  <c r="I2897" i="1"/>
  <c r="G1292" i="1"/>
  <c r="H1291" i="1"/>
  <c r="M1291" i="1" s="1"/>
  <c r="C1078" i="1" l="1"/>
  <c r="O1077" i="1"/>
  <c r="B1077" i="1" s="1"/>
  <c r="A2898" i="1"/>
  <c r="N2897" i="1"/>
  <c r="D2897" i="1"/>
  <c r="E2897" i="1" s="1"/>
  <c r="F2898" i="1" s="1"/>
  <c r="P2896" i="1"/>
  <c r="J2897" i="1"/>
  <c r="K2897" i="1" s="1"/>
  <c r="L2897" i="1" s="1"/>
  <c r="I2898" i="1"/>
  <c r="G1293" i="1"/>
  <c r="H1292" i="1"/>
  <c r="M1292" i="1" s="1"/>
  <c r="C1079" i="1" l="1"/>
  <c r="O1078" i="1"/>
  <c r="B1078" i="1" s="1"/>
  <c r="I2899" i="1"/>
  <c r="J2898" i="1"/>
  <c r="K2898" i="1" s="1"/>
  <c r="L2898" i="1" s="1"/>
  <c r="P2897" i="1"/>
  <c r="N2898" i="1"/>
  <c r="D2898" i="1"/>
  <c r="E2898" i="1" s="1"/>
  <c r="F2899" i="1" s="1"/>
  <c r="A2899" i="1"/>
  <c r="G1294" i="1"/>
  <c r="H1293" i="1"/>
  <c r="M1293" i="1" s="1"/>
  <c r="C1080" i="1" l="1"/>
  <c r="O1079" i="1"/>
  <c r="B1079" i="1" s="1"/>
  <c r="P2898" i="1"/>
  <c r="J2899" i="1"/>
  <c r="K2899" i="1" s="1"/>
  <c r="L2899" i="1" s="1"/>
  <c r="I2900" i="1"/>
  <c r="N2899" i="1"/>
  <c r="D2899" i="1"/>
  <c r="E2899" i="1" s="1"/>
  <c r="F2900" i="1" s="1"/>
  <c r="A2900" i="1"/>
  <c r="G1295" i="1"/>
  <c r="H1294" i="1"/>
  <c r="M1294" i="1" s="1"/>
  <c r="C1081" i="1" l="1"/>
  <c r="O1080" i="1"/>
  <c r="B1080" i="1" s="1"/>
  <c r="N2900" i="1"/>
  <c r="D2900" i="1"/>
  <c r="E2900" i="1" s="1"/>
  <c r="F2901" i="1" s="1"/>
  <c r="A2901" i="1"/>
  <c r="I2901" i="1"/>
  <c r="J2900" i="1"/>
  <c r="K2900" i="1" s="1"/>
  <c r="L2900" i="1" s="1"/>
  <c r="P2899" i="1"/>
  <c r="G1296" i="1"/>
  <c r="H1295" i="1"/>
  <c r="M1295" i="1" s="1"/>
  <c r="C1082" i="1" l="1"/>
  <c r="O1081" i="1"/>
  <c r="B1081" i="1" s="1"/>
  <c r="I2902" i="1"/>
  <c r="A2902" i="1"/>
  <c r="D2901" i="1"/>
  <c r="E2901" i="1" s="1"/>
  <c r="F2902" i="1" s="1"/>
  <c r="N2901" i="1"/>
  <c r="P2900" i="1"/>
  <c r="J2901" i="1"/>
  <c r="K2901" i="1" s="1"/>
  <c r="L2901" i="1" s="1"/>
  <c r="G1297" i="1"/>
  <c r="H1296" i="1"/>
  <c r="M1296" i="1" s="1"/>
  <c r="C1083" i="1" l="1"/>
  <c r="O1082" i="1"/>
  <c r="B1082" i="1" s="1"/>
  <c r="J2902" i="1"/>
  <c r="K2902" i="1" s="1"/>
  <c r="L2902" i="1" s="1"/>
  <c r="P2901" i="1"/>
  <c r="I2903" i="1"/>
  <c r="N2902" i="1"/>
  <c r="D2902" i="1"/>
  <c r="E2902" i="1" s="1"/>
  <c r="F2903" i="1" s="1"/>
  <c r="A2903" i="1"/>
  <c r="G1298" i="1"/>
  <c r="H1297" i="1"/>
  <c r="M1297" i="1" s="1"/>
  <c r="C1084" i="1" l="1"/>
  <c r="O1083" i="1"/>
  <c r="B1083" i="1" s="1"/>
  <c r="P2902" i="1"/>
  <c r="J2903" i="1"/>
  <c r="K2903" i="1" s="1"/>
  <c r="L2903" i="1" s="1"/>
  <c r="I2904" i="1"/>
  <c r="N2903" i="1"/>
  <c r="D2903" i="1"/>
  <c r="E2903" i="1" s="1"/>
  <c r="F2904" i="1" s="1"/>
  <c r="A2904" i="1"/>
  <c r="G1299" i="1"/>
  <c r="H1298" i="1"/>
  <c r="M1298" i="1" s="1"/>
  <c r="C1085" i="1" l="1"/>
  <c r="O1084" i="1"/>
  <c r="B1084" i="1" s="1"/>
  <c r="I2905" i="1"/>
  <c r="N2904" i="1"/>
  <c r="D2904" i="1"/>
  <c r="E2904" i="1" s="1"/>
  <c r="F2905" i="1" s="1"/>
  <c r="A2905" i="1"/>
  <c r="J2904" i="1"/>
  <c r="K2904" i="1" s="1"/>
  <c r="L2904" i="1" s="1"/>
  <c r="P2903" i="1"/>
  <c r="G1300" i="1"/>
  <c r="H1299" i="1"/>
  <c r="M1299" i="1" s="1"/>
  <c r="C1086" i="1" l="1"/>
  <c r="O1085" i="1"/>
  <c r="B1085" i="1" s="1"/>
  <c r="I2906" i="1"/>
  <c r="P2904" i="1"/>
  <c r="J2905" i="1"/>
  <c r="K2905" i="1" s="1"/>
  <c r="L2905" i="1" s="1"/>
  <c r="A2906" i="1"/>
  <c r="D2905" i="1"/>
  <c r="E2905" i="1" s="1"/>
  <c r="F2906" i="1" s="1"/>
  <c r="N2905" i="1"/>
  <c r="G1301" i="1"/>
  <c r="H1300" i="1"/>
  <c r="M1300" i="1" s="1"/>
  <c r="C1087" i="1" l="1"/>
  <c r="O1086" i="1"/>
  <c r="B1086" i="1" s="1"/>
  <c r="J2906" i="1"/>
  <c r="K2906" i="1" s="1"/>
  <c r="P2905" i="1"/>
  <c r="I2907" i="1"/>
  <c r="L2906" i="1"/>
  <c r="N2906" i="1"/>
  <c r="D2906" i="1"/>
  <c r="E2906" i="1" s="1"/>
  <c r="F2907" i="1" s="1"/>
  <c r="A2907" i="1"/>
  <c r="G1302" i="1"/>
  <c r="H1301" i="1"/>
  <c r="M1301" i="1" s="1"/>
  <c r="C1088" i="1" l="1"/>
  <c r="O1087" i="1"/>
  <c r="B1087" i="1" s="1"/>
  <c r="I2908" i="1"/>
  <c r="J2907" i="1"/>
  <c r="K2907" i="1" s="1"/>
  <c r="L2907" i="1" s="1"/>
  <c r="P2906" i="1"/>
  <c r="N2907" i="1"/>
  <c r="D2907" i="1"/>
  <c r="E2907" i="1" s="1"/>
  <c r="F2908" i="1" s="1"/>
  <c r="A2908" i="1"/>
  <c r="G1303" i="1"/>
  <c r="H1302" i="1"/>
  <c r="M1302" i="1" s="1"/>
  <c r="C1089" i="1" l="1"/>
  <c r="O1088" i="1"/>
  <c r="B1088" i="1" s="1"/>
  <c r="N2908" i="1"/>
  <c r="D2908" i="1"/>
  <c r="E2908" i="1" s="1"/>
  <c r="F2909" i="1" s="1"/>
  <c r="A2909" i="1"/>
  <c r="I2909" i="1"/>
  <c r="J2908" i="1"/>
  <c r="K2908" i="1" s="1"/>
  <c r="L2908" i="1" s="1"/>
  <c r="P2907" i="1"/>
  <c r="G1304" i="1"/>
  <c r="H1303" i="1"/>
  <c r="M1303" i="1" s="1"/>
  <c r="C1090" i="1" l="1"/>
  <c r="O1089" i="1"/>
  <c r="B1089" i="1" s="1"/>
  <c r="P2908" i="1"/>
  <c r="J2909" i="1"/>
  <c r="K2909" i="1" s="1"/>
  <c r="L2909" i="1" s="1"/>
  <c r="I2910" i="1"/>
  <c r="A2910" i="1"/>
  <c r="D2909" i="1"/>
  <c r="E2909" i="1" s="1"/>
  <c r="F2910" i="1" s="1"/>
  <c r="N2909" i="1"/>
  <c r="G1305" i="1"/>
  <c r="H1304" i="1"/>
  <c r="M1304" i="1" s="1"/>
  <c r="C1091" i="1" l="1"/>
  <c r="O1090" i="1"/>
  <c r="B1090" i="1" s="1"/>
  <c r="N2910" i="1"/>
  <c r="D2910" i="1"/>
  <c r="E2910" i="1" s="1"/>
  <c r="F2911" i="1" s="1"/>
  <c r="A2911" i="1"/>
  <c r="I2911" i="1"/>
  <c r="J2910" i="1"/>
  <c r="K2910" i="1" s="1"/>
  <c r="L2910" i="1" s="1"/>
  <c r="P2909" i="1"/>
  <c r="G1306" i="1"/>
  <c r="H1305" i="1"/>
  <c r="M1305" i="1" s="1"/>
  <c r="C1092" i="1" l="1"/>
  <c r="O1091" i="1"/>
  <c r="B1091" i="1" s="1"/>
  <c r="J2911" i="1"/>
  <c r="K2911" i="1" s="1"/>
  <c r="L2911" i="1" s="1"/>
  <c r="P2910" i="1"/>
  <c r="N2911" i="1"/>
  <c r="D2911" i="1"/>
  <c r="E2911" i="1" s="1"/>
  <c r="F2912" i="1" s="1"/>
  <c r="A2912" i="1"/>
  <c r="I2912" i="1"/>
  <c r="G1307" i="1"/>
  <c r="H1306" i="1"/>
  <c r="M1306" i="1" s="1"/>
  <c r="C1093" i="1" l="1"/>
  <c r="O1092" i="1"/>
  <c r="B1092" i="1" s="1"/>
  <c r="J2912" i="1"/>
  <c r="K2912" i="1" s="1"/>
  <c r="P2911" i="1"/>
  <c r="I2913" i="1"/>
  <c r="L2912" i="1"/>
  <c r="N2912" i="1"/>
  <c r="D2912" i="1"/>
  <c r="E2912" i="1" s="1"/>
  <c r="F2913" i="1" s="1"/>
  <c r="A2913" i="1"/>
  <c r="G1308" i="1"/>
  <c r="H1307" i="1"/>
  <c r="M1307" i="1" s="1"/>
  <c r="C1094" i="1" l="1"/>
  <c r="O1093" i="1"/>
  <c r="B1093" i="1" s="1"/>
  <c r="I2914" i="1"/>
  <c r="A2914" i="1"/>
  <c r="N2913" i="1"/>
  <c r="D2913" i="1"/>
  <c r="E2913" i="1" s="1"/>
  <c r="F2914" i="1" s="1"/>
  <c r="P2912" i="1"/>
  <c r="J2913" i="1"/>
  <c r="K2913" i="1" s="1"/>
  <c r="L2913" i="1" s="1"/>
  <c r="G1309" i="1"/>
  <c r="H1308" i="1"/>
  <c r="M1308" i="1" s="1"/>
  <c r="C1095" i="1" l="1"/>
  <c r="O1094" i="1"/>
  <c r="B1094" i="1" s="1"/>
  <c r="J2914" i="1"/>
  <c r="K2914" i="1" s="1"/>
  <c r="L2914" i="1" s="1"/>
  <c r="P2913" i="1"/>
  <c r="N2914" i="1"/>
  <c r="D2914" i="1"/>
  <c r="E2914" i="1" s="1"/>
  <c r="F2915" i="1" s="1"/>
  <c r="A2915" i="1"/>
  <c r="I2915" i="1"/>
  <c r="G1310" i="1"/>
  <c r="H1309" i="1"/>
  <c r="M1309" i="1" s="1"/>
  <c r="C1096" i="1" l="1"/>
  <c r="O1095" i="1"/>
  <c r="B1095" i="1" s="1"/>
  <c r="N2915" i="1"/>
  <c r="D2915" i="1"/>
  <c r="E2915" i="1" s="1"/>
  <c r="F2916" i="1" s="1"/>
  <c r="A2916" i="1"/>
  <c r="J2915" i="1"/>
  <c r="K2915" i="1" s="1"/>
  <c r="L2915" i="1" s="1"/>
  <c r="P2914" i="1"/>
  <c r="I2916" i="1"/>
  <c r="G1311" i="1"/>
  <c r="H1310" i="1"/>
  <c r="M1310" i="1" s="1"/>
  <c r="C1097" i="1" l="1"/>
  <c r="O1096" i="1"/>
  <c r="B1096" i="1" s="1"/>
  <c r="J2916" i="1"/>
  <c r="K2916" i="1" s="1"/>
  <c r="L2916" i="1" s="1"/>
  <c r="P2915" i="1"/>
  <c r="N2916" i="1"/>
  <c r="D2916" i="1"/>
  <c r="E2916" i="1" s="1"/>
  <c r="F2917" i="1" s="1"/>
  <c r="A2917" i="1"/>
  <c r="I2917" i="1"/>
  <c r="G1312" i="1"/>
  <c r="H1311" i="1"/>
  <c r="M1311" i="1" s="1"/>
  <c r="C1098" i="1" l="1"/>
  <c r="O1097" i="1"/>
  <c r="B1097" i="1" s="1"/>
  <c r="I2918" i="1"/>
  <c r="P2916" i="1"/>
  <c r="J2917" i="1"/>
  <c r="K2917" i="1" s="1"/>
  <c r="L2917" i="1" s="1"/>
  <c r="A2918" i="1"/>
  <c r="D2917" i="1"/>
  <c r="E2917" i="1" s="1"/>
  <c r="F2918" i="1" s="1"/>
  <c r="N2917" i="1"/>
  <c r="G1313" i="1"/>
  <c r="H1312" i="1"/>
  <c r="M1312" i="1" s="1"/>
  <c r="C1099" i="1" l="1"/>
  <c r="O1098" i="1"/>
  <c r="B1098" i="1" s="1"/>
  <c r="I2919" i="1"/>
  <c r="N2918" i="1"/>
  <c r="D2918" i="1"/>
  <c r="E2918" i="1" s="1"/>
  <c r="F2919" i="1" s="1"/>
  <c r="A2919" i="1"/>
  <c r="J2918" i="1"/>
  <c r="K2918" i="1" s="1"/>
  <c r="L2918" i="1" s="1"/>
  <c r="P2917" i="1"/>
  <c r="G1314" i="1"/>
  <c r="H1313" i="1"/>
  <c r="M1313" i="1" s="1"/>
  <c r="C1100" i="1" l="1"/>
  <c r="O1099" i="1"/>
  <c r="B1099" i="1" s="1"/>
  <c r="J2919" i="1"/>
  <c r="K2919" i="1" s="1"/>
  <c r="L2919" i="1" s="1"/>
  <c r="P2918" i="1"/>
  <c r="I2920" i="1"/>
  <c r="N2919" i="1"/>
  <c r="D2919" i="1"/>
  <c r="E2919" i="1" s="1"/>
  <c r="F2920" i="1" s="1"/>
  <c r="A2920" i="1"/>
  <c r="G1315" i="1"/>
  <c r="H1314" i="1"/>
  <c r="M1314" i="1" s="1"/>
  <c r="C1101" i="1" l="1"/>
  <c r="O1100" i="1"/>
  <c r="B1100" i="1" s="1"/>
  <c r="I2921" i="1"/>
  <c r="N2920" i="1"/>
  <c r="D2920" i="1"/>
  <c r="E2920" i="1" s="1"/>
  <c r="F2921" i="1" s="1"/>
  <c r="A2921" i="1"/>
  <c r="J2920" i="1"/>
  <c r="K2920" i="1" s="1"/>
  <c r="L2920" i="1" s="1"/>
  <c r="P2919" i="1"/>
  <c r="G1316" i="1"/>
  <c r="H1315" i="1"/>
  <c r="M1315" i="1" s="1"/>
  <c r="C1102" i="1" l="1"/>
  <c r="O1101" i="1"/>
  <c r="B1101" i="1" s="1"/>
  <c r="P2920" i="1"/>
  <c r="J2921" i="1"/>
  <c r="K2921" i="1" s="1"/>
  <c r="L2921" i="1" s="1"/>
  <c r="I2922" i="1"/>
  <c r="A2922" i="1"/>
  <c r="D2921" i="1"/>
  <c r="E2921" i="1" s="1"/>
  <c r="F2922" i="1" s="1"/>
  <c r="N2921" i="1"/>
  <c r="G1317" i="1"/>
  <c r="H1316" i="1"/>
  <c r="M1316" i="1" s="1"/>
  <c r="C1103" i="1" l="1"/>
  <c r="O1102" i="1"/>
  <c r="B1102" i="1" s="1"/>
  <c r="J2922" i="1"/>
  <c r="K2922" i="1" s="1"/>
  <c r="P2921" i="1"/>
  <c r="L2922" i="1"/>
  <c r="I2923" i="1"/>
  <c r="N2922" i="1"/>
  <c r="D2922" i="1"/>
  <c r="E2922" i="1" s="1"/>
  <c r="F2923" i="1" s="1"/>
  <c r="A2923" i="1"/>
  <c r="G1318" i="1"/>
  <c r="H1317" i="1"/>
  <c r="M1317" i="1" s="1"/>
  <c r="C1104" i="1" l="1"/>
  <c r="O1103" i="1"/>
  <c r="B1103" i="1" s="1"/>
  <c r="I2924" i="1"/>
  <c r="N2923" i="1"/>
  <c r="D2923" i="1"/>
  <c r="E2923" i="1" s="1"/>
  <c r="F2924" i="1" s="1"/>
  <c r="A2924" i="1"/>
  <c r="P2922" i="1"/>
  <c r="J2923" i="1"/>
  <c r="K2923" i="1" s="1"/>
  <c r="L2923" i="1" s="1"/>
  <c r="G1319" i="1"/>
  <c r="H1318" i="1"/>
  <c r="M1318" i="1" s="1"/>
  <c r="C1105" i="1" l="1"/>
  <c r="O1104" i="1"/>
  <c r="B1104" i="1" s="1"/>
  <c r="N2924" i="1"/>
  <c r="D2924" i="1"/>
  <c r="E2924" i="1" s="1"/>
  <c r="F2925" i="1" s="1"/>
  <c r="A2925" i="1"/>
  <c r="J2924" i="1"/>
  <c r="K2924" i="1" s="1"/>
  <c r="L2924" i="1" s="1"/>
  <c r="P2923" i="1"/>
  <c r="I2925" i="1"/>
  <c r="G1320" i="1"/>
  <c r="H1319" i="1"/>
  <c r="M1319" i="1" s="1"/>
  <c r="C1106" i="1" l="1"/>
  <c r="O1105" i="1"/>
  <c r="B1105" i="1" s="1"/>
  <c r="A2926" i="1"/>
  <c r="N2925" i="1"/>
  <c r="D2925" i="1"/>
  <c r="E2925" i="1" s="1"/>
  <c r="F2926" i="1" s="1"/>
  <c r="I2926" i="1"/>
  <c r="P2924" i="1"/>
  <c r="J2925" i="1"/>
  <c r="K2925" i="1" s="1"/>
  <c r="L2925" i="1" s="1"/>
  <c r="G1321" i="1"/>
  <c r="H1320" i="1"/>
  <c r="M1320" i="1" s="1"/>
  <c r="C1107" i="1" l="1"/>
  <c r="O1106" i="1"/>
  <c r="B1106" i="1" s="1"/>
  <c r="N2926" i="1"/>
  <c r="D2926" i="1"/>
  <c r="E2926" i="1" s="1"/>
  <c r="F2927" i="1" s="1"/>
  <c r="A2927" i="1"/>
  <c r="J2926" i="1"/>
  <c r="K2926" i="1" s="1"/>
  <c r="L2926" i="1" s="1"/>
  <c r="P2925" i="1"/>
  <c r="I2927" i="1"/>
  <c r="G1322" i="1"/>
  <c r="H1321" i="1"/>
  <c r="M1321" i="1" s="1"/>
  <c r="C1108" i="1" l="1"/>
  <c r="O1107" i="1"/>
  <c r="B1107" i="1" s="1"/>
  <c r="I2928" i="1"/>
  <c r="J2927" i="1"/>
  <c r="K2927" i="1" s="1"/>
  <c r="L2927" i="1" s="1"/>
  <c r="P2926" i="1"/>
  <c r="N2927" i="1"/>
  <c r="D2927" i="1"/>
  <c r="E2927" i="1" s="1"/>
  <c r="F2928" i="1" s="1"/>
  <c r="A2928" i="1"/>
  <c r="G1323" i="1"/>
  <c r="H1322" i="1"/>
  <c r="M1322" i="1" s="1"/>
  <c r="C1109" i="1" l="1"/>
  <c r="O1108" i="1"/>
  <c r="B1108" i="1" s="1"/>
  <c r="N2928" i="1"/>
  <c r="D2928" i="1"/>
  <c r="E2928" i="1" s="1"/>
  <c r="F2929" i="1" s="1"/>
  <c r="A2929" i="1"/>
  <c r="I2929" i="1"/>
  <c r="J2928" i="1"/>
  <c r="K2928" i="1" s="1"/>
  <c r="L2928" i="1" s="1"/>
  <c r="P2927" i="1"/>
  <c r="G1324" i="1"/>
  <c r="H1323" i="1"/>
  <c r="M1323" i="1" s="1"/>
  <c r="C1110" i="1" l="1"/>
  <c r="O1109" i="1"/>
  <c r="B1109" i="1" s="1"/>
  <c r="A2930" i="1"/>
  <c r="N2929" i="1"/>
  <c r="D2929" i="1"/>
  <c r="E2929" i="1" s="1"/>
  <c r="F2930" i="1" s="1"/>
  <c r="P2928" i="1"/>
  <c r="J2929" i="1"/>
  <c r="K2929" i="1" s="1"/>
  <c r="L2929" i="1" s="1"/>
  <c r="I2930" i="1"/>
  <c r="G1325" i="1"/>
  <c r="H1324" i="1"/>
  <c r="M1324" i="1" s="1"/>
  <c r="C1111" i="1" l="1"/>
  <c r="O1110" i="1"/>
  <c r="B1110" i="1" s="1"/>
  <c r="J2930" i="1"/>
  <c r="K2930" i="1" s="1"/>
  <c r="L2930" i="1" s="1"/>
  <c r="P2929" i="1"/>
  <c r="N2930" i="1"/>
  <c r="D2930" i="1"/>
  <c r="E2930" i="1" s="1"/>
  <c r="F2931" i="1" s="1"/>
  <c r="A2931" i="1"/>
  <c r="I2931" i="1"/>
  <c r="G1326" i="1"/>
  <c r="H1325" i="1"/>
  <c r="M1325" i="1" s="1"/>
  <c r="C1112" i="1" l="1"/>
  <c r="O1111" i="1"/>
  <c r="B1111" i="1" s="1"/>
  <c r="I2932" i="1"/>
  <c r="P2930" i="1"/>
  <c r="J2931" i="1"/>
  <c r="K2931" i="1" s="1"/>
  <c r="L2931" i="1" s="1"/>
  <c r="N2931" i="1"/>
  <c r="D2931" i="1"/>
  <c r="E2931" i="1" s="1"/>
  <c r="F2932" i="1" s="1"/>
  <c r="A2932" i="1"/>
  <c r="G1327" i="1"/>
  <c r="H1326" i="1"/>
  <c r="M1326" i="1" s="1"/>
  <c r="C1113" i="1" l="1"/>
  <c r="O1112" i="1"/>
  <c r="B1112" i="1" s="1"/>
  <c r="J2932" i="1"/>
  <c r="K2932" i="1" s="1"/>
  <c r="P2931" i="1"/>
  <c r="I2933" i="1"/>
  <c r="L2932" i="1"/>
  <c r="N2932" i="1"/>
  <c r="D2932" i="1"/>
  <c r="E2932" i="1" s="1"/>
  <c r="F2933" i="1" s="1"/>
  <c r="A2933" i="1"/>
  <c r="G1328" i="1"/>
  <c r="H1327" i="1"/>
  <c r="M1327" i="1" s="1"/>
  <c r="C1114" i="1" l="1"/>
  <c r="O1113" i="1"/>
  <c r="B1113" i="1" s="1"/>
  <c r="A2934" i="1"/>
  <c r="N2933" i="1"/>
  <c r="D2933" i="1"/>
  <c r="E2933" i="1" s="1"/>
  <c r="F2934" i="1" s="1"/>
  <c r="I2934" i="1"/>
  <c r="P2932" i="1"/>
  <c r="J2933" i="1"/>
  <c r="K2933" i="1" s="1"/>
  <c r="L2933" i="1" s="1"/>
  <c r="G1329" i="1"/>
  <c r="H1328" i="1"/>
  <c r="M1328" i="1" s="1"/>
  <c r="C1115" i="1" l="1"/>
  <c r="O1114" i="1"/>
  <c r="B1114" i="1" s="1"/>
  <c r="I2935" i="1"/>
  <c r="J2934" i="1"/>
  <c r="K2934" i="1" s="1"/>
  <c r="L2934" i="1" s="1"/>
  <c r="P2933" i="1"/>
  <c r="N2934" i="1"/>
  <c r="D2934" i="1"/>
  <c r="E2934" i="1" s="1"/>
  <c r="F2935" i="1" s="1"/>
  <c r="A2935" i="1"/>
  <c r="G1330" i="1"/>
  <c r="H1329" i="1"/>
  <c r="M1329" i="1" s="1"/>
  <c r="C1116" i="1" l="1"/>
  <c r="O1115" i="1"/>
  <c r="B1115" i="1" s="1"/>
  <c r="N2935" i="1"/>
  <c r="D2935" i="1"/>
  <c r="E2935" i="1" s="1"/>
  <c r="F2936" i="1" s="1"/>
  <c r="A2936" i="1"/>
  <c r="I2936" i="1"/>
  <c r="P2934" i="1"/>
  <c r="J2935" i="1"/>
  <c r="K2935" i="1" s="1"/>
  <c r="L2935" i="1" s="1"/>
  <c r="G1331" i="1"/>
  <c r="H1330" i="1"/>
  <c r="M1330" i="1" s="1"/>
  <c r="C1117" i="1" l="1"/>
  <c r="O1116" i="1"/>
  <c r="B1116" i="1" s="1"/>
  <c r="N2936" i="1"/>
  <c r="D2936" i="1"/>
  <c r="E2936" i="1" s="1"/>
  <c r="F2937" i="1" s="1"/>
  <c r="A2937" i="1"/>
  <c r="J2936" i="1"/>
  <c r="K2936" i="1" s="1"/>
  <c r="L2936" i="1" s="1"/>
  <c r="P2935" i="1"/>
  <c r="I2937" i="1"/>
  <c r="G1332" i="1"/>
  <c r="H1331" i="1"/>
  <c r="M1331" i="1" s="1"/>
  <c r="C1118" i="1" l="1"/>
  <c r="O1117" i="1"/>
  <c r="B1117" i="1" s="1"/>
  <c r="A2938" i="1"/>
  <c r="D2937" i="1"/>
  <c r="E2937" i="1" s="1"/>
  <c r="F2938" i="1" s="1"/>
  <c r="N2937" i="1"/>
  <c r="I2938" i="1"/>
  <c r="P2936" i="1"/>
  <c r="J2937" i="1"/>
  <c r="K2937" i="1" s="1"/>
  <c r="L2937" i="1" s="1"/>
  <c r="G1333" i="1"/>
  <c r="H1332" i="1"/>
  <c r="M1332" i="1" s="1"/>
  <c r="C1119" i="1" l="1"/>
  <c r="O1118" i="1"/>
  <c r="B1118" i="1" s="1"/>
  <c r="I2939" i="1"/>
  <c r="J2938" i="1"/>
  <c r="K2938" i="1" s="1"/>
  <c r="L2938" i="1" s="1"/>
  <c r="P2937" i="1"/>
  <c r="N2938" i="1"/>
  <c r="D2938" i="1"/>
  <c r="E2938" i="1" s="1"/>
  <c r="F2939" i="1" s="1"/>
  <c r="A2939" i="1"/>
  <c r="G1334" i="1"/>
  <c r="H1333" i="1"/>
  <c r="M1333" i="1" s="1"/>
  <c r="C1120" i="1" l="1"/>
  <c r="O1119" i="1"/>
  <c r="B1119" i="1" s="1"/>
  <c r="N2939" i="1"/>
  <c r="D2939" i="1"/>
  <c r="E2939" i="1" s="1"/>
  <c r="F2940" i="1" s="1"/>
  <c r="A2940" i="1"/>
  <c r="I2940" i="1"/>
  <c r="J2939" i="1"/>
  <c r="K2939" i="1" s="1"/>
  <c r="L2939" i="1" s="1"/>
  <c r="P2938" i="1"/>
  <c r="G1335" i="1"/>
  <c r="H1334" i="1"/>
  <c r="M1334" i="1" s="1"/>
  <c r="C1121" i="1" l="1"/>
  <c r="O1120" i="1"/>
  <c r="B1120" i="1" s="1"/>
  <c r="N2940" i="1"/>
  <c r="D2940" i="1"/>
  <c r="E2940" i="1" s="1"/>
  <c r="F2941" i="1" s="1"/>
  <c r="A2941" i="1"/>
  <c r="J2940" i="1"/>
  <c r="K2940" i="1" s="1"/>
  <c r="L2940" i="1" s="1"/>
  <c r="P2939" i="1"/>
  <c r="I2941" i="1"/>
  <c r="G1336" i="1"/>
  <c r="H1335" i="1"/>
  <c r="M1335" i="1" s="1"/>
  <c r="C1122" i="1" l="1"/>
  <c r="O1121" i="1"/>
  <c r="B1121" i="1" s="1"/>
  <c r="P2940" i="1"/>
  <c r="J2941" i="1"/>
  <c r="K2941" i="1" s="1"/>
  <c r="L2941" i="1" s="1"/>
  <c r="A2942" i="1"/>
  <c r="D2941" i="1"/>
  <c r="E2941" i="1" s="1"/>
  <c r="F2942" i="1" s="1"/>
  <c r="N2941" i="1"/>
  <c r="I2942" i="1"/>
  <c r="G1337" i="1"/>
  <c r="H1336" i="1"/>
  <c r="M1336" i="1" s="1"/>
  <c r="C1123" i="1" l="1"/>
  <c r="O1122" i="1"/>
  <c r="B1122" i="1" s="1"/>
  <c r="J2942" i="1"/>
  <c r="K2942" i="1" s="1"/>
  <c r="L2942" i="1" s="1"/>
  <c r="P2941" i="1"/>
  <c r="N2942" i="1"/>
  <c r="D2942" i="1"/>
  <c r="E2942" i="1" s="1"/>
  <c r="F2943" i="1" s="1"/>
  <c r="A2943" i="1"/>
  <c r="I2943" i="1"/>
  <c r="G1338" i="1"/>
  <c r="H1337" i="1"/>
  <c r="M1337" i="1" s="1"/>
  <c r="C1124" i="1" l="1"/>
  <c r="O1123" i="1"/>
  <c r="B1123" i="1" s="1"/>
  <c r="J2943" i="1"/>
  <c r="K2943" i="1" s="1"/>
  <c r="L2943" i="1" s="1"/>
  <c r="P2942" i="1"/>
  <c r="I2944" i="1"/>
  <c r="N2943" i="1"/>
  <c r="D2943" i="1"/>
  <c r="E2943" i="1" s="1"/>
  <c r="F2944" i="1" s="1"/>
  <c r="A2944" i="1"/>
  <c r="G1339" i="1"/>
  <c r="H1338" i="1"/>
  <c r="M1338" i="1" s="1"/>
  <c r="C1125" i="1" l="1"/>
  <c r="O1124" i="1"/>
  <c r="B1124" i="1" s="1"/>
  <c r="I2945" i="1"/>
  <c r="J2944" i="1"/>
  <c r="K2944" i="1" s="1"/>
  <c r="L2944" i="1" s="1"/>
  <c r="P2943" i="1"/>
  <c r="N2944" i="1"/>
  <c r="D2944" i="1"/>
  <c r="E2944" i="1" s="1"/>
  <c r="F2945" i="1" s="1"/>
  <c r="A2945" i="1"/>
  <c r="G1340" i="1"/>
  <c r="H1339" i="1"/>
  <c r="M1339" i="1" s="1"/>
  <c r="C1126" i="1" l="1"/>
  <c r="O1125" i="1"/>
  <c r="B1125" i="1" s="1"/>
  <c r="A2946" i="1"/>
  <c r="N2945" i="1"/>
  <c r="D2945" i="1"/>
  <c r="E2945" i="1" s="1"/>
  <c r="F2946" i="1" s="1"/>
  <c r="I2946" i="1"/>
  <c r="P2944" i="1"/>
  <c r="J2945" i="1"/>
  <c r="K2945" i="1" s="1"/>
  <c r="L2945" i="1" s="1"/>
  <c r="G1341" i="1"/>
  <c r="H1340" i="1"/>
  <c r="M1340" i="1" s="1"/>
  <c r="C1127" i="1" l="1"/>
  <c r="O1126" i="1"/>
  <c r="B1126" i="1" s="1"/>
  <c r="I2947" i="1"/>
  <c r="J2946" i="1"/>
  <c r="K2946" i="1" s="1"/>
  <c r="L2946" i="1" s="1"/>
  <c r="P2945" i="1"/>
  <c r="N2946" i="1"/>
  <c r="D2946" i="1"/>
  <c r="E2946" i="1" s="1"/>
  <c r="F2947" i="1" s="1"/>
  <c r="A2947" i="1"/>
  <c r="G1342" i="1"/>
  <c r="H1341" i="1"/>
  <c r="M1341" i="1" s="1"/>
  <c r="C1128" i="1" l="1"/>
  <c r="O1127" i="1"/>
  <c r="B1127" i="1" s="1"/>
  <c r="J2947" i="1"/>
  <c r="K2947" i="1" s="1"/>
  <c r="L2947" i="1" s="1"/>
  <c r="P2946" i="1"/>
  <c r="I2948" i="1"/>
  <c r="N2947" i="1"/>
  <c r="D2947" i="1"/>
  <c r="E2947" i="1" s="1"/>
  <c r="F2948" i="1" s="1"/>
  <c r="A2948" i="1"/>
  <c r="G1343" i="1"/>
  <c r="H1342" i="1"/>
  <c r="M1342" i="1" s="1"/>
  <c r="C1129" i="1" l="1"/>
  <c r="O1128" i="1"/>
  <c r="B1128" i="1" s="1"/>
  <c r="I2949" i="1"/>
  <c r="N2948" i="1"/>
  <c r="D2948" i="1"/>
  <c r="E2948" i="1" s="1"/>
  <c r="F2949" i="1" s="1"/>
  <c r="A2949" i="1"/>
  <c r="J2948" i="1"/>
  <c r="K2948" i="1" s="1"/>
  <c r="L2948" i="1" s="1"/>
  <c r="P2947" i="1"/>
  <c r="G1344" i="1"/>
  <c r="H1343" i="1"/>
  <c r="M1343" i="1" s="1"/>
  <c r="C1130" i="1" l="1"/>
  <c r="O1129" i="1"/>
  <c r="B1129" i="1" s="1"/>
  <c r="P2948" i="1"/>
  <c r="J2949" i="1"/>
  <c r="K2949" i="1" s="1"/>
  <c r="L2949" i="1" s="1"/>
  <c r="I2950" i="1"/>
  <c r="A2950" i="1"/>
  <c r="D2949" i="1"/>
  <c r="E2949" i="1" s="1"/>
  <c r="F2950" i="1" s="1"/>
  <c r="N2949" i="1"/>
  <c r="G1345" i="1"/>
  <c r="H1344" i="1"/>
  <c r="M1344" i="1" s="1"/>
  <c r="C1131" i="1" l="1"/>
  <c r="O1130" i="1"/>
  <c r="B1130" i="1" s="1"/>
  <c r="I2951" i="1"/>
  <c r="J2950" i="1"/>
  <c r="K2950" i="1" s="1"/>
  <c r="L2950" i="1" s="1"/>
  <c r="P2949" i="1"/>
  <c r="N2950" i="1"/>
  <c r="D2950" i="1"/>
  <c r="E2950" i="1" s="1"/>
  <c r="F2951" i="1" s="1"/>
  <c r="A2951" i="1"/>
  <c r="G1346" i="1"/>
  <c r="H1345" i="1"/>
  <c r="M1345" i="1" s="1"/>
  <c r="C1132" i="1" l="1"/>
  <c r="O1131" i="1"/>
  <c r="B1131" i="1" s="1"/>
  <c r="J2951" i="1"/>
  <c r="K2951" i="1" s="1"/>
  <c r="L2951" i="1" s="1"/>
  <c r="P2950" i="1"/>
  <c r="N2951" i="1"/>
  <c r="D2951" i="1"/>
  <c r="E2951" i="1" s="1"/>
  <c r="G1347" i="1"/>
  <c r="H1346" i="1"/>
  <c r="M1346" i="1" s="1"/>
  <c r="C1133" i="1" l="1"/>
  <c r="O1132" i="1"/>
  <c r="B1132" i="1" s="1"/>
  <c r="P2951" i="1"/>
  <c r="G1348" i="1"/>
  <c r="H1347" i="1"/>
  <c r="M1347" i="1" s="1"/>
  <c r="C1134" i="1" l="1"/>
  <c r="O1133" i="1"/>
  <c r="B1133" i="1" s="1"/>
  <c r="G1349" i="1"/>
  <c r="H1348" i="1"/>
  <c r="M1348" i="1" s="1"/>
  <c r="C1135" i="1" l="1"/>
  <c r="O1134" i="1"/>
  <c r="B1134" i="1" s="1"/>
  <c r="G1350" i="1"/>
  <c r="H1349" i="1"/>
  <c r="M1349" i="1" s="1"/>
  <c r="C1136" i="1" l="1"/>
  <c r="O1135" i="1"/>
  <c r="B1135" i="1" s="1"/>
  <c r="G1351" i="1"/>
  <c r="H1350" i="1"/>
  <c r="M1350" i="1" s="1"/>
  <c r="C1137" i="1" l="1"/>
  <c r="O1136" i="1"/>
  <c r="B1136" i="1" s="1"/>
  <c r="G1352" i="1"/>
  <c r="H1351" i="1"/>
  <c r="M1351" i="1" s="1"/>
  <c r="C1138" i="1" l="1"/>
  <c r="O1137" i="1"/>
  <c r="B1137" i="1" s="1"/>
  <c r="G1353" i="1"/>
  <c r="H1352" i="1"/>
  <c r="M1352" i="1" s="1"/>
  <c r="C1139" i="1" l="1"/>
  <c r="O1138" i="1"/>
  <c r="B1138" i="1" s="1"/>
  <c r="G1354" i="1"/>
  <c r="H1353" i="1"/>
  <c r="M1353" i="1" s="1"/>
  <c r="C1140" i="1" l="1"/>
  <c r="O1139" i="1"/>
  <c r="B1139" i="1" s="1"/>
  <c r="G1355" i="1"/>
  <c r="H1354" i="1"/>
  <c r="M1354" i="1" s="1"/>
  <c r="C1141" i="1" l="1"/>
  <c r="O1140" i="1"/>
  <c r="B1140" i="1" s="1"/>
  <c r="G1356" i="1"/>
  <c r="H1355" i="1"/>
  <c r="M1355" i="1" s="1"/>
  <c r="C1142" i="1" l="1"/>
  <c r="O1141" i="1"/>
  <c r="B1141" i="1" s="1"/>
  <c r="G1357" i="1"/>
  <c r="H1356" i="1"/>
  <c r="M1356" i="1" s="1"/>
  <c r="C1143" i="1" l="1"/>
  <c r="O1142" i="1"/>
  <c r="B1142" i="1" s="1"/>
  <c r="G1358" i="1"/>
  <c r="H1357" i="1"/>
  <c r="M1357" i="1" s="1"/>
  <c r="C1144" i="1" l="1"/>
  <c r="O1143" i="1"/>
  <c r="B1143" i="1" s="1"/>
  <c r="G1359" i="1"/>
  <c r="H1358" i="1"/>
  <c r="M1358" i="1" s="1"/>
  <c r="C1145" i="1" l="1"/>
  <c r="O1144" i="1"/>
  <c r="B1144" i="1" s="1"/>
  <c r="G1360" i="1"/>
  <c r="H1359" i="1"/>
  <c r="M1359" i="1" s="1"/>
  <c r="C1146" i="1" l="1"/>
  <c r="O1145" i="1"/>
  <c r="B1145" i="1" s="1"/>
  <c r="G1361" i="1"/>
  <c r="H1360" i="1"/>
  <c r="M1360" i="1" s="1"/>
  <c r="C1147" i="1" l="1"/>
  <c r="O1146" i="1"/>
  <c r="B1146" i="1" s="1"/>
  <c r="G1362" i="1"/>
  <c r="H1361" i="1"/>
  <c r="M1361" i="1" s="1"/>
  <c r="C1148" i="1" l="1"/>
  <c r="O1147" i="1"/>
  <c r="B1147" i="1" s="1"/>
  <c r="G1363" i="1"/>
  <c r="H1362" i="1"/>
  <c r="M1362" i="1" s="1"/>
  <c r="C1149" i="1" l="1"/>
  <c r="O1148" i="1"/>
  <c r="B1148" i="1" s="1"/>
  <c r="G1364" i="1"/>
  <c r="H1363" i="1"/>
  <c r="M1363" i="1" s="1"/>
  <c r="C1150" i="1" l="1"/>
  <c r="O1149" i="1"/>
  <c r="B1149" i="1" s="1"/>
  <c r="G1365" i="1"/>
  <c r="H1364" i="1"/>
  <c r="M1364" i="1" s="1"/>
  <c r="C1151" i="1" l="1"/>
  <c r="O1150" i="1"/>
  <c r="B1150" i="1" s="1"/>
  <c r="G1366" i="1"/>
  <c r="H1365" i="1"/>
  <c r="M1365" i="1" s="1"/>
  <c r="C1152" i="1" l="1"/>
  <c r="O1151" i="1"/>
  <c r="B1151" i="1" s="1"/>
  <c r="G1367" i="1"/>
  <c r="H1366" i="1"/>
  <c r="M1366" i="1" s="1"/>
  <c r="C1153" i="1" l="1"/>
  <c r="O1152" i="1"/>
  <c r="B1152" i="1" s="1"/>
  <c r="G1368" i="1"/>
  <c r="H1367" i="1"/>
  <c r="M1367" i="1" s="1"/>
  <c r="C1154" i="1" l="1"/>
  <c r="O1153" i="1"/>
  <c r="B1153" i="1" s="1"/>
  <c r="G1369" i="1"/>
  <c r="H1368" i="1"/>
  <c r="M1368" i="1" s="1"/>
  <c r="C1155" i="1" l="1"/>
  <c r="O1154" i="1"/>
  <c r="B1154" i="1" s="1"/>
  <c r="G1370" i="1"/>
  <c r="H1369" i="1"/>
  <c r="M1369" i="1" s="1"/>
  <c r="C1156" i="1" l="1"/>
  <c r="O1155" i="1"/>
  <c r="B1155" i="1" s="1"/>
  <c r="G1371" i="1"/>
  <c r="H1370" i="1"/>
  <c r="M1370" i="1" s="1"/>
  <c r="C1157" i="1" l="1"/>
  <c r="O1156" i="1"/>
  <c r="B1156" i="1" s="1"/>
  <c r="G1372" i="1"/>
  <c r="H1371" i="1"/>
  <c r="M1371" i="1" s="1"/>
  <c r="C1158" i="1" l="1"/>
  <c r="O1157" i="1"/>
  <c r="B1157" i="1" s="1"/>
  <c r="G1373" i="1"/>
  <c r="H1372" i="1"/>
  <c r="M1372" i="1" s="1"/>
  <c r="C1159" i="1" l="1"/>
  <c r="O1158" i="1"/>
  <c r="B1158" i="1" s="1"/>
  <c r="G1374" i="1"/>
  <c r="H1373" i="1"/>
  <c r="M1373" i="1" s="1"/>
  <c r="C1160" i="1" l="1"/>
  <c r="O1159" i="1"/>
  <c r="B1159" i="1" s="1"/>
  <c r="G1375" i="1"/>
  <c r="H1374" i="1"/>
  <c r="M1374" i="1" s="1"/>
  <c r="C1161" i="1" l="1"/>
  <c r="O1160" i="1"/>
  <c r="B1160" i="1" s="1"/>
  <c r="G1376" i="1"/>
  <c r="H1375" i="1"/>
  <c r="M1375" i="1" s="1"/>
  <c r="C1162" i="1" l="1"/>
  <c r="O1161" i="1"/>
  <c r="B1161" i="1" s="1"/>
  <c r="G1377" i="1"/>
  <c r="H1376" i="1"/>
  <c r="M1376" i="1" s="1"/>
  <c r="C1163" i="1" l="1"/>
  <c r="O1162" i="1"/>
  <c r="B1162" i="1" s="1"/>
  <c r="G1378" i="1"/>
  <c r="H1377" i="1"/>
  <c r="M1377" i="1" s="1"/>
  <c r="C1164" i="1" l="1"/>
  <c r="O1163" i="1"/>
  <c r="B1163" i="1" s="1"/>
  <c r="G1379" i="1"/>
  <c r="H1378" i="1"/>
  <c r="M1378" i="1" s="1"/>
  <c r="C1165" i="1" l="1"/>
  <c r="O1164" i="1"/>
  <c r="B1164" i="1" s="1"/>
  <c r="G1380" i="1"/>
  <c r="H1379" i="1"/>
  <c r="M1379" i="1" s="1"/>
  <c r="C1166" i="1" l="1"/>
  <c r="O1165" i="1"/>
  <c r="B1165" i="1" s="1"/>
  <c r="G1381" i="1"/>
  <c r="H1380" i="1"/>
  <c r="M1380" i="1" s="1"/>
  <c r="C1167" i="1" l="1"/>
  <c r="O1166" i="1"/>
  <c r="B1166" i="1" s="1"/>
  <c r="G1382" i="1"/>
  <c r="H1381" i="1"/>
  <c r="M1381" i="1" s="1"/>
  <c r="C1168" i="1" l="1"/>
  <c r="O1167" i="1"/>
  <c r="B1167" i="1" s="1"/>
  <c r="G1383" i="1"/>
  <c r="H1382" i="1"/>
  <c r="M1382" i="1" s="1"/>
  <c r="C1169" i="1" l="1"/>
  <c r="O1168" i="1"/>
  <c r="B1168" i="1" s="1"/>
  <c r="G1384" i="1"/>
  <c r="H1383" i="1"/>
  <c r="M1383" i="1" s="1"/>
  <c r="C1170" i="1" l="1"/>
  <c r="O1169" i="1"/>
  <c r="B1169" i="1" s="1"/>
  <c r="G1385" i="1"/>
  <c r="H1384" i="1"/>
  <c r="M1384" i="1" s="1"/>
  <c r="C1171" i="1" l="1"/>
  <c r="O1170" i="1"/>
  <c r="B1170" i="1" s="1"/>
  <c r="G1386" i="1"/>
  <c r="H1385" i="1"/>
  <c r="M1385" i="1" s="1"/>
  <c r="C1172" i="1" l="1"/>
  <c r="O1171" i="1"/>
  <c r="B1171" i="1" s="1"/>
  <c r="G1387" i="1"/>
  <c r="H1386" i="1"/>
  <c r="M1386" i="1" s="1"/>
  <c r="C1173" i="1" l="1"/>
  <c r="O1172" i="1"/>
  <c r="B1172" i="1" s="1"/>
  <c r="G1388" i="1"/>
  <c r="H1387" i="1"/>
  <c r="M1387" i="1" s="1"/>
  <c r="C1174" i="1" l="1"/>
  <c r="O1173" i="1"/>
  <c r="B1173" i="1" s="1"/>
  <c r="G1389" i="1"/>
  <c r="H1388" i="1"/>
  <c r="M1388" i="1" s="1"/>
  <c r="C1175" i="1" l="1"/>
  <c r="O1174" i="1"/>
  <c r="B1174" i="1" s="1"/>
  <c r="G1390" i="1"/>
  <c r="H1389" i="1"/>
  <c r="M1389" i="1" s="1"/>
  <c r="C1176" i="1" l="1"/>
  <c r="O1175" i="1"/>
  <c r="B1175" i="1" s="1"/>
  <c r="G1391" i="1"/>
  <c r="H1390" i="1"/>
  <c r="M1390" i="1" s="1"/>
  <c r="C1177" i="1" l="1"/>
  <c r="O1176" i="1"/>
  <c r="B1176" i="1" s="1"/>
  <c r="G1392" i="1"/>
  <c r="H1391" i="1"/>
  <c r="M1391" i="1" s="1"/>
  <c r="C1178" i="1" l="1"/>
  <c r="O1177" i="1"/>
  <c r="B1177" i="1" s="1"/>
  <c r="G1393" i="1"/>
  <c r="H1392" i="1"/>
  <c r="M1392" i="1" s="1"/>
  <c r="C1179" i="1" l="1"/>
  <c r="O1178" i="1"/>
  <c r="B1178" i="1" s="1"/>
  <c r="G1394" i="1"/>
  <c r="H1393" i="1"/>
  <c r="M1393" i="1" s="1"/>
  <c r="C1180" i="1" l="1"/>
  <c r="O1179" i="1"/>
  <c r="B1179" i="1" s="1"/>
  <c r="G1395" i="1"/>
  <c r="H1394" i="1"/>
  <c r="M1394" i="1" s="1"/>
  <c r="C1181" i="1" l="1"/>
  <c r="O1180" i="1"/>
  <c r="B1180" i="1" s="1"/>
  <c r="G1396" i="1"/>
  <c r="H1395" i="1"/>
  <c r="M1395" i="1" s="1"/>
  <c r="C1182" i="1" l="1"/>
  <c r="O1181" i="1"/>
  <c r="B1181" i="1" s="1"/>
  <c r="G1397" i="1"/>
  <c r="H1396" i="1"/>
  <c r="M1396" i="1" s="1"/>
  <c r="C1183" i="1" l="1"/>
  <c r="O1182" i="1"/>
  <c r="B1182" i="1" s="1"/>
  <c r="G1398" i="1"/>
  <c r="H1397" i="1"/>
  <c r="M1397" i="1" s="1"/>
  <c r="C1184" i="1" l="1"/>
  <c r="O1183" i="1"/>
  <c r="B1183" i="1" s="1"/>
  <c r="G1399" i="1"/>
  <c r="H1398" i="1"/>
  <c r="M1398" i="1" s="1"/>
  <c r="C1185" i="1" l="1"/>
  <c r="O1184" i="1"/>
  <c r="B1184" i="1" s="1"/>
  <c r="G1400" i="1"/>
  <c r="H1399" i="1"/>
  <c r="M1399" i="1" s="1"/>
  <c r="C1186" i="1" l="1"/>
  <c r="O1185" i="1"/>
  <c r="B1185" i="1" s="1"/>
  <c r="G1401" i="1"/>
  <c r="H1400" i="1"/>
  <c r="M1400" i="1" s="1"/>
  <c r="C1187" i="1" l="1"/>
  <c r="O1186" i="1"/>
  <c r="B1186" i="1" s="1"/>
  <c r="G1402" i="1"/>
  <c r="H1401" i="1"/>
  <c r="M1401" i="1" s="1"/>
  <c r="C1188" i="1" l="1"/>
  <c r="O1187" i="1"/>
  <c r="B1187" i="1" s="1"/>
  <c r="G1403" i="1"/>
  <c r="H1402" i="1"/>
  <c r="M1402" i="1" s="1"/>
  <c r="C1189" i="1" l="1"/>
  <c r="O1188" i="1"/>
  <c r="B1188" i="1" s="1"/>
  <c r="G1404" i="1"/>
  <c r="H1403" i="1"/>
  <c r="M1403" i="1" s="1"/>
  <c r="C1190" i="1" l="1"/>
  <c r="O1189" i="1"/>
  <c r="B1189" i="1" s="1"/>
  <c r="G1405" i="1"/>
  <c r="H1404" i="1"/>
  <c r="M1404" i="1" s="1"/>
  <c r="C1191" i="1" l="1"/>
  <c r="O1190" i="1"/>
  <c r="B1190" i="1" s="1"/>
  <c r="G1406" i="1"/>
  <c r="H1405" i="1"/>
  <c r="M1405" i="1" s="1"/>
  <c r="C1192" i="1" l="1"/>
  <c r="O1191" i="1"/>
  <c r="B1191" i="1" s="1"/>
  <c r="G1407" i="1"/>
  <c r="H1406" i="1"/>
  <c r="M1406" i="1" s="1"/>
  <c r="C1193" i="1" l="1"/>
  <c r="O1192" i="1"/>
  <c r="B1192" i="1" s="1"/>
  <c r="G1408" i="1"/>
  <c r="H1407" i="1"/>
  <c r="M1407" i="1" s="1"/>
  <c r="C1194" i="1" l="1"/>
  <c r="O1193" i="1"/>
  <c r="B1193" i="1" s="1"/>
  <c r="G1409" i="1"/>
  <c r="H1408" i="1"/>
  <c r="M1408" i="1" s="1"/>
  <c r="C1195" i="1" l="1"/>
  <c r="O1194" i="1"/>
  <c r="B1194" i="1" s="1"/>
  <c r="G1410" i="1"/>
  <c r="H1409" i="1"/>
  <c r="M1409" i="1" s="1"/>
  <c r="C1196" i="1" l="1"/>
  <c r="O1195" i="1"/>
  <c r="B1195" i="1" s="1"/>
  <c r="G1411" i="1"/>
  <c r="H1410" i="1"/>
  <c r="M1410" i="1" s="1"/>
  <c r="C1197" i="1" l="1"/>
  <c r="O1196" i="1"/>
  <c r="B1196" i="1" s="1"/>
  <c r="G1412" i="1"/>
  <c r="H1411" i="1"/>
  <c r="M1411" i="1" s="1"/>
  <c r="C1198" i="1" l="1"/>
  <c r="O1197" i="1"/>
  <c r="B1197" i="1" s="1"/>
  <c r="G1413" i="1"/>
  <c r="H1412" i="1"/>
  <c r="M1412" i="1" s="1"/>
  <c r="C1199" i="1" l="1"/>
  <c r="O1198" i="1"/>
  <c r="B1198" i="1" s="1"/>
  <c r="G1414" i="1"/>
  <c r="H1413" i="1"/>
  <c r="M1413" i="1" s="1"/>
  <c r="C1200" i="1" l="1"/>
  <c r="O1199" i="1"/>
  <c r="B1199" i="1" s="1"/>
  <c r="G1415" i="1"/>
  <c r="H1414" i="1"/>
  <c r="M1414" i="1" s="1"/>
  <c r="C1201" i="1" l="1"/>
  <c r="O1200" i="1"/>
  <c r="B1200" i="1" s="1"/>
  <c r="G1416" i="1"/>
  <c r="H1415" i="1"/>
  <c r="M1415" i="1" s="1"/>
  <c r="C1202" i="1" l="1"/>
  <c r="O1201" i="1"/>
  <c r="B1201" i="1" s="1"/>
  <c r="G1417" i="1"/>
  <c r="H1416" i="1"/>
  <c r="M1416" i="1" s="1"/>
  <c r="C1203" i="1" l="1"/>
  <c r="O1202" i="1"/>
  <c r="B1202" i="1" s="1"/>
  <c r="G1418" i="1"/>
  <c r="H1417" i="1"/>
  <c r="M1417" i="1" s="1"/>
  <c r="C1204" i="1" l="1"/>
  <c r="O1203" i="1"/>
  <c r="B1203" i="1" s="1"/>
  <c r="G1419" i="1"/>
  <c r="H1418" i="1"/>
  <c r="M1418" i="1" s="1"/>
  <c r="C1205" i="1" l="1"/>
  <c r="O1204" i="1"/>
  <c r="B1204" i="1" s="1"/>
  <c r="G1420" i="1"/>
  <c r="H1419" i="1"/>
  <c r="M1419" i="1" s="1"/>
  <c r="C1206" i="1" l="1"/>
  <c r="O1205" i="1"/>
  <c r="B1205" i="1" s="1"/>
  <c r="G1421" i="1"/>
  <c r="H1420" i="1"/>
  <c r="M1420" i="1" s="1"/>
  <c r="C1207" i="1" l="1"/>
  <c r="O1206" i="1"/>
  <c r="B1206" i="1" s="1"/>
  <c r="G1422" i="1"/>
  <c r="H1421" i="1"/>
  <c r="M1421" i="1" s="1"/>
  <c r="C1208" i="1" l="1"/>
  <c r="O1207" i="1"/>
  <c r="B1207" i="1" s="1"/>
  <c r="G1423" i="1"/>
  <c r="H1422" i="1"/>
  <c r="M1422" i="1" s="1"/>
  <c r="C1209" i="1" l="1"/>
  <c r="O1208" i="1"/>
  <c r="B1208" i="1" s="1"/>
  <c r="G1424" i="1"/>
  <c r="H1423" i="1"/>
  <c r="M1423" i="1" s="1"/>
  <c r="C1210" i="1" l="1"/>
  <c r="O1209" i="1"/>
  <c r="B1209" i="1" s="1"/>
  <c r="G1425" i="1"/>
  <c r="H1424" i="1"/>
  <c r="M1424" i="1" s="1"/>
  <c r="C1211" i="1" l="1"/>
  <c r="O1210" i="1"/>
  <c r="B1210" i="1" s="1"/>
  <c r="G1426" i="1"/>
  <c r="H1425" i="1"/>
  <c r="M1425" i="1" s="1"/>
  <c r="C1212" i="1" l="1"/>
  <c r="O1211" i="1"/>
  <c r="B1211" i="1" s="1"/>
  <c r="G1427" i="1"/>
  <c r="H1426" i="1"/>
  <c r="M1426" i="1" s="1"/>
  <c r="C1213" i="1" l="1"/>
  <c r="O1212" i="1"/>
  <c r="B1212" i="1" s="1"/>
  <c r="G1428" i="1"/>
  <c r="H1427" i="1"/>
  <c r="M1427" i="1" s="1"/>
  <c r="C1214" i="1" l="1"/>
  <c r="O1213" i="1"/>
  <c r="B1213" i="1" s="1"/>
  <c r="G1429" i="1"/>
  <c r="H1428" i="1"/>
  <c r="M1428" i="1" s="1"/>
  <c r="C1215" i="1" l="1"/>
  <c r="O1214" i="1"/>
  <c r="B1214" i="1" s="1"/>
  <c r="G1430" i="1"/>
  <c r="H1429" i="1"/>
  <c r="M1429" i="1" s="1"/>
  <c r="C1216" i="1" l="1"/>
  <c r="O1215" i="1"/>
  <c r="B1215" i="1" s="1"/>
  <c r="G1431" i="1"/>
  <c r="H1430" i="1"/>
  <c r="M1430" i="1" s="1"/>
  <c r="C1217" i="1" l="1"/>
  <c r="O1216" i="1"/>
  <c r="B1216" i="1" s="1"/>
  <c r="G1432" i="1"/>
  <c r="H1431" i="1"/>
  <c r="M1431" i="1" s="1"/>
  <c r="C1218" i="1" l="1"/>
  <c r="O1217" i="1"/>
  <c r="B1217" i="1" s="1"/>
  <c r="G1433" i="1"/>
  <c r="H1432" i="1"/>
  <c r="M1432" i="1" s="1"/>
  <c r="C1219" i="1" l="1"/>
  <c r="O1218" i="1"/>
  <c r="B1218" i="1" s="1"/>
  <c r="G1434" i="1"/>
  <c r="H1433" i="1"/>
  <c r="M1433" i="1" s="1"/>
  <c r="C1220" i="1" l="1"/>
  <c r="O1219" i="1"/>
  <c r="B1219" i="1" s="1"/>
  <c r="G1435" i="1"/>
  <c r="H1434" i="1"/>
  <c r="M1434" i="1" s="1"/>
  <c r="C1221" i="1" l="1"/>
  <c r="O1220" i="1"/>
  <c r="B1220" i="1" s="1"/>
  <c r="G1436" i="1"/>
  <c r="H1435" i="1"/>
  <c r="M1435" i="1" s="1"/>
  <c r="C1222" i="1" l="1"/>
  <c r="O1221" i="1"/>
  <c r="B1221" i="1" s="1"/>
  <c r="G1437" i="1"/>
  <c r="H1436" i="1"/>
  <c r="M1436" i="1" s="1"/>
  <c r="C1223" i="1" l="1"/>
  <c r="O1222" i="1"/>
  <c r="B1222" i="1" s="1"/>
  <c r="G1438" i="1"/>
  <c r="H1437" i="1"/>
  <c r="M1437" i="1" s="1"/>
  <c r="C1224" i="1" l="1"/>
  <c r="O1223" i="1"/>
  <c r="B1223" i="1" s="1"/>
  <c r="G1439" i="1"/>
  <c r="H1438" i="1"/>
  <c r="M1438" i="1" s="1"/>
  <c r="C1225" i="1" l="1"/>
  <c r="O1224" i="1"/>
  <c r="B1224" i="1" s="1"/>
  <c r="G1440" i="1"/>
  <c r="H1439" i="1"/>
  <c r="M1439" i="1" s="1"/>
  <c r="C1226" i="1" l="1"/>
  <c r="O1225" i="1"/>
  <c r="B1225" i="1" s="1"/>
  <c r="G1441" i="1"/>
  <c r="H1440" i="1"/>
  <c r="M1440" i="1" s="1"/>
  <c r="C1227" i="1" l="1"/>
  <c r="O1226" i="1"/>
  <c r="B1226" i="1" s="1"/>
  <c r="G1442" i="1"/>
  <c r="H1441" i="1"/>
  <c r="M1441" i="1" s="1"/>
  <c r="C1228" i="1" l="1"/>
  <c r="O1227" i="1"/>
  <c r="B1227" i="1" s="1"/>
  <c r="G1443" i="1"/>
  <c r="H1442" i="1"/>
  <c r="M1442" i="1" s="1"/>
  <c r="C1229" i="1" l="1"/>
  <c r="O1228" i="1"/>
  <c r="B1228" i="1" s="1"/>
  <c r="G1444" i="1"/>
  <c r="H1443" i="1"/>
  <c r="M1443" i="1" s="1"/>
  <c r="C1230" i="1" l="1"/>
  <c r="O1229" i="1"/>
  <c r="B1229" i="1" s="1"/>
  <c r="G1445" i="1"/>
  <c r="H1444" i="1"/>
  <c r="M1444" i="1" s="1"/>
  <c r="C1231" i="1" l="1"/>
  <c r="O1230" i="1"/>
  <c r="B1230" i="1" s="1"/>
  <c r="G1446" i="1"/>
  <c r="H1445" i="1"/>
  <c r="M1445" i="1" s="1"/>
  <c r="C1232" i="1" l="1"/>
  <c r="O1231" i="1"/>
  <c r="B1231" i="1" s="1"/>
  <c r="G1447" i="1"/>
  <c r="H1446" i="1"/>
  <c r="M1446" i="1" s="1"/>
  <c r="C1233" i="1" l="1"/>
  <c r="O1232" i="1"/>
  <c r="B1232" i="1" s="1"/>
  <c r="G1448" i="1"/>
  <c r="H1447" i="1"/>
  <c r="M1447" i="1" s="1"/>
  <c r="C1234" i="1" l="1"/>
  <c r="O1233" i="1"/>
  <c r="B1233" i="1" s="1"/>
  <c r="G1449" i="1"/>
  <c r="H1448" i="1"/>
  <c r="M1448" i="1" s="1"/>
  <c r="C1235" i="1" l="1"/>
  <c r="O1234" i="1"/>
  <c r="B1234" i="1" s="1"/>
  <c r="G1450" i="1"/>
  <c r="H1449" i="1"/>
  <c r="M1449" i="1" s="1"/>
  <c r="C1236" i="1" l="1"/>
  <c r="O1235" i="1"/>
  <c r="B1235" i="1" s="1"/>
  <c r="G1451" i="1"/>
  <c r="H1450" i="1"/>
  <c r="M1450" i="1" s="1"/>
  <c r="C1237" i="1" l="1"/>
  <c r="O1236" i="1"/>
  <c r="B1236" i="1" s="1"/>
  <c r="G1452" i="1"/>
  <c r="H1451" i="1"/>
  <c r="M1451" i="1" s="1"/>
  <c r="C1238" i="1" l="1"/>
  <c r="O1237" i="1"/>
  <c r="B1237" i="1" s="1"/>
  <c r="G1453" i="1"/>
  <c r="H1452" i="1"/>
  <c r="M1452" i="1" s="1"/>
  <c r="C1239" i="1" l="1"/>
  <c r="O1238" i="1"/>
  <c r="B1238" i="1" s="1"/>
  <c r="G1454" i="1"/>
  <c r="H1453" i="1"/>
  <c r="M1453" i="1" s="1"/>
  <c r="C1240" i="1" l="1"/>
  <c r="O1239" i="1"/>
  <c r="B1239" i="1" s="1"/>
  <c r="G1455" i="1"/>
  <c r="H1454" i="1"/>
  <c r="M1454" i="1" s="1"/>
  <c r="C1241" i="1" l="1"/>
  <c r="O1240" i="1"/>
  <c r="B1240" i="1" s="1"/>
  <c r="G1456" i="1"/>
  <c r="H1455" i="1"/>
  <c r="M1455" i="1" s="1"/>
  <c r="C1242" i="1" l="1"/>
  <c r="O1241" i="1"/>
  <c r="B1241" i="1" s="1"/>
  <c r="G1457" i="1"/>
  <c r="H1456" i="1"/>
  <c r="M1456" i="1" s="1"/>
  <c r="C1243" i="1" l="1"/>
  <c r="O1242" i="1"/>
  <c r="B1242" i="1" s="1"/>
  <c r="G1458" i="1"/>
  <c r="H1457" i="1"/>
  <c r="M1457" i="1" s="1"/>
  <c r="C1244" i="1" l="1"/>
  <c r="O1243" i="1"/>
  <c r="B1243" i="1" s="1"/>
  <c r="G1459" i="1"/>
  <c r="H1458" i="1"/>
  <c r="M1458" i="1" s="1"/>
  <c r="C1245" i="1" l="1"/>
  <c r="O1244" i="1"/>
  <c r="B1244" i="1" s="1"/>
  <c r="G1460" i="1"/>
  <c r="H1459" i="1"/>
  <c r="M1459" i="1" s="1"/>
  <c r="C1246" i="1" l="1"/>
  <c r="O1245" i="1"/>
  <c r="B1245" i="1" s="1"/>
  <c r="G1461" i="1"/>
  <c r="H1460" i="1"/>
  <c r="M1460" i="1" s="1"/>
  <c r="C1247" i="1" l="1"/>
  <c r="O1246" i="1"/>
  <c r="B1246" i="1" s="1"/>
  <c r="G1462" i="1"/>
  <c r="H1461" i="1"/>
  <c r="M1461" i="1" s="1"/>
  <c r="C1248" i="1" l="1"/>
  <c r="O1247" i="1"/>
  <c r="B1247" i="1" s="1"/>
  <c r="H1462" i="1"/>
  <c r="M1462" i="1" s="1"/>
  <c r="G1463" i="1"/>
  <c r="C1249" i="1" l="1"/>
  <c r="O1248" i="1"/>
  <c r="B1248" i="1" s="1"/>
  <c r="G1464" i="1"/>
  <c r="H1463" i="1"/>
  <c r="M1463" i="1" s="1"/>
  <c r="C1250" i="1" l="1"/>
  <c r="O1249" i="1"/>
  <c r="B1249" i="1" s="1"/>
  <c r="G1465" i="1"/>
  <c r="H1464" i="1"/>
  <c r="M1464" i="1" s="1"/>
  <c r="C1251" i="1" l="1"/>
  <c r="O1250" i="1"/>
  <c r="B1250" i="1" s="1"/>
  <c r="G1466" i="1"/>
  <c r="H1465" i="1"/>
  <c r="M1465" i="1" s="1"/>
  <c r="C1252" i="1" l="1"/>
  <c r="O1251" i="1"/>
  <c r="B1251" i="1" s="1"/>
  <c r="G1467" i="1"/>
  <c r="H1466" i="1"/>
  <c r="M1466" i="1" s="1"/>
  <c r="C1253" i="1" l="1"/>
  <c r="O1252" i="1"/>
  <c r="B1252" i="1" s="1"/>
  <c r="G1468" i="1"/>
  <c r="H1467" i="1"/>
  <c r="M1467" i="1" s="1"/>
  <c r="C1254" i="1" l="1"/>
  <c r="O1253" i="1"/>
  <c r="B1253" i="1" s="1"/>
  <c r="G1469" i="1"/>
  <c r="H1468" i="1"/>
  <c r="M1468" i="1" s="1"/>
  <c r="C1255" i="1" l="1"/>
  <c r="O1254" i="1"/>
  <c r="B1254" i="1" s="1"/>
  <c r="G1470" i="1"/>
  <c r="H1469" i="1"/>
  <c r="M1469" i="1" s="1"/>
  <c r="C1256" i="1" l="1"/>
  <c r="O1255" i="1"/>
  <c r="B1255" i="1" s="1"/>
  <c r="G1471" i="1"/>
  <c r="H1470" i="1"/>
  <c r="M1470" i="1" s="1"/>
  <c r="C1257" i="1" l="1"/>
  <c r="O1256" i="1"/>
  <c r="B1256" i="1" s="1"/>
  <c r="G1472" i="1"/>
  <c r="H1471" i="1"/>
  <c r="M1471" i="1" s="1"/>
  <c r="C1258" i="1" l="1"/>
  <c r="O1257" i="1"/>
  <c r="B1257" i="1" s="1"/>
  <c r="G1473" i="1"/>
  <c r="H1472" i="1"/>
  <c r="M1472" i="1" s="1"/>
  <c r="C1259" i="1" l="1"/>
  <c r="O1258" i="1"/>
  <c r="B1258" i="1" s="1"/>
  <c r="G1474" i="1"/>
  <c r="H1473" i="1"/>
  <c r="M1473" i="1" s="1"/>
  <c r="C1260" i="1" l="1"/>
  <c r="O1259" i="1"/>
  <c r="B1259" i="1" s="1"/>
  <c r="G1475" i="1"/>
  <c r="H1474" i="1"/>
  <c r="M1474" i="1" s="1"/>
  <c r="C1261" i="1" l="1"/>
  <c r="O1260" i="1"/>
  <c r="B1260" i="1" s="1"/>
  <c r="G1476" i="1"/>
  <c r="H1475" i="1"/>
  <c r="M1475" i="1" s="1"/>
  <c r="C1262" i="1" l="1"/>
  <c r="O1261" i="1"/>
  <c r="B1261" i="1" s="1"/>
  <c r="G1477" i="1"/>
  <c r="H1476" i="1"/>
  <c r="M1476" i="1" s="1"/>
  <c r="C1263" i="1" l="1"/>
  <c r="O1262" i="1"/>
  <c r="B1262" i="1" s="1"/>
  <c r="G1478" i="1"/>
  <c r="H1477" i="1"/>
  <c r="M1477" i="1" s="1"/>
  <c r="C1264" i="1" l="1"/>
  <c r="O1263" i="1"/>
  <c r="B1263" i="1" s="1"/>
  <c r="G1479" i="1"/>
  <c r="H1478" i="1"/>
  <c r="M1478" i="1" s="1"/>
  <c r="C1265" i="1" l="1"/>
  <c r="O1264" i="1"/>
  <c r="B1264" i="1" s="1"/>
  <c r="G1480" i="1"/>
  <c r="H1479" i="1"/>
  <c r="M1479" i="1" s="1"/>
  <c r="C1266" i="1" l="1"/>
  <c r="O1265" i="1"/>
  <c r="B1265" i="1" s="1"/>
  <c r="G1481" i="1"/>
  <c r="H1480" i="1"/>
  <c r="M1480" i="1" s="1"/>
  <c r="C1267" i="1" l="1"/>
  <c r="O1266" i="1"/>
  <c r="B1266" i="1" s="1"/>
  <c r="G1482" i="1"/>
  <c r="H1481" i="1"/>
  <c r="M1481" i="1" s="1"/>
  <c r="C1268" i="1" l="1"/>
  <c r="O1267" i="1"/>
  <c r="B1267" i="1" s="1"/>
  <c r="G1483" i="1"/>
  <c r="H1482" i="1"/>
  <c r="M1482" i="1" s="1"/>
  <c r="C1269" i="1" l="1"/>
  <c r="O1268" i="1"/>
  <c r="B1268" i="1" s="1"/>
  <c r="G1484" i="1"/>
  <c r="H1483" i="1"/>
  <c r="M1483" i="1" s="1"/>
  <c r="C1270" i="1" l="1"/>
  <c r="O1269" i="1"/>
  <c r="B1269" i="1" s="1"/>
  <c r="G1485" i="1"/>
  <c r="H1484" i="1"/>
  <c r="M1484" i="1" s="1"/>
  <c r="C1271" i="1" l="1"/>
  <c r="O1270" i="1"/>
  <c r="B1270" i="1" s="1"/>
  <c r="G1486" i="1"/>
  <c r="H1485" i="1"/>
  <c r="M1485" i="1" s="1"/>
  <c r="C1272" i="1" l="1"/>
  <c r="O1271" i="1"/>
  <c r="B1271" i="1" s="1"/>
  <c r="G1487" i="1"/>
  <c r="H1486" i="1"/>
  <c r="M1486" i="1" s="1"/>
  <c r="C1273" i="1" l="1"/>
  <c r="O1272" i="1"/>
  <c r="B1272" i="1" s="1"/>
  <c r="G1488" i="1"/>
  <c r="H1487" i="1"/>
  <c r="M1487" i="1" s="1"/>
  <c r="C1274" i="1" l="1"/>
  <c r="O1273" i="1"/>
  <c r="B1273" i="1" s="1"/>
  <c r="G1489" i="1"/>
  <c r="H1488" i="1"/>
  <c r="M1488" i="1" s="1"/>
  <c r="C1275" i="1" l="1"/>
  <c r="O1274" i="1"/>
  <c r="B1274" i="1" s="1"/>
  <c r="G1490" i="1"/>
  <c r="H1489" i="1"/>
  <c r="M1489" i="1" s="1"/>
  <c r="C1276" i="1" l="1"/>
  <c r="O1275" i="1"/>
  <c r="B1275" i="1" s="1"/>
  <c r="G1491" i="1"/>
  <c r="H1490" i="1"/>
  <c r="M1490" i="1" s="1"/>
  <c r="C1277" i="1" l="1"/>
  <c r="O1276" i="1"/>
  <c r="B1276" i="1" s="1"/>
  <c r="G1492" i="1"/>
  <c r="H1491" i="1"/>
  <c r="M1491" i="1" s="1"/>
  <c r="C1278" i="1" l="1"/>
  <c r="O1277" i="1"/>
  <c r="B1277" i="1" s="1"/>
  <c r="G1493" i="1"/>
  <c r="H1492" i="1"/>
  <c r="M1492" i="1" s="1"/>
  <c r="C1279" i="1" l="1"/>
  <c r="O1278" i="1"/>
  <c r="B1278" i="1" s="1"/>
  <c r="G1494" i="1"/>
  <c r="H1493" i="1"/>
  <c r="M1493" i="1" s="1"/>
  <c r="C1280" i="1" l="1"/>
  <c r="O1279" i="1"/>
  <c r="B1279" i="1" s="1"/>
  <c r="G1495" i="1"/>
  <c r="H1494" i="1"/>
  <c r="M1494" i="1" s="1"/>
  <c r="C1281" i="1" l="1"/>
  <c r="O1280" i="1"/>
  <c r="B1280" i="1" s="1"/>
  <c r="G1496" i="1"/>
  <c r="H1495" i="1"/>
  <c r="M1495" i="1" s="1"/>
  <c r="C1282" i="1" l="1"/>
  <c r="O1281" i="1"/>
  <c r="B1281" i="1" s="1"/>
  <c r="G1497" i="1"/>
  <c r="H1496" i="1"/>
  <c r="M1496" i="1" s="1"/>
  <c r="C1283" i="1" l="1"/>
  <c r="O1282" i="1"/>
  <c r="B1282" i="1" s="1"/>
  <c r="G1498" i="1"/>
  <c r="H1497" i="1"/>
  <c r="M1497" i="1" s="1"/>
  <c r="C1284" i="1" l="1"/>
  <c r="O1283" i="1"/>
  <c r="B1283" i="1" s="1"/>
  <c r="G1499" i="1"/>
  <c r="H1498" i="1"/>
  <c r="M1498" i="1" s="1"/>
  <c r="C1285" i="1" l="1"/>
  <c r="O1284" i="1"/>
  <c r="B1284" i="1" s="1"/>
  <c r="G1500" i="1"/>
  <c r="H1499" i="1"/>
  <c r="M1499" i="1" s="1"/>
  <c r="C1286" i="1" l="1"/>
  <c r="O1285" i="1"/>
  <c r="B1285" i="1" s="1"/>
  <c r="G1501" i="1"/>
  <c r="H1500" i="1"/>
  <c r="M1500" i="1" s="1"/>
  <c r="C1287" i="1" l="1"/>
  <c r="O1286" i="1"/>
  <c r="B1286" i="1" s="1"/>
  <c r="G1502" i="1"/>
  <c r="H1501" i="1"/>
  <c r="M1501" i="1" s="1"/>
  <c r="C1288" i="1" l="1"/>
  <c r="O1287" i="1"/>
  <c r="B1287" i="1" s="1"/>
  <c r="G1503" i="1"/>
  <c r="H1502" i="1"/>
  <c r="M1502" i="1" s="1"/>
  <c r="C1289" i="1" l="1"/>
  <c r="O1288" i="1"/>
  <c r="B1288" i="1" s="1"/>
  <c r="G1504" i="1"/>
  <c r="H1503" i="1"/>
  <c r="M1503" i="1" s="1"/>
  <c r="C1290" i="1" l="1"/>
  <c r="O1289" i="1"/>
  <c r="B1289" i="1" s="1"/>
  <c r="G1505" i="1"/>
  <c r="H1504" i="1"/>
  <c r="M1504" i="1" s="1"/>
  <c r="C1291" i="1" l="1"/>
  <c r="O1290" i="1"/>
  <c r="B1290" i="1" s="1"/>
  <c r="G1506" i="1"/>
  <c r="H1505" i="1"/>
  <c r="M1505" i="1" s="1"/>
  <c r="C1292" i="1" l="1"/>
  <c r="O1291" i="1"/>
  <c r="B1291" i="1" s="1"/>
  <c r="G1507" i="1"/>
  <c r="H1506" i="1"/>
  <c r="M1506" i="1" s="1"/>
  <c r="C1293" i="1" l="1"/>
  <c r="O1292" i="1"/>
  <c r="B1292" i="1" s="1"/>
  <c r="G1508" i="1"/>
  <c r="H1507" i="1"/>
  <c r="M1507" i="1" s="1"/>
  <c r="C1294" i="1" l="1"/>
  <c r="O1293" i="1"/>
  <c r="B1293" i="1" s="1"/>
  <c r="G1509" i="1"/>
  <c r="H1508" i="1"/>
  <c r="M1508" i="1" s="1"/>
  <c r="C1295" i="1" l="1"/>
  <c r="O1294" i="1"/>
  <c r="B1294" i="1" s="1"/>
  <c r="G1510" i="1"/>
  <c r="H1509" i="1"/>
  <c r="M1509" i="1" s="1"/>
  <c r="C1296" i="1" l="1"/>
  <c r="O1295" i="1"/>
  <c r="B1295" i="1" s="1"/>
  <c r="G1511" i="1"/>
  <c r="H1510" i="1"/>
  <c r="M1510" i="1" s="1"/>
  <c r="C1297" i="1" l="1"/>
  <c r="O1296" i="1"/>
  <c r="B1296" i="1" s="1"/>
  <c r="G1512" i="1"/>
  <c r="H1511" i="1"/>
  <c r="M1511" i="1" s="1"/>
  <c r="C1298" i="1" l="1"/>
  <c r="O1297" i="1"/>
  <c r="B1297" i="1" s="1"/>
  <c r="G1513" i="1"/>
  <c r="H1512" i="1"/>
  <c r="M1512" i="1" s="1"/>
  <c r="C1299" i="1" l="1"/>
  <c r="O1298" i="1"/>
  <c r="B1298" i="1" s="1"/>
  <c r="G1514" i="1"/>
  <c r="H1513" i="1"/>
  <c r="M1513" i="1" s="1"/>
  <c r="C1300" i="1" l="1"/>
  <c r="O1299" i="1"/>
  <c r="B1299" i="1" s="1"/>
  <c r="G1515" i="1"/>
  <c r="H1514" i="1"/>
  <c r="M1514" i="1" s="1"/>
  <c r="C1301" i="1" l="1"/>
  <c r="O1300" i="1"/>
  <c r="B1300" i="1" s="1"/>
  <c r="G1516" i="1"/>
  <c r="H1515" i="1"/>
  <c r="M1515" i="1" s="1"/>
  <c r="C1302" i="1" l="1"/>
  <c r="O1301" i="1"/>
  <c r="B1301" i="1" s="1"/>
  <c r="G1517" i="1"/>
  <c r="H1516" i="1"/>
  <c r="M1516" i="1" s="1"/>
  <c r="C1303" i="1" l="1"/>
  <c r="O1302" i="1"/>
  <c r="B1302" i="1" s="1"/>
  <c r="G1518" i="1"/>
  <c r="H1517" i="1"/>
  <c r="M1517" i="1" s="1"/>
  <c r="C1304" i="1" l="1"/>
  <c r="O1303" i="1"/>
  <c r="B1303" i="1" s="1"/>
  <c r="G1519" i="1"/>
  <c r="H1518" i="1"/>
  <c r="M1518" i="1" s="1"/>
  <c r="C1305" i="1" l="1"/>
  <c r="O1304" i="1"/>
  <c r="B1304" i="1" s="1"/>
  <c r="G1520" i="1"/>
  <c r="H1519" i="1"/>
  <c r="M1519" i="1" s="1"/>
  <c r="C1306" i="1" l="1"/>
  <c r="O1305" i="1"/>
  <c r="B1305" i="1" s="1"/>
  <c r="G1521" i="1"/>
  <c r="H1520" i="1"/>
  <c r="M1520" i="1" s="1"/>
  <c r="C1307" i="1" l="1"/>
  <c r="O1306" i="1"/>
  <c r="B1306" i="1" s="1"/>
  <c r="G1522" i="1"/>
  <c r="H1521" i="1"/>
  <c r="M1521" i="1" s="1"/>
  <c r="C1308" i="1" l="1"/>
  <c r="O1307" i="1"/>
  <c r="B1307" i="1" s="1"/>
  <c r="G1523" i="1"/>
  <c r="H1522" i="1"/>
  <c r="M1522" i="1" s="1"/>
  <c r="C1309" i="1" l="1"/>
  <c r="O1308" i="1"/>
  <c r="B1308" i="1" s="1"/>
  <c r="G1524" i="1"/>
  <c r="H1523" i="1"/>
  <c r="M1523" i="1" s="1"/>
  <c r="C1310" i="1" l="1"/>
  <c r="O1309" i="1"/>
  <c r="B1309" i="1" s="1"/>
  <c r="G1525" i="1"/>
  <c r="H1524" i="1"/>
  <c r="M1524" i="1" s="1"/>
  <c r="C1311" i="1" l="1"/>
  <c r="O1310" i="1"/>
  <c r="B1310" i="1" s="1"/>
  <c r="G1526" i="1"/>
  <c r="H1525" i="1"/>
  <c r="M1525" i="1" s="1"/>
  <c r="C1312" i="1" l="1"/>
  <c r="O1311" i="1"/>
  <c r="B1311" i="1" s="1"/>
  <c r="G1527" i="1"/>
  <c r="H1526" i="1"/>
  <c r="M1526" i="1" s="1"/>
  <c r="C1313" i="1" l="1"/>
  <c r="O1312" i="1"/>
  <c r="B1312" i="1" s="1"/>
  <c r="G1528" i="1"/>
  <c r="H1527" i="1"/>
  <c r="M1527" i="1" s="1"/>
  <c r="C1314" i="1" l="1"/>
  <c r="O1313" i="1"/>
  <c r="B1313" i="1" s="1"/>
  <c r="G1529" i="1"/>
  <c r="H1528" i="1"/>
  <c r="M1528" i="1" s="1"/>
  <c r="C1315" i="1" l="1"/>
  <c r="O1314" i="1"/>
  <c r="B1314" i="1" s="1"/>
  <c r="G1530" i="1"/>
  <c r="H1529" i="1"/>
  <c r="M1529" i="1" s="1"/>
  <c r="C1316" i="1" l="1"/>
  <c r="O1315" i="1"/>
  <c r="B1315" i="1" s="1"/>
  <c r="G1531" i="1"/>
  <c r="H1530" i="1"/>
  <c r="M1530" i="1" s="1"/>
  <c r="C1317" i="1" l="1"/>
  <c r="O1316" i="1"/>
  <c r="B1316" i="1" s="1"/>
  <c r="G1532" i="1"/>
  <c r="H1531" i="1"/>
  <c r="M1531" i="1" s="1"/>
  <c r="C1318" i="1" l="1"/>
  <c r="O1317" i="1"/>
  <c r="B1317" i="1" s="1"/>
  <c r="G1533" i="1"/>
  <c r="H1532" i="1"/>
  <c r="M1532" i="1" s="1"/>
  <c r="C1319" i="1" l="1"/>
  <c r="O1318" i="1"/>
  <c r="B1318" i="1" s="1"/>
  <c r="G1534" i="1"/>
  <c r="H1533" i="1"/>
  <c r="M1533" i="1" s="1"/>
  <c r="C1320" i="1" l="1"/>
  <c r="O1319" i="1"/>
  <c r="B1319" i="1" s="1"/>
  <c r="G1535" i="1"/>
  <c r="H1534" i="1"/>
  <c r="M1534" i="1" s="1"/>
  <c r="C1321" i="1" l="1"/>
  <c r="O1320" i="1"/>
  <c r="B1320" i="1" s="1"/>
  <c r="G1536" i="1"/>
  <c r="H1535" i="1"/>
  <c r="M1535" i="1" s="1"/>
  <c r="C1322" i="1" l="1"/>
  <c r="O1321" i="1"/>
  <c r="B1321" i="1" s="1"/>
  <c r="G1537" i="1"/>
  <c r="H1536" i="1"/>
  <c r="M1536" i="1" s="1"/>
  <c r="C1323" i="1" l="1"/>
  <c r="O1322" i="1"/>
  <c r="B1322" i="1" s="1"/>
  <c r="G1538" i="1"/>
  <c r="H1537" i="1"/>
  <c r="M1537" i="1" s="1"/>
  <c r="C1324" i="1" l="1"/>
  <c r="O1323" i="1"/>
  <c r="B1323" i="1" s="1"/>
  <c r="G1539" i="1"/>
  <c r="H1538" i="1"/>
  <c r="M1538" i="1" s="1"/>
  <c r="C1325" i="1" l="1"/>
  <c r="O1324" i="1"/>
  <c r="B1324" i="1" s="1"/>
  <c r="G1540" i="1"/>
  <c r="H1539" i="1"/>
  <c r="M1539" i="1" s="1"/>
  <c r="C1326" i="1" l="1"/>
  <c r="O1325" i="1"/>
  <c r="B1325" i="1" s="1"/>
  <c r="G1541" i="1"/>
  <c r="H1540" i="1"/>
  <c r="M1540" i="1" s="1"/>
  <c r="C1327" i="1" l="1"/>
  <c r="O1326" i="1"/>
  <c r="B1326" i="1" s="1"/>
  <c r="G1542" i="1"/>
  <c r="H1541" i="1"/>
  <c r="M1541" i="1" s="1"/>
  <c r="C1328" i="1" l="1"/>
  <c r="O1327" i="1"/>
  <c r="B1327" i="1" s="1"/>
  <c r="G1543" i="1"/>
  <c r="H1542" i="1"/>
  <c r="M1542" i="1" s="1"/>
  <c r="C1329" i="1" l="1"/>
  <c r="O1328" i="1"/>
  <c r="B1328" i="1" s="1"/>
  <c r="G1544" i="1"/>
  <c r="H1543" i="1"/>
  <c r="M1543" i="1" s="1"/>
  <c r="C1330" i="1" l="1"/>
  <c r="O1329" i="1"/>
  <c r="B1329" i="1" s="1"/>
  <c r="G1545" i="1"/>
  <c r="H1544" i="1"/>
  <c r="M1544" i="1" s="1"/>
  <c r="C1331" i="1" l="1"/>
  <c r="O1330" i="1"/>
  <c r="B1330" i="1" s="1"/>
  <c r="G1546" i="1"/>
  <c r="H1545" i="1"/>
  <c r="M1545" i="1" s="1"/>
  <c r="C1332" i="1" l="1"/>
  <c r="O1331" i="1"/>
  <c r="B1331" i="1" s="1"/>
  <c r="G1547" i="1"/>
  <c r="H1546" i="1"/>
  <c r="M1546" i="1" s="1"/>
  <c r="C1333" i="1" l="1"/>
  <c r="O1332" i="1"/>
  <c r="B1332" i="1" s="1"/>
  <c r="G1548" i="1"/>
  <c r="H1547" i="1"/>
  <c r="M1547" i="1" s="1"/>
  <c r="C1334" i="1" l="1"/>
  <c r="O1333" i="1"/>
  <c r="B1333" i="1" s="1"/>
  <c r="G1549" i="1"/>
  <c r="H1548" i="1"/>
  <c r="M1548" i="1" s="1"/>
  <c r="C1335" i="1" l="1"/>
  <c r="O1334" i="1"/>
  <c r="B1334" i="1" s="1"/>
  <c r="G1550" i="1"/>
  <c r="H1549" i="1"/>
  <c r="M1549" i="1" s="1"/>
  <c r="C1336" i="1" l="1"/>
  <c r="O1335" i="1"/>
  <c r="B1335" i="1" s="1"/>
  <c r="G1551" i="1"/>
  <c r="H1550" i="1"/>
  <c r="M1550" i="1" s="1"/>
  <c r="C1337" i="1" l="1"/>
  <c r="O1336" i="1"/>
  <c r="B1336" i="1" s="1"/>
  <c r="G1552" i="1"/>
  <c r="H1551" i="1"/>
  <c r="M1551" i="1" s="1"/>
  <c r="C1338" i="1" l="1"/>
  <c r="O1337" i="1"/>
  <c r="B1337" i="1" s="1"/>
  <c r="G1553" i="1"/>
  <c r="H1552" i="1"/>
  <c r="M1552" i="1" s="1"/>
  <c r="C1339" i="1" l="1"/>
  <c r="O1338" i="1"/>
  <c r="B1338" i="1" s="1"/>
  <c r="G1554" i="1"/>
  <c r="H1553" i="1"/>
  <c r="M1553" i="1" s="1"/>
  <c r="C1340" i="1" l="1"/>
  <c r="O1339" i="1"/>
  <c r="B1339" i="1" s="1"/>
  <c r="G1555" i="1"/>
  <c r="H1554" i="1"/>
  <c r="M1554" i="1" s="1"/>
  <c r="C1341" i="1" l="1"/>
  <c r="O1340" i="1"/>
  <c r="B1340" i="1" s="1"/>
  <c r="G1556" i="1"/>
  <c r="H1555" i="1"/>
  <c r="M1555" i="1" s="1"/>
  <c r="C1342" i="1" l="1"/>
  <c r="O1341" i="1"/>
  <c r="B1341" i="1" s="1"/>
  <c r="G1557" i="1"/>
  <c r="H1556" i="1"/>
  <c r="M1556" i="1" s="1"/>
  <c r="C1343" i="1" l="1"/>
  <c r="O1342" i="1"/>
  <c r="B1342" i="1" s="1"/>
  <c r="G1558" i="1"/>
  <c r="H1557" i="1"/>
  <c r="M1557" i="1" s="1"/>
  <c r="C1344" i="1" l="1"/>
  <c r="O1343" i="1"/>
  <c r="B1343" i="1" s="1"/>
  <c r="G1559" i="1"/>
  <c r="H1558" i="1"/>
  <c r="M1558" i="1" s="1"/>
  <c r="C1345" i="1" l="1"/>
  <c r="O1344" i="1"/>
  <c r="B1344" i="1" s="1"/>
  <c r="G1560" i="1"/>
  <c r="H1559" i="1"/>
  <c r="M1559" i="1" s="1"/>
  <c r="C1346" i="1" l="1"/>
  <c r="O1345" i="1"/>
  <c r="B1345" i="1" s="1"/>
  <c r="G1561" i="1"/>
  <c r="H1560" i="1"/>
  <c r="M1560" i="1" s="1"/>
  <c r="C1347" i="1" l="1"/>
  <c r="O1346" i="1"/>
  <c r="B1346" i="1" s="1"/>
  <c r="G1562" i="1"/>
  <c r="H1561" i="1"/>
  <c r="M1561" i="1" s="1"/>
  <c r="C1348" i="1" l="1"/>
  <c r="O1347" i="1"/>
  <c r="B1347" i="1" s="1"/>
  <c r="G1563" i="1"/>
  <c r="H1562" i="1"/>
  <c r="M1562" i="1" s="1"/>
  <c r="C1349" i="1" l="1"/>
  <c r="O1348" i="1"/>
  <c r="B1348" i="1" s="1"/>
  <c r="G1564" i="1"/>
  <c r="H1563" i="1"/>
  <c r="M1563" i="1" s="1"/>
  <c r="C1350" i="1" l="1"/>
  <c r="O1349" i="1"/>
  <c r="B1349" i="1" s="1"/>
  <c r="G1565" i="1"/>
  <c r="H1564" i="1"/>
  <c r="M1564" i="1" s="1"/>
  <c r="C1351" i="1" l="1"/>
  <c r="O1350" i="1"/>
  <c r="B1350" i="1" s="1"/>
  <c r="G1566" i="1"/>
  <c r="H1565" i="1"/>
  <c r="M1565" i="1" s="1"/>
  <c r="C1352" i="1" l="1"/>
  <c r="O1351" i="1"/>
  <c r="B1351" i="1" s="1"/>
  <c r="G1567" i="1"/>
  <c r="H1566" i="1"/>
  <c r="M1566" i="1" s="1"/>
  <c r="C1353" i="1" l="1"/>
  <c r="O1352" i="1"/>
  <c r="B1352" i="1" s="1"/>
  <c r="G1568" i="1"/>
  <c r="H1567" i="1"/>
  <c r="M1567" i="1" s="1"/>
  <c r="C1354" i="1" l="1"/>
  <c r="O1353" i="1"/>
  <c r="B1353" i="1" s="1"/>
  <c r="G1569" i="1"/>
  <c r="H1568" i="1"/>
  <c r="M1568" i="1" s="1"/>
  <c r="C1355" i="1" l="1"/>
  <c r="O1354" i="1"/>
  <c r="B1354" i="1" s="1"/>
  <c r="G1570" i="1"/>
  <c r="H1569" i="1"/>
  <c r="M1569" i="1" s="1"/>
  <c r="C1356" i="1" l="1"/>
  <c r="O1355" i="1"/>
  <c r="B1355" i="1" s="1"/>
  <c r="G1571" i="1"/>
  <c r="H1570" i="1"/>
  <c r="M1570" i="1" s="1"/>
  <c r="C1357" i="1" l="1"/>
  <c r="O1356" i="1"/>
  <c r="B1356" i="1" s="1"/>
  <c r="G1572" i="1"/>
  <c r="H1571" i="1"/>
  <c r="M1571" i="1" s="1"/>
  <c r="C1358" i="1" l="1"/>
  <c r="O1357" i="1"/>
  <c r="B1357" i="1" s="1"/>
  <c r="G1573" i="1"/>
  <c r="H1572" i="1"/>
  <c r="M1572" i="1" s="1"/>
  <c r="C1359" i="1" l="1"/>
  <c r="O1358" i="1"/>
  <c r="B1358" i="1" s="1"/>
  <c r="G1574" i="1"/>
  <c r="H1573" i="1"/>
  <c r="M1573" i="1" s="1"/>
  <c r="C1360" i="1" l="1"/>
  <c r="O1359" i="1"/>
  <c r="B1359" i="1" s="1"/>
  <c r="G1575" i="1"/>
  <c r="H1574" i="1"/>
  <c r="M1574" i="1" s="1"/>
  <c r="C1361" i="1" l="1"/>
  <c r="O1360" i="1"/>
  <c r="B1360" i="1" s="1"/>
  <c r="G1576" i="1"/>
  <c r="H1575" i="1"/>
  <c r="M1575" i="1" s="1"/>
  <c r="C1362" i="1" l="1"/>
  <c r="O1361" i="1"/>
  <c r="B1361" i="1" s="1"/>
  <c r="G1577" i="1"/>
  <c r="H1576" i="1"/>
  <c r="M1576" i="1" s="1"/>
  <c r="C1363" i="1" l="1"/>
  <c r="O1362" i="1"/>
  <c r="B1362" i="1" s="1"/>
  <c r="G1578" i="1"/>
  <c r="H1577" i="1"/>
  <c r="M1577" i="1" s="1"/>
  <c r="C1364" i="1" l="1"/>
  <c r="O1363" i="1"/>
  <c r="B1363" i="1" s="1"/>
  <c r="G1579" i="1"/>
  <c r="H1578" i="1"/>
  <c r="M1578" i="1" s="1"/>
  <c r="C1365" i="1" l="1"/>
  <c r="O1364" i="1"/>
  <c r="B1364" i="1" s="1"/>
  <c r="G1580" i="1"/>
  <c r="H1579" i="1"/>
  <c r="M1579" i="1" s="1"/>
  <c r="C1366" i="1" l="1"/>
  <c r="O1365" i="1"/>
  <c r="B1365" i="1" s="1"/>
  <c r="G1581" i="1"/>
  <c r="H1580" i="1"/>
  <c r="M1580" i="1" s="1"/>
  <c r="C1367" i="1" l="1"/>
  <c r="O1366" i="1"/>
  <c r="B1366" i="1" s="1"/>
  <c r="G1582" i="1"/>
  <c r="H1581" i="1"/>
  <c r="M1581" i="1" s="1"/>
  <c r="C1368" i="1" l="1"/>
  <c r="O1367" i="1"/>
  <c r="B1367" i="1" s="1"/>
  <c r="G1583" i="1"/>
  <c r="H1582" i="1"/>
  <c r="M1582" i="1" s="1"/>
  <c r="C1369" i="1" l="1"/>
  <c r="O1368" i="1"/>
  <c r="B1368" i="1" s="1"/>
  <c r="G1584" i="1"/>
  <c r="H1583" i="1"/>
  <c r="M1583" i="1" s="1"/>
  <c r="C1370" i="1" l="1"/>
  <c r="O1369" i="1"/>
  <c r="B1369" i="1" s="1"/>
  <c r="G1585" i="1"/>
  <c r="H1584" i="1"/>
  <c r="M1584" i="1" s="1"/>
  <c r="C1371" i="1" l="1"/>
  <c r="O1370" i="1"/>
  <c r="B1370" i="1" s="1"/>
  <c r="G1586" i="1"/>
  <c r="H1585" i="1"/>
  <c r="M1585" i="1" s="1"/>
  <c r="C1372" i="1" l="1"/>
  <c r="O1371" i="1"/>
  <c r="B1371" i="1" s="1"/>
  <c r="G1587" i="1"/>
  <c r="H1586" i="1"/>
  <c r="M1586" i="1" s="1"/>
  <c r="C1373" i="1" l="1"/>
  <c r="O1372" i="1"/>
  <c r="B1372" i="1" s="1"/>
  <c r="G1588" i="1"/>
  <c r="H1587" i="1"/>
  <c r="M1587" i="1" s="1"/>
  <c r="C1374" i="1" l="1"/>
  <c r="O1373" i="1"/>
  <c r="B1373" i="1" s="1"/>
  <c r="G1589" i="1"/>
  <c r="H1588" i="1"/>
  <c r="M1588" i="1" s="1"/>
  <c r="C1375" i="1" l="1"/>
  <c r="O1374" i="1"/>
  <c r="B1374" i="1" s="1"/>
  <c r="G1590" i="1"/>
  <c r="H1589" i="1"/>
  <c r="M1589" i="1" s="1"/>
  <c r="C1376" i="1" l="1"/>
  <c r="O1375" i="1"/>
  <c r="B1375" i="1" s="1"/>
  <c r="G1591" i="1"/>
  <c r="H1590" i="1"/>
  <c r="M1590" i="1" s="1"/>
  <c r="C1377" i="1" l="1"/>
  <c r="O1376" i="1"/>
  <c r="B1376" i="1" s="1"/>
  <c r="G1592" i="1"/>
  <c r="H1591" i="1"/>
  <c r="M1591" i="1" s="1"/>
  <c r="C1378" i="1" l="1"/>
  <c r="O1377" i="1"/>
  <c r="B1377" i="1" s="1"/>
  <c r="G1593" i="1"/>
  <c r="H1592" i="1"/>
  <c r="M1592" i="1" s="1"/>
  <c r="C1379" i="1" l="1"/>
  <c r="O1378" i="1"/>
  <c r="B1378" i="1" s="1"/>
  <c r="G1594" i="1"/>
  <c r="H1593" i="1"/>
  <c r="M1593" i="1" s="1"/>
  <c r="C1380" i="1" l="1"/>
  <c r="O1379" i="1"/>
  <c r="B1379" i="1" s="1"/>
  <c r="G1595" i="1"/>
  <c r="H1594" i="1"/>
  <c r="M1594" i="1" s="1"/>
  <c r="C1381" i="1" l="1"/>
  <c r="O1380" i="1"/>
  <c r="B1380" i="1" s="1"/>
  <c r="G1596" i="1"/>
  <c r="H1595" i="1"/>
  <c r="M1595" i="1" s="1"/>
  <c r="C1382" i="1" l="1"/>
  <c r="O1381" i="1"/>
  <c r="B1381" i="1" s="1"/>
  <c r="G1597" i="1"/>
  <c r="H1596" i="1"/>
  <c r="M1596" i="1" s="1"/>
  <c r="C1383" i="1" l="1"/>
  <c r="O1382" i="1"/>
  <c r="B1382" i="1" s="1"/>
  <c r="G1598" i="1"/>
  <c r="H1597" i="1"/>
  <c r="M1597" i="1" s="1"/>
  <c r="C1384" i="1" l="1"/>
  <c r="O1383" i="1"/>
  <c r="B1383" i="1" s="1"/>
  <c r="G1599" i="1"/>
  <c r="H1598" i="1"/>
  <c r="M1598" i="1" s="1"/>
  <c r="C1385" i="1" l="1"/>
  <c r="O1384" i="1"/>
  <c r="B1384" i="1" s="1"/>
  <c r="G1600" i="1"/>
  <c r="H1599" i="1"/>
  <c r="M1599" i="1" s="1"/>
  <c r="C1386" i="1" l="1"/>
  <c r="O1385" i="1"/>
  <c r="B1385" i="1" s="1"/>
  <c r="G1601" i="1"/>
  <c r="H1600" i="1"/>
  <c r="M1600" i="1" s="1"/>
  <c r="C1387" i="1" l="1"/>
  <c r="O1386" i="1"/>
  <c r="B1386" i="1" s="1"/>
  <c r="G1602" i="1"/>
  <c r="H1601" i="1"/>
  <c r="M1601" i="1" s="1"/>
  <c r="C1388" i="1" l="1"/>
  <c r="O1387" i="1"/>
  <c r="B1387" i="1" s="1"/>
  <c r="G1603" i="1"/>
  <c r="H1602" i="1"/>
  <c r="M1602" i="1" s="1"/>
  <c r="C1389" i="1" l="1"/>
  <c r="O1388" i="1"/>
  <c r="B1388" i="1" s="1"/>
  <c r="G1604" i="1"/>
  <c r="H1603" i="1"/>
  <c r="M1603" i="1" s="1"/>
  <c r="C1390" i="1" l="1"/>
  <c r="O1389" i="1"/>
  <c r="B1389" i="1" s="1"/>
  <c r="G1605" i="1"/>
  <c r="H1604" i="1"/>
  <c r="M1604" i="1" s="1"/>
  <c r="C1391" i="1" l="1"/>
  <c r="O1390" i="1"/>
  <c r="B1390" i="1" s="1"/>
  <c r="G1606" i="1"/>
  <c r="H1605" i="1"/>
  <c r="M1605" i="1" s="1"/>
  <c r="C1392" i="1" l="1"/>
  <c r="O1391" i="1"/>
  <c r="B1391" i="1" s="1"/>
  <c r="G1607" i="1"/>
  <c r="H1606" i="1"/>
  <c r="M1606" i="1" s="1"/>
  <c r="C1393" i="1" l="1"/>
  <c r="O1392" i="1"/>
  <c r="B1392" i="1" s="1"/>
  <c r="G1608" i="1"/>
  <c r="H1607" i="1"/>
  <c r="M1607" i="1" s="1"/>
  <c r="C1394" i="1" l="1"/>
  <c r="O1393" i="1"/>
  <c r="B1393" i="1" s="1"/>
  <c r="G1609" i="1"/>
  <c r="H1608" i="1"/>
  <c r="M1608" i="1" s="1"/>
  <c r="C1395" i="1" l="1"/>
  <c r="O1394" i="1"/>
  <c r="B1394" i="1" s="1"/>
  <c r="G1610" i="1"/>
  <c r="H1609" i="1"/>
  <c r="M1609" i="1" s="1"/>
  <c r="C1396" i="1" l="1"/>
  <c r="O1395" i="1"/>
  <c r="B1395" i="1" s="1"/>
  <c r="G1611" i="1"/>
  <c r="H1610" i="1"/>
  <c r="M1610" i="1" s="1"/>
  <c r="C1397" i="1" l="1"/>
  <c r="O1396" i="1"/>
  <c r="B1396" i="1" s="1"/>
  <c r="G1612" i="1"/>
  <c r="H1611" i="1"/>
  <c r="M1611" i="1" s="1"/>
  <c r="C1398" i="1" l="1"/>
  <c r="O1397" i="1"/>
  <c r="B1397" i="1" s="1"/>
  <c r="G1613" i="1"/>
  <c r="H1612" i="1"/>
  <c r="M1612" i="1" s="1"/>
  <c r="C1399" i="1" l="1"/>
  <c r="O1398" i="1"/>
  <c r="B1398" i="1" s="1"/>
  <c r="G1614" i="1"/>
  <c r="H1613" i="1"/>
  <c r="M1613" i="1" s="1"/>
  <c r="C1400" i="1" l="1"/>
  <c r="O1399" i="1"/>
  <c r="B1399" i="1" s="1"/>
  <c r="G1615" i="1"/>
  <c r="H1614" i="1"/>
  <c r="M1614" i="1" s="1"/>
  <c r="C1401" i="1" l="1"/>
  <c r="O1400" i="1"/>
  <c r="B1400" i="1" s="1"/>
  <c r="G1616" i="1"/>
  <c r="H1615" i="1"/>
  <c r="M1615" i="1" s="1"/>
  <c r="C1402" i="1" l="1"/>
  <c r="O1401" i="1"/>
  <c r="B1401" i="1" s="1"/>
  <c r="G1617" i="1"/>
  <c r="H1616" i="1"/>
  <c r="M1616" i="1" s="1"/>
  <c r="C1403" i="1" l="1"/>
  <c r="O1402" i="1"/>
  <c r="B1402" i="1" s="1"/>
  <c r="G1618" i="1"/>
  <c r="H1617" i="1"/>
  <c r="M1617" i="1" s="1"/>
  <c r="C1404" i="1" l="1"/>
  <c r="O1403" i="1"/>
  <c r="B1403" i="1" s="1"/>
  <c r="G1619" i="1"/>
  <c r="H1618" i="1"/>
  <c r="M1618" i="1" s="1"/>
  <c r="C1405" i="1" l="1"/>
  <c r="O1404" i="1"/>
  <c r="B1404" i="1" s="1"/>
  <c r="G1620" i="1"/>
  <c r="H1619" i="1"/>
  <c r="M1619" i="1" s="1"/>
  <c r="C1406" i="1" l="1"/>
  <c r="O1405" i="1"/>
  <c r="B1405" i="1" s="1"/>
  <c r="G1621" i="1"/>
  <c r="H1620" i="1"/>
  <c r="M1620" i="1" s="1"/>
  <c r="C1407" i="1" l="1"/>
  <c r="O1406" i="1"/>
  <c r="B1406" i="1" s="1"/>
  <c r="G1622" i="1"/>
  <c r="H1621" i="1"/>
  <c r="M1621" i="1" s="1"/>
  <c r="C1408" i="1" l="1"/>
  <c r="O1407" i="1"/>
  <c r="B1407" i="1" s="1"/>
  <c r="G1623" i="1"/>
  <c r="H1622" i="1"/>
  <c r="M1622" i="1" s="1"/>
  <c r="C1409" i="1" l="1"/>
  <c r="O1408" i="1"/>
  <c r="B1408" i="1" s="1"/>
  <c r="G1624" i="1"/>
  <c r="H1623" i="1"/>
  <c r="M1623" i="1" s="1"/>
  <c r="C1410" i="1" l="1"/>
  <c r="O1409" i="1"/>
  <c r="B1409" i="1" s="1"/>
  <c r="G1625" i="1"/>
  <c r="H1624" i="1"/>
  <c r="M1624" i="1" s="1"/>
  <c r="C1411" i="1" l="1"/>
  <c r="O1410" i="1"/>
  <c r="B1410" i="1" s="1"/>
  <c r="G1626" i="1"/>
  <c r="H1625" i="1"/>
  <c r="M1625" i="1" s="1"/>
  <c r="C1412" i="1" l="1"/>
  <c r="O1411" i="1"/>
  <c r="B1411" i="1" s="1"/>
  <c r="G1627" i="1"/>
  <c r="H1626" i="1"/>
  <c r="M1626" i="1" s="1"/>
  <c r="C1413" i="1" l="1"/>
  <c r="O1412" i="1"/>
  <c r="B1412" i="1" s="1"/>
  <c r="G1628" i="1"/>
  <c r="H1627" i="1"/>
  <c r="M1627" i="1" s="1"/>
  <c r="C1414" i="1" l="1"/>
  <c r="O1413" i="1"/>
  <c r="B1413" i="1" s="1"/>
  <c r="G1629" i="1"/>
  <c r="H1628" i="1"/>
  <c r="M1628" i="1" s="1"/>
  <c r="C1415" i="1" l="1"/>
  <c r="O1414" i="1"/>
  <c r="B1414" i="1" s="1"/>
  <c r="G1630" i="1"/>
  <c r="H1629" i="1"/>
  <c r="M1629" i="1" s="1"/>
  <c r="C1416" i="1" l="1"/>
  <c r="O1415" i="1"/>
  <c r="B1415" i="1" s="1"/>
  <c r="G1631" i="1"/>
  <c r="H1630" i="1"/>
  <c r="M1630" i="1" s="1"/>
  <c r="C1417" i="1" l="1"/>
  <c r="O1416" i="1"/>
  <c r="B1416" i="1" s="1"/>
  <c r="G1632" i="1"/>
  <c r="H1631" i="1"/>
  <c r="M1631" i="1" s="1"/>
  <c r="C1418" i="1" l="1"/>
  <c r="O1417" i="1"/>
  <c r="B1417" i="1" s="1"/>
  <c r="G1633" i="1"/>
  <c r="H1632" i="1"/>
  <c r="M1632" i="1" s="1"/>
  <c r="C1419" i="1" l="1"/>
  <c r="O1418" i="1"/>
  <c r="B1418" i="1" s="1"/>
  <c r="G1634" i="1"/>
  <c r="H1633" i="1"/>
  <c r="M1633" i="1" s="1"/>
  <c r="C1420" i="1" l="1"/>
  <c r="O1419" i="1"/>
  <c r="B1419" i="1" s="1"/>
  <c r="G1635" i="1"/>
  <c r="H1634" i="1"/>
  <c r="M1634" i="1" s="1"/>
  <c r="C1421" i="1" l="1"/>
  <c r="O1420" i="1"/>
  <c r="B1420" i="1" s="1"/>
  <c r="G1636" i="1"/>
  <c r="H1635" i="1"/>
  <c r="M1635" i="1" s="1"/>
  <c r="C1422" i="1" l="1"/>
  <c r="O1421" i="1"/>
  <c r="B1421" i="1" s="1"/>
  <c r="G1637" i="1"/>
  <c r="H1636" i="1"/>
  <c r="M1636" i="1" s="1"/>
  <c r="C1423" i="1" l="1"/>
  <c r="O1422" i="1"/>
  <c r="B1422" i="1" s="1"/>
  <c r="G1638" i="1"/>
  <c r="H1637" i="1"/>
  <c r="M1637" i="1" s="1"/>
  <c r="C1424" i="1" l="1"/>
  <c r="O1423" i="1"/>
  <c r="B1423" i="1" s="1"/>
  <c r="G1639" i="1"/>
  <c r="H1638" i="1"/>
  <c r="M1638" i="1" s="1"/>
  <c r="C1425" i="1" l="1"/>
  <c r="O1424" i="1"/>
  <c r="B1424" i="1" s="1"/>
  <c r="G1640" i="1"/>
  <c r="H1639" i="1"/>
  <c r="M1639" i="1" s="1"/>
  <c r="C1426" i="1" l="1"/>
  <c r="O1425" i="1"/>
  <c r="B1425" i="1" s="1"/>
  <c r="G1641" i="1"/>
  <c r="H1640" i="1"/>
  <c r="M1640" i="1" s="1"/>
  <c r="C1427" i="1" l="1"/>
  <c r="O1426" i="1"/>
  <c r="B1426" i="1" s="1"/>
  <c r="G1642" i="1"/>
  <c r="H1641" i="1"/>
  <c r="M1641" i="1" s="1"/>
  <c r="C1428" i="1" l="1"/>
  <c r="O1427" i="1"/>
  <c r="B1427" i="1" s="1"/>
  <c r="G1643" i="1"/>
  <c r="H1642" i="1"/>
  <c r="M1642" i="1" s="1"/>
  <c r="C1429" i="1" l="1"/>
  <c r="O1428" i="1"/>
  <c r="B1428" i="1" s="1"/>
  <c r="G1644" i="1"/>
  <c r="H1643" i="1"/>
  <c r="M1643" i="1" s="1"/>
  <c r="C1430" i="1" l="1"/>
  <c r="O1429" i="1"/>
  <c r="B1429" i="1" s="1"/>
  <c r="G1645" i="1"/>
  <c r="H1644" i="1"/>
  <c r="M1644" i="1" s="1"/>
  <c r="C1431" i="1" l="1"/>
  <c r="O1430" i="1"/>
  <c r="B1430" i="1" s="1"/>
  <c r="G1646" i="1"/>
  <c r="H1645" i="1"/>
  <c r="M1645" i="1" s="1"/>
  <c r="C1432" i="1" l="1"/>
  <c r="O1431" i="1"/>
  <c r="B1431" i="1" s="1"/>
  <c r="G1647" i="1"/>
  <c r="H1646" i="1"/>
  <c r="M1646" i="1" s="1"/>
  <c r="C1433" i="1" l="1"/>
  <c r="O1432" i="1"/>
  <c r="B1432" i="1" s="1"/>
  <c r="G1648" i="1"/>
  <c r="H1647" i="1"/>
  <c r="M1647" i="1" s="1"/>
  <c r="C1434" i="1" l="1"/>
  <c r="O1433" i="1"/>
  <c r="B1433" i="1" s="1"/>
  <c r="G1649" i="1"/>
  <c r="H1648" i="1"/>
  <c r="M1648" i="1" s="1"/>
  <c r="C1435" i="1" l="1"/>
  <c r="O1434" i="1"/>
  <c r="B1434" i="1" s="1"/>
  <c r="G1650" i="1"/>
  <c r="H1649" i="1"/>
  <c r="M1649" i="1" s="1"/>
  <c r="C1436" i="1" l="1"/>
  <c r="O1435" i="1"/>
  <c r="B1435" i="1" s="1"/>
  <c r="G1651" i="1"/>
  <c r="H1650" i="1"/>
  <c r="M1650" i="1" s="1"/>
  <c r="C1437" i="1" l="1"/>
  <c r="O1436" i="1"/>
  <c r="B1436" i="1" s="1"/>
  <c r="G1652" i="1"/>
  <c r="H1651" i="1"/>
  <c r="M1651" i="1" s="1"/>
  <c r="C1438" i="1" l="1"/>
  <c r="O1437" i="1"/>
  <c r="B1437" i="1" s="1"/>
  <c r="G1653" i="1"/>
  <c r="H1652" i="1"/>
  <c r="M1652" i="1" s="1"/>
  <c r="C1439" i="1" l="1"/>
  <c r="O1438" i="1"/>
  <c r="B1438" i="1" s="1"/>
  <c r="G1654" i="1"/>
  <c r="H1653" i="1"/>
  <c r="M1653" i="1" s="1"/>
  <c r="C1440" i="1" l="1"/>
  <c r="O1439" i="1"/>
  <c r="B1439" i="1" s="1"/>
  <c r="G1655" i="1"/>
  <c r="H1654" i="1"/>
  <c r="M1654" i="1" s="1"/>
  <c r="C1441" i="1" l="1"/>
  <c r="O1440" i="1"/>
  <c r="B1440" i="1" s="1"/>
  <c r="G1656" i="1"/>
  <c r="H1655" i="1"/>
  <c r="M1655" i="1" s="1"/>
  <c r="C1442" i="1" l="1"/>
  <c r="O1441" i="1"/>
  <c r="B1441" i="1" s="1"/>
  <c r="G1657" i="1"/>
  <c r="H1656" i="1"/>
  <c r="M1656" i="1" s="1"/>
  <c r="C1443" i="1" l="1"/>
  <c r="O1442" i="1"/>
  <c r="B1442" i="1" s="1"/>
  <c r="G1658" i="1"/>
  <c r="H1657" i="1"/>
  <c r="M1657" i="1" s="1"/>
  <c r="C1444" i="1" l="1"/>
  <c r="O1443" i="1"/>
  <c r="B1443" i="1" s="1"/>
  <c r="G1659" i="1"/>
  <c r="H1658" i="1"/>
  <c r="M1658" i="1" s="1"/>
  <c r="C1445" i="1" l="1"/>
  <c r="O1444" i="1"/>
  <c r="B1444" i="1" s="1"/>
  <c r="G1660" i="1"/>
  <c r="H1659" i="1"/>
  <c r="M1659" i="1" s="1"/>
  <c r="C1446" i="1" l="1"/>
  <c r="O1445" i="1"/>
  <c r="B1445" i="1" s="1"/>
  <c r="G1661" i="1"/>
  <c r="H1660" i="1"/>
  <c r="M1660" i="1" s="1"/>
  <c r="C1447" i="1" l="1"/>
  <c r="O1446" i="1"/>
  <c r="B1446" i="1" s="1"/>
  <c r="G1662" i="1"/>
  <c r="H1661" i="1"/>
  <c r="M1661" i="1" s="1"/>
  <c r="C1448" i="1" l="1"/>
  <c r="O1447" i="1"/>
  <c r="B1447" i="1" s="1"/>
  <c r="G1663" i="1"/>
  <c r="H1662" i="1"/>
  <c r="M1662" i="1" s="1"/>
  <c r="C1449" i="1" l="1"/>
  <c r="O1448" i="1"/>
  <c r="B1448" i="1" s="1"/>
  <c r="G1664" i="1"/>
  <c r="H1663" i="1"/>
  <c r="M1663" i="1" s="1"/>
  <c r="C1450" i="1" l="1"/>
  <c r="O1449" i="1"/>
  <c r="B1449" i="1" s="1"/>
  <c r="G1665" i="1"/>
  <c r="H1664" i="1"/>
  <c r="M1664" i="1" s="1"/>
  <c r="C1451" i="1" l="1"/>
  <c r="O1450" i="1"/>
  <c r="B1450" i="1" s="1"/>
  <c r="G1666" i="1"/>
  <c r="H1665" i="1"/>
  <c r="M1665" i="1" s="1"/>
  <c r="C1452" i="1" l="1"/>
  <c r="O1451" i="1"/>
  <c r="B1451" i="1" s="1"/>
  <c r="G1667" i="1"/>
  <c r="H1666" i="1"/>
  <c r="M1666" i="1" s="1"/>
  <c r="C1453" i="1" l="1"/>
  <c r="O1452" i="1"/>
  <c r="B1452" i="1" s="1"/>
  <c r="G1668" i="1"/>
  <c r="H1667" i="1"/>
  <c r="M1667" i="1" s="1"/>
  <c r="C1454" i="1" l="1"/>
  <c r="O1453" i="1"/>
  <c r="B1453" i="1" s="1"/>
  <c r="G1669" i="1"/>
  <c r="H1668" i="1"/>
  <c r="M1668" i="1" s="1"/>
  <c r="C1455" i="1" l="1"/>
  <c r="O1454" i="1"/>
  <c r="B1454" i="1" s="1"/>
  <c r="G1670" i="1"/>
  <c r="H1669" i="1"/>
  <c r="M1669" i="1" s="1"/>
  <c r="C1456" i="1" l="1"/>
  <c r="O1455" i="1"/>
  <c r="B1455" i="1" s="1"/>
  <c r="G1671" i="1"/>
  <c r="H1670" i="1"/>
  <c r="M1670" i="1" s="1"/>
  <c r="C1457" i="1" l="1"/>
  <c r="O1456" i="1"/>
  <c r="B1456" i="1" s="1"/>
  <c r="G1672" i="1"/>
  <c r="H1671" i="1"/>
  <c r="M1671" i="1" s="1"/>
  <c r="C1458" i="1" l="1"/>
  <c r="O1457" i="1"/>
  <c r="B1457" i="1" s="1"/>
  <c r="G1673" i="1"/>
  <c r="H1672" i="1"/>
  <c r="M1672" i="1" s="1"/>
  <c r="C1459" i="1" l="1"/>
  <c r="O1458" i="1"/>
  <c r="B1458" i="1" s="1"/>
  <c r="G1674" i="1"/>
  <c r="H1673" i="1"/>
  <c r="M1673" i="1" s="1"/>
  <c r="C1460" i="1" l="1"/>
  <c r="O1459" i="1"/>
  <c r="B1459" i="1" s="1"/>
  <c r="G1675" i="1"/>
  <c r="H1674" i="1"/>
  <c r="M1674" i="1" s="1"/>
  <c r="C1461" i="1" l="1"/>
  <c r="O1460" i="1"/>
  <c r="B1460" i="1" s="1"/>
  <c r="G1676" i="1"/>
  <c r="H1675" i="1"/>
  <c r="M1675" i="1" s="1"/>
  <c r="C1462" i="1" l="1"/>
  <c r="O1462" i="1" s="1"/>
  <c r="B1462" i="1" s="1"/>
  <c r="O1461" i="1"/>
  <c r="B1461" i="1" s="1"/>
  <c r="G1677" i="1"/>
  <c r="H1676" i="1"/>
  <c r="M1676" i="1" s="1"/>
  <c r="C1463" i="1" l="1"/>
  <c r="T1464" i="1"/>
  <c r="G1678" i="1"/>
  <c r="H1677" i="1"/>
  <c r="M1677" i="1" s="1"/>
  <c r="C1464" i="1" l="1"/>
  <c r="O1463" i="1"/>
  <c r="B1463" i="1" s="1"/>
  <c r="G1679" i="1"/>
  <c r="H1678" i="1"/>
  <c r="M1678" i="1" s="1"/>
  <c r="C1465" i="1" l="1"/>
  <c r="O1464" i="1"/>
  <c r="B1464" i="1" s="1"/>
  <c r="G1680" i="1"/>
  <c r="H1679" i="1"/>
  <c r="M1679" i="1" s="1"/>
  <c r="C1466" i="1" l="1"/>
  <c r="O1465" i="1"/>
  <c r="B1465" i="1" s="1"/>
  <c r="G1681" i="1"/>
  <c r="H1680" i="1"/>
  <c r="M1680" i="1" s="1"/>
  <c r="C1467" i="1" l="1"/>
  <c r="O1466" i="1"/>
  <c r="B1466" i="1" s="1"/>
  <c r="G1682" i="1"/>
  <c r="H1681" i="1"/>
  <c r="M1681" i="1" s="1"/>
  <c r="C1468" i="1" l="1"/>
  <c r="O1467" i="1"/>
  <c r="B1467" i="1" s="1"/>
  <c r="G1683" i="1"/>
  <c r="H1682" i="1"/>
  <c r="M1682" i="1" s="1"/>
  <c r="C1469" i="1" l="1"/>
  <c r="O1468" i="1"/>
  <c r="B1468" i="1" s="1"/>
  <c r="G1684" i="1"/>
  <c r="H1683" i="1"/>
  <c r="M1683" i="1" s="1"/>
  <c r="C1470" i="1" l="1"/>
  <c r="O1469" i="1"/>
  <c r="B1469" i="1" s="1"/>
  <c r="G1685" i="1"/>
  <c r="H1684" i="1"/>
  <c r="M1684" i="1" s="1"/>
  <c r="C1471" i="1" l="1"/>
  <c r="O1470" i="1"/>
  <c r="B1470" i="1" s="1"/>
  <c r="G1686" i="1"/>
  <c r="H1685" i="1"/>
  <c r="M1685" i="1" s="1"/>
  <c r="C1472" i="1" l="1"/>
  <c r="O1471" i="1"/>
  <c r="B1471" i="1" s="1"/>
  <c r="G1687" i="1"/>
  <c r="H1686" i="1"/>
  <c r="M1686" i="1" s="1"/>
  <c r="C1473" i="1" l="1"/>
  <c r="O1472" i="1"/>
  <c r="B1472" i="1" s="1"/>
  <c r="G1688" i="1"/>
  <c r="H1687" i="1"/>
  <c r="M1687" i="1" s="1"/>
  <c r="C1474" i="1" l="1"/>
  <c r="O1473" i="1"/>
  <c r="B1473" i="1" s="1"/>
  <c r="G1689" i="1"/>
  <c r="H1688" i="1"/>
  <c r="M1688" i="1" s="1"/>
  <c r="C1475" i="1" l="1"/>
  <c r="O1474" i="1"/>
  <c r="B1474" i="1" s="1"/>
  <c r="G1690" i="1"/>
  <c r="H1689" i="1"/>
  <c r="M1689" i="1" s="1"/>
  <c r="C1476" i="1" l="1"/>
  <c r="O1475" i="1"/>
  <c r="B1475" i="1" s="1"/>
  <c r="G1691" i="1"/>
  <c r="H1690" i="1"/>
  <c r="M1690" i="1" s="1"/>
  <c r="C1477" i="1" l="1"/>
  <c r="O1476" i="1"/>
  <c r="B1476" i="1" s="1"/>
  <c r="G1692" i="1"/>
  <c r="H1691" i="1"/>
  <c r="M1691" i="1" s="1"/>
  <c r="C1478" i="1" l="1"/>
  <c r="O1477" i="1"/>
  <c r="B1477" i="1" s="1"/>
  <c r="G1693" i="1"/>
  <c r="H1692" i="1"/>
  <c r="M1692" i="1" s="1"/>
  <c r="C1479" i="1" l="1"/>
  <c r="O1478" i="1"/>
  <c r="B1478" i="1" s="1"/>
  <c r="G1694" i="1"/>
  <c r="H1693" i="1"/>
  <c r="M1693" i="1" s="1"/>
  <c r="C1480" i="1" l="1"/>
  <c r="O1479" i="1"/>
  <c r="B1479" i="1" s="1"/>
  <c r="G1695" i="1"/>
  <c r="H1694" i="1"/>
  <c r="M1694" i="1" s="1"/>
  <c r="C1481" i="1" l="1"/>
  <c r="O1480" i="1"/>
  <c r="B1480" i="1" s="1"/>
  <c r="G1696" i="1"/>
  <c r="H1695" i="1"/>
  <c r="M1695" i="1" s="1"/>
  <c r="C1482" i="1" l="1"/>
  <c r="O1481" i="1"/>
  <c r="B1481" i="1" s="1"/>
  <c r="G1697" i="1"/>
  <c r="H1696" i="1"/>
  <c r="M1696" i="1" s="1"/>
  <c r="C1483" i="1" l="1"/>
  <c r="O1482" i="1"/>
  <c r="B1482" i="1" s="1"/>
  <c r="G1698" i="1"/>
  <c r="H1697" i="1"/>
  <c r="M1697" i="1" s="1"/>
  <c r="C1484" i="1" l="1"/>
  <c r="O1483" i="1"/>
  <c r="B1483" i="1" s="1"/>
  <c r="G1699" i="1"/>
  <c r="H1698" i="1"/>
  <c r="M1698" i="1" s="1"/>
  <c r="C1485" i="1" l="1"/>
  <c r="O1484" i="1"/>
  <c r="B1484" i="1" s="1"/>
  <c r="G1700" i="1"/>
  <c r="H1699" i="1"/>
  <c r="M1699" i="1" s="1"/>
  <c r="C1486" i="1" l="1"/>
  <c r="O1485" i="1"/>
  <c r="B1485" i="1" s="1"/>
  <c r="G1701" i="1"/>
  <c r="H1700" i="1"/>
  <c r="M1700" i="1" s="1"/>
  <c r="C1487" i="1" l="1"/>
  <c r="O1486" i="1"/>
  <c r="B1486" i="1" s="1"/>
  <c r="G1702" i="1"/>
  <c r="H1701" i="1"/>
  <c r="M1701" i="1" s="1"/>
  <c r="C1488" i="1" l="1"/>
  <c r="O1487" i="1"/>
  <c r="B1487" i="1" s="1"/>
  <c r="G1703" i="1"/>
  <c r="H1702" i="1"/>
  <c r="M1702" i="1" s="1"/>
  <c r="C1489" i="1" l="1"/>
  <c r="O1488" i="1"/>
  <c r="B1488" i="1" s="1"/>
  <c r="G1704" i="1"/>
  <c r="H1703" i="1"/>
  <c r="M1703" i="1" s="1"/>
  <c r="C1490" i="1" l="1"/>
  <c r="O1489" i="1"/>
  <c r="B1489" i="1" s="1"/>
  <c r="G1705" i="1"/>
  <c r="H1704" i="1"/>
  <c r="M1704" i="1" s="1"/>
  <c r="C1491" i="1" l="1"/>
  <c r="O1490" i="1"/>
  <c r="B1490" i="1" s="1"/>
  <c r="G1706" i="1"/>
  <c r="H1705" i="1"/>
  <c r="M1705" i="1" s="1"/>
  <c r="C1492" i="1" l="1"/>
  <c r="O1491" i="1"/>
  <c r="B1491" i="1" s="1"/>
  <c r="G1707" i="1"/>
  <c r="H1706" i="1"/>
  <c r="M1706" i="1" s="1"/>
  <c r="C1493" i="1" l="1"/>
  <c r="O1492" i="1"/>
  <c r="B1492" i="1" s="1"/>
  <c r="G1708" i="1"/>
  <c r="H1707" i="1"/>
  <c r="M1707" i="1" s="1"/>
  <c r="C1494" i="1" l="1"/>
  <c r="O1493" i="1"/>
  <c r="B1493" i="1" s="1"/>
  <c r="G1709" i="1"/>
  <c r="H1708" i="1"/>
  <c r="M1708" i="1" s="1"/>
  <c r="C1495" i="1" l="1"/>
  <c r="O1494" i="1"/>
  <c r="B1494" i="1" s="1"/>
  <c r="G1710" i="1"/>
  <c r="H1709" i="1"/>
  <c r="M1709" i="1" s="1"/>
  <c r="C1496" i="1" l="1"/>
  <c r="O1495" i="1"/>
  <c r="B1495" i="1" s="1"/>
  <c r="G1711" i="1"/>
  <c r="H1710" i="1"/>
  <c r="M1710" i="1" s="1"/>
  <c r="C1497" i="1" l="1"/>
  <c r="O1496" i="1"/>
  <c r="B1496" i="1" s="1"/>
  <c r="G1712" i="1"/>
  <c r="H1711" i="1"/>
  <c r="M1711" i="1" s="1"/>
  <c r="C1498" i="1" l="1"/>
  <c r="O1497" i="1"/>
  <c r="B1497" i="1" s="1"/>
  <c r="G1713" i="1"/>
  <c r="H1712" i="1"/>
  <c r="M1712" i="1" s="1"/>
  <c r="C1499" i="1" l="1"/>
  <c r="O1498" i="1"/>
  <c r="B1498" i="1" s="1"/>
  <c r="G1714" i="1"/>
  <c r="H1713" i="1"/>
  <c r="M1713" i="1" s="1"/>
  <c r="C1500" i="1" l="1"/>
  <c r="O1499" i="1"/>
  <c r="B1499" i="1" s="1"/>
  <c r="G1715" i="1"/>
  <c r="H1714" i="1"/>
  <c r="M1714" i="1" s="1"/>
  <c r="C1501" i="1" l="1"/>
  <c r="O1500" i="1"/>
  <c r="B1500" i="1" s="1"/>
  <c r="G1716" i="1"/>
  <c r="H1715" i="1"/>
  <c r="M1715" i="1" s="1"/>
  <c r="C1502" i="1" l="1"/>
  <c r="O1501" i="1"/>
  <c r="B1501" i="1" s="1"/>
  <c r="G1717" i="1"/>
  <c r="H1716" i="1"/>
  <c r="M1716" i="1" s="1"/>
  <c r="C1503" i="1" l="1"/>
  <c r="O1502" i="1"/>
  <c r="B1502" i="1" s="1"/>
  <c r="G1718" i="1"/>
  <c r="H1717" i="1"/>
  <c r="M1717" i="1" s="1"/>
  <c r="C1504" i="1" l="1"/>
  <c r="O1503" i="1"/>
  <c r="B1503" i="1" s="1"/>
  <c r="G1719" i="1"/>
  <c r="H1718" i="1"/>
  <c r="M1718" i="1" s="1"/>
  <c r="C1505" i="1" l="1"/>
  <c r="O1504" i="1"/>
  <c r="B1504" i="1" s="1"/>
  <c r="G1720" i="1"/>
  <c r="H1719" i="1"/>
  <c r="M1719" i="1" s="1"/>
  <c r="C1506" i="1" l="1"/>
  <c r="O1505" i="1"/>
  <c r="B1505" i="1" s="1"/>
  <c r="G1721" i="1"/>
  <c r="H1720" i="1"/>
  <c r="M1720" i="1" s="1"/>
  <c r="C1507" i="1" l="1"/>
  <c r="O1506" i="1"/>
  <c r="B1506" i="1" s="1"/>
  <c r="G1722" i="1"/>
  <c r="H1721" i="1"/>
  <c r="M1721" i="1" s="1"/>
  <c r="C1508" i="1" l="1"/>
  <c r="O1507" i="1"/>
  <c r="B1507" i="1" s="1"/>
  <c r="G1723" i="1"/>
  <c r="H1722" i="1"/>
  <c r="M1722" i="1" s="1"/>
  <c r="C1509" i="1" l="1"/>
  <c r="O1508" i="1"/>
  <c r="B1508" i="1" s="1"/>
  <c r="G1724" i="1"/>
  <c r="H1723" i="1"/>
  <c r="M1723" i="1" s="1"/>
  <c r="C1510" i="1" l="1"/>
  <c r="O1509" i="1"/>
  <c r="B1509" i="1" s="1"/>
  <c r="G1725" i="1"/>
  <c r="H1724" i="1"/>
  <c r="M1724" i="1" s="1"/>
  <c r="C1511" i="1" l="1"/>
  <c r="O1510" i="1"/>
  <c r="B1510" i="1" s="1"/>
  <c r="G1726" i="1"/>
  <c r="H1725" i="1"/>
  <c r="M1725" i="1" s="1"/>
  <c r="C1512" i="1" l="1"/>
  <c r="O1511" i="1"/>
  <c r="B1511" i="1" s="1"/>
  <c r="G1727" i="1"/>
  <c r="H1726" i="1"/>
  <c r="M1726" i="1" s="1"/>
  <c r="C1513" i="1" l="1"/>
  <c r="O1512" i="1"/>
  <c r="B1512" i="1" s="1"/>
  <c r="G1728" i="1"/>
  <c r="H1727" i="1"/>
  <c r="M1727" i="1" s="1"/>
  <c r="C1514" i="1" l="1"/>
  <c r="O1513" i="1"/>
  <c r="B1513" i="1" s="1"/>
  <c r="G1729" i="1"/>
  <c r="H1728" i="1"/>
  <c r="M1728" i="1" s="1"/>
  <c r="C1515" i="1" l="1"/>
  <c r="O1514" i="1"/>
  <c r="B1514" i="1" s="1"/>
  <c r="G1730" i="1"/>
  <c r="H1729" i="1"/>
  <c r="M1729" i="1" s="1"/>
  <c r="C1516" i="1" l="1"/>
  <c r="O1515" i="1"/>
  <c r="B1515" i="1" s="1"/>
  <c r="G1731" i="1"/>
  <c r="H1730" i="1"/>
  <c r="M1730" i="1" s="1"/>
  <c r="C1517" i="1" l="1"/>
  <c r="O1516" i="1"/>
  <c r="B1516" i="1" s="1"/>
  <c r="G1732" i="1"/>
  <c r="H1731" i="1"/>
  <c r="M1731" i="1" s="1"/>
  <c r="C1518" i="1" l="1"/>
  <c r="O1517" i="1"/>
  <c r="B1517" i="1" s="1"/>
  <c r="G1733" i="1"/>
  <c r="H1732" i="1"/>
  <c r="M1732" i="1" s="1"/>
  <c r="C1519" i="1" l="1"/>
  <c r="O1518" i="1"/>
  <c r="B1518" i="1" s="1"/>
  <c r="G1734" i="1"/>
  <c r="H1733" i="1"/>
  <c r="M1733" i="1" s="1"/>
  <c r="C1520" i="1" l="1"/>
  <c r="O1519" i="1"/>
  <c r="B1519" i="1" s="1"/>
  <c r="G1735" i="1"/>
  <c r="H1734" i="1"/>
  <c r="M1734" i="1" s="1"/>
  <c r="C1521" i="1" l="1"/>
  <c r="O1520" i="1"/>
  <c r="B1520" i="1" s="1"/>
  <c r="G1736" i="1"/>
  <c r="H1735" i="1"/>
  <c r="M1735" i="1" s="1"/>
  <c r="C1522" i="1" l="1"/>
  <c r="O1521" i="1"/>
  <c r="B1521" i="1" s="1"/>
  <c r="G1737" i="1"/>
  <c r="H1736" i="1"/>
  <c r="M1736" i="1" s="1"/>
  <c r="C1523" i="1" l="1"/>
  <c r="O1522" i="1"/>
  <c r="B1522" i="1" s="1"/>
  <c r="G1738" i="1"/>
  <c r="H1737" i="1"/>
  <c r="M1737" i="1" s="1"/>
  <c r="C1524" i="1" l="1"/>
  <c r="O1523" i="1"/>
  <c r="B1523" i="1" s="1"/>
  <c r="G1739" i="1"/>
  <c r="H1738" i="1"/>
  <c r="M1738" i="1" s="1"/>
  <c r="C1525" i="1" l="1"/>
  <c r="O1524" i="1"/>
  <c r="B1524" i="1" s="1"/>
  <c r="G1740" i="1"/>
  <c r="H1739" i="1"/>
  <c r="M1739" i="1" s="1"/>
  <c r="C1526" i="1" l="1"/>
  <c r="O1525" i="1"/>
  <c r="B1525" i="1" s="1"/>
  <c r="G1741" i="1"/>
  <c r="H1740" i="1"/>
  <c r="M1740" i="1" s="1"/>
  <c r="C1527" i="1" l="1"/>
  <c r="O1526" i="1"/>
  <c r="B1526" i="1" s="1"/>
  <c r="G1742" i="1"/>
  <c r="H1741" i="1"/>
  <c r="M1741" i="1" s="1"/>
  <c r="C1528" i="1" l="1"/>
  <c r="O1527" i="1"/>
  <c r="B1527" i="1" s="1"/>
  <c r="G1743" i="1"/>
  <c r="H1742" i="1"/>
  <c r="M1742" i="1" s="1"/>
  <c r="C1529" i="1" l="1"/>
  <c r="O1528" i="1"/>
  <c r="B1528" i="1" s="1"/>
  <c r="G1744" i="1"/>
  <c r="H1743" i="1"/>
  <c r="M1743" i="1" s="1"/>
  <c r="C1530" i="1" l="1"/>
  <c r="O1529" i="1"/>
  <c r="B1529" i="1" s="1"/>
  <c r="G1745" i="1"/>
  <c r="H1744" i="1"/>
  <c r="M1744" i="1" s="1"/>
  <c r="C1531" i="1" l="1"/>
  <c r="O1530" i="1"/>
  <c r="B1530" i="1" s="1"/>
  <c r="G1746" i="1"/>
  <c r="H1745" i="1"/>
  <c r="M1745" i="1" s="1"/>
  <c r="C1532" i="1" l="1"/>
  <c r="O1531" i="1"/>
  <c r="B1531" i="1" s="1"/>
  <c r="G1747" i="1"/>
  <c r="H1746" i="1"/>
  <c r="M1746" i="1" s="1"/>
  <c r="C1533" i="1" l="1"/>
  <c r="O1532" i="1"/>
  <c r="B1532" i="1" s="1"/>
  <c r="G1748" i="1"/>
  <c r="H1747" i="1"/>
  <c r="M1747" i="1" s="1"/>
  <c r="C1534" i="1" l="1"/>
  <c r="O1533" i="1"/>
  <c r="B1533" i="1" s="1"/>
  <c r="G1749" i="1"/>
  <c r="H1748" i="1"/>
  <c r="M1748" i="1" s="1"/>
  <c r="C1535" i="1" l="1"/>
  <c r="O1534" i="1"/>
  <c r="B1534" i="1" s="1"/>
  <c r="G1750" i="1"/>
  <c r="H1749" i="1"/>
  <c r="M1749" i="1" s="1"/>
  <c r="C1536" i="1" l="1"/>
  <c r="O1535" i="1"/>
  <c r="B1535" i="1" s="1"/>
  <c r="G1751" i="1"/>
  <c r="H1750" i="1"/>
  <c r="M1750" i="1" s="1"/>
  <c r="C1537" i="1" l="1"/>
  <c r="O1536" i="1"/>
  <c r="B1536" i="1" s="1"/>
  <c r="G1752" i="1"/>
  <c r="H1751" i="1"/>
  <c r="M1751" i="1" s="1"/>
  <c r="C1538" i="1" l="1"/>
  <c r="O1537" i="1"/>
  <c r="B1537" i="1" s="1"/>
  <c r="G1753" i="1"/>
  <c r="H1752" i="1"/>
  <c r="M1752" i="1" s="1"/>
  <c r="C1539" i="1" l="1"/>
  <c r="O1538" i="1"/>
  <c r="B1538" i="1" s="1"/>
  <c r="G1754" i="1"/>
  <c r="H1753" i="1"/>
  <c r="M1753" i="1" s="1"/>
  <c r="C1540" i="1" l="1"/>
  <c r="O1539" i="1"/>
  <c r="B1539" i="1" s="1"/>
  <c r="G1755" i="1"/>
  <c r="H1754" i="1"/>
  <c r="M1754" i="1" s="1"/>
  <c r="C1541" i="1" l="1"/>
  <c r="O1540" i="1"/>
  <c r="B1540" i="1" s="1"/>
  <c r="G1756" i="1"/>
  <c r="H1755" i="1"/>
  <c r="M1755" i="1" s="1"/>
  <c r="C1542" i="1" l="1"/>
  <c r="O1541" i="1"/>
  <c r="B1541" i="1" s="1"/>
  <c r="G1757" i="1"/>
  <c r="H1756" i="1"/>
  <c r="M1756" i="1" s="1"/>
  <c r="C1543" i="1" l="1"/>
  <c r="O1542" i="1"/>
  <c r="B1542" i="1" s="1"/>
  <c r="G1758" i="1"/>
  <c r="H1757" i="1"/>
  <c r="M1757" i="1" s="1"/>
  <c r="C1544" i="1" l="1"/>
  <c r="O1543" i="1"/>
  <c r="B1543" i="1" s="1"/>
  <c r="G1759" i="1"/>
  <c r="H1758" i="1"/>
  <c r="M1758" i="1" s="1"/>
  <c r="C1545" i="1" l="1"/>
  <c r="O1544" i="1"/>
  <c r="B1544" i="1" s="1"/>
  <c r="G1760" i="1"/>
  <c r="H1759" i="1"/>
  <c r="M1759" i="1" s="1"/>
  <c r="C1546" i="1" l="1"/>
  <c r="O1545" i="1"/>
  <c r="B1545" i="1" s="1"/>
  <c r="G1761" i="1"/>
  <c r="H1760" i="1"/>
  <c r="M1760" i="1" s="1"/>
  <c r="C1547" i="1" l="1"/>
  <c r="O1546" i="1"/>
  <c r="B1546" i="1" s="1"/>
  <c r="G1762" i="1"/>
  <c r="H1761" i="1"/>
  <c r="M1761" i="1" s="1"/>
  <c r="C1548" i="1" l="1"/>
  <c r="O1547" i="1"/>
  <c r="B1547" i="1" s="1"/>
  <c r="G1763" i="1"/>
  <c r="H1762" i="1"/>
  <c r="M1762" i="1" s="1"/>
  <c r="C1549" i="1" l="1"/>
  <c r="O1548" i="1"/>
  <c r="B1548" i="1" s="1"/>
  <c r="G1764" i="1"/>
  <c r="H1763" i="1"/>
  <c r="M1763" i="1" s="1"/>
  <c r="C1550" i="1" l="1"/>
  <c r="O1549" i="1"/>
  <c r="B1549" i="1" s="1"/>
  <c r="G1765" i="1"/>
  <c r="H1764" i="1"/>
  <c r="M1764" i="1" s="1"/>
  <c r="C1551" i="1" l="1"/>
  <c r="O1550" i="1"/>
  <c r="B1550" i="1" s="1"/>
  <c r="G1766" i="1"/>
  <c r="H1765" i="1"/>
  <c r="M1765" i="1" s="1"/>
  <c r="C1552" i="1" l="1"/>
  <c r="O1551" i="1"/>
  <c r="B1551" i="1" s="1"/>
  <c r="G1767" i="1"/>
  <c r="H1766" i="1"/>
  <c r="M1766" i="1" s="1"/>
  <c r="C1553" i="1" l="1"/>
  <c r="O1552" i="1"/>
  <c r="B1552" i="1" s="1"/>
  <c r="G1768" i="1"/>
  <c r="H1767" i="1"/>
  <c r="M1767" i="1" s="1"/>
  <c r="C1554" i="1" l="1"/>
  <c r="O1553" i="1"/>
  <c r="B1553" i="1" s="1"/>
  <c r="G1769" i="1"/>
  <c r="H1768" i="1"/>
  <c r="M1768" i="1" s="1"/>
  <c r="C1555" i="1" l="1"/>
  <c r="O1554" i="1"/>
  <c r="B1554" i="1" s="1"/>
  <c r="G1770" i="1"/>
  <c r="H1769" i="1"/>
  <c r="M1769" i="1" s="1"/>
  <c r="C1556" i="1" l="1"/>
  <c r="O1555" i="1"/>
  <c r="B1555" i="1" s="1"/>
  <c r="G1771" i="1"/>
  <c r="H1770" i="1"/>
  <c r="M1770" i="1" s="1"/>
  <c r="C1557" i="1" l="1"/>
  <c r="O1556" i="1"/>
  <c r="B1556" i="1" s="1"/>
  <c r="G1772" i="1"/>
  <c r="H1771" i="1"/>
  <c r="M1771" i="1" s="1"/>
  <c r="C1558" i="1" l="1"/>
  <c r="O1557" i="1"/>
  <c r="B1557" i="1" s="1"/>
  <c r="G1773" i="1"/>
  <c r="H1772" i="1"/>
  <c r="M1772" i="1" s="1"/>
  <c r="C1559" i="1" l="1"/>
  <c r="O1558" i="1"/>
  <c r="B1558" i="1" s="1"/>
  <c r="G1774" i="1"/>
  <c r="H1773" i="1"/>
  <c r="M1773" i="1" s="1"/>
  <c r="C1560" i="1" l="1"/>
  <c r="O1559" i="1"/>
  <c r="B1559" i="1" s="1"/>
  <c r="G1775" i="1"/>
  <c r="H1774" i="1"/>
  <c r="M1774" i="1" s="1"/>
  <c r="C1561" i="1" l="1"/>
  <c r="O1560" i="1"/>
  <c r="B1560" i="1" s="1"/>
  <c r="G1776" i="1"/>
  <c r="H1775" i="1"/>
  <c r="M1775" i="1" s="1"/>
  <c r="C1562" i="1" l="1"/>
  <c r="O1561" i="1"/>
  <c r="B1561" i="1" s="1"/>
  <c r="G1777" i="1"/>
  <c r="H1776" i="1"/>
  <c r="M1776" i="1" s="1"/>
  <c r="C1563" i="1" l="1"/>
  <c r="O1562" i="1"/>
  <c r="B1562" i="1" s="1"/>
  <c r="G1778" i="1"/>
  <c r="H1777" i="1"/>
  <c r="M1777" i="1" s="1"/>
  <c r="C1564" i="1" l="1"/>
  <c r="O1563" i="1"/>
  <c r="B1563" i="1" s="1"/>
  <c r="G1779" i="1"/>
  <c r="H1778" i="1"/>
  <c r="M1778" i="1" s="1"/>
  <c r="C1565" i="1" l="1"/>
  <c r="O1564" i="1"/>
  <c r="B1564" i="1" s="1"/>
  <c r="G1780" i="1"/>
  <c r="H1779" i="1"/>
  <c r="M1779" i="1" s="1"/>
  <c r="C1566" i="1" l="1"/>
  <c r="O1565" i="1"/>
  <c r="B1565" i="1" s="1"/>
  <c r="G1781" i="1"/>
  <c r="H1780" i="1"/>
  <c r="M1780" i="1" s="1"/>
  <c r="C1567" i="1" l="1"/>
  <c r="O1566" i="1"/>
  <c r="B1566" i="1" s="1"/>
  <c r="G1782" i="1"/>
  <c r="H1781" i="1"/>
  <c r="M1781" i="1" s="1"/>
  <c r="C1568" i="1" l="1"/>
  <c r="O1567" i="1"/>
  <c r="B1567" i="1" s="1"/>
  <c r="G1783" i="1"/>
  <c r="H1782" i="1"/>
  <c r="M1782" i="1" s="1"/>
  <c r="C1569" i="1" l="1"/>
  <c r="O1568" i="1"/>
  <c r="B1568" i="1" s="1"/>
  <c r="G1784" i="1"/>
  <c r="H1783" i="1"/>
  <c r="M1783" i="1" s="1"/>
  <c r="C1570" i="1" l="1"/>
  <c r="O1569" i="1"/>
  <c r="B1569" i="1" s="1"/>
  <c r="G1785" i="1"/>
  <c r="H1784" i="1"/>
  <c r="M1784" i="1" s="1"/>
  <c r="C1571" i="1" l="1"/>
  <c r="O1570" i="1"/>
  <c r="B1570" i="1" s="1"/>
  <c r="G1786" i="1"/>
  <c r="H1785" i="1"/>
  <c r="M1785" i="1" s="1"/>
  <c r="C1572" i="1" l="1"/>
  <c r="O1571" i="1"/>
  <c r="B1571" i="1" s="1"/>
  <c r="G1787" i="1"/>
  <c r="H1786" i="1"/>
  <c r="M1786" i="1" s="1"/>
  <c r="C1573" i="1" l="1"/>
  <c r="O1572" i="1"/>
  <c r="B1572" i="1" s="1"/>
  <c r="G1788" i="1"/>
  <c r="H1787" i="1"/>
  <c r="M1787" i="1" s="1"/>
  <c r="C1574" i="1" l="1"/>
  <c r="O1573" i="1"/>
  <c r="B1573" i="1" s="1"/>
  <c r="G1789" i="1"/>
  <c r="H1788" i="1"/>
  <c r="M1788" i="1" s="1"/>
  <c r="C1575" i="1" l="1"/>
  <c r="O1574" i="1"/>
  <c r="B1574" i="1" s="1"/>
  <c r="G1790" i="1"/>
  <c r="H1789" i="1"/>
  <c r="M1789" i="1" s="1"/>
  <c r="C1576" i="1" l="1"/>
  <c r="O1575" i="1"/>
  <c r="B1575" i="1" s="1"/>
  <c r="G1791" i="1"/>
  <c r="H1790" i="1"/>
  <c r="M1790" i="1" s="1"/>
  <c r="C1577" i="1" l="1"/>
  <c r="O1576" i="1"/>
  <c r="B1576" i="1" s="1"/>
  <c r="G1792" i="1"/>
  <c r="H1791" i="1"/>
  <c r="M1791" i="1" s="1"/>
  <c r="C1578" i="1" l="1"/>
  <c r="O1577" i="1"/>
  <c r="B1577" i="1" s="1"/>
  <c r="G1793" i="1"/>
  <c r="H1792" i="1"/>
  <c r="M1792" i="1" s="1"/>
  <c r="C1579" i="1" l="1"/>
  <c r="O1578" i="1"/>
  <c r="B1578" i="1" s="1"/>
  <c r="G1794" i="1"/>
  <c r="H1793" i="1"/>
  <c r="M1793" i="1" s="1"/>
  <c r="C1580" i="1" l="1"/>
  <c r="O1579" i="1"/>
  <c r="B1579" i="1" s="1"/>
  <c r="G1795" i="1"/>
  <c r="H1794" i="1"/>
  <c r="M1794" i="1" s="1"/>
  <c r="C1581" i="1" l="1"/>
  <c r="O1580" i="1"/>
  <c r="B1580" i="1" s="1"/>
  <c r="G1796" i="1"/>
  <c r="H1795" i="1"/>
  <c r="M1795" i="1" s="1"/>
  <c r="C1582" i="1" l="1"/>
  <c r="O1581" i="1"/>
  <c r="B1581" i="1" s="1"/>
  <c r="G1797" i="1"/>
  <c r="H1796" i="1"/>
  <c r="M1796" i="1" s="1"/>
  <c r="C1583" i="1" l="1"/>
  <c r="O1582" i="1"/>
  <c r="B1582" i="1" s="1"/>
  <c r="G1798" i="1"/>
  <c r="H1797" i="1"/>
  <c r="M1797" i="1" s="1"/>
  <c r="C1584" i="1" l="1"/>
  <c r="O1583" i="1"/>
  <c r="B1583" i="1" s="1"/>
  <c r="G1799" i="1"/>
  <c r="H1798" i="1"/>
  <c r="M1798" i="1" s="1"/>
  <c r="C1585" i="1" l="1"/>
  <c r="O1584" i="1"/>
  <c r="B1584" i="1" s="1"/>
  <c r="G1800" i="1"/>
  <c r="H1799" i="1"/>
  <c r="M1799" i="1" s="1"/>
  <c r="C1586" i="1" l="1"/>
  <c r="O1585" i="1"/>
  <c r="B1585" i="1" s="1"/>
  <c r="G1801" i="1"/>
  <c r="H1800" i="1"/>
  <c r="M1800" i="1" s="1"/>
  <c r="C1587" i="1" l="1"/>
  <c r="O1586" i="1"/>
  <c r="B1586" i="1" s="1"/>
  <c r="G1802" i="1"/>
  <c r="H1801" i="1"/>
  <c r="M1801" i="1" s="1"/>
  <c r="C1588" i="1" l="1"/>
  <c r="O1587" i="1"/>
  <c r="B1587" i="1" s="1"/>
  <c r="G1803" i="1"/>
  <c r="H1802" i="1"/>
  <c r="M1802" i="1" s="1"/>
  <c r="C1589" i="1" l="1"/>
  <c r="O1588" i="1"/>
  <c r="B1588" i="1" s="1"/>
  <c r="G1804" i="1"/>
  <c r="H1803" i="1"/>
  <c r="M1803" i="1" s="1"/>
  <c r="C1590" i="1" l="1"/>
  <c r="O1589" i="1"/>
  <c r="B1589" i="1" s="1"/>
  <c r="G1805" i="1"/>
  <c r="H1804" i="1"/>
  <c r="M1804" i="1" s="1"/>
  <c r="C1591" i="1" l="1"/>
  <c r="O1590" i="1"/>
  <c r="B1590" i="1" s="1"/>
  <c r="G1806" i="1"/>
  <c r="H1805" i="1"/>
  <c r="M1805" i="1" s="1"/>
  <c r="C1592" i="1" l="1"/>
  <c r="O1591" i="1"/>
  <c r="B1591" i="1" s="1"/>
  <c r="G1807" i="1"/>
  <c r="H1806" i="1"/>
  <c r="M1806" i="1" s="1"/>
  <c r="C1593" i="1" l="1"/>
  <c r="O1592" i="1"/>
  <c r="B1592" i="1" s="1"/>
  <c r="G1808" i="1"/>
  <c r="H1807" i="1"/>
  <c r="M1807" i="1" s="1"/>
  <c r="C1594" i="1" l="1"/>
  <c r="O1593" i="1"/>
  <c r="B1593" i="1" s="1"/>
  <c r="G1809" i="1"/>
  <c r="H1808" i="1"/>
  <c r="M1808" i="1" s="1"/>
  <c r="C1595" i="1" l="1"/>
  <c r="O1594" i="1"/>
  <c r="B1594" i="1" s="1"/>
  <c r="G1810" i="1"/>
  <c r="H1809" i="1"/>
  <c r="M1809" i="1" s="1"/>
  <c r="C1596" i="1" l="1"/>
  <c r="O1595" i="1"/>
  <c r="B1595" i="1" s="1"/>
  <c r="G1811" i="1"/>
  <c r="H1810" i="1"/>
  <c r="M1810" i="1" s="1"/>
  <c r="C1597" i="1" l="1"/>
  <c r="O1596" i="1"/>
  <c r="B1596" i="1" s="1"/>
  <c r="G1812" i="1"/>
  <c r="H1811" i="1"/>
  <c r="M1811" i="1" s="1"/>
  <c r="C1598" i="1" l="1"/>
  <c r="O1597" i="1"/>
  <c r="B1597" i="1" s="1"/>
  <c r="G1813" i="1"/>
  <c r="H1812" i="1"/>
  <c r="M1812" i="1" s="1"/>
  <c r="C1599" i="1" l="1"/>
  <c r="O1598" i="1"/>
  <c r="B1598" i="1" s="1"/>
  <c r="G1814" i="1"/>
  <c r="H1813" i="1"/>
  <c r="M1813" i="1" s="1"/>
  <c r="C1600" i="1" l="1"/>
  <c r="O1599" i="1"/>
  <c r="B1599" i="1" s="1"/>
  <c r="G1815" i="1"/>
  <c r="H1814" i="1"/>
  <c r="M1814" i="1" s="1"/>
  <c r="C1601" i="1" l="1"/>
  <c r="O1600" i="1"/>
  <c r="B1600" i="1" s="1"/>
  <c r="G1816" i="1"/>
  <c r="H1815" i="1"/>
  <c r="M1815" i="1" s="1"/>
  <c r="C1602" i="1" l="1"/>
  <c r="O1601" i="1"/>
  <c r="B1601" i="1" s="1"/>
  <c r="G1817" i="1"/>
  <c r="H1816" i="1"/>
  <c r="M1816" i="1" s="1"/>
  <c r="C1603" i="1" l="1"/>
  <c r="O1602" i="1"/>
  <c r="B1602" i="1" s="1"/>
  <c r="G1818" i="1"/>
  <c r="H1817" i="1"/>
  <c r="M1817" i="1" s="1"/>
  <c r="C1604" i="1" l="1"/>
  <c r="O1603" i="1"/>
  <c r="B1603" i="1" s="1"/>
  <c r="G1819" i="1"/>
  <c r="H1818" i="1"/>
  <c r="M1818" i="1" s="1"/>
  <c r="C1605" i="1" l="1"/>
  <c r="O1604" i="1"/>
  <c r="B1604" i="1" s="1"/>
  <c r="G1820" i="1"/>
  <c r="H1819" i="1"/>
  <c r="M1819" i="1" s="1"/>
  <c r="C1606" i="1" l="1"/>
  <c r="O1605" i="1"/>
  <c r="B1605" i="1" s="1"/>
  <c r="G1821" i="1"/>
  <c r="H1820" i="1"/>
  <c r="M1820" i="1" s="1"/>
  <c r="C1607" i="1" l="1"/>
  <c r="O1606" i="1"/>
  <c r="B1606" i="1" s="1"/>
  <c r="G1822" i="1"/>
  <c r="H1821" i="1"/>
  <c r="M1821" i="1" s="1"/>
  <c r="C1608" i="1" l="1"/>
  <c r="O1607" i="1"/>
  <c r="B1607" i="1" s="1"/>
  <c r="G1823" i="1"/>
  <c r="H1822" i="1"/>
  <c r="M1822" i="1" s="1"/>
  <c r="C1609" i="1" l="1"/>
  <c r="O1608" i="1"/>
  <c r="B1608" i="1" s="1"/>
  <c r="G1824" i="1"/>
  <c r="H1823" i="1"/>
  <c r="M1823" i="1" s="1"/>
  <c r="C1610" i="1" l="1"/>
  <c r="O1609" i="1"/>
  <c r="B1609" i="1" s="1"/>
  <c r="G1825" i="1"/>
  <c r="H1824" i="1"/>
  <c r="M1824" i="1" s="1"/>
  <c r="C1611" i="1" l="1"/>
  <c r="O1610" i="1"/>
  <c r="B1610" i="1" s="1"/>
  <c r="G1826" i="1"/>
  <c r="G1827" i="1" s="1"/>
  <c r="H1825" i="1"/>
  <c r="M1825" i="1" s="1"/>
  <c r="C1612" i="1" l="1"/>
  <c r="O1611" i="1"/>
  <c r="B1611" i="1" s="1"/>
  <c r="G1828" i="1"/>
  <c r="H1827" i="1"/>
  <c r="M1827" i="1" s="1"/>
  <c r="H1826" i="1"/>
  <c r="M1826" i="1" s="1"/>
  <c r="C1613" i="1" l="1"/>
  <c r="O1612" i="1"/>
  <c r="B1612" i="1" s="1"/>
  <c r="G1829" i="1"/>
  <c r="H1828" i="1"/>
  <c r="M1828" i="1" s="1"/>
  <c r="C1614" i="1" l="1"/>
  <c r="O1613" i="1"/>
  <c r="B1613" i="1" s="1"/>
  <c r="G1830" i="1"/>
  <c r="H1829" i="1"/>
  <c r="M1829" i="1" s="1"/>
  <c r="C1615" i="1" l="1"/>
  <c r="O1614" i="1"/>
  <c r="B1614" i="1" s="1"/>
  <c r="G1831" i="1"/>
  <c r="H1830" i="1"/>
  <c r="M1830" i="1" s="1"/>
  <c r="C1616" i="1" l="1"/>
  <c r="O1615" i="1"/>
  <c r="B1615" i="1" s="1"/>
  <c r="G1832" i="1"/>
  <c r="H1831" i="1"/>
  <c r="M1831" i="1" s="1"/>
  <c r="C1617" i="1" l="1"/>
  <c r="O1616" i="1"/>
  <c r="B1616" i="1" s="1"/>
  <c r="G1833" i="1"/>
  <c r="H1832" i="1"/>
  <c r="M1832" i="1" s="1"/>
  <c r="C1618" i="1" l="1"/>
  <c r="O1617" i="1"/>
  <c r="B1617" i="1" s="1"/>
  <c r="G1834" i="1"/>
  <c r="H1833" i="1"/>
  <c r="M1833" i="1" s="1"/>
  <c r="C1619" i="1" l="1"/>
  <c r="O1618" i="1"/>
  <c r="B1618" i="1" s="1"/>
  <c r="G1835" i="1"/>
  <c r="H1834" i="1"/>
  <c r="M1834" i="1" s="1"/>
  <c r="C1620" i="1" l="1"/>
  <c r="O1619" i="1"/>
  <c r="B1619" i="1" s="1"/>
  <c r="G1836" i="1"/>
  <c r="H1835" i="1"/>
  <c r="M1835" i="1" s="1"/>
  <c r="C1621" i="1" l="1"/>
  <c r="O1620" i="1"/>
  <c r="B1620" i="1" s="1"/>
  <c r="G1837" i="1"/>
  <c r="H1836" i="1"/>
  <c r="M1836" i="1" s="1"/>
  <c r="C1622" i="1" l="1"/>
  <c r="O1621" i="1"/>
  <c r="B1621" i="1" s="1"/>
  <c r="G1838" i="1"/>
  <c r="H1837" i="1"/>
  <c r="M1837" i="1" s="1"/>
  <c r="C1623" i="1" l="1"/>
  <c r="O1622" i="1"/>
  <c r="B1622" i="1" s="1"/>
  <c r="G1839" i="1"/>
  <c r="H1838" i="1"/>
  <c r="M1838" i="1" s="1"/>
  <c r="C1624" i="1" l="1"/>
  <c r="O1623" i="1"/>
  <c r="B1623" i="1" s="1"/>
  <c r="G1840" i="1"/>
  <c r="H1839" i="1"/>
  <c r="M1839" i="1" s="1"/>
  <c r="C1625" i="1" l="1"/>
  <c r="O1624" i="1"/>
  <c r="B1624" i="1" s="1"/>
  <c r="G1841" i="1"/>
  <c r="H1840" i="1"/>
  <c r="M1840" i="1" s="1"/>
  <c r="C1626" i="1" l="1"/>
  <c r="O1625" i="1"/>
  <c r="B1625" i="1" s="1"/>
  <c r="G1842" i="1"/>
  <c r="H1841" i="1"/>
  <c r="M1841" i="1" s="1"/>
  <c r="C1627" i="1" l="1"/>
  <c r="O1626" i="1"/>
  <c r="B1626" i="1" s="1"/>
  <c r="G1843" i="1"/>
  <c r="H1842" i="1"/>
  <c r="M1842" i="1" s="1"/>
  <c r="C1628" i="1" l="1"/>
  <c r="O1627" i="1"/>
  <c r="B1627" i="1" s="1"/>
  <c r="G1844" i="1"/>
  <c r="H1843" i="1"/>
  <c r="M1843" i="1" s="1"/>
  <c r="C1629" i="1" l="1"/>
  <c r="O1628" i="1"/>
  <c r="B1628" i="1" s="1"/>
  <c r="G1845" i="1"/>
  <c r="H1844" i="1"/>
  <c r="M1844" i="1" s="1"/>
  <c r="C1630" i="1" l="1"/>
  <c r="O1629" i="1"/>
  <c r="B1629" i="1" s="1"/>
  <c r="G1846" i="1"/>
  <c r="H1845" i="1"/>
  <c r="M1845" i="1" s="1"/>
  <c r="C1631" i="1" l="1"/>
  <c r="O1630" i="1"/>
  <c r="B1630" i="1" s="1"/>
  <c r="G1847" i="1"/>
  <c r="H1846" i="1"/>
  <c r="M1846" i="1" s="1"/>
  <c r="C1632" i="1" l="1"/>
  <c r="O1631" i="1"/>
  <c r="B1631" i="1" s="1"/>
  <c r="G1848" i="1"/>
  <c r="H1847" i="1"/>
  <c r="M1847" i="1" s="1"/>
  <c r="C1633" i="1" l="1"/>
  <c r="O1632" i="1"/>
  <c r="B1632" i="1" s="1"/>
  <c r="G1849" i="1"/>
  <c r="H1848" i="1"/>
  <c r="M1848" i="1" s="1"/>
  <c r="C1634" i="1" l="1"/>
  <c r="O1633" i="1"/>
  <c r="B1633" i="1" s="1"/>
  <c r="G1850" i="1"/>
  <c r="H1849" i="1"/>
  <c r="M1849" i="1" s="1"/>
  <c r="C1635" i="1" l="1"/>
  <c r="O1634" i="1"/>
  <c r="B1634" i="1" s="1"/>
  <c r="G1851" i="1"/>
  <c r="H1850" i="1"/>
  <c r="M1850" i="1" s="1"/>
  <c r="C1636" i="1" l="1"/>
  <c r="O1635" i="1"/>
  <c r="B1635" i="1" s="1"/>
  <c r="G1852" i="1"/>
  <c r="H1851" i="1"/>
  <c r="M1851" i="1" s="1"/>
  <c r="C1637" i="1" l="1"/>
  <c r="O1636" i="1"/>
  <c r="B1636" i="1" s="1"/>
  <c r="G1853" i="1"/>
  <c r="H1852" i="1"/>
  <c r="M1852" i="1" s="1"/>
  <c r="C1638" i="1" l="1"/>
  <c r="O1637" i="1"/>
  <c r="B1637" i="1" s="1"/>
  <c r="G1854" i="1"/>
  <c r="H1853" i="1"/>
  <c r="M1853" i="1" s="1"/>
  <c r="C1639" i="1" l="1"/>
  <c r="O1638" i="1"/>
  <c r="B1638" i="1" s="1"/>
  <c r="G1855" i="1"/>
  <c r="H1854" i="1"/>
  <c r="M1854" i="1" s="1"/>
  <c r="C1640" i="1" l="1"/>
  <c r="O1639" i="1"/>
  <c r="B1639" i="1" s="1"/>
  <c r="G1856" i="1"/>
  <c r="H1855" i="1"/>
  <c r="M1855" i="1" s="1"/>
  <c r="C1641" i="1" l="1"/>
  <c r="O1640" i="1"/>
  <c r="B1640" i="1" s="1"/>
  <c r="G1857" i="1"/>
  <c r="H1856" i="1"/>
  <c r="M1856" i="1" s="1"/>
  <c r="C1642" i="1" l="1"/>
  <c r="O1641" i="1"/>
  <c r="B1641" i="1" s="1"/>
  <c r="G1858" i="1"/>
  <c r="H1857" i="1"/>
  <c r="M1857" i="1" s="1"/>
  <c r="C1643" i="1" l="1"/>
  <c r="O1642" i="1"/>
  <c r="B1642" i="1" s="1"/>
  <c r="G1859" i="1"/>
  <c r="H1858" i="1"/>
  <c r="M1858" i="1" s="1"/>
  <c r="C1644" i="1" l="1"/>
  <c r="O1643" i="1"/>
  <c r="B1643" i="1" s="1"/>
  <c r="G1860" i="1"/>
  <c r="H1859" i="1"/>
  <c r="M1859" i="1" s="1"/>
  <c r="C1645" i="1" l="1"/>
  <c r="O1644" i="1"/>
  <c r="B1644" i="1" s="1"/>
  <c r="G1861" i="1"/>
  <c r="H1860" i="1"/>
  <c r="M1860" i="1" s="1"/>
  <c r="C1646" i="1" l="1"/>
  <c r="O1645" i="1"/>
  <c r="B1645" i="1" s="1"/>
  <c r="G1862" i="1"/>
  <c r="H1861" i="1"/>
  <c r="M1861" i="1" s="1"/>
  <c r="C1647" i="1" l="1"/>
  <c r="O1646" i="1"/>
  <c r="B1646" i="1" s="1"/>
  <c r="G1863" i="1"/>
  <c r="H1862" i="1"/>
  <c r="M1862" i="1" s="1"/>
  <c r="C1648" i="1" l="1"/>
  <c r="O1647" i="1"/>
  <c r="B1647" i="1" s="1"/>
  <c r="G1864" i="1"/>
  <c r="H1863" i="1"/>
  <c r="M1863" i="1" s="1"/>
  <c r="C1649" i="1" l="1"/>
  <c r="O1648" i="1"/>
  <c r="B1648" i="1" s="1"/>
  <c r="G1865" i="1"/>
  <c r="H1864" i="1"/>
  <c r="M1864" i="1" s="1"/>
  <c r="C1650" i="1" l="1"/>
  <c r="O1649" i="1"/>
  <c r="B1649" i="1" s="1"/>
  <c r="G1866" i="1"/>
  <c r="H1865" i="1"/>
  <c r="M1865" i="1" s="1"/>
  <c r="C1651" i="1" l="1"/>
  <c r="O1650" i="1"/>
  <c r="B1650" i="1" s="1"/>
  <c r="G1867" i="1"/>
  <c r="H1866" i="1"/>
  <c r="M1866" i="1" s="1"/>
  <c r="C1652" i="1" l="1"/>
  <c r="O1651" i="1"/>
  <c r="B1651" i="1" s="1"/>
  <c r="G1868" i="1"/>
  <c r="H1867" i="1"/>
  <c r="M1867" i="1" s="1"/>
  <c r="C1653" i="1" l="1"/>
  <c r="O1652" i="1"/>
  <c r="B1652" i="1" s="1"/>
  <c r="G1869" i="1"/>
  <c r="H1868" i="1"/>
  <c r="M1868" i="1" s="1"/>
  <c r="C1654" i="1" l="1"/>
  <c r="O1653" i="1"/>
  <c r="B1653" i="1" s="1"/>
  <c r="G1870" i="1"/>
  <c r="H1869" i="1"/>
  <c r="M1869" i="1" s="1"/>
  <c r="C1655" i="1" l="1"/>
  <c r="O1654" i="1"/>
  <c r="B1654" i="1" s="1"/>
  <c r="G1871" i="1"/>
  <c r="H1870" i="1"/>
  <c r="M1870" i="1" s="1"/>
  <c r="C1656" i="1" l="1"/>
  <c r="O1655" i="1"/>
  <c r="B1655" i="1" s="1"/>
  <c r="G1872" i="1"/>
  <c r="H1871" i="1"/>
  <c r="M1871" i="1" s="1"/>
  <c r="C1657" i="1" l="1"/>
  <c r="O1656" i="1"/>
  <c r="B1656" i="1" s="1"/>
  <c r="G1873" i="1"/>
  <c r="H1872" i="1"/>
  <c r="M1872" i="1" s="1"/>
  <c r="C1658" i="1" l="1"/>
  <c r="O1657" i="1"/>
  <c r="B1657" i="1" s="1"/>
  <c r="G1874" i="1"/>
  <c r="H1873" i="1"/>
  <c r="M1873" i="1" s="1"/>
  <c r="C1659" i="1" l="1"/>
  <c r="O1658" i="1"/>
  <c r="B1658" i="1" s="1"/>
  <c r="G1875" i="1"/>
  <c r="H1874" i="1"/>
  <c r="M1874" i="1" s="1"/>
  <c r="C1660" i="1" l="1"/>
  <c r="O1659" i="1"/>
  <c r="B1659" i="1" s="1"/>
  <c r="G1876" i="1"/>
  <c r="H1875" i="1"/>
  <c r="M1875" i="1" s="1"/>
  <c r="C1661" i="1" l="1"/>
  <c r="O1660" i="1"/>
  <c r="B1660" i="1" s="1"/>
  <c r="G1877" i="1"/>
  <c r="H1876" i="1"/>
  <c r="M1876" i="1" s="1"/>
  <c r="C1662" i="1" l="1"/>
  <c r="O1661" i="1"/>
  <c r="B1661" i="1" s="1"/>
  <c r="G1878" i="1"/>
  <c r="H1877" i="1"/>
  <c r="M1877" i="1" s="1"/>
  <c r="C1663" i="1" l="1"/>
  <c r="O1662" i="1"/>
  <c r="B1662" i="1" s="1"/>
  <c r="G1879" i="1"/>
  <c r="H1878" i="1"/>
  <c r="M1878" i="1" s="1"/>
  <c r="C1664" i="1" l="1"/>
  <c r="O1663" i="1"/>
  <c r="B1663" i="1" s="1"/>
  <c r="G1880" i="1"/>
  <c r="H1879" i="1"/>
  <c r="M1879" i="1" s="1"/>
  <c r="C1665" i="1" l="1"/>
  <c r="O1664" i="1"/>
  <c r="B1664" i="1" s="1"/>
  <c r="G1881" i="1"/>
  <c r="H1880" i="1"/>
  <c r="M1880" i="1" s="1"/>
  <c r="C1666" i="1" l="1"/>
  <c r="O1665" i="1"/>
  <c r="B1665" i="1" s="1"/>
  <c r="G1882" i="1"/>
  <c r="H1881" i="1"/>
  <c r="M1881" i="1" s="1"/>
  <c r="C1667" i="1" l="1"/>
  <c r="O1666" i="1"/>
  <c r="B1666" i="1" s="1"/>
  <c r="G1883" i="1"/>
  <c r="H1882" i="1"/>
  <c r="M1882" i="1" s="1"/>
  <c r="C1668" i="1" l="1"/>
  <c r="O1667" i="1"/>
  <c r="B1667" i="1" s="1"/>
  <c r="G1884" i="1"/>
  <c r="H1883" i="1"/>
  <c r="M1883" i="1" s="1"/>
  <c r="C1669" i="1" l="1"/>
  <c r="O1668" i="1"/>
  <c r="B1668" i="1" s="1"/>
  <c r="G1885" i="1"/>
  <c r="H1884" i="1"/>
  <c r="M1884" i="1" s="1"/>
  <c r="C1670" i="1" l="1"/>
  <c r="O1669" i="1"/>
  <c r="B1669" i="1" s="1"/>
  <c r="G1886" i="1"/>
  <c r="H1885" i="1"/>
  <c r="M1885" i="1" s="1"/>
  <c r="C1671" i="1" l="1"/>
  <c r="O1670" i="1"/>
  <c r="B1670" i="1" s="1"/>
  <c r="G1887" i="1"/>
  <c r="H1886" i="1"/>
  <c r="M1886" i="1" s="1"/>
  <c r="C1672" i="1" l="1"/>
  <c r="O1671" i="1"/>
  <c r="B1671" i="1" s="1"/>
  <c r="G1888" i="1"/>
  <c r="H1887" i="1"/>
  <c r="M1887" i="1" s="1"/>
  <c r="C1673" i="1" l="1"/>
  <c r="O1672" i="1"/>
  <c r="B1672" i="1" s="1"/>
  <c r="G1889" i="1"/>
  <c r="H1888" i="1"/>
  <c r="M1888" i="1" s="1"/>
  <c r="C1674" i="1" l="1"/>
  <c r="O1673" i="1"/>
  <c r="B1673" i="1" s="1"/>
  <c r="G1890" i="1"/>
  <c r="H1889" i="1"/>
  <c r="M1889" i="1" s="1"/>
  <c r="C1675" i="1" l="1"/>
  <c r="O1674" i="1"/>
  <c r="B1674" i="1" s="1"/>
  <c r="G1891" i="1"/>
  <c r="H1890" i="1"/>
  <c r="M1890" i="1" s="1"/>
  <c r="C1676" i="1" l="1"/>
  <c r="O1675" i="1"/>
  <c r="B1675" i="1" s="1"/>
  <c r="G1892" i="1"/>
  <c r="H1891" i="1"/>
  <c r="M1891" i="1" s="1"/>
  <c r="C1677" i="1" l="1"/>
  <c r="O1676" i="1"/>
  <c r="B1676" i="1" s="1"/>
  <c r="G1893" i="1"/>
  <c r="H1892" i="1"/>
  <c r="M1892" i="1" s="1"/>
  <c r="C1678" i="1" l="1"/>
  <c r="O1677" i="1"/>
  <c r="B1677" i="1" s="1"/>
  <c r="G1894" i="1"/>
  <c r="H1893" i="1"/>
  <c r="M1893" i="1" s="1"/>
  <c r="C1679" i="1" l="1"/>
  <c r="O1678" i="1"/>
  <c r="B1678" i="1" s="1"/>
  <c r="G1895" i="1"/>
  <c r="H1894" i="1"/>
  <c r="M1894" i="1" s="1"/>
  <c r="C1680" i="1" l="1"/>
  <c r="O1679" i="1"/>
  <c r="B1679" i="1" s="1"/>
  <c r="G1896" i="1"/>
  <c r="H1895" i="1"/>
  <c r="M1895" i="1" s="1"/>
  <c r="C1681" i="1" l="1"/>
  <c r="O1680" i="1"/>
  <c r="B1680" i="1" s="1"/>
  <c r="G1897" i="1"/>
  <c r="H1896" i="1"/>
  <c r="M1896" i="1" s="1"/>
  <c r="C1682" i="1" l="1"/>
  <c r="O1681" i="1"/>
  <c r="B1681" i="1" s="1"/>
  <c r="G1898" i="1"/>
  <c r="H1897" i="1"/>
  <c r="M1897" i="1" s="1"/>
  <c r="C1683" i="1" l="1"/>
  <c r="O1682" i="1"/>
  <c r="B1682" i="1" s="1"/>
  <c r="G1899" i="1"/>
  <c r="H1898" i="1"/>
  <c r="M1898" i="1" s="1"/>
  <c r="C1684" i="1" l="1"/>
  <c r="O1683" i="1"/>
  <c r="B1683" i="1" s="1"/>
  <c r="G1900" i="1"/>
  <c r="H1899" i="1"/>
  <c r="M1899" i="1" s="1"/>
  <c r="C1685" i="1" l="1"/>
  <c r="O1684" i="1"/>
  <c r="B1684" i="1" s="1"/>
  <c r="G1901" i="1"/>
  <c r="H1900" i="1"/>
  <c r="M1900" i="1" s="1"/>
  <c r="C1686" i="1" l="1"/>
  <c r="O1685" i="1"/>
  <c r="B1685" i="1" s="1"/>
  <c r="G1902" i="1"/>
  <c r="H1901" i="1"/>
  <c r="M1901" i="1" s="1"/>
  <c r="C1687" i="1" l="1"/>
  <c r="O1686" i="1"/>
  <c r="B1686" i="1" s="1"/>
  <c r="G1903" i="1"/>
  <c r="H1902" i="1"/>
  <c r="M1902" i="1" s="1"/>
  <c r="C1688" i="1" l="1"/>
  <c r="O1687" i="1"/>
  <c r="B1687" i="1" s="1"/>
  <c r="G1904" i="1"/>
  <c r="H1903" i="1"/>
  <c r="M1903" i="1" s="1"/>
  <c r="C1689" i="1" l="1"/>
  <c r="O1688" i="1"/>
  <c r="B1688" i="1" s="1"/>
  <c r="G1905" i="1"/>
  <c r="H1904" i="1"/>
  <c r="M1904" i="1" s="1"/>
  <c r="C1690" i="1" l="1"/>
  <c r="O1689" i="1"/>
  <c r="B1689" i="1" s="1"/>
  <c r="G1906" i="1"/>
  <c r="H1905" i="1"/>
  <c r="M1905" i="1" s="1"/>
  <c r="C1691" i="1" l="1"/>
  <c r="O1690" i="1"/>
  <c r="B1690" i="1" s="1"/>
  <c r="G1907" i="1"/>
  <c r="H1906" i="1"/>
  <c r="M1906" i="1" s="1"/>
  <c r="C1692" i="1" l="1"/>
  <c r="O1691" i="1"/>
  <c r="B1691" i="1" s="1"/>
  <c r="G1908" i="1"/>
  <c r="H1907" i="1"/>
  <c r="M1907" i="1" s="1"/>
  <c r="C1693" i="1" l="1"/>
  <c r="O1692" i="1"/>
  <c r="B1692" i="1" s="1"/>
  <c r="G1909" i="1"/>
  <c r="H1908" i="1"/>
  <c r="M1908" i="1" s="1"/>
  <c r="C1694" i="1" l="1"/>
  <c r="O1693" i="1"/>
  <c r="B1693" i="1" s="1"/>
  <c r="G1910" i="1"/>
  <c r="H1909" i="1"/>
  <c r="M1909" i="1" s="1"/>
  <c r="C1695" i="1" l="1"/>
  <c r="O1694" i="1"/>
  <c r="B1694" i="1" s="1"/>
  <c r="G1911" i="1"/>
  <c r="H1910" i="1"/>
  <c r="M1910" i="1" s="1"/>
  <c r="C1696" i="1" l="1"/>
  <c r="O1695" i="1"/>
  <c r="B1695" i="1" s="1"/>
  <c r="G1912" i="1"/>
  <c r="H1911" i="1"/>
  <c r="M1911" i="1" s="1"/>
  <c r="C1697" i="1" l="1"/>
  <c r="O1696" i="1"/>
  <c r="B1696" i="1" s="1"/>
  <c r="G1913" i="1"/>
  <c r="H1912" i="1"/>
  <c r="M1912" i="1" s="1"/>
  <c r="C1698" i="1" l="1"/>
  <c r="O1697" i="1"/>
  <c r="B1697" i="1" s="1"/>
  <c r="G1914" i="1"/>
  <c r="H1913" i="1"/>
  <c r="M1913" i="1" s="1"/>
  <c r="C1699" i="1" l="1"/>
  <c r="O1698" i="1"/>
  <c r="B1698" i="1" s="1"/>
  <c r="G1915" i="1"/>
  <c r="H1914" i="1"/>
  <c r="M1914" i="1" s="1"/>
  <c r="C1700" i="1" l="1"/>
  <c r="O1699" i="1"/>
  <c r="B1699" i="1" s="1"/>
  <c r="G1916" i="1"/>
  <c r="H1915" i="1"/>
  <c r="M1915" i="1" s="1"/>
  <c r="C1701" i="1" l="1"/>
  <c r="O1700" i="1"/>
  <c r="B1700" i="1" s="1"/>
  <c r="G1917" i="1"/>
  <c r="H1916" i="1"/>
  <c r="M1916" i="1" s="1"/>
  <c r="C1702" i="1" l="1"/>
  <c r="O1701" i="1"/>
  <c r="B1701" i="1" s="1"/>
  <c r="G1918" i="1"/>
  <c r="H1917" i="1"/>
  <c r="M1917" i="1" s="1"/>
  <c r="C1703" i="1" l="1"/>
  <c r="O1702" i="1"/>
  <c r="B1702" i="1" s="1"/>
  <c r="G1919" i="1"/>
  <c r="H1918" i="1"/>
  <c r="M1918" i="1" s="1"/>
  <c r="C1704" i="1" l="1"/>
  <c r="O1703" i="1"/>
  <c r="B1703" i="1" s="1"/>
  <c r="G1920" i="1"/>
  <c r="H1919" i="1"/>
  <c r="M1919" i="1" s="1"/>
  <c r="C1705" i="1" l="1"/>
  <c r="O1704" i="1"/>
  <c r="B1704" i="1" s="1"/>
  <c r="G1921" i="1"/>
  <c r="H1920" i="1"/>
  <c r="M1920" i="1" s="1"/>
  <c r="C1706" i="1" l="1"/>
  <c r="O1705" i="1"/>
  <c r="B1705" i="1" s="1"/>
  <c r="G1922" i="1"/>
  <c r="H1921" i="1"/>
  <c r="M1921" i="1" s="1"/>
  <c r="C1707" i="1" l="1"/>
  <c r="O1706" i="1"/>
  <c r="B1706" i="1" s="1"/>
  <c r="G1923" i="1"/>
  <c r="H1922" i="1"/>
  <c r="M1922" i="1" s="1"/>
  <c r="C1708" i="1" l="1"/>
  <c r="O1707" i="1"/>
  <c r="B1707" i="1" s="1"/>
  <c r="G1924" i="1"/>
  <c r="H1923" i="1"/>
  <c r="M1923" i="1" s="1"/>
  <c r="C1709" i="1" l="1"/>
  <c r="O1708" i="1"/>
  <c r="B1708" i="1" s="1"/>
  <c r="G1925" i="1"/>
  <c r="H1924" i="1"/>
  <c r="M1924" i="1" s="1"/>
  <c r="C1710" i="1" l="1"/>
  <c r="O1709" i="1"/>
  <c r="B1709" i="1" s="1"/>
  <c r="G1926" i="1"/>
  <c r="H1925" i="1"/>
  <c r="M1925" i="1" s="1"/>
  <c r="C1711" i="1" l="1"/>
  <c r="O1710" i="1"/>
  <c r="B1710" i="1" s="1"/>
  <c r="G1927" i="1"/>
  <c r="H1926" i="1"/>
  <c r="M1926" i="1" s="1"/>
  <c r="C1712" i="1" l="1"/>
  <c r="O1711" i="1"/>
  <c r="B1711" i="1" s="1"/>
  <c r="G1928" i="1"/>
  <c r="H1927" i="1"/>
  <c r="M1927" i="1" s="1"/>
  <c r="C1713" i="1" l="1"/>
  <c r="O1712" i="1"/>
  <c r="B1712" i="1" s="1"/>
  <c r="G1929" i="1"/>
  <c r="H1928" i="1"/>
  <c r="M1928" i="1" s="1"/>
  <c r="C1714" i="1" l="1"/>
  <c r="O1713" i="1"/>
  <c r="B1713" i="1" s="1"/>
  <c r="G1930" i="1"/>
  <c r="H1929" i="1"/>
  <c r="M1929" i="1" s="1"/>
  <c r="C1715" i="1" l="1"/>
  <c r="O1714" i="1"/>
  <c r="B1714" i="1" s="1"/>
  <c r="G1931" i="1"/>
  <c r="H1930" i="1"/>
  <c r="M1930" i="1" s="1"/>
  <c r="C1716" i="1" l="1"/>
  <c r="O1715" i="1"/>
  <c r="B1715" i="1" s="1"/>
  <c r="G1932" i="1"/>
  <c r="H1931" i="1"/>
  <c r="M1931" i="1" s="1"/>
  <c r="C1717" i="1" l="1"/>
  <c r="O1716" i="1"/>
  <c r="B1716" i="1" s="1"/>
  <c r="G1933" i="1"/>
  <c r="H1932" i="1"/>
  <c r="M1932" i="1" s="1"/>
  <c r="C1718" i="1" l="1"/>
  <c r="O1717" i="1"/>
  <c r="B1717" i="1" s="1"/>
  <c r="G1934" i="1"/>
  <c r="H1933" i="1"/>
  <c r="M1933" i="1" s="1"/>
  <c r="C1719" i="1" l="1"/>
  <c r="O1718" i="1"/>
  <c r="B1718" i="1" s="1"/>
  <c r="G1935" i="1"/>
  <c r="H1934" i="1"/>
  <c r="M1934" i="1" s="1"/>
  <c r="C1720" i="1" l="1"/>
  <c r="O1719" i="1"/>
  <c r="B1719" i="1" s="1"/>
  <c r="G1936" i="1"/>
  <c r="H1935" i="1"/>
  <c r="M1935" i="1" s="1"/>
  <c r="C1721" i="1" l="1"/>
  <c r="O1720" i="1"/>
  <c r="B1720" i="1" s="1"/>
  <c r="G1937" i="1"/>
  <c r="H1936" i="1"/>
  <c r="M1936" i="1" s="1"/>
  <c r="C1722" i="1" l="1"/>
  <c r="O1721" i="1"/>
  <c r="B1721" i="1" s="1"/>
  <c r="G1938" i="1"/>
  <c r="H1937" i="1"/>
  <c r="M1937" i="1" s="1"/>
  <c r="C1723" i="1" l="1"/>
  <c r="O1722" i="1"/>
  <c r="B1722" i="1" s="1"/>
  <c r="G1939" i="1"/>
  <c r="H1938" i="1"/>
  <c r="M1938" i="1" s="1"/>
  <c r="C1724" i="1" l="1"/>
  <c r="O1723" i="1"/>
  <c r="B1723" i="1" s="1"/>
  <c r="G1940" i="1"/>
  <c r="H1939" i="1"/>
  <c r="M1939" i="1" s="1"/>
  <c r="C1725" i="1" l="1"/>
  <c r="O1724" i="1"/>
  <c r="B1724" i="1" s="1"/>
  <c r="G1941" i="1"/>
  <c r="H1940" i="1"/>
  <c r="M1940" i="1" s="1"/>
  <c r="C1726" i="1" l="1"/>
  <c r="O1725" i="1"/>
  <c r="B1725" i="1" s="1"/>
  <c r="G1942" i="1"/>
  <c r="H1941" i="1"/>
  <c r="M1941" i="1" s="1"/>
  <c r="C1727" i="1" l="1"/>
  <c r="O1726" i="1"/>
  <c r="B1726" i="1" s="1"/>
  <c r="G1943" i="1"/>
  <c r="H1942" i="1"/>
  <c r="M1942" i="1" s="1"/>
  <c r="C1728" i="1" l="1"/>
  <c r="O1727" i="1"/>
  <c r="B1727" i="1" s="1"/>
  <c r="G1944" i="1"/>
  <c r="H1943" i="1"/>
  <c r="M1943" i="1" s="1"/>
  <c r="C1729" i="1" l="1"/>
  <c r="O1728" i="1"/>
  <c r="B1728" i="1" s="1"/>
  <c r="G1945" i="1"/>
  <c r="H1944" i="1"/>
  <c r="M1944" i="1" s="1"/>
  <c r="C1730" i="1" l="1"/>
  <c r="O1729" i="1"/>
  <c r="B1729" i="1" s="1"/>
  <c r="G1946" i="1"/>
  <c r="H1945" i="1"/>
  <c r="M1945" i="1" s="1"/>
  <c r="C1731" i="1" l="1"/>
  <c r="O1730" i="1"/>
  <c r="B1730" i="1" s="1"/>
  <c r="G1947" i="1"/>
  <c r="H1946" i="1"/>
  <c r="M1946" i="1" s="1"/>
  <c r="C1732" i="1" l="1"/>
  <c r="O1731" i="1"/>
  <c r="B1731" i="1" s="1"/>
  <c r="G1948" i="1"/>
  <c r="H1947" i="1"/>
  <c r="M1947" i="1" s="1"/>
  <c r="C1733" i="1" l="1"/>
  <c r="O1732" i="1"/>
  <c r="B1732" i="1" s="1"/>
  <c r="G1949" i="1"/>
  <c r="H1948" i="1"/>
  <c r="M1948" i="1" s="1"/>
  <c r="C1734" i="1" l="1"/>
  <c r="O1733" i="1"/>
  <c r="B1733" i="1" s="1"/>
  <c r="G1950" i="1"/>
  <c r="H1949" i="1"/>
  <c r="M1949" i="1" s="1"/>
  <c r="C1735" i="1" l="1"/>
  <c r="O1734" i="1"/>
  <c r="B1734" i="1" s="1"/>
  <c r="G1951" i="1"/>
  <c r="H1950" i="1"/>
  <c r="M1950" i="1" s="1"/>
  <c r="C1736" i="1" l="1"/>
  <c r="O1735" i="1"/>
  <c r="B1735" i="1" s="1"/>
  <c r="G1952" i="1"/>
  <c r="H1951" i="1"/>
  <c r="M1951" i="1" s="1"/>
  <c r="C1737" i="1" l="1"/>
  <c r="O1736" i="1"/>
  <c r="B1736" i="1" s="1"/>
  <c r="G1953" i="1"/>
  <c r="H1952" i="1"/>
  <c r="M1952" i="1" s="1"/>
  <c r="C1738" i="1" l="1"/>
  <c r="O1737" i="1"/>
  <c r="B1737" i="1" s="1"/>
  <c r="G1954" i="1"/>
  <c r="H1953" i="1"/>
  <c r="M1953" i="1" s="1"/>
  <c r="C1739" i="1" l="1"/>
  <c r="O1738" i="1"/>
  <c r="B1738" i="1" s="1"/>
  <c r="G1955" i="1"/>
  <c r="H1954" i="1"/>
  <c r="M1954" i="1" s="1"/>
  <c r="C1740" i="1" l="1"/>
  <c r="O1739" i="1"/>
  <c r="B1739" i="1" s="1"/>
  <c r="G1956" i="1"/>
  <c r="H1955" i="1"/>
  <c r="M1955" i="1" s="1"/>
  <c r="C1741" i="1" l="1"/>
  <c r="O1740" i="1"/>
  <c r="B1740" i="1" s="1"/>
  <c r="G1957" i="1"/>
  <c r="H1956" i="1"/>
  <c r="M1956" i="1" s="1"/>
  <c r="C1742" i="1" l="1"/>
  <c r="O1741" i="1"/>
  <c r="B1741" i="1" s="1"/>
  <c r="G1958" i="1"/>
  <c r="H1957" i="1"/>
  <c r="M1957" i="1" s="1"/>
  <c r="C1743" i="1" l="1"/>
  <c r="O1742" i="1"/>
  <c r="B1742" i="1" s="1"/>
  <c r="G1959" i="1"/>
  <c r="H1958" i="1"/>
  <c r="M1958" i="1" s="1"/>
  <c r="C1744" i="1" l="1"/>
  <c r="O1743" i="1"/>
  <c r="B1743" i="1" s="1"/>
  <c r="G1960" i="1"/>
  <c r="H1959" i="1"/>
  <c r="M1959" i="1" s="1"/>
  <c r="C1745" i="1" l="1"/>
  <c r="O1744" i="1"/>
  <c r="B1744" i="1" s="1"/>
  <c r="G1961" i="1"/>
  <c r="H1960" i="1"/>
  <c r="M1960" i="1" s="1"/>
  <c r="C1746" i="1" l="1"/>
  <c r="O1745" i="1"/>
  <c r="B1745" i="1" s="1"/>
  <c r="G1962" i="1"/>
  <c r="H1961" i="1"/>
  <c r="M1961" i="1" s="1"/>
  <c r="C1747" i="1" l="1"/>
  <c r="O1746" i="1"/>
  <c r="B1746" i="1" s="1"/>
  <c r="G1963" i="1"/>
  <c r="H1962" i="1"/>
  <c r="M1962" i="1" s="1"/>
  <c r="C1748" i="1" l="1"/>
  <c r="O1747" i="1"/>
  <c r="B1747" i="1" s="1"/>
  <c r="G1964" i="1"/>
  <c r="H1963" i="1"/>
  <c r="M1963" i="1" s="1"/>
  <c r="C1749" i="1" l="1"/>
  <c r="O1748" i="1"/>
  <c r="B1748" i="1" s="1"/>
  <c r="G1965" i="1"/>
  <c r="H1964" i="1"/>
  <c r="M1964" i="1" s="1"/>
  <c r="C1750" i="1" l="1"/>
  <c r="O1749" i="1"/>
  <c r="B1749" i="1" s="1"/>
  <c r="G1966" i="1"/>
  <c r="H1965" i="1"/>
  <c r="M1965" i="1" s="1"/>
  <c r="C1751" i="1" l="1"/>
  <c r="O1750" i="1"/>
  <c r="B1750" i="1" s="1"/>
  <c r="G1967" i="1"/>
  <c r="H1966" i="1"/>
  <c r="M1966" i="1" s="1"/>
  <c r="C1752" i="1" l="1"/>
  <c r="O1751" i="1"/>
  <c r="B1751" i="1" s="1"/>
  <c r="G1968" i="1"/>
  <c r="H1967" i="1"/>
  <c r="M1967" i="1" s="1"/>
  <c r="C1753" i="1" l="1"/>
  <c r="O1752" i="1"/>
  <c r="B1752" i="1" s="1"/>
  <c r="G1969" i="1"/>
  <c r="H1968" i="1"/>
  <c r="M1968" i="1" s="1"/>
  <c r="C1754" i="1" l="1"/>
  <c r="O1753" i="1"/>
  <c r="B1753" i="1" s="1"/>
  <c r="G1970" i="1"/>
  <c r="H1969" i="1"/>
  <c r="M1969" i="1" s="1"/>
  <c r="C1755" i="1" l="1"/>
  <c r="O1754" i="1"/>
  <c r="B1754" i="1" s="1"/>
  <c r="G1971" i="1"/>
  <c r="H1970" i="1"/>
  <c r="M1970" i="1" s="1"/>
  <c r="C1756" i="1" l="1"/>
  <c r="O1755" i="1"/>
  <c r="B1755" i="1" s="1"/>
  <c r="G1972" i="1"/>
  <c r="H1971" i="1"/>
  <c r="M1971" i="1" s="1"/>
  <c r="C1757" i="1" l="1"/>
  <c r="O1756" i="1"/>
  <c r="B1756" i="1" s="1"/>
  <c r="G1973" i="1"/>
  <c r="H1972" i="1"/>
  <c r="M1972" i="1" s="1"/>
  <c r="C1758" i="1" l="1"/>
  <c r="O1757" i="1"/>
  <c r="B1757" i="1" s="1"/>
  <c r="G1974" i="1"/>
  <c r="H1973" i="1"/>
  <c r="M1973" i="1" s="1"/>
  <c r="C1759" i="1" l="1"/>
  <c r="O1758" i="1"/>
  <c r="B1758" i="1" s="1"/>
  <c r="G1975" i="1"/>
  <c r="H1974" i="1"/>
  <c r="M1974" i="1" s="1"/>
  <c r="C1760" i="1" l="1"/>
  <c r="O1759" i="1"/>
  <c r="B1759" i="1" s="1"/>
  <c r="G1976" i="1"/>
  <c r="H1975" i="1"/>
  <c r="M1975" i="1" s="1"/>
  <c r="C1761" i="1" l="1"/>
  <c r="O1760" i="1"/>
  <c r="B1760" i="1" s="1"/>
  <c r="G1977" i="1"/>
  <c r="H1976" i="1"/>
  <c r="M1976" i="1" s="1"/>
  <c r="C1762" i="1" l="1"/>
  <c r="O1761" i="1"/>
  <c r="B1761" i="1" s="1"/>
  <c r="G1978" i="1"/>
  <c r="H1977" i="1"/>
  <c r="M1977" i="1" s="1"/>
  <c r="C1763" i="1" l="1"/>
  <c r="O1762" i="1"/>
  <c r="B1762" i="1" s="1"/>
  <c r="G1979" i="1"/>
  <c r="H1978" i="1"/>
  <c r="M1978" i="1" s="1"/>
  <c r="C1764" i="1" l="1"/>
  <c r="O1763" i="1"/>
  <c r="B1763" i="1" s="1"/>
  <c r="G1980" i="1"/>
  <c r="H1979" i="1"/>
  <c r="M1979" i="1" s="1"/>
  <c r="C1765" i="1" l="1"/>
  <c r="O1764" i="1"/>
  <c r="B1764" i="1" s="1"/>
  <c r="G1981" i="1"/>
  <c r="H1980" i="1"/>
  <c r="M1980" i="1" s="1"/>
  <c r="C1766" i="1" l="1"/>
  <c r="O1765" i="1"/>
  <c r="B1765" i="1" s="1"/>
  <c r="G1982" i="1"/>
  <c r="H1981" i="1"/>
  <c r="M1981" i="1" s="1"/>
  <c r="C1767" i="1" l="1"/>
  <c r="O1766" i="1"/>
  <c r="B1766" i="1" s="1"/>
  <c r="G1983" i="1"/>
  <c r="H1982" i="1"/>
  <c r="M1982" i="1" s="1"/>
  <c r="C1768" i="1" l="1"/>
  <c r="O1767" i="1"/>
  <c r="B1767" i="1" s="1"/>
  <c r="G1984" i="1"/>
  <c r="H1983" i="1"/>
  <c r="M1983" i="1" s="1"/>
  <c r="C1769" i="1" l="1"/>
  <c r="O1768" i="1"/>
  <c r="B1768" i="1" s="1"/>
  <c r="G1985" i="1"/>
  <c r="H1984" i="1"/>
  <c r="M1984" i="1" s="1"/>
  <c r="C1770" i="1" l="1"/>
  <c r="O1769" i="1"/>
  <c r="B1769" i="1" s="1"/>
  <c r="G1986" i="1"/>
  <c r="H1985" i="1"/>
  <c r="M1985" i="1" s="1"/>
  <c r="C1771" i="1" l="1"/>
  <c r="O1770" i="1"/>
  <c r="B1770" i="1" s="1"/>
  <c r="G1987" i="1"/>
  <c r="H1986" i="1"/>
  <c r="M1986" i="1" s="1"/>
  <c r="C1772" i="1" l="1"/>
  <c r="O1771" i="1"/>
  <c r="B1771" i="1" s="1"/>
  <c r="G1988" i="1"/>
  <c r="H1987" i="1"/>
  <c r="M1987" i="1" s="1"/>
  <c r="C1773" i="1" l="1"/>
  <c r="O1772" i="1"/>
  <c r="B1772" i="1" s="1"/>
  <c r="G1989" i="1"/>
  <c r="H1988" i="1"/>
  <c r="M1988" i="1" s="1"/>
  <c r="C1774" i="1" l="1"/>
  <c r="O1773" i="1"/>
  <c r="B1773" i="1" s="1"/>
  <c r="G1990" i="1"/>
  <c r="H1989" i="1"/>
  <c r="M1989" i="1" s="1"/>
  <c r="C1775" i="1" l="1"/>
  <c r="O1774" i="1"/>
  <c r="B1774" i="1" s="1"/>
  <c r="G1991" i="1"/>
  <c r="H1990" i="1"/>
  <c r="M1990" i="1" s="1"/>
  <c r="C1776" i="1" l="1"/>
  <c r="O1775" i="1"/>
  <c r="B1775" i="1" s="1"/>
  <c r="G1992" i="1"/>
  <c r="H1991" i="1"/>
  <c r="M1991" i="1" s="1"/>
  <c r="C1777" i="1" l="1"/>
  <c r="O1776" i="1"/>
  <c r="B1776" i="1" s="1"/>
  <c r="G1993" i="1"/>
  <c r="H1992" i="1"/>
  <c r="M1992" i="1" s="1"/>
  <c r="C1778" i="1" l="1"/>
  <c r="O1777" i="1"/>
  <c r="B1777" i="1" s="1"/>
  <c r="G1994" i="1"/>
  <c r="H1993" i="1"/>
  <c r="M1993" i="1" s="1"/>
  <c r="C1779" i="1" l="1"/>
  <c r="O1778" i="1"/>
  <c r="B1778" i="1" s="1"/>
  <c r="G1995" i="1"/>
  <c r="H1994" i="1"/>
  <c r="M1994" i="1" s="1"/>
  <c r="C1780" i="1" l="1"/>
  <c r="O1779" i="1"/>
  <c r="B1779" i="1" s="1"/>
  <c r="G1996" i="1"/>
  <c r="H1995" i="1"/>
  <c r="M1995" i="1" s="1"/>
  <c r="C1781" i="1" l="1"/>
  <c r="O1780" i="1"/>
  <c r="B1780" i="1" s="1"/>
  <c r="G1997" i="1"/>
  <c r="H1996" i="1"/>
  <c r="M1996" i="1" s="1"/>
  <c r="C1782" i="1" l="1"/>
  <c r="O1781" i="1"/>
  <c r="B1781" i="1" s="1"/>
  <c r="G1998" i="1"/>
  <c r="H1997" i="1"/>
  <c r="M1997" i="1" s="1"/>
  <c r="C1783" i="1" l="1"/>
  <c r="O1782" i="1"/>
  <c r="B1782" i="1" s="1"/>
  <c r="G1999" i="1"/>
  <c r="H1998" i="1"/>
  <c r="M1998" i="1" s="1"/>
  <c r="C1784" i="1" l="1"/>
  <c r="O1783" i="1"/>
  <c r="B1783" i="1" s="1"/>
  <c r="G2000" i="1"/>
  <c r="H1999" i="1"/>
  <c r="M1999" i="1" s="1"/>
  <c r="C1785" i="1" l="1"/>
  <c r="O1784" i="1"/>
  <c r="B1784" i="1" s="1"/>
  <c r="G2001" i="1"/>
  <c r="H2000" i="1"/>
  <c r="M2000" i="1" s="1"/>
  <c r="C1786" i="1" l="1"/>
  <c r="O1785" i="1"/>
  <c r="B1785" i="1" s="1"/>
  <c r="G2002" i="1"/>
  <c r="H2001" i="1"/>
  <c r="M2001" i="1" s="1"/>
  <c r="C1787" i="1" l="1"/>
  <c r="O1786" i="1"/>
  <c r="B1786" i="1" s="1"/>
  <c r="G2003" i="1"/>
  <c r="H2002" i="1"/>
  <c r="M2002" i="1" s="1"/>
  <c r="C1788" i="1" l="1"/>
  <c r="O1787" i="1"/>
  <c r="B1787" i="1" s="1"/>
  <c r="G2004" i="1"/>
  <c r="H2003" i="1"/>
  <c r="M2003" i="1" s="1"/>
  <c r="C1789" i="1" l="1"/>
  <c r="O1788" i="1"/>
  <c r="B1788" i="1" s="1"/>
  <c r="G2005" i="1"/>
  <c r="H2004" i="1"/>
  <c r="M2004" i="1" s="1"/>
  <c r="C1790" i="1" l="1"/>
  <c r="O1789" i="1"/>
  <c r="B1789" i="1" s="1"/>
  <c r="G2006" i="1"/>
  <c r="H2005" i="1"/>
  <c r="M2005" i="1" s="1"/>
  <c r="C1791" i="1" l="1"/>
  <c r="O1790" i="1"/>
  <c r="B1790" i="1" s="1"/>
  <c r="G2007" i="1"/>
  <c r="H2006" i="1"/>
  <c r="M2006" i="1" s="1"/>
  <c r="C1792" i="1" l="1"/>
  <c r="O1791" i="1"/>
  <c r="B1791" i="1" s="1"/>
  <c r="G2008" i="1"/>
  <c r="H2007" i="1"/>
  <c r="M2007" i="1" s="1"/>
  <c r="C1793" i="1" l="1"/>
  <c r="O1792" i="1"/>
  <c r="B1792" i="1" s="1"/>
  <c r="G2009" i="1"/>
  <c r="H2008" i="1"/>
  <c r="M2008" i="1" s="1"/>
  <c r="C1794" i="1" l="1"/>
  <c r="O1793" i="1"/>
  <c r="B1793" i="1" s="1"/>
  <c r="G2010" i="1"/>
  <c r="H2009" i="1"/>
  <c r="M2009" i="1" s="1"/>
  <c r="C1795" i="1" l="1"/>
  <c r="O1794" i="1"/>
  <c r="B1794" i="1" s="1"/>
  <c r="G2011" i="1"/>
  <c r="H2010" i="1"/>
  <c r="M2010" i="1" s="1"/>
  <c r="C1796" i="1" l="1"/>
  <c r="O1795" i="1"/>
  <c r="B1795" i="1" s="1"/>
  <c r="G2012" i="1"/>
  <c r="H2011" i="1"/>
  <c r="M2011" i="1" s="1"/>
  <c r="C1797" i="1" l="1"/>
  <c r="O1796" i="1"/>
  <c r="B1796" i="1" s="1"/>
  <c r="G2013" i="1"/>
  <c r="H2012" i="1"/>
  <c r="M2012" i="1" s="1"/>
  <c r="C1798" i="1" l="1"/>
  <c r="O1797" i="1"/>
  <c r="B1797" i="1" s="1"/>
  <c r="G2014" i="1"/>
  <c r="H2013" i="1"/>
  <c r="M2013" i="1" s="1"/>
  <c r="C1799" i="1" l="1"/>
  <c r="O1798" i="1"/>
  <c r="B1798" i="1" s="1"/>
  <c r="G2015" i="1"/>
  <c r="H2014" i="1"/>
  <c r="M2014" i="1" s="1"/>
  <c r="C1800" i="1" l="1"/>
  <c r="O1799" i="1"/>
  <c r="B1799" i="1" s="1"/>
  <c r="G2016" i="1"/>
  <c r="H2015" i="1"/>
  <c r="M2015" i="1" s="1"/>
  <c r="C1801" i="1" l="1"/>
  <c r="O1800" i="1"/>
  <c r="B1800" i="1" s="1"/>
  <c r="G2017" i="1"/>
  <c r="H2016" i="1"/>
  <c r="M2016" i="1" s="1"/>
  <c r="C1802" i="1" l="1"/>
  <c r="O1801" i="1"/>
  <c r="B1801" i="1" s="1"/>
  <c r="G2018" i="1"/>
  <c r="H2017" i="1"/>
  <c r="M2017" i="1" s="1"/>
  <c r="C1803" i="1" l="1"/>
  <c r="O1802" i="1"/>
  <c r="B1802" i="1" s="1"/>
  <c r="G2019" i="1"/>
  <c r="H2018" i="1"/>
  <c r="M2018" i="1" s="1"/>
  <c r="C1804" i="1" l="1"/>
  <c r="O1803" i="1"/>
  <c r="B1803" i="1" s="1"/>
  <c r="G2020" i="1"/>
  <c r="H2019" i="1"/>
  <c r="M2019" i="1" s="1"/>
  <c r="C1805" i="1" l="1"/>
  <c r="O1804" i="1"/>
  <c r="B1804" i="1" s="1"/>
  <c r="G2021" i="1"/>
  <c r="H2020" i="1"/>
  <c r="M2020" i="1" s="1"/>
  <c r="C1806" i="1" l="1"/>
  <c r="O1805" i="1"/>
  <c r="B1805" i="1" s="1"/>
  <c r="G2022" i="1"/>
  <c r="H2021" i="1"/>
  <c r="M2021" i="1" s="1"/>
  <c r="C1807" i="1" l="1"/>
  <c r="O1806" i="1"/>
  <c r="B1806" i="1" s="1"/>
  <c r="G2023" i="1"/>
  <c r="H2022" i="1"/>
  <c r="M2022" i="1" s="1"/>
  <c r="C1808" i="1" l="1"/>
  <c r="O1807" i="1"/>
  <c r="B1807" i="1" s="1"/>
  <c r="G2024" i="1"/>
  <c r="H2023" i="1"/>
  <c r="M2023" i="1" s="1"/>
  <c r="C1809" i="1" l="1"/>
  <c r="O1808" i="1"/>
  <c r="B1808" i="1" s="1"/>
  <c r="G2025" i="1"/>
  <c r="H2024" i="1"/>
  <c r="M2024" i="1" s="1"/>
  <c r="C1810" i="1" l="1"/>
  <c r="O1809" i="1"/>
  <c r="B1809" i="1" s="1"/>
  <c r="G2026" i="1"/>
  <c r="H2025" i="1"/>
  <c r="M2025" i="1" s="1"/>
  <c r="C1811" i="1" l="1"/>
  <c r="O1810" i="1"/>
  <c r="B1810" i="1" s="1"/>
  <c r="G2027" i="1"/>
  <c r="H2026" i="1"/>
  <c r="M2026" i="1" s="1"/>
  <c r="C1812" i="1" l="1"/>
  <c r="O1811" i="1"/>
  <c r="B1811" i="1" s="1"/>
  <c r="G2028" i="1"/>
  <c r="H2027" i="1"/>
  <c r="M2027" i="1" s="1"/>
  <c r="C1813" i="1" l="1"/>
  <c r="O1812" i="1"/>
  <c r="B1812" i="1" s="1"/>
  <c r="G2029" i="1"/>
  <c r="H2028" i="1"/>
  <c r="M2028" i="1" s="1"/>
  <c r="C1814" i="1" l="1"/>
  <c r="O1813" i="1"/>
  <c r="B1813" i="1" s="1"/>
  <c r="G2030" i="1"/>
  <c r="H2029" i="1"/>
  <c r="M2029" i="1" s="1"/>
  <c r="C1815" i="1" l="1"/>
  <c r="O1814" i="1"/>
  <c r="B1814" i="1" s="1"/>
  <c r="G2031" i="1"/>
  <c r="H2030" i="1"/>
  <c r="M2030" i="1" s="1"/>
  <c r="C1816" i="1" l="1"/>
  <c r="O1815" i="1"/>
  <c r="B1815" i="1" s="1"/>
  <c r="G2032" i="1"/>
  <c r="H2031" i="1"/>
  <c r="M2031" i="1" s="1"/>
  <c r="C1817" i="1" l="1"/>
  <c r="O1816" i="1"/>
  <c r="B1816" i="1" s="1"/>
  <c r="G2033" i="1"/>
  <c r="H2032" i="1"/>
  <c r="M2032" i="1" s="1"/>
  <c r="C1818" i="1" l="1"/>
  <c r="O1817" i="1"/>
  <c r="B1817" i="1" s="1"/>
  <c r="G2034" i="1"/>
  <c r="H2033" i="1"/>
  <c r="M2033" i="1" s="1"/>
  <c r="C1819" i="1" l="1"/>
  <c r="O1818" i="1"/>
  <c r="B1818" i="1" s="1"/>
  <c r="G2035" i="1"/>
  <c r="H2034" i="1"/>
  <c r="M2034" i="1" s="1"/>
  <c r="C1820" i="1" l="1"/>
  <c r="O1819" i="1"/>
  <c r="B1819" i="1" s="1"/>
  <c r="G2036" i="1"/>
  <c r="H2035" i="1"/>
  <c r="M2035" i="1" s="1"/>
  <c r="C1821" i="1" l="1"/>
  <c r="O1820" i="1"/>
  <c r="B1820" i="1" s="1"/>
  <c r="G2037" i="1"/>
  <c r="H2036" i="1"/>
  <c r="M2036" i="1" s="1"/>
  <c r="C1822" i="1" l="1"/>
  <c r="O1821" i="1"/>
  <c r="B1821" i="1" s="1"/>
  <c r="G2038" i="1"/>
  <c r="H2037" i="1"/>
  <c r="M2037" i="1" s="1"/>
  <c r="C1823" i="1" l="1"/>
  <c r="O1822" i="1"/>
  <c r="B1822" i="1" s="1"/>
  <c r="G2039" i="1"/>
  <c r="H2038" i="1"/>
  <c r="M2038" i="1" s="1"/>
  <c r="C1824" i="1" l="1"/>
  <c r="O1823" i="1"/>
  <c r="B1823" i="1" s="1"/>
  <c r="G2040" i="1"/>
  <c r="H2039" i="1"/>
  <c r="M2039" i="1" s="1"/>
  <c r="C1825" i="1" l="1"/>
  <c r="O1824" i="1"/>
  <c r="B1824" i="1" s="1"/>
  <c r="G2041" i="1"/>
  <c r="H2040" i="1"/>
  <c r="M2040" i="1" s="1"/>
  <c r="C1826" i="1" l="1"/>
  <c r="O1826" i="1" s="1"/>
  <c r="B1826" i="1" s="1"/>
  <c r="C1827" i="1" s="1"/>
  <c r="Q2849" i="1" s="1"/>
  <c r="O1825" i="1"/>
  <c r="B1825" i="1" s="1"/>
  <c r="G2042" i="1"/>
  <c r="H2041" i="1"/>
  <c r="M2041" i="1" s="1"/>
  <c r="R1827" i="1" l="1"/>
  <c r="R2951" i="1"/>
  <c r="R2943" i="1"/>
  <c r="R2935" i="1"/>
  <c r="R2927" i="1"/>
  <c r="R2919" i="1"/>
  <c r="R2911" i="1"/>
  <c r="R2903" i="1"/>
  <c r="R2895" i="1"/>
  <c r="R2887" i="1"/>
  <c r="R2879" i="1"/>
  <c r="R2871" i="1"/>
  <c r="R2863" i="1"/>
  <c r="R2855" i="1"/>
  <c r="R2847" i="1"/>
  <c r="R2839" i="1"/>
  <c r="R2831" i="1"/>
  <c r="R2823" i="1"/>
  <c r="R2815" i="1"/>
  <c r="R2807" i="1"/>
  <c r="R2799" i="1"/>
  <c r="R2791" i="1"/>
  <c r="R2783" i="1"/>
  <c r="R2775" i="1"/>
  <c r="R2767" i="1"/>
  <c r="R2759" i="1"/>
  <c r="R2751" i="1"/>
  <c r="R2743" i="1"/>
  <c r="R2735" i="1"/>
  <c r="R2727" i="1"/>
  <c r="R2719" i="1"/>
  <c r="R2711" i="1"/>
  <c r="R2703" i="1"/>
  <c r="R2695" i="1"/>
  <c r="R2687" i="1"/>
  <c r="R2679" i="1"/>
  <c r="R2671" i="1"/>
  <c r="R2663" i="1"/>
  <c r="R2655" i="1"/>
  <c r="R2647" i="1"/>
  <c r="R2639" i="1"/>
  <c r="R2631" i="1"/>
  <c r="R2623" i="1"/>
  <c r="R2615" i="1"/>
  <c r="R2607" i="1"/>
  <c r="R2599" i="1"/>
  <c r="R2591" i="1"/>
  <c r="R2583" i="1"/>
  <c r="R2575" i="1"/>
  <c r="R2567" i="1"/>
  <c r="R2559" i="1"/>
  <c r="R2551" i="1"/>
  <c r="R2543" i="1"/>
  <c r="R2535" i="1"/>
  <c r="R2527" i="1"/>
  <c r="R2519" i="1"/>
  <c r="R2511" i="1"/>
  <c r="R2503" i="1"/>
  <c r="R2495" i="1"/>
  <c r="R2487" i="1"/>
  <c r="R2479" i="1"/>
  <c r="R2471" i="1"/>
  <c r="R2463" i="1"/>
  <c r="R2455" i="1"/>
  <c r="R2447" i="1"/>
  <c r="R2439" i="1"/>
  <c r="R2431" i="1"/>
  <c r="R2423" i="1"/>
  <c r="R2415" i="1"/>
  <c r="R2407" i="1"/>
  <c r="R2399" i="1"/>
  <c r="R2391" i="1"/>
  <c r="R2383" i="1"/>
  <c r="R2375" i="1"/>
  <c r="R2367" i="1"/>
  <c r="R2359" i="1"/>
  <c r="R2351" i="1"/>
  <c r="R2343" i="1"/>
  <c r="R2335" i="1"/>
  <c r="R2327" i="1"/>
  <c r="R2319" i="1"/>
  <c r="R2311" i="1"/>
  <c r="R2303" i="1"/>
  <c r="R2295" i="1"/>
  <c r="R2287" i="1"/>
  <c r="R2279" i="1"/>
  <c r="R2950" i="1"/>
  <c r="R2942" i="1"/>
  <c r="R2934" i="1"/>
  <c r="R2926" i="1"/>
  <c r="R2918" i="1"/>
  <c r="R2910" i="1"/>
  <c r="R2902" i="1"/>
  <c r="R2894" i="1"/>
  <c r="R2886" i="1"/>
  <c r="R2878" i="1"/>
  <c r="R2870" i="1"/>
  <c r="R2862" i="1"/>
  <c r="R2854" i="1"/>
  <c r="R2846" i="1"/>
  <c r="R2838" i="1"/>
  <c r="R2830" i="1"/>
  <c r="R2822" i="1"/>
  <c r="R2814" i="1"/>
  <c r="R2806" i="1"/>
  <c r="R2798" i="1"/>
  <c r="R2790" i="1"/>
  <c r="R2782" i="1"/>
  <c r="R2774" i="1"/>
  <c r="R2766" i="1"/>
  <c r="R2758" i="1"/>
  <c r="R2750" i="1"/>
  <c r="R2742" i="1"/>
  <c r="R2734" i="1"/>
  <c r="R2726" i="1"/>
  <c r="R2718" i="1"/>
  <c r="R2710" i="1"/>
  <c r="R2702" i="1"/>
  <c r="R2694" i="1"/>
  <c r="R2686" i="1"/>
  <c r="R2678" i="1"/>
  <c r="R2670" i="1"/>
  <c r="R2662" i="1"/>
  <c r="R2654" i="1"/>
  <c r="R2646" i="1"/>
  <c r="R2638" i="1"/>
  <c r="R2630" i="1"/>
  <c r="R2622" i="1"/>
  <c r="R2614" i="1"/>
  <c r="R2606" i="1"/>
  <c r="R2598" i="1"/>
  <c r="R2590" i="1"/>
  <c r="R2582" i="1"/>
  <c r="R2574" i="1"/>
  <c r="R2566" i="1"/>
  <c r="R2558" i="1"/>
  <c r="R2550" i="1"/>
  <c r="R2542" i="1"/>
  <c r="R2534" i="1"/>
  <c r="R2526" i="1"/>
  <c r="R2518" i="1"/>
  <c r="R2510" i="1"/>
  <c r="R2502" i="1"/>
  <c r="R2494" i="1"/>
  <c r="R2486" i="1"/>
  <c r="R2478" i="1"/>
  <c r="R2470" i="1"/>
  <c r="R2462" i="1"/>
  <c r="R2454" i="1"/>
  <c r="R2446" i="1"/>
  <c r="R2438" i="1"/>
  <c r="R2430" i="1"/>
  <c r="R2422" i="1"/>
  <c r="R2414" i="1"/>
  <c r="R2406" i="1"/>
  <c r="R2398" i="1"/>
  <c r="R2390" i="1"/>
  <c r="R2382" i="1"/>
  <c r="R2374" i="1"/>
  <c r="R2366" i="1"/>
  <c r="R2358" i="1"/>
  <c r="R2350" i="1"/>
  <c r="R2342" i="1"/>
  <c r="R2334" i="1"/>
  <c r="R2326" i="1"/>
  <c r="R2318" i="1"/>
  <c r="R2310" i="1"/>
  <c r="R2302" i="1"/>
  <c r="R2294" i="1"/>
  <c r="R2286" i="1"/>
  <c r="R2278" i="1"/>
  <c r="R2949" i="1"/>
  <c r="R2941" i="1"/>
  <c r="R2933" i="1"/>
  <c r="R2925" i="1"/>
  <c r="R2917" i="1"/>
  <c r="R2909" i="1"/>
  <c r="R2901" i="1"/>
  <c r="R2893" i="1"/>
  <c r="R2885" i="1"/>
  <c r="R2877" i="1"/>
  <c r="R2869" i="1"/>
  <c r="R2861" i="1"/>
  <c r="R2853" i="1"/>
  <c r="R2845" i="1"/>
  <c r="R2837" i="1"/>
  <c r="R2829" i="1"/>
  <c r="R2821" i="1"/>
  <c r="R2813" i="1"/>
  <c r="R2805" i="1"/>
  <c r="R2797" i="1"/>
  <c r="R2789" i="1"/>
  <c r="R2781" i="1"/>
  <c r="R2773" i="1"/>
  <c r="R2765" i="1"/>
  <c r="R2757" i="1"/>
  <c r="R2749" i="1"/>
  <c r="R2741" i="1"/>
  <c r="R2733" i="1"/>
  <c r="R2725" i="1"/>
  <c r="R2717" i="1"/>
  <c r="R2709" i="1"/>
  <c r="R2701" i="1"/>
  <c r="R2693" i="1"/>
  <c r="R2685" i="1"/>
  <c r="R2677" i="1"/>
  <c r="R2669" i="1"/>
  <c r="R2661" i="1"/>
  <c r="R2653" i="1"/>
  <c r="R2645" i="1"/>
  <c r="R2637" i="1"/>
  <c r="R2629" i="1"/>
  <c r="R2621" i="1"/>
  <c r="R2613" i="1"/>
  <c r="R2605" i="1"/>
  <c r="R2597" i="1"/>
  <c r="R2589" i="1"/>
  <c r="R2581" i="1"/>
  <c r="R2573" i="1"/>
  <c r="R2565" i="1"/>
  <c r="R2557" i="1"/>
  <c r="R2549" i="1"/>
  <c r="R2541" i="1"/>
  <c r="R2533" i="1"/>
  <c r="R2525" i="1"/>
  <c r="R2517" i="1"/>
  <c r="R2509" i="1"/>
  <c r="R2501" i="1"/>
  <c r="R2493" i="1"/>
  <c r="R2485" i="1"/>
  <c r="R2477" i="1"/>
  <c r="R2469" i="1"/>
  <c r="R2461" i="1"/>
  <c r="R2453" i="1"/>
  <c r="R2445" i="1"/>
  <c r="R2437" i="1"/>
  <c r="R2429" i="1"/>
  <c r="R2421" i="1"/>
  <c r="R2413" i="1"/>
  <c r="R2405" i="1"/>
  <c r="R2397" i="1"/>
  <c r="R2389" i="1"/>
  <c r="R2381" i="1"/>
  <c r="R2373" i="1"/>
  <c r="R2365" i="1"/>
  <c r="R2948" i="1"/>
  <c r="R2940" i="1"/>
  <c r="R2932" i="1"/>
  <c r="R2924" i="1"/>
  <c r="R2916" i="1"/>
  <c r="R2908" i="1"/>
  <c r="R2900" i="1"/>
  <c r="R2892" i="1"/>
  <c r="R2884" i="1"/>
  <c r="R2876" i="1"/>
  <c r="R2868" i="1"/>
  <c r="R2860" i="1"/>
  <c r="R2852" i="1"/>
  <c r="R2844" i="1"/>
  <c r="R2836" i="1"/>
  <c r="R2828" i="1"/>
  <c r="R2820" i="1"/>
  <c r="R2812" i="1"/>
  <c r="R2804" i="1"/>
  <c r="R2796" i="1"/>
  <c r="R2788" i="1"/>
  <c r="R2780" i="1"/>
  <c r="R2772" i="1"/>
  <c r="R2764" i="1"/>
  <c r="R2756" i="1"/>
  <c r="R2748" i="1"/>
  <c r="R2740" i="1"/>
  <c r="R2732" i="1"/>
  <c r="R2724" i="1"/>
  <c r="R2716" i="1"/>
  <c r="R2708" i="1"/>
  <c r="R2700" i="1"/>
  <c r="R2692" i="1"/>
  <c r="R2684" i="1"/>
  <c r="R2676" i="1"/>
  <c r="R2668" i="1"/>
  <c r="R2660" i="1"/>
  <c r="R2652" i="1"/>
  <c r="R2644" i="1"/>
  <c r="R2636" i="1"/>
  <c r="R2628" i="1"/>
  <c r="R2620" i="1"/>
  <c r="R2612" i="1"/>
  <c r="R2604" i="1"/>
  <c r="R2596" i="1"/>
  <c r="R2588" i="1"/>
  <c r="R2580" i="1"/>
  <c r="R2572" i="1"/>
  <c r="R2564" i="1"/>
  <c r="R2556" i="1"/>
  <c r="R2548" i="1"/>
  <c r="R2540" i="1"/>
  <c r="R2532" i="1"/>
  <c r="R2524" i="1"/>
  <c r="R2516" i="1"/>
  <c r="R2508" i="1"/>
  <c r="R2500" i="1"/>
  <c r="R2492" i="1"/>
  <c r="R2484" i="1"/>
  <c r="R2476" i="1"/>
  <c r="R2468" i="1"/>
  <c r="R2460" i="1"/>
  <c r="R2452" i="1"/>
  <c r="R2444" i="1"/>
  <c r="R2436" i="1"/>
  <c r="R2428" i="1"/>
  <c r="R2420" i="1"/>
  <c r="R2412" i="1"/>
  <c r="R2404" i="1"/>
  <c r="R2396" i="1"/>
  <c r="R2388" i="1"/>
  <c r="R2380" i="1"/>
  <c r="R2372" i="1"/>
  <c r="R2364" i="1"/>
  <c r="R2947" i="1"/>
  <c r="R2939" i="1"/>
  <c r="R2931" i="1"/>
  <c r="R2923" i="1"/>
  <c r="R2915" i="1"/>
  <c r="R2907" i="1"/>
  <c r="R2899" i="1"/>
  <c r="R2891" i="1"/>
  <c r="R2883" i="1"/>
  <c r="R2875" i="1"/>
  <c r="R2867" i="1"/>
  <c r="R2859" i="1"/>
  <c r="R2851" i="1"/>
  <c r="R2843" i="1"/>
  <c r="R2835" i="1"/>
  <c r="R2827" i="1"/>
  <c r="R2819" i="1"/>
  <c r="R2811" i="1"/>
  <c r="R2803" i="1"/>
  <c r="R2795" i="1"/>
  <c r="R2787" i="1"/>
  <c r="R2779" i="1"/>
  <c r="R2771" i="1"/>
  <c r="R2763" i="1"/>
  <c r="R2755" i="1"/>
  <c r="R2747" i="1"/>
  <c r="R2739" i="1"/>
  <c r="R2731" i="1"/>
  <c r="R2723" i="1"/>
  <c r="R2715" i="1"/>
  <c r="R2707" i="1"/>
  <c r="R2699" i="1"/>
  <c r="R2691" i="1"/>
  <c r="R2683" i="1"/>
  <c r="R2675" i="1"/>
  <c r="R2667" i="1"/>
  <c r="R2659" i="1"/>
  <c r="R2651" i="1"/>
  <c r="R2643" i="1"/>
  <c r="R2635" i="1"/>
  <c r="R2627" i="1"/>
  <c r="R2619" i="1"/>
  <c r="R2611" i="1"/>
  <c r="R2603" i="1"/>
  <c r="R2595" i="1"/>
  <c r="R2587" i="1"/>
  <c r="R2579" i="1"/>
  <c r="R2571" i="1"/>
  <c r="R2563" i="1"/>
  <c r="R2555" i="1"/>
  <c r="R2547" i="1"/>
  <c r="R2539" i="1"/>
  <c r="R2531" i="1"/>
  <c r="R2523" i="1"/>
  <c r="R2515" i="1"/>
  <c r="R2507" i="1"/>
  <c r="R2499" i="1"/>
  <c r="R2491" i="1"/>
  <c r="R2483" i="1"/>
  <c r="R2475" i="1"/>
  <c r="R2467" i="1"/>
  <c r="R2459" i="1"/>
  <c r="R2451" i="1"/>
  <c r="R2443" i="1"/>
  <c r="R2435" i="1"/>
  <c r="R2427" i="1"/>
  <c r="R2419" i="1"/>
  <c r="R2411" i="1"/>
  <c r="R2403" i="1"/>
  <c r="R2395" i="1"/>
  <c r="R2387" i="1"/>
  <c r="R2379" i="1"/>
  <c r="R2371" i="1"/>
  <c r="R2363" i="1"/>
  <c r="R2946" i="1"/>
  <c r="R2938" i="1"/>
  <c r="R2930" i="1"/>
  <c r="R2922" i="1"/>
  <c r="R2914" i="1"/>
  <c r="R2906" i="1"/>
  <c r="R2898" i="1"/>
  <c r="R2890" i="1"/>
  <c r="R2882" i="1"/>
  <c r="R2874" i="1"/>
  <c r="R2866" i="1"/>
  <c r="R2858" i="1"/>
  <c r="R2850" i="1"/>
  <c r="R2842" i="1"/>
  <c r="R2834" i="1"/>
  <c r="R2826" i="1"/>
  <c r="R2818" i="1"/>
  <c r="R2810" i="1"/>
  <c r="R2802" i="1"/>
  <c r="R2794" i="1"/>
  <c r="R2786" i="1"/>
  <c r="R2778" i="1"/>
  <c r="R2770" i="1"/>
  <c r="R2762" i="1"/>
  <c r="R2754" i="1"/>
  <c r="R2746" i="1"/>
  <c r="R2738" i="1"/>
  <c r="R2730" i="1"/>
  <c r="R2722" i="1"/>
  <c r="R2714" i="1"/>
  <c r="R2706" i="1"/>
  <c r="R2698" i="1"/>
  <c r="R2690" i="1"/>
  <c r="R2682" i="1"/>
  <c r="R2674" i="1"/>
  <c r="R2666" i="1"/>
  <c r="R2658" i="1"/>
  <c r="R2650" i="1"/>
  <c r="R2642" i="1"/>
  <c r="R2634" i="1"/>
  <c r="R2626" i="1"/>
  <c r="R2618" i="1"/>
  <c r="R2610" i="1"/>
  <c r="R2602" i="1"/>
  <c r="R2594" i="1"/>
  <c r="R2586" i="1"/>
  <c r="R2578" i="1"/>
  <c r="R2570" i="1"/>
  <c r="R2562" i="1"/>
  <c r="R2554" i="1"/>
  <c r="R2546" i="1"/>
  <c r="R2538" i="1"/>
  <c r="R2530" i="1"/>
  <c r="R2522" i="1"/>
  <c r="R2514" i="1"/>
  <c r="R2506" i="1"/>
  <c r="R2498" i="1"/>
  <c r="R2490" i="1"/>
  <c r="R2482" i="1"/>
  <c r="R2474" i="1"/>
  <c r="R2466" i="1"/>
  <c r="R2458" i="1"/>
  <c r="R2450" i="1"/>
  <c r="R2442" i="1"/>
  <c r="R2434" i="1"/>
  <c r="R2426" i="1"/>
  <c r="R2418" i="1"/>
  <c r="R2410" i="1"/>
  <c r="R2402" i="1"/>
  <c r="R2394" i="1"/>
  <c r="R2386" i="1"/>
  <c r="R2378" i="1"/>
  <c r="R2370" i="1"/>
  <c r="R2362" i="1"/>
  <c r="R2354" i="1"/>
  <c r="R2346" i="1"/>
  <c r="R2338" i="1"/>
  <c r="R2330" i="1"/>
  <c r="R2322" i="1"/>
  <c r="R2314" i="1"/>
  <c r="R2306" i="1"/>
  <c r="R2298" i="1"/>
  <c r="R2290" i="1"/>
  <c r="R2282" i="1"/>
  <c r="R2274" i="1"/>
  <c r="R2945" i="1"/>
  <c r="R2913" i="1"/>
  <c r="R2881" i="1"/>
  <c r="R2849" i="1"/>
  <c r="R2817" i="1"/>
  <c r="R2785" i="1"/>
  <c r="R2753" i="1"/>
  <c r="R2721" i="1"/>
  <c r="R2689" i="1"/>
  <c r="R2657" i="1"/>
  <c r="R2625" i="1"/>
  <c r="R2593" i="1"/>
  <c r="R2561" i="1"/>
  <c r="R2529" i="1"/>
  <c r="R2497" i="1"/>
  <c r="R2465" i="1"/>
  <c r="R2433" i="1"/>
  <c r="R2401" i="1"/>
  <c r="R2369" i="1"/>
  <c r="R2352" i="1"/>
  <c r="R2339" i="1"/>
  <c r="R2325" i="1"/>
  <c r="R2313" i="1"/>
  <c r="R2300" i="1"/>
  <c r="R2288" i="1"/>
  <c r="R2275" i="1"/>
  <c r="R2266" i="1"/>
  <c r="R2258" i="1"/>
  <c r="R2250" i="1"/>
  <c r="R2242" i="1"/>
  <c r="R2234" i="1"/>
  <c r="R2226" i="1"/>
  <c r="R2218" i="1"/>
  <c r="R2210" i="1"/>
  <c r="R2202" i="1"/>
  <c r="R2194" i="1"/>
  <c r="R2186" i="1"/>
  <c r="R2178" i="1"/>
  <c r="R2170" i="1"/>
  <c r="R2162" i="1"/>
  <c r="R2154" i="1"/>
  <c r="R2146" i="1"/>
  <c r="R2138" i="1"/>
  <c r="R2130" i="1"/>
  <c r="R2122" i="1"/>
  <c r="R2114" i="1"/>
  <c r="R2106" i="1"/>
  <c r="R2098" i="1"/>
  <c r="R2090" i="1"/>
  <c r="R2082" i="1"/>
  <c r="R2074" i="1"/>
  <c r="R2066" i="1"/>
  <c r="R2058" i="1"/>
  <c r="R2050" i="1"/>
  <c r="R2042" i="1"/>
  <c r="R2034" i="1"/>
  <c r="R2026" i="1"/>
  <c r="R2018" i="1"/>
  <c r="R2010" i="1"/>
  <c r="R2002" i="1"/>
  <c r="R1994" i="1"/>
  <c r="R1986" i="1"/>
  <c r="R1978" i="1"/>
  <c r="R1970" i="1"/>
  <c r="R1962" i="1"/>
  <c r="R1954" i="1"/>
  <c r="R1946" i="1"/>
  <c r="R1938" i="1"/>
  <c r="R1930" i="1"/>
  <c r="R1922" i="1"/>
  <c r="R1914" i="1"/>
  <c r="R1906" i="1"/>
  <c r="R1898" i="1"/>
  <c r="R1890" i="1"/>
  <c r="R1882" i="1"/>
  <c r="R1874" i="1"/>
  <c r="R1866" i="1"/>
  <c r="R2944" i="1"/>
  <c r="R2912" i="1"/>
  <c r="R2880" i="1"/>
  <c r="R2848" i="1"/>
  <c r="R2816" i="1"/>
  <c r="R2784" i="1"/>
  <c r="R2752" i="1"/>
  <c r="R2720" i="1"/>
  <c r="R2688" i="1"/>
  <c r="R2656" i="1"/>
  <c r="R2624" i="1"/>
  <c r="R2592" i="1"/>
  <c r="R2560" i="1"/>
  <c r="R2528" i="1"/>
  <c r="R2496" i="1"/>
  <c r="R2464" i="1"/>
  <c r="R2432" i="1"/>
  <c r="R2400" i="1"/>
  <c r="R2937" i="1"/>
  <c r="R2905" i="1"/>
  <c r="R2873" i="1"/>
  <c r="R2841" i="1"/>
  <c r="R2809" i="1"/>
  <c r="R2777" i="1"/>
  <c r="R2745" i="1"/>
  <c r="R2713" i="1"/>
  <c r="R2681" i="1"/>
  <c r="R2649" i="1"/>
  <c r="R2617" i="1"/>
  <c r="R2585" i="1"/>
  <c r="R2553" i="1"/>
  <c r="R2521" i="1"/>
  <c r="R2489" i="1"/>
  <c r="R2457" i="1"/>
  <c r="R2425" i="1"/>
  <c r="R2393" i="1"/>
  <c r="R2361" i="1"/>
  <c r="R2348" i="1"/>
  <c r="R2336" i="1"/>
  <c r="R2323" i="1"/>
  <c r="R2309" i="1"/>
  <c r="R2297" i="1"/>
  <c r="R2284" i="1"/>
  <c r="R2272" i="1"/>
  <c r="R2264" i="1"/>
  <c r="R2256" i="1"/>
  <c r="R2248" i="1"/>
  <c r="R2240" i="1"/>
  <c r="R2232" i="1"/>
  <c r="R2224" i="1"/>
  <c r="R2216" i="1"/>
  <c r="R2208" i="1"/>
  <c r="R2200" i="1"/>
  <c r="R2192" i="1"/>
  <c r="R2184" i="1"/>
  <c r="R2176" i="1"/>
  <c r="R2168" i="1"/>
  <c r="R2160" i="1"/>
  <c r="R2152" i="1"/>
  <c r="R2144" i="1"/>
  <c r="R2136" i="1"/>
  <c r="R2128" i="1"/>
  <c r="R2120" i="1"/>
  <c r="R2112" i="1"/>
  <c r="R2104" i="1"/>
  <c r="R2096" i="1"/>
  <c r="R2088" i="1"/>
  <c r="R2080" i="1"/>
  <c r="R2072" i="1"/>
  <c r="R2064" i="1"/>
  <c r="R2056" i="1"/>
  <c r="R2048" i="1"/>
  <c r="R2040" i="1"/>
  <c r="R2936" i="1"/>
  <c r="R2904" i="1"/>
  <c r="R2872" i="1"/>
  <c r="R2840" i="1"/>
  <c r="R2808" i="1"/>
  <c r="R2776" i="1"/>
  <c r="R2744" i="1"/>
  <c r="R2712" i="1"/>
  <c r="R2680" i="1"/>
  <c r="R2648" i="1"/>
  <c r="R2616" i="1"/>
  <c r="R2584" i="1"/>
  <c r="R2552" i="1"/>
  <c r="R2520" i="1"/>
  <c r="R2488" i="1"/>
  <c r="R2456" i="1"/>
  <c r="R2424" i="1"/>
  <c r="R2392" i="1"/>
  <c r="R2360" i="1"/>
  <c r="R2347" i="1"/>
  <c r="R2333" i="1"/>
  <c r="R2321" i="1"/>
  <c r="R2308" i="1"/>
  <c r="R2296" i="1"/>
  <c r="R2283" i="1"/>
  <c r="R2271" i="1"/>
  <c r="R2263" i="1"/>
  <c r="R2255" i="1"/>
  <c r="R2247" i="1"/>
  <c r="R2239" i="1"/>
  <c r="R2231" i="1"/>
  <c r="R2223" i="1"/>
  <c r="R2215" i="1"/>
  <c r="R2207" i="1"/>
  <c r="R2199" i="1"/>
  <c r="R2191" i="1"/>
  <c r="R2183" i="1"/>
  <c r="R2175" i="1"/>
  <c r="R2167" i="1"/>
  <c r="R2159" i="1"/>
  <c r="R2151" i="1"/>
  <c r="R2143" i="1"/>
  <c r="R2135" i="1"/>
  <c r="R2127" i="1"/>
  <c r="R2119" i="1"/>
  <c r="R2111" i="1"/>
  <c r="R2103" i="1"/>
  <c r="R2095" i="1"/>
  <c r="R2087" i="1"/>
  <c r="R2079" i="1"/>
  <c r="R2071" i="1"/>
  <c r="R2063" i="1"/>
  <c r="R2055" i="1"/>
  <c r="R2047" i="1"/>
  <c r="R2039" i="1"/>
  <c r="R2928" i="1"/>
  <c r="R2896" i="1"/>
  <c r="R2864" i="1"/>
  <c r="R2832" i="1"/>
  <c r="R2800" i="1"/>
  <c r="R2768" i="1"/>
  <c r="R2736" i="1"/>
  <c r="R2704" i="1"/>
  <c r="R2672" i="1"/>
  <c r="R2640" i="1"/>
  <c r="R2608" i="1"/>
  <c r="R2576" i="1"/>
  <c r="R2544" i="1"/>
  <c r="R2512" i="1"/>
  <c r="R2480" i="1"/>
  <c r="R2448" i="1"/>
  <c r="R2416" i="1"/>
  <c r="R2384" i="1"/>
  <c r="R2356" i="1"/>
  <c r="R2344" i="1"/>
  <c r="R2331" i="1"/>
  <c r="R2317" i="1"/>
  <c r="R2305" i="1"/>
  <c r="R2292" i="1"/>
  <c r="R2280" i="1"/>
  <c r="R2269" i="1"/>
  <c r="R2261" i="1"/>
  <c r="R2253" i="1"/>
  <c r="R2245" i="1"/>
  <c r="R2237" i="1"/>
  <c r="R2229" i="1"/>
  <c r="R2221" i="1"/>
  <c r="R2213" i="1"/>
  <c r="R2205" i="1"/>
  <c r="R2197" i="1"/>
  <c r="R2189" i="1"/>
  <c r="R2181" i="1"/>
  <c r="R2173" i="1"/>
  <c r="R2165" i="1"/>
  <c r="R2157" i="1"/>
  <c r="R2149" i="1"/>
  <c r="R2141" i="1"/>
  <c r="R2133" i="1"/>
  <c r="R2125" i="1"/>
  <c r="R2117" i="1"/>
  <c r="R2109" i="1"/>
  <c r="R2101" i="1"/>
  <c r="R2093" i="1"/>
  <c r="R2085" i="1"/>
  <c r="R2077" i="1"/>
  <c r="R2069" i="1"/>
  <c r="R2061" i="1"/>
  <c r="R2053" i="1"/>
  <c r="R2045" i="1"/>
  <c r="R2037" i="1"/>
  <c r="R2029" i="1"/>
  <c r="R2021" i="1"/>
  <c r="R2013" i="1"/>
  <c r="R2005" i="1"/>
  <c r="R1997" i="1"/>
  <c r="R1989" i="1"/>
  <c r="R1981" i="1"/>
  <c r="R1973" i="1"/>
  <c r="R1965" i="1"/>
  <c r="R1957" i="1"/>
  <c r="R1949" i="1"/>
  <c r="R1941" i="1"/>
  <c r="R1933" i="1"/>
  <c r="R1925" i="1"/>
  <c r="R1917" i="1"/>
  <c r="R1909" i="1"/>
  <c r="R1901" i="1"/>
  <c r="R1893" i="1"/>
  <c r="R1885" i="1"/>
  <c r="R1877" i="1"/>
  <c r="R1869" i="1"/>
  <c r="R1861" i="1"/>
  <c r="R1853" i="1"/>
  <c r="R1845" i="1"/>
  <c r="R1837" i="1"/>
  <c r="R1829" i="1"/>
  <c r="R2921" i="1"/>
  <c r="R2889" i="1"/>
  <c r="R2857" i="1"/>
  <c r="R2825" i="1"/>
  <c r="R2833" i="1"/>
  <c r="R2737" i="1"/>
  <c r="R2664" i="1"/>
  <c r="R2569" i="1"/>
  <c r="R2481" i="1"/>
  <c r="R2408" i="1"/>
  <c r="R2349" i="1"/>
  <c r="R2324" i="1"/>
  <c r="R2299" i="1"/>
  <c r="R2273" i="1"/>
  <c r="R2257" i="1"/>
  <c r="R2241" i="1"/>
  <c r="R2225" i="1"/>
  <c r="R2209" i="1"/>
  <c r="R2193" i="1"/>
  <c r="R2177" i="1"/>
  <c r="R2161" i="1"/>
  <c r="R2145" i="1"/>
  <c r="R2129" i="1"/>
  <c r="R2113" i="1"/>
  <c r="R2097" i="1"/>
  <c r="R2081" i="1"/>
  <c r="R2065" i="1"/>
  <c r="R2049" i="1"/>
  <c r="R2033" i="1"/>
  <c r="R2023" i="1"/>
  <c r="R2012" i="1"/>
  <c r="R2001" i="1"/>
  <c r="R1991" i="1"/>
  <c r="R1980" i="1"/>
  <c r="R1969" i="1"/>
  <c r="R1959" i="1"/>
  <c r="R1948" i="1"/>
  <c r="R1937" i="1"/>
  <c r="R1927" i="1"/>
  <c r="R1916" i="1"/>
  <c r="R1905" i="1"/>
  <c r="R1895" i="1"/>
  <c r="R1884" i="1"/>
  <c r="R1873" i="1"/>
  <c r="R1863" i="1"/>
  <c r="R1854" i="1"/>
  <c r="R1844" i="1"/>
  <c r="R1835" i="1"/>
  <c r="R2824" i="1"/>
  <c r="R2729" i="1"/>
  <c r="R2641" i="1"/>
  <c r="R2568" i="1"/>
  <c r="R2473" i="1"/>
  <c r="R2385" i="1"/>
  <c r="R2345" i="1"/>
  <c r="R2320" i="1"/>
  <c r="R2293" i="1"/>
  <c r="R2270" i="1"/>
  <c r="R2254" i="1"/>
  <c r="R2238" i="1"/>
  <c r="R2222" i="1"/>
  <c r="R2206" i="1"/>
  <c r="R2190" i="1"/>
  <c r="R2174" i="1"/>
  <c r="R2158" i="1"/>
  <c r="R2142" i="1"/>
  <c r="R2126" i="1"/>
  <c r="R2110" i="1"/>
  <c r="R2094" i="1"/>
  <c r="R2078" i="1"/>
  <c r="R2062" i="1"/>
  <c r="R2046" i="1"/>
  <c r="R2032" i="1"/>
  <c r="R2022" i="1"/>
  <c r="R2011" i="1"/>
  <c r="R2000" i="1"/>
  <c r="R1990" i="1"/>
  <c r="R1979" i="1"/>
  <c r="R1968" i="1"/>
  <c r="R1958" i="1"/>
  <c r="R1947" i="1"/>
  <c r="R1936" i="1"/>
  <c r="R1926" i="1"/>
  <c r="R1915" i="1"/>
  <c r="R1904" i="1"/>
  <c r="R1894" i="1"/>
  <c r="R1883" i="1"/>
  <c r="R1872" i="1"/>
  <c r="R1862" i="1"/>
  <c r="R2929" i="1"/>
  <c r="R2792" i="1"/>
  <c r="R2673" i="1"/>
  <c r="R2545" i="1"/>
  <c r="R2441" i="1"/>
  <c r="R2355" i="1"/>
  <c r="R2285" i="1"/>
  <c r="R2236" i="1"/>
  <c r="R2172" i="1"/>
  <c r="R2089" i="1"/>
  <c r="R1999" i="1"/>
  <c r="R1943" i="1"/>
  <c r="R1900" i="1"/>
  <c r="R1848" i="1"/>
  <c r="R2440" i="1"/>
  <c r="R2315" i="1"/>
  <c r="R2259" i="1"/>
  <c r="R2235" i="1"/>
  <c r="R2195" i="1"/>
  <c r="R2150" i="1"/>
  <c r="R2107" i="1"/>
  <c r="R2086" i="1"/>
  <c r="R2027" i="1"/>
  <c r="R2014" i="1"/>
  <c r="R1971" i="1"/>
  <c r="R1942" i="1"/>
  <c r="R1899" i="1"/>
  <c r="R1886" i="1"/>
  <c r="R1836" i="1"/>
  <c r="R2025" i="1"/>
  <c r="R1953" i="1"/>
  <c r="R1897" i="1"/>
  <c r="R1846" i="1"/>
  <c r="R1952" i="1"/>
  <c r="R1896" i="1"/>
  <c r="R1833" i="1"/>
  <c r="R1852" i="1"/>
  <c r="R2920" i="1"/>
  <c r="R2769" i="1"/>
  <c r="R2537" i="1"/>
  <c r="R2353" i="1"/>
  <c r="R2281" i="1"/>
  <c r="R2214" i="1"/>
  <c r="R2131" i="1"/>
  <c r="R2067" i="1"/>
  <c r="R1998" i="1"/>
  <c r="R1928" i="1"/>
  <c r="R1857" i="1"/>
  <c r="R2009" i="1"/>
  <c r="R1924" i="1"/>
  <c r="R1868" i="1"/>
  <c r="R1834" i="1"/>
  <c r="R1966" i="1"/>
  <c r="R1880" i="1"/>
  <c r="R1832" i="1"/>
  <c r="R2897" i="1"/>
  <c r="R2761" i="1"/>
  <c r="R2633" i="1"/>
  <c r="R2536" i="1"/>
  <c r="R2417" i="1"/>
  <c r="R2341" i="1"/>
  <c r="R2312" i="1"/>
  <c r="R2277" i="1"/>
  <c r="R2252" i="1"/>
  <c r="R2233" i="1"/>
  <c r="R2212" i="1"/>
  <c r="R2188" i="1"/>
  <c r="R2169" i="1"/>
  <c r="R2148" i="1"/>
  <c r="R2124" i="1"/>
  <c r="R2105" i="1"/>
  <c r="R2084" i="1"/>
  <c r="R2041" i="1"/>
  <c r="R1996" i="1"/>
  <c r="R1983" i="1"/>
  <c r="R1940" i="1"/>
  <c r="R1881" i="1"/>
  <c r="R1923" i="1"/>
  <c r="R1855" i="1"/>
  <c r="R1865" i="1"/>
  <c r="R2888" i="1"/>
  <c r="R2760" i="1"/>
  <c r="R2632" i="1"/>
  <c r="R2513" i="1"/>
  <c r="R2409" i="1"/>
  <c r="R2340" i="1"/>
  <c r="R2307" i="1"/>
  <c r="R2276" i="1"/>
  <c r="R2251" i="1"/>
  <c r="R2230" i="1"/>
  <c r="R2211" i="1"/>
  <c r="R2187" i="1"/>
  <c r="R2166" i="1"/>
  <c r="R2147" i="1"/>
  <c r="R2123" i="1"/>
  <c r="R2102" i="1"/>
  <c r="R2083" i="1"/>
  <c r="R2059" i="1"/>
  <c r="R2038" i="1"/>
  <c r="R2024" i="1"/>
  <c r="R2008" i="1"/>
  <c r="R1995" i="1"/>
  <c r="R1939" i="1"/>
  <c r="R1910" i="1"/>
  <c r="R1843" i="1"/>
  <c r="R2865" i="1"/>
  <c r="R2728" i="1"/>
  <c r="R2609" i="1"/>
  <c r="R2505" i="1"/>
  <c r="R2377" i="1"/>
  <c r="R2337" i="1"/>
  <c r="R2304" i="1"/>
  <c r="R2268" i="1"/>
  <c r="R2249" i="1"/>
  <c r="R2228" i="1"/>
  <c r="R2204" i="1"/>
  <c r="R2185" i="1"/>
  <c r="R2164" i="1"/>
  <c r="R2140" i="1"/>
  <c r="R2121" i="1"/>
  <c r="R2100" i="1"/>
  <c r="R2076" i="1"/>
  <c r="R2057" i="1"/>
  <c r="R2036" i="1"/>
  <c r="R2020" i="1"/>
  <c r="R2007" i="1"/>
  <c r="R1993" i="1"/>
  <c r="R1977" i="1"/>
  <c r="R1964" i="1"/>
  <c r="R1951" i="1"/>
  <c r="R1935" i="1"/>
  <c r="R1921" i="1"/>
  <c r="R1908" i="1"/>
  <c r="R1892" i="1"/>
  <c r="R1842" i="1"/>
  <c r="R2856" i="1"/>
  <c r="R2705" i="1"/>
  <c r="R2601" i="1"/>
  <c r="R2504" i="1"/>
  <c r="R2376" i="1"/>
  <c r="R2332" i="1"/>
  <c r="R2301" i="1"/>
  <c r="R2267" i="1"/>
  <c r="R2246" i="1"/>
  <c r="R2227" i="1"/>
  <c r="R2203" i="1"/>
  <c r="R2182" i="1"/>
  <c r="R2163" i="1"/>
  <c r="R2139" i="1"/>
  <c r="R2118" i="1"/>
  <c r="R2099" i="1"/>
  <c r="R2075" i="1"/>
  <c r="R2054" i="1"/>
  <c r="R2035" i="1"/>
  <c r="R2019" i="1"/>
  <c r="R2006" i="1"/>
  <c r="R1992" i="1"/>
  <c r="R1976" i="1"/>
  <c r="R1963" i="1"/>
  <c r="R1950" i="1"/>
  <c r="R1934" i="1"/>
  <c r="R1920" i="1"/>
  <c r="R1907" i="1"/>
  <c r="R1891" i="1"/>
  <c r="R1878" i="1"/>
  <c r="R1864" i="1"/>
  <c r="R1851" i="1"/>
  <c r="R1841" i="1"/>
  <c r="R1831" i="1"/>
  <c r="R2801" i="1"/>
  <c r="R2697" i="1"/>
  <c r="R2600" i="1"/>
  <c r="R2472" i="1"/>
  <c r="R2368" i="1"/>
  <c r="R2329" i="1"/>
  <c r="R2291" i="1"/>
  <c r="R2265" i="1"/>
  <c r="R2244" i="1"/>
  <c r="R2220" i="1"/>
  <c r="R2201" i="1"/>
  <c r="R2180" i="1"/>
  <c r="R2156" i="1"/>
  <c r="R2137" i="1"/>
  <c r="R2116" i="1"/>
  <c r="R2092" i="1"/>
  <c r="R2073" i="1"/>
  <c r="R2052" i="1"/>
  <c r="R2031" i="1"/>
  <c r="R2017" i="1"/>
  <c r="R2004" i="1"/>
  <c r="R1988" i="1"/>
  <c r="R1975" i="1"/>
  <c r="R1961" i="1"/>
  <c r="R1945" i="1"/>
  <c r="R1932" i="1"/>
  <c r="R1919" i="1"/>
  <c r="R1903" i="1"/>
  <c r="R1889" i="1"/>
  <c r="R1876" i="1"/>
  <c r="R1860" i="1"/>
  <c r="R1850" i="1"/>
  <c r="R1840" i="1"/>
  <c r="R1830" i="1"/>
  <c r="R2793" i="1"/>
  <c r="R2696" i="1"/>
  <c r="R2577" i="1"/>
  <c r="R2449" i="1"/>
  <c r="R2357" i="1"/>
  <c r="R2328" i="1"/>
  <c r="R2289" i="1"/>
  <c r="R2262" i="1"/>
  <c r="R2243" i="1"/>
  <c r="R2219" i="1"/>
  <c r="R2198" i="1"/>
  <c r="R2179" i="1"/>
  <c r="R2155" i="1"/>
  <c r="R2134" i="1"/>
  <c r="R2115" i="1"/>
  <c r="R2091" i="1"/>
  <c r="R2070" i="1"/>
  <c r="R2051" i="1"/>
  <c r="R2030" i="1"/>
  <c r="R2016" i="1"/>
  <c r="R2003" i="1"/>
  <c r="R1987" i="1"/>
  <c r="R1974" i="1"/>
  <c r="R1960" i="1"/>
  <c r="R1944" i="1"/>
  <c r="R1931" i="1"/>
  <c r="R1918" i="1"/>
  <c r="R1902" i="1"/>
  <c r="R1888" i="1"/>
  <c r="R1875" i="1"/>
  <c r="R1859" i="1"/>
  <c r="R1849" i="1"/>
  <c r="R1839" i="1"/>
  <c r="R1828" i="1"/>
  <c r="R2316" i="1"/>
  <c r="R2260" i="1"/>
  <c r="R2217" i="1"/>
  <c r="R2196" i="1"/>
  <c r="R2153" i="1"/>
  <c r="R2132" i="1"/>
  <c r="R2108" i="1"/>
  <c r="R2068" i="1"/>
  <c r="R2044" i="1"/>
  <c r="R2028" i="1"/>
  <c r="R2015" i="1"/>
  <c r="R1985" i="1"/>
  <c r="R1972" i="1"/>
  <c r="R1956" i="1"/>
  <c r="R1929" i="1"/>
  <c r="R1913" i="1"/>
  <c r="R1887" i="1"/>
  <c r="R1871" i="1"/>
  <c r="R1858" i="1"/>
  <c r="R1838" i="1"/>
  <c r="R2665" i="1"/>
  <c r="R2171" i="1"/>
  <c r="R2043" i="1"/>
  <c r="R1984" i="1"/>
  <c r="R1955" i="1"/>
  <c r="R1912" i="1"/>
  <c r="R1870" i="1"/>
  <c r="R1847" i="1"/>
  <c r="R2060" i="1"/>
  <c r="R1967" i="1"/>
  <c r="R1911" i="1"/>
  <c r="R1856" i="1"/>
  <c r="R1982" i="1"/>
  <c r="R1867" i="1"/>
  <c r="R1879" i="1"/>
  <c r="Q1827" i="1"/>
  <c r="Q2951" i="1"/>
  <c r="Q2943" i="1"/>
  <c r="Q2935" i="1"/>
  <c r="Q2927" i="1"/>
  <c r="Q2919" i="1"/>
  <c r="Q2911" i="1"/>
  <c r="Q2903" i="1"/>
  <c r="Q2895" i="1"/>
  <c r="Q2887" i="1"/>
  <c r="Q2879" i="1"/>
  <c r="Q2871" i="1"/>
  <c r="Q2863" i="1"/>
  <c r="Q2855" i="1"/>
  <c r="Q2847" i="1"/>
  <c r="Q2839" i="1"/>
  <c r="Q2831" i="1"/>
  <c r="Q2823" i="1"/>
  <c r="Q2815" i="1"/>
  <c r="Q2807" i="1"/>
  <c r="Q2799" i="1"/>
  <c r="Q2791" i="1"/>
  <c r="Q2783" i="1"/>
  <c r="Q2775" i="1"/>
  <c r="Q2767" i="1"/>
  <c r="Q2759" i="1"/>
  <c r="Q2751" i="1"/>
  <c r="Q2743" i="1"/>
  <c r="Q2735" i="1"/>
  <c r="Q2727" i="1"/>
  <c r="Q2719" i="1"/>
  <c r="Q2711" i="1"/>
  <c r="Q2703" i="1"/>
  <c r="Q2695" i="1"/>
  <c r="Q2687" i="1"/>
  <c r="Q2679" i="1"/>
  <c r="Q2671" i="1"/>
  <c r="Q2663" i="1"/>
  <c r="Q2655" i="1"/>
  <c r="Q2647" i="1"/>
  <c r="Q2639" i="1"/>
  <c r="Q2631" i="1"/>
  <c r="Q2623" i="1"/>
  <c r="Q2615" i="1"/>
  <c r="Q2607" i="1"/>
  <c r="Q2599" i="1"/>
  <c r="Q2591" i="1"/>
  <c r="Q2583" i="1"/>
  <c r="Q2575" i="1"/>
  <c r="Q2567" i="1"/>
  <c r="Q2559" i="1"/>
  <c r="Q2551" i="1"/>
  <c r="Q2543" i="1"/>
  <c r="Q2535" i="1"/>
  <c r="Q2527" i="1"/>
  <c r="Q2519" i="1"/>
  <c r="Q2511" i="1"/>
  <c r="Q2503" i="1"/>
  <c r="Q2495" i="1"/>
  <c r="Q2487" i="1"/>
  <c r="Q2479" i="1"/>
  <c r="Q2471" i="1"/>
  <c r="Q2463" i="1"/>
  <c r="Q2455" i="1"/>
  <c r="Q2447" i="1"/>
  <c r="Q2439" i="1"/>
  <c r="Q2431" i="1"/>
  <c r="Q2423" i="1"/>
  <c r="Q2415" i="1"/>
  <c r="Q2407" i="1"/>
  <c r="Q2399" i="1"/>
  <c r="Q2391" i="1"/>
  <c r="Q2383" i="1"/>
  <c r="Q2375" i="1"/>
  <c r="Q2367" i="1"/>
  <c r="Q2359" i="1"/>
  <c r="Q2351" i="1"/>
  <c r="Q2343" i="1"/>
  <c r="Q2335" i="1"/>
  <c r="Q2327" i="1"/>
  <c r="Q2319" i="1"/>
  <c r="Q2311" i="1"/>
  <c r="Q2303" i="1"/>
  <c r="Q2295" i="1"/>
  <c r="Q2287" i="1"/>
  <c r="Q2279" i="1"/>
  <c r="Q2950" i="1"/>
  <c r="Q2942" i="1"/>
  <c r="Q2934" i="1"/>
  <c r="Q2926" i="1"/>
  <c r="Q2918" i="1"/>
  <c r="Q2910" i="1"/>
  <c r="Q2902" i="1"/>
  <c r="Q2894" i="1"/>
  <c r="Q2886" i="1"/>
  <c r="Q2878" i="1"/>
  <c r="Q2870" i="1"/>
  <c r="Q2862" i="1"/>
  <c r="Q2854" i="1"/>
  <c r="Q2846" i="1"/>
  <c r="Q2838" i="1"/>
  <c r="Q2830" i="1"/>
  <c r="Q2822" i="1"/>
  <c r="Q2814" i="1"/>
  <c r="Q2806" i="1"/>
  <c r="Q2798" i="1"/>
  <c r="Q2790" i="1"/>
  <c r="Q2782" i="1"/>
  <c r="Q2774" i="1"/>
  <c r="Q2766" i="1"/>
  <c r="Q2758" i="1"/>
  <c r="Q2750" i="1"/>
  <c r="Q2742" i="1"/>
  <c r="Q2734" i="1"/>
  <c r="Q2726" i="1"/>
  <c r="Q2718" i="1"/>
  <c r="Q2710" i="1"/>
  <c r="Q2702" i="1"/>
  <c r="Q2694" i="1"/>
  <c r="Q2686" i="1"/>
  <c r="Q2678" i="1"/>
  <c r="Q2670" i="1"/>
  <c r="Q2662" i="1"/>
  <c r="Q2654" i="1"/>
  <c r="Q2646" i="1"/>
  <c r="Q2638" i="1"/>
  <c r="Q2630" i="1"/>
  <c r="Q2622" i="1"/>
  <c r="Q2614" i="1"/>
  <c r="Q2606" i="1"/>
  <c r="Q2598" i="1"/>
  <c r="Q2590" i="1"/>
  <c r="Q2582" i="1"/>
  <c r="Q2574" i="1"/>
  <c r="Q2566" i="1"/>
  <c r="Q2558" i="1"/>
  <c r="Q2550" i="1"/>
  <c r="Q2542" i="1"/>
  <c r="Q2534" i="1"/>
  <c r="Q2526" i="1"/>
  <c r="Q2518" i="1"/>
  <c r="Q2510" i="1"/>
  <c r="Q2502" i="1"/>
  <c r="Q2494" i="1"/>
  <c r="Q2486" i="1"/>
  <c r="Q2949" i="1"/>
  <c r="Q2941" i="1"/>
  <c r="Q2933" i="1"/>
  <c r="Q2925" i="1"/>
  <c r="Q2917" i="1"/>
  <c r="Q2909" i="1"/>
  <c r="Q2901" i="1"/>
  <c r="Q2893" i="1"/>
  <c r="Q2885" i="1"/>
  <c r="Q2877" i="1"/>
  <c r="Q2869" i="1"/>
  <c r="Q2861" i="1"/>
  <c r="Q2853" i="1"/>
  <c r="Q2845" i="1"/>
  <c r="Q2837" i="1"/>
  <c r="Q2829" i="1"/>
  <c r="Q2821" i="1"/>
  <c r="Q2813" i="1"/>
  <c r="Q2805" i="1"/>
  <c r="Q2797" i="1"/>
  <c r="Q2789" i="1"/>
  <c r="Q2781" i="1"/>
  <c r="Q2773" i="1"/>
  <c r="Q2765" i="1"/>
  <c r="Q2757" i="1"/>
  <c r="Q2749" i="1"/>
  <c r="Q2741" i="1"/>
  <c r="Q2733" i="1"/>
  <c r="Q2725" i="1"/>
  <c r="Q2717" i="1"/>
  <c r="Q2709" i="1"/>
  <c r="Q2701" i="1"/>
  <c r="Q2693" i="1"/>
  <c r="Q2685" i="1"/>
  <c r="Q2677" i="1"/>
  <c r="Q2669" i="1"/>
  <c r="Q2661" i="1"/>
  <c r="Q2653" i="1"/>
  <c r="Q2645" i="1"/>
  <c r="Q2637" i="1"/>
  <c r="Q2629" i="1"/>
  <c r="Q2621" i="1"/>
  <c r="Q2613" i="1"/>
  <c r="Q2605" i="1"/>
  <c r="Q2597" i="1"/>
  <c r="Q2589" i="1"/>
  <c r="Q2948" i="1"/>
  <c r="Q2940" i="1"/>
  <c r="Q2932" i="1"/>
  <c r="Q2924" i="1"/>
  <c r="Q2916" i="1"/>
  <c r="Q2908" i="1"/>
  <c r="Q2900" i="1"/>
  <c r="Q2892" i="1"/>
  <c r="Q2884" i="1"/>
  <c r="Q2876" i="1"/>
  <c r="Q2868" i="1"/>
  <c r="Q2860" i="1"/>
  <c r="Q2852" i="1"/>
  <c r="Q2844" i="1"/>
  <c r="Q2836" i="1"/>
  <c r="Q2828" i="1"/>
  <c r="Q2820" i="1"/>
  <c r="Q2812" i="1"/>
  <c r="Q2804" i="1"/>
  <c r="Q2796" i="1"/>
  <c r="Q2788" i="1"/>
  <c r="Q2780" i="1"/>
  <c r="Q2772" i="1"/>
  <c r="Q2764" i="1"/>
  <c r="Q2756" i="1"/>
  <c r="Q2748" i="1"/>
  <c r="Q2740" i="1"/>
  <c r="Q2732" i="1"/>
  <c r="Q2724" i="1"/>
  <c r="Q2716" i="1"/>
  <c r="Q2708" i="1"/>
  <c r="Q2700" i="1"/>
  <c r="Q2692" i="1"/>
  <c r="Q2684" i="1"/>
  <c r="Q2676" i="1"/>
  <c r="Q2668" i="1"/>
  <c r="Q2660" i="1"/>
  <c r="Q2652" i="1"/>
  <c r="Q2644" i="1"/>
  <c r="Q2636" i="1"/>
  <c r="Q2628" i="1"/>
  <c r="Q2620" i="1"/>
  <c r="Q2612" i="1"/>
  <c r="Q2604" i="1"/>
  <c r="Q2596" i="1"/>
  <c r="Q2588" i="1"/>
  <c r="Q2946" i="1"/>
  <c r="Q2938" i="1"/>
  <c r="Q2930" i="1"/>
  <c r="Q2922" i="1"/>
  <c r="Q2914" i="1"/>
  <c r="Q2906" i="1"/>
  <c r="Q2898" i="1"/>
  <c r="Q2890" i="1"/>
  <c r="Q2882" i="1"/>
  <c r="Q2874" i="1"/>
  <c r="Q2866" i="1"/>
  <c r="Q2858" i="1"/>
  <c r="Q2850" i="1"/>
  <c r="Q2842" i="1"/>
  <c r="Q2834" i="1"/>
  <c r="Q2826" i="1"/>
  <c r="Q2818" i="1"/>
  <c r="Q2810" i="1"/>
  <c r="Q2802" i="1"/>
  <c r="Q2794" i="1"/>
  <c r="Q2786" i="1"/>
  <c r="Q2778" i="1"/>
  <c r="Q2770" i="1"/>
  <c r="Q2762" i="1"/>
  <c r="Q2754" i="1"/>
  <c r="Q2746" i="1"/>
  <c r="Q2738" i="1"/>
  <c r="Q2730" i="1"/>
  <c r="Q2722" i="1"/>
  <c r="Q2714" i="1"/>
  <c r="Q2706" i="1"/>
  <c r="Q2698" i="1"/>
  <c r="Q2690" i="1"/>
  <c r="Q2682" i="1"/>
  <c r="Q2674" i="1"/>
  <c r="Q2666" i="1"/>
  <c r="Q2658" i="1"/>
  <c r="Q2650" i="1"/>
  <c r="Q2642" i="1"/>
  <c r="Q2634" i="1"/>
  <c r="Q2626" i="1"/>
  <c r="Q2618" i="1"/>
  <c r="Q2610" i="1"/>
  <c r="Q2602" i="1"/>
  <c r="Q2594" i="1"/>
  <c r="Q2586" i="1"/>
  <c r="Q2578" i="1"/>
  <c r="Q2570" i="1"/>
  <c r="Q2562" i="1"/>
  <c r="Q2554" i="1"/>
  <c r="Q2546" i="1"/>
  <c r="Q2538" i="1"/>
  <c r="Q2530" i="1"/>
  <c r="Q2522" i="1"/>
  <c r="Q2514" i="1"/>
  <c r="Q2506" i="1"/>
  <c r="Q2498" i="1"/>
  <c r="Q2490" i="1"/>
  <c r="Q2482" i="1"/>
  <c r="Q2474" i="1"/>
  <c r="Q2466" i="1"/>
  <c r="Q2458" i="1"/>
  <c r="Q2450" i="1"/>
  <c r="Q2442" i="1"/>
  <c r="Q2434" i="1"/>
  <c r="Q2426" i="1"/>
  <c r="Q2418" i="1"/>
  <c r="Q2410" i="1"/>
  <c r="Q2402" i="1"/>
  <c r="Q2394" i="1"/>
  <c r="Q2386" i="1"/>
  <c r="Q2378" i="1"/>
  <c r="Q2370" i="1"/>
  <c r="Q2362" i="1"/>
  <c r="Q2354" i="1"/>
  <c r="Q2346" i="1"/>
  <c r="Q2338" i="1"/>
  <c r="Q2330" i="1"/>
  <c r="Q2322" i="1"/>
  <c r="Q2314" i="1"/>
  <c r="Q2306" i="1"/>
  <c r="Q2298" i="1"/>
  <c r="Q2290" i="1"/>
  <c r="Q2282" i="1"/>
  <c r="Q2274" i="1"/>
  <c r="Q2945" i="1"/>
  <c r="Q2937" i="1"/>
  <c r="Q2929" i="1"/>
  <c r="Q2921" i="1"/>
  <c r="Q2913" i="1"/>
  <c r="Q2905" i="1"/>
  <c r="Q2897" i="1"/>
  <c r="Q2889" i="1"/>
  <c r="Q2881" i="1"/>
  <c r="Q2873" i="1"/>
  <c r="Q2865" i="1"/>
  <c r="Q2857" i="1"/>
  <c r="Q2841" i="1"/>
  <c r="Q2833" i="1"/>
  <c r="Q2825" i="1"/>
  <c r="Q2817" i="1"/>
  <c r="Q2809" i="1"/>
  <c r="Q2801" i="1"/>
  <c r="Q2793" i="1"/>
  <c r="Q2785" i="1"/>
  <c r="Q2777" i="1"/>
  <c r="Q2769" i="1"/>
  <c r="Q2761" i="1"/>
  <c r="Q2753" i="1"/>
  <c r="Q2745" i="1"/>
  <c r="Q2737" i="1"/>
  <c r="Q2729" i="1"/>
  <c r="Q2721" i="1"/>
  <c r="Q2713" i="1"/>
  <c r="Q2705" i="1"/>
  <c r="Q2697" i="1"/>
  <c r="Q2689" i="1"/>
  <c r="Q2681" i="1"/>
  <c r="Q2673" i="1"/>
  <c r="Q2665" i="1"/>
  <c r="Q2657" i="1"/>
  <c r="Q2649" i="1"/>
  <c r="Q2641" i="1"/>
  <c r="Q2633" i="1"/>
  <c r="Q2625" i="1"/>
  <c r="Q2617" i="1"/>
  <c r="Q2609" i="1"/>
  <c r="Q2601" i="1"/>
  <c r="Q2593" i="1"/>
  <c r="Q2585" i="1"/>
  <c r="Q2577" i="1"/>
  <c r="Q2569" i="1"/>
  <c r="Q2561" i="1"/>
  <c r="Q2553" i="1"/>
  <c r="Q2545" i="1"/>
  <c r="Q2537" i="1"/>
  <c r="Q2529" i="1"/>
  <c r="Q2521" i="1"/>
  <c r="Q2513" i="1"/>
  <c r="Q2505" i="1"/>
  <c r="Q2497" i="1"/>
  <c r="Q2489" i="1"/>
  <c r="Q2481" i="1"/>
  <c r="Q2473" i="1"/>
  <c r="Q2465" i="1"/>
  <c r="Q2457" i="1"/>
  <c r="Q2449" i="1"/>
  <c r="Q2441" i="1"/>
  <c r="Q2433" i="1"/>
  <c r="Q2425" i="1"/>
  <c r="Q2417" i="1"/>
  <c r="Q2409" i="1"/>
  <c r="Q2401" i="1"/>
  <c r="Q2393" i="1"/>
  <c r="Q2385" i="1"/>
  <c r="Q2377" i="1"/>
  <c r="Q2369" i="1"/>
  <c r="Q2361" i="1"/>
  <c r="Q2353" i="1"/>
  <c r="Q2345" i="1"/>
  <c r="Q2337" i="1"/>
  <c r="Q2329" i="1"/>
  <c r="Q2321" i="1"/>
  <c r="Q2313" i="1"/>
  <c r="Q2305" i="1"/>
  <c r="Q2297" i="1"/>
  <c r="Q2289" i="1"/>
  <c r="Q2281" i="1"/>
  <c r="Q2273" i="1"/>
  <c r="Q2944" i="1"/>
  <c r="Q2936" i="1"/>
  <c r="Q2928" i="1"/>
  <c r="Q2920" i="1"/>
  <c r="Q2912" i="1"/>
  <c r="Q2904" i="1"/>
  <c r="Q2896" i="1"/>
  <c r="Q2888" i="1"/>
  <c r="Q2880" i="1"/>
  <c r="Q2872" i="1"/>
  <c r="Q2864" i="1"/>
  <c r="Q2856" i="1"/>
  <c r="Q2848" i="1"/>
  <c r="Q2840" i="1"/>
  <c r="Q2832" i="1"/>
  <c r="Q2824" i="1"/>
  <c r="Q2816" i="1"/>
  <c r="Q2808" i="1"/>
  <c r="Q2800" i="1"/>
  <c r="Q2792" i="1"/>
  <c r="Q2784" i="1"/>
  <c r="Q2776" i="1"/>
  <c r="Q2768" i="1"/>
  <c r="Q2760" i="1"/>
  <c r="Q2752" i="1"/>
  <c r="Q2744" i="1"/>
  <c r="Q2736" i="1"/>
  <c r="Q2728" i="1"/>
  <c r="Q2720" i="1"/>
  <c r="Q2712" i="1"/>
  <c r="Q2704" i="1"/>
  <c r="Q2696" i="1"/>
  <c r="Q2688" i="1"/>
  <c r="Q2680" i="1"/>
  <c r="Q2672" i="1"/>
  <c r="Q2664" i="1"/>
  <c r="Q2656" i="1"/>
  <c r="Q2648" i="1"/>
  <c r="Q2640" i="1"/>
  <c r="Q2632" i="1"/>
  <c r="Q2624" i="1"/>
  <c r="Q2616" i="1"/>
  <c r="Q2608" i="1"/>
  <c r="Q2600" i="1"/>
  <c r="Q2592" i="1"/>
  <c r="Q2584" i="1"/>
  <c r="Q2576" i="1"/>
  <c r="Q2568" i="1"/>
  <c r="Q2560" i="1"/>
  <c r="Q2552" i="1"/>
  <c r="Q2544" i="1"/>
  <c r="Q2536" i="1"/>
  <c r="Q2528" i="1"/>
  <c r="Q2520" i="1"/>
  <c r="Q2512" i="1"/>
  <c r="Q2504" i="1"/>
  <c r="Q2496" i="1"/>
  <c r="Q2488" i="1"/>
  <c r="Q2480" i="1"/>
  <c r="Q2472" i="1"/>
  <c r="Q2464" i="1"/>
  <c r="Q2456" i="1"/>
  <c r="Q2448" i="1"/>
  <c r="Q2440" i="1"/>
  <c r="Q2432" i="1"/>
  <c r="Q2424" i="1"/>
  <c r="Q2416" i="1"/>
  <c r="Q2408" i="1"/>
  <c r="Q2400" i="1"/>
  <c r="Q2392" i="1"/>
  <c r="Q2384" i="1"/>
  <c r="Q2376" i="1"/>
  <c r="Q2368" i="1"/>
  <c r="Q2360" i="1"/>
  <c r="Q2352" i="1"/>
  <c r="Q2344" i="1"/>
  <c r="Q2336" i="1"/>
  <c r="Q2328" i="1"/>
  <c r="Q2320" i="1"/>
  <c r="Q2312" i="1"/>
  <c r="Q2304" i="1"/>
  <c r="Q2296" i="1"/>
  <c r="Q2288" i="1"/>
  <c r="Q2280" i="1"/>
  <c r="Q2272" i="1"/>
  <c r="Q2947" i="1"/>
  <c r="Q2883" i="1"/>
  <c r="Q2819" i="1"/>
  <c r="Q2755" i="1"/>
  <c r="Q2691" i="1"/>
  <c r="Q2627" i="1"/>
  <c r="Q2579" i="1"/>
  <c r="Q2556" i="1"/>
  <c r="Q2533" i="1"/>
  <c r="Q2515" i="1"/>
  <c r="Q2492" i="1"/>
  <c r="Q2475" i="1"/>
  <c r="Q2459" i="1"/>
  <c r="Q2443" i="1"/>
  <c r="Q2427" i="1"/>
  <c r="Q2411" i="1"/>
  <c r="Q2395" i="1"/>
  <c r="Q2379" i="1"/>
  <c r="Q2363" i="1"/>
  <c r="Q2347" i="1"/>
  <c r="Q2331" i="1"/>
  <c r="Q2315" i="1"/>
  <c r="Q2299" i="1"/>
  <c r="Q2283" i="1"/>
  <c r="Q2268" i="1"/>
  <c r="Q2260" i="1"/>
  <c r="Q2252" i="1"/>
  <c r="Q2244" i="1"/>
  <c r="Q2236" i="1"/>
  <c r="Q2228" i="1"/>
  <c r="Q2220" i="1"/>
  <c r="Q2212" i="1"/>
  <c r="Q2204" i="1"/>
  <c r="Q2196" i="1"/>
  <c r="Q2188" i="1"/>
  <c r="Q2180" i="1"/>
  <c r="Q2172" i="1"/>
  <c r="Q2164" i="1"/>
  <c r="Q2156" i="1"/>
  <c r="Q2148" i="1"/>
  <c r="Q2140" i="1"/>
  <c r="Q2132" i="1"/>
  <c r="Q2124" i="1"/>
  <c r="Q2116" i="1"/>
  <c r="Q2108" i="1"/>
  <c r="Q2100" i="1"/>
  <c r="Q2092" i="1"/>
  <c r="Q2084" i="1"/>
  <c r="Q2076" i="1"/>
  <c r="Q2068" i="1"/>
  <c r="Q2060" i="1"/>
  <c r="Q2052" i="1"/>
  <c r="Q2044" i="1"/>
  <c r="Q2036" i="1"/>
  <c r="Q2028" i="1"/>
  <c r="Q2020" i="1"/>
  <c r="Q2012" i="1"/>
  <c r="Q2004" i="1"/>
  <c r="Q1996" i="1"/>
  <c r="Q1988" i="1"/>
  <c r="Q1980" i="1"/>
  <c r="Q1972" i="1"/>
  <c r="Q1964" i="1"/>
  <c r="Q1956" i="1"/>
  <c r="Q1948" i="1"/>
  <c r="Q1940" i="1"/>
  <c r="Q1932" i="1"/>
  <c r="Q1924" i="1"/>
  <c r="Q1916" i="1"/>
  <c r="Q1908" i="1"/>
  <c r="Q1900" i="1"/>
  <c r="Q1892" i="1"/>
  <c r="Q1884" i="1"/>
  <c r="Q1876" i="1"/>
  <c r="Q1868" i="1"/>
  <c r="Q1860" i="1"/>
  <c r="Q1852" i="1"/>
  <c r="Q1844" i="1"/>
  <c r="Q1836" i="1"/>
  <c r="Q1828" i="1"/>
  <c r="Q2939" i="1"/>
  <c r="Q2875" i="1"/>
  <c r="Q2811" i="1"/>
  <c r="Q2747" i="1"/>
  <c r="Q2683" i="1"/>
  <c r="Q2619" i="1"/>
  <c r="Q2573" i="1"/>
  <c r="Q2555" i="1"/>
  <c r="Q2532" i="1"/>
  <c r="Q2509" i="1"/>
  <c r="Q2491" i="1"/>
  <c r="Q2470" i="1"/>
  <c r="Q2454" i="1"/>
  <c r="Q2438" i="1"/>
  <c r="Q2422" i="1"/>
  <c r="Q2406" i="1"/>
  <c r="Q2390" i="1"/>
  <c r="Q2374" i="1"/>
  <c r="Q2358" i="1"/>
  <c r="Q2342" i="1"/>
  <c r="Q2326" i="1"/>
  <c r="Q2310" i="1"/>
  <c r="Q2294" i="1"/>
  <c r="Q2278" i="1"/>
  <c r="Q2267" i="1"/>
  <c r="Q2259" i="1"/>
  <c r="Q2251" i="1"/>
  <c r="Q2243" i="1"/>
  <c r="Q2235" i="1"/>
  <c r="Q2227" i="1"/>
  <c r="Q2219" i="1"/>
  <c r="Q2211" i="1"/>
  <c r="Q2203" i="1"/>
  <c r="Q2195" i="1"/>
  <c r="Q2187" i="1"/>
  <c r="Q2179" i="1"/>
  <c r="Q2171" i="1"/>
  <c r="Q2163" i="1"/>
  <c r="Q2155" i="1"/>
  <c r="Q2147" i="1"/>
  <c r="Q2139" i="1"/>
  <c r="Q2131" i="1"/>
  <c r="Q2123" i="1"/>
  <c r="Q2115" i="1"/>
  <c r="Q2107" i="1"/>
  <c r="Q2099" i="1"/>
  <c r="Q2091" i="1"/>
  <c r="Q2083" i="1"/>
  <c r="Q2075" i="1"/>
  <c r="Q2067" i="1"/>
  <c r="Q2059" i="1"/>
  <c r="Q2051" i="1"/>
  <c r="Q2043" i="1"/>
  <c r="Q2035" i="1"/>
  <c r="Q2027" i="1"/>
  <c r="Q2019" i="1"/>
  <c r="Q2011" i="1"/>
  <c r="Q2003" i="1"/>
  <c r="Q1995" i="1"/>
  <c r="Q1987" i="1"/>
  <c r="Q1979" i="1"/>
  <c r="Q1971" i="1"/>
  <c r="Q1963" i="1"/>
  <c r="Q1955" i="1"/>
  <c r="Q1947" i="1"/>
  <c r="Q1939" i="1"/>
  <c r="Q1931" i="1"/>
  <c r="Q1923" i="1"/>
  <c r="Q1915" i="1"/>
  <c r="Q1907" i="1"/>
  <c r="Q1899" i="1"/>
  <c r="Q1891" i="1"/>
  <c r="Q1883" i="1"/>
  <c r="Q1875" i="1"/>
  <c r="Q1867" i="1"/>
  <c r="Q1859" i="1"/>
  <c r="Q1851" i="1"/>
  <c r="Q1843" i="1"/>
  <c r="Q1835" i="1"/>
  <c r="Q2931" i="1"/>
  <c r="Q2867" i="1"/>
  <c r="Q2803" i="1"/>
  <c r="Q2739" i="1"/>
  <c r="Q2675" i="1"/>
  <c r="Q2611" i="1"/>
  <c r="Q2572" i="1"/>
  <c r="Q2549" i="1"/>
  <c r="Q2531" i="1"/>
  <c r="Q2508" i="1"/>
  <c r="Q2485" i="1"/>
  <c r="Q2469" i="1"/>
  <c r="Q2453" i="1"/>
  <c r="Q2437" i="1"/>
  <c r="Q2421" i="1"/>
  <c r="Q2405" i="1"/>
  <c r="Q2389" i="1"/>
  <c r="Q2373" i="1"/>
  <c r="Q2357" i="1"/>
  <c r="Q2341" i="1"/>
  <c r="Q2325" i="1"/>
  <c r="Q2309" i="1"/>
  <c r="Q2293" i="1"/>
  <c r="Q2277" i="1"/>
  <c r="Q2266" i="1"/>
  <c r="Q2258" i="1"/>
  <c r="Q2250" i="1"/>
  <c r="Q2242" i="1"/>
  <c r="Q2234" i="1"/>
  <c r="Q2226" i="1"/>
  <c r="Q2218" i="1"/>
  <c r="Q2210" i="1"/>
  <c r="Q2202" i="1"/>
  <c r="Q2194" i="1"/>
  <c r="Q2186" i="1"/>
  <c r="Q2178" i="1"/>
  <c r="Q2170" i="1"/>
  <c r="Q2162" i="1"/>
  <c r="Q2154" i="1"/>
  <c r="Q2146" i="1"/>
  <c r="Q2138" i="1"/>
  <c r="Q2130" i="1"/>
  <c r="Q2122" i="1"/>
  <c r="Q2114" i="1"/>
  <c r="Q2106" i="1"/>
  <c r="Q2098" i="1"/>
  <c r="Q2090" i="1"/>
  <c r="Q2082" i="1"/>
  <c r="Q2074" i="1"/>
  <c r="Q2066" i="1"/>
  <c r="Q2058" i="1"/>
  <c r="Q2050" i="1"/>
  <c r="Q2042" i="1"/>
  <c r="Q2034" i="1"/>
  <c r="Q2026" i="1"/>
  <c r="Q2018" i="1"/>
  <c r="Q2010" i="1"/>
  <c r="Q2002" i="1"/>
  <c r="Q1994" i="1"/>
  <c r="Q1986" i="1"/>
  <c r="Q1978" i="1"/>
  <c r="Q1970" i="1"/>
  <c r="Q1962" i="1"/>
  <c r="Q1954" i="1"/>
  <c r="Q1946" i="1"/>
  <c r="Q1938" i="1"/>
  <c r="Q1930" i="1"/>
  <c r="Q1922" i="1"/>
  <c r="Q1914" i="1"/>
  <c r="Q1906" i="1"/>
  <c r="Q1898" i="1"/>
  <c r="Q1890" i="1"/>
  <c r="Q1882" i="1"/>
  <c r="Q1874" i="1"/>
  <c r="Q1866" i="1"/>
  <c r="Q1858" i="1"/>
  <c r="Q1850" i="1"/>
  <c r="Q1842" i="1"/>
  <c r="Q1834" i="1"/>
  <c r="Q2923" i="1"/>
  <c r="Q2859" i="1"/>
  <c r="Q2795" i="1"/>
  <c r="Q2731" i="1"/>
  <c r="Q2667" i="1"/>
  <c r="Q2603" i="1"/>
  <c r="Q2571" i="1"/>
  <c r="Q2548" i="1"/>
  <c r="Q2525" i="1"/>
  <c r="Q2507" i="1"/>
  <c r="Q2484" i="1"/>
  <c r="Q2468" i="1"/>
  <c r="Q2452" i="1"/>
  <c r="Q2436" i="1"/>
  <c r="Q2420" i="1"/>
  <c r="Q2404" i="1"/>
  <c r="Q2388" i="1"/>
  <c r="Q2372" i="1"/>
  <c r="Q2356" i="1"/>
  <c r="Q2340" i="1"/>
  <c r="Q2324" i="1"/>
  <c r="Q2308" i="1"/>
  <c r="Q2292" i="1"/>
  <c r="Q2276" i="1"/>
  <c r="Q2265" i="1"/>
  <c r="Q2257" i="1"/>
  <c r="Q2249" i="1"/>
  <c r="Q2241" i="1"/>
  <c r="Q2233" i="1"/>
  <c r="Q2225" i="1"/>
  <c r="Q2217" i="1"/>
  <c r="Q2209" i="1"/>
  <c r="Q2201" i="1"/>
  <c r="Q2193" i="1"/>
  <c r="Q2185" i="1"/>
  <c r="Q2177" i="1"/>
  <c r="Q2169" i="1"/>
  <c r="Q2161" i="1"/>
  <c r="Q2153" i="1"/>
  <c r="Q2145" i="1"/>
  <c r="Q2137" i="1"/>
  <c r="Q2129" i="1"/>
  <c r="Q2121" i="1"/>
  <c r="Q2113" i="1"/>
  <c r="Q2105" i="1"/>
  <c r="Q2097" i="1"/>
  <c r="Q2089" i="1"/>
  <c r="Q2081" i="1"/>
  <c r="Q2073" i="1"/>
  <c r="Q2065" i="1"/>
  <c r="Q2057" i="1"/>
  <c r="Q2049" i="1"/>
  <c r="Q2041" i="1"/>
  <c r="Q2033" i="1"/>
  <c r="Q2025" i="1"/>
  <c r="Q2017" i="1"/>
  <c r="Q2009" i="1"/>
  <c r="Q2001" i="1"/>
  <c r="Q1993" i="1"/>
  <c r="Q1985" i="1"/>
  <c r="Q1977" i="1"/>
  <c r="Q1969" i="1"/>
  <c r="Q1961" i="1"/>
  <c r="Q1953" i="1"/>
  <c r="Q1945" i="1"/>
  <c r="Q1937" i="1"/>
  <c r="Q1929" i="1"/>
  <c r="Q1921" i="1"/>
  <c r="Q1913" i="1"/>
  <c r="Q1905" i="1"/>
  <c r="Q1897" i="1"/>
  <c r="Q1889" i="1"/>
  <c r="Q1881" i="1"/>
  <c r="Q1873" i="1"/>
  <c r="Q1865" i="1"/>
  <c r="Q1857" i="1"/>
  <c r="Q1849" i="1"/>
  <c r="Q1841" i="1"/>
  <c r="Q1833" i="1"/>
  <c r="Q2915" i="1"/>
  <c r="Q2851" i="1"/>
  <c r="Q2787" i="1"/>
  <c r="Q2723" i="1"/>
  <c r="Q2659" i="1"/>
  <c r="Q2595" i="1"/>
  <c r="Q2565" i="1"/>
  <c r="Q2547" i="1"/>
  <c r="Q2524" i="1"/>
  <c r="Q2501" i="1"/>
  <c r="Q2483" i="1"/>
  <c r="Q2467" i="1"/>
  <c r="Q2451" i="1"/>
  <c r="Q2435" i="1"/>
  <c r="Q2419" i="1"/>
  <c r="Q2403" i="1"/>
  <c r="Q2387" i="1"/>
  <c r="Q2371" i="1"/>
  <c r="Q2355" i="1"/>
  <c r="Q2339" i="1"/>
  <c r="Q2323" i="1"/>
  <c r="Q2307" i="1"/>
  <c r="Q2291" i="1"/>
  <c r="Q2275" i="1"/>
  <c r="Q2264" i="1"/>
  <c r="Q2256" i="1"/>
  <c r="Q2248" i="1"/>
  <c r="Q2240" i="1"/>
  <c r="Q2232" i="1"/>
  <c r="Q2224" i="1"/>
  <c r="Q2216" i="1"/>
  <c r="Q2208" i="1"/>
  <c r="Q2200" i="1"/>
  <c r="Q2192" i="1"/>
  <c r="Q2184" i="1"/>
  <c r="Q2176" i="1"/>
  <c r="Q2168" i="1"/>
  <c r="Q2160" i="1"/>
  <c r="Q2152" i="1"/>
  <c r="Q2144" i="1"/>
  <c r="Q2136" i="1"/>
  <c r="Q2128" i="1"/>
  <c r="Q2120" i="1"/>
  <c r="Q2112" i="1"/>
  <c r="Q2104" i="1"/>
  <c r="Q2096" i="1"/>
  <c r="Q2088" i="1"/>
  <c r="Q2080" i="1"/>
  <c r="Q2072" i="1"/>
  <c r="Q2064" i="1"/>
  <c r="Q2056" i="1"/>
  <c r="Q2048" i="1"/>
  <c r="Q2040" i="1"/>
  <c r="Q2032" i="1"/>
  <c r="Q2024" i="1"/>
  <c r="Q2016" i="1"/>
  <c r="Q2008" i="1"/>
  <c r="Q2000" i="1"/>
  <c r="Q1992" i="1"/>
  <c r="Q1984" i="1"/>
  <c r="Q1976" i="1"/>
  <c r="Q1968" i="1"/>
  <c r="Q1960" i="1"/>
  <c r="Q1952" i="1"/>
  <c r="Q1944" i="1"/>
  <c r="Q1936" i="1"/>
  <c r="Q1928" i="1"/>
  <c r="Q1920" i="1"/>
  <c r="Q1912" i="1"/>
  <c r="Q1904" i="1"/>
  <c r="Q1896" i="1"/>
  <c r="Q1888" i="1"/>
  <c r="Q1880" i="1"/>
  <c r="Q1872" i="1"/>
  <c r="Q1864" i="1"/>
  <c r="Q1856" i="1"/>
  <c r="Q1848" i="1"/>
  <c r="Q1840" i="1"/>
  <c r="Q1832" i="1"/>
  <c r="Q2907" i="1"/>
  <c r="Q2843" i="1"/>
  <c r="Q2779" i="1"/>
  <c r="Q2715" i="1"/>
  <c r="Q2651" i="1"/>
  <c r="Q2587" i="1"/>
  <c r="Q2564" i="1"/>
  <c r="Q2541" i="1"/>
  <c r="Q2523" i="1"/>
  <c r="Q2500" i="1"/>
  <c r="Q2478" i="1"/>
  <c r="Q2462" i="1"/>
  <c r="Q2446" i="1"/>
  <c r="Q2430" i="1"/>
  <c r="Q2414" i="1"/>
  <c r="Q2398" i="1"/>
  <c r="Q2382" i="1"/>
  <c r="Q2366" i="1"/>
  <c r="Q2350" i="1"/>
  <c r="Q2334" i="1"/>
  <c r="Q2318" i="1"/>
  <c r="Q2302" i="1"/>
  <c r="Q2286" i="1"/>
  <c r="Q2271" i="1"/>
  <c r="Q2263" i="1"/>
  <c r="Q2255" i="1"/>
  <c r="Q2247" i="1"/>
  <c r="Q2239" i="1"/>
  <c r="Q2231" i="1"/>
  <c r="Q2223" i="1"/>
  <c r="Q2215" i="1"/>
  <c r="Q2207" i="1"/>
  <c r="Q2199" i="1"/>
  <c r="Q2191" i="1"/>
  <c r="Q2183" i="1"/>
  <c r="Q2175" i="1"/>
  <c r="Q2167" i="1"/>
  <c r="Q2159" i="1"/>
  <c r="Q2151" i="1"/>
  <c r="Q2143" i="1"/>
  <c r="Q2135" i="1"/>
  <c r="Q2127" i="1"/>
  <c r="Q2119" i="1"/>
  <c r="Q2111" i="1"/>
  <c r="Q2103" i="1"/>
  <c r="Q2095" i="1"/>
  <c r="Q2087" i="1"/>
  <c r="Q2079" i="1"/>
  <c r="Q2071" i="1"/>
  <c r="Q2063" i="1"/>
  <c r="Q2055" i="1"/>
  <c r="Q2047" i="1"/>
  <c r="Q2039" i="1"/>
  <c r="Q2031" i="1"/>
  <c r="Q2023" i="1"/>
  <c r="Q2015" i="1"/>
  <c r="Q2007" i="1"/>
  <c r="Q1999" i="1"/>
  <c r="Q1991" i="1"/>
  <c r="Q1983" i="1"/>
  <c r="Q1975" i="1"/>
  <c r="Q1967" i="1"/>
  <c r="Q1959" i="1"/>
  <c r="Q1951" i="1"/>
  <c r="Q1943" i="1"/>
  <c r="Q1935" i="1"/>
  <c r="Q1927" i="1"/>
  <c r="Q1919" i="1"/>
  <c r="Q1911" i="1"/>
  <c r="Q1903" i="1"/>
  <c r="Q1895" i="1"/>
  <c r="Q1887" i="1"/>
  <c r="Q1879" i="1"/>
  <c r="Q1871" i="1"/>
  <c r="Q1863" i="1"/>
  <c r="Q1855" i="1"/>
  <c r="Q1847" i="1"/>
  <c r="Q1839" i="1"/>
  <c r="Q1831" i="1"/>
  <c r="Q2891" i="1"/>
  <c r="Q2557" i="1"/>
  <c r="Q2539" i="1"/>
  <c r="Q2516" i="1"/>
  <c r="Q2493" i="1"/>
  <c r="Q2476" i="1"/>
  <c r="Q2899" i="1"/>
  <c r="Q2835" i="1"/>
  <c r="Q2771" i="1"/>
  <c r="Q2707" i="1"/>
  <c r="Q2643" i="1"/>
  <c r="Q2581" i="1"/>
  <c r="Q2563" i="1"/>
  <c r="Q2540" i="1"/>
  <c r="Q2517" i="1"/>
  <c r="Q2499" i="1"/>
  <c r="Q2477" i="1"/>
  <c r="Q2461" i="1"/>
  <c r="Q2445" i="1"/>
  <c r="Q2429" i="1"/>
  <c r="Q2413" i="1"/>
  <c r="Q2397" i="1"/>
  <c r="Q2381" i="1"/>
  <c r="Q2365" i="1"/>
  <c r="Q2349" i="1"/>
  <c r="Q2333" i="1"/>
  <c r="Q2317" i="1"/>
  <c r="Q2301" i="1"/>
  <c r="Q2285" i="1"/>
  <c r="Q2270" i="1"/>
  <c r="Q2262" i="1"/>
  <c r="Q2254" i="1"/>
  <c r="Q2246" i="1"/>
  <c r="Q2238" i="1"/>
  <c r="Q2230" i="1"/>
  <c r="Q2222" i="1"/>
  <c r="Q2214" i="1"/>
  <c r="Q2206" i="1"/>
  <c r="Q2198" i="1"/>
  <c r="Q2190" i="1"/>
  <c r="Q2182" i="1"/>
  <c r="Q2174" i="1"/>
  <c r="Q2166" i="1"/>
  <c r="Q2158" i="1"/>
  <c r="Q2150" i="1"/>
  <c r="Q2142" i="1"/>
  <c r="Q2134" i="1"/>
  <c r="Q2126" i="1"/>
  <c r="Q2118" i="1"/>
  <c r="Q2110" i="1"/>
  <c r="Q2102" i="1"/>
  <c r="Q2094" i="1"/>
  <c r="Q2086" i="1"/>
  <c r="Q2078" i="1"/>
  <c r="Q2070" i="1"/>
  <c r="Q2062" i="1"/>
  <c r="Q2054" i="1"/>
  <c r="Q2046" i="1"/>
  <c r="Q2038" i="1"/>
  <c r="Q2030" i="1"/>
  <c r="Q2022" i="1"/>
  <c r="Q2014" i="1"/>
  <c r="Q2006" i="1"/>
  <c r="Q1998" i="1"/>
  <c r="Q1990" i="1"/>
  <c r="Q1982" i="1"/>
  <c r="Q1974" i="1"/>
  <c r="Q1966" i="1"/>
  <c r="Q1958" i="1"/>
  <c r="Q1950" i="1"/>
  <c r="Q1942" i="1"/>
  <c r="Q1934" i="1"/>
  <c r="Q1926" i="1"/>
  <c r="Q1918" i="1"/>
  <c r="Q1910" i="1"/>
  <c r="Q1902" i="1"/>
  <c r="Q1894" i="1"/>
  <c r="Q1886" i="1"/>
  <c r="Q1878" i="1"/>
  <c r="Q1870" i="1"/>
  <c r="Q1862" i="1"/>
  <c r="Q1854" i="1"/>
  <c r="Q1846" i="1"/>
  <c r="Q1838" i="1"/>
  <c r="Q1830" i="1"/>
  <c r="Q2827" i="1"/>
  <c r="Q2412" i="1"/>
  <c r="Q2284" i="1"/>
  <c r="Q2213" i="1"/>
  <c r="Q2149" i="1"/>
  <c r="Q2085" i="1"/>
  <c r="Q2021" i="1"/>
  <c r="Q1957" i="1"/>
  <c r="Q1893" i="1"/>
  <c r="Q1829" i="1"/>
  <c r="Q2763" i="1"/>
  <c r="Q2396" i="1"/>
  <c r="Q2269" i="1"/>
  <c r="Q2205" i="1"/>
  <c r="Q2141" i="1"/>
  <c r="Q2077" i="1"/>
  <c r="Q2013" i="1"/>
  <c r="Q1949" i="1"/>
  <c r="Q1885" i="1"/>
  <c r="Q2117" i="1"/>
  <c r="Q1861" i="1"/>
  <c r="Q2221" i="1"/>
  <c r="Q2029" i="1"/>
  <c r="Q2699" i="1"/>
  <c r="Q2380" i="1"/>
  <c r="Q2261" i="1"/>
  <c r="Q2197" i="1"/>
  <c r="Q2133" i="1"/>
  <c r="Q2069" i="1"/>
  <c r="Q2005" i="1"/>
  <c r="Q1941" i="1"/>
  <c r="Q1877" i="1"/>
  <c r="Q2348" i="1"/>
  <c r="Q2245" i="1"/>
  <c r="Q2053" i="1"/>
  <c r="Q1925" i="1"/>
  <c r="Q2300" i="1"/>
  <c r="Q1965" i="1"/>
  <c r="Q2635" i="1"/>
  <c r="Q2364" i="1"/>
  <c r="Q2253" i="1"/>
  <c r="Q2189" i="1"/>
  <c r="Q2125" i="1"/>
  <c r="Q2061" i="1"/>
  <c r="Q1997" i="1"/>
  <c r="Q1933" i="1"/>
  <c r="Q1869" i="1"/>
  <c r="Q2580" i="1"/>
  <c r="Q2181" i="1"/>
  <c r="Q1989" i="1"/>
  <c r="Q2157" i="1"/>
  <c r="Q2093" i="1"/>
  <c r="Q1837" i="1"/>
  <c r="Q2460" i="1"/>
  <c r="Q2332" i="1"/>
  <c r="Q2237" i="1"/>
  <c r="Q2173" i="1"/>
  <c r="Q2109" i="1"/>
  <c r="Q2045" i="1"/>
  <c r="Q1981" i="1"/>
  <c r="Q1917" i="1"/>
  <c r="Q1853" i="1"/>
  <c r="Q1909" i="1"/>
  <c r="Q2428" i="1"/>
  <c r="Q2444" i="1"/>
  <c r="Q2316" i="1"/>
  <c r="Q2229" i="1"/>
  <c r="Q2165" i="1"/>
  <c r="Q2101" i="1"/>
  <c r="Q2037" i="1"/>
  <c r="Q1973" i="1"/>
  <c r="Q1845" i="1"/>
  <c r="Q1901" i="1"/>
  <c r="T1828" i="1"/>
  <c r="C1828" i="1"/>
  <c r="O1827" i="1"/>
  <c r="B1827" i="1" s="1"/>
  <c r="G2043" i="1"/>
  <c r="H2042" i="1"/>
  <c r="M2042" i="1" s="1"/>
  <c r="C1829" i="1" l="1"/>
  <c r="O1828" i="1"/>
  <c r="B1828" i="1" s="1"/>
  <c r="G2044" i="1"/>
  <c r="H2043" i="1"/>
  <c r="M2043" i="1" s="1"/>
  <c r="C1830" i="1" l="1"/>
  <c r="O1829" i="1"/>
  <c r="B1829" i="1" s="1"/>
  <c r="G2045" i="1"/>
  <c r="H2044" i="1"/>
  <c r="M2044" i="1" s="1"/>
  <c r="C1831" i="1" l="1"/>
  <c r="O1830" i="1"/>
  <c r="B1830" i="1" s="1"/>
  <c r="G2046" i="1"/>
  <c r="H2045" i="1"/>
  <c r="M2045" i="1" s="1"/>
  <c r="C1832" i="1" l="1"/>
  <c r="O1831" i="1"/>
  <c r="B1831" i="1" s="1"/>
  <c r="G2047" i="1"/>
  <c r="H2046" i="1"/>
  <c r="M2046" i="1" s="1"/>
  <c r="C1833" i="1" l="1"/>
  <c r="O1832" i="1"/>
  <c r="B1832" i="1" s="1"/>
  <c r="G2048" i="1"/>
  <c r="H2047" i="1"/>
  <c r="M2047" i="1" s="1"/>
  <c r="C1834" i="1" l="1"/>
  <c r="O1833" i="1"/>
  <c r="B1833" i="1" s="1"/>
  <c r="G2049" i="1"/>
  <c r="H2048" i="1"/>
  <c r="M2048" i="1" s="1"/>
  <c r="C1835" i="1" l="1"/>
  <c r="O1834" i="1"/>
  <c r="B1834" i="1" s="1"/>
  <c r="G2050" i="1"/>
  <c r="H2049" i="1"/>
  <c r="M2049" i="1" s="1"/>
  <c r="C1836" i="1" l="1"/>
  <c r="O1835" i="1"/>
  <c r="B1835" i="1" s="1"/>
  <c r="G2051" i="1"/>
  <c r="H2050" i="1"/>
  <c r="M2050" i="1" s="1"/>
  <c r="C1837" i="1" l="1"/>
  <c r="O1836" i="1"/>
  <c r="B1836" i="1" s="1"/>
  <c r="G2052" i="1"/>
  <c r="H2051" i="1"/>
  <c r="M2051" i="1" s="1"/>
  <c r="C1838" i="1" l="1"/>
  <c r="O1837" i="1"/>
  <c r="B1837" i="1" s="1"/>
  <c r="G2053" i="1"/>
  <c r="H2052" i="1"/>
  <c r="M2052" i="1" s="1"/>
  <c r="C1839" i="1" l="1"/>
  <c r="O1838" i="1"/>
  <c r="B1838" i="1" s="1"/>
  <c r="G2054" i="1"/>
  <c r="H2053" i="1"/>
  <c r="M2053" i="1" s="1"/>
  <c r="C1840" i="1" l="1"/>
  <c r="O1839" i="1"/>
  <c r="B1839" i="1" s="1"/>
  <c r="G2055" i="1"/>
  <c r="H2054" i="1"/>
  <c r="M2054" i="1" s="1"/>
  <c r="C1841" i="1" l="1"/>
  <c r="O1840" i="1"/>
  <c r="B1840" i="1" s="1"/>
  <c r="G2056" i="1"/>
  <c r="H2055" i="1"/>
  <c r="M2055" i="1" s="1"/>
  <c r="C1842" i="1" l="1"/>
  <c r="O1841" i="1"/>
  <c r="B1841" i="1" s="1"/>
  <c r="G2057" i="1"/>
  <c r="H2056" i="1"/>
  <c r="M2056" i="1" s="1"/>
  <c r="C1843" i="1" l="1"/>
  <c r="O1842" i="1"/>
  <c r="B1842" i="1" s="1"/>
  <c r="G2058" i="1"/>
  <c r="H2057" i="1"/>
  <c r="M2057" i="1" s="1"/>
  <c r="C1844" i="1" l="1"/>
  <c r="O1843" i="1"/>
  <c r="B1843" i="1" s="1"/>
  <c r="G2059" i="1"/>
  <c r="H2058" i="1"/>
  <c r="M2058" i="1" s="1"/>
  <c r="C1845" i="1" l="1"/>
  <c r="O1844" i="1"/>
  <c r="B1844" i="1" s="1"/>
  <c r="G2060" i="1"/>
  <c r="H2059" i="1"/>
  <c r="M2059" i="1" s="1"/>
  <c r="C1846" i="1" l="1"/>
  <c r="O1845" i="1"/>
  <c r="B1845" i="1" s="1"/>
  <c r="G2061" i="1"/>
  <c r="H2060" i="1"/>
  <c r="M2060" i="1" s="1"/>
  <c r="C1847" i="1" l="1"/>
  <c r="O1846" i="1"/>
  <c r="B1846" i="1" s="1"/>
  <c r="G2062" i="1"/>
  <c r="H2061" i="1"/>
  <c r="M2061" i="1" s="1"/>
  <c r="C1848" i="1" l="1"/>
  <c r="O1847" i="1"/>
  <c r="B1847" i="1" s="1"/>
  <c r="G2063" i="1"/>
  <c r="H2062" i="1"/>
  <c r="M2062" i="1" s="1"/>
  <c r="C1849" i="1" l="1"/>
  <c r="O1848" i="1"/>
  <c r="B1848" i="1" s="1"/>
  <c r="G2064" i="1"/>
  <c r="H2063" i="1"/>
  <c r="M2063" i="1" s="1"/>
  <c r="C1850" i="1" l="1"/>
  <c r="O1849" i="1"/>
  <c r="B1849" i="1" s="1"/>
  <c r="G2065" i="1"/>
  <c r="H2064" i="1"/>
  <c r="M2064" i="1" s="1"/>
  <c r="C1851" i="1" l="1"/>
  <c r="O1850" i="1"/>
  <c r="B1850" i="1" s="1"/>
  <c r="G2066" i="1"/>
  <c r="H2065" i="1"/>
  <c r="M2065" i="1" s="1"/>
  <c r="C1852" i="1" l="1"/>
  <c r="O1851" i="1"/>
  <c r="B1851" i="1" s="1"/>
  <c r="G2067" i="1"/>
  <c r="H2066" i="1"/>
  <c r="M2066" i="1" s="1"/>
  <c r="C1853" i="1" l="1"/>
  <c r="O1852" i="1"/>
  <c r="B1852" i="1" s="1"/>
  <c r="G2068" i="1"/>
  <c r="H2067" i="1"/>
  <c r="M2067" i="1" s="1"/>
  <c r="C1854" i="1" l="1"/>
  <c r="O1853" i="1"/>
  <c r="B1853" i="1" s="1"/>
  <c r="G2069" i="1"/>
  <c r="H2068" i="1"/>
  <c r="M2068" i="1" s="1"/>
  <c r="C1855" i="1" l="1"/>
  <c r="O1854" i="1"/>
  <c r="B1854" i="1" s="1"/>
  <c r="G2070" i="1"/>
  <c r="H2069" i="1"/>
  <c r="M2069" i="1" s="1"/>
  <c r="C1856" i="1" l="1"/>
  <c r="O1855" i="1"/>
  <c r="B1855" i="1" s="1"/>
  <c r="G2071" i="1"/>
  <c r="H2070" i="1"/>
  <c r="M2070" i="1" s="1"/>
  <c r="C1857" i="1" l="1"/>
  <c r="O1856" i="1"/>
  <c r="B1856" i="1" s="1"/>
  <c r="G2072" i="1"/>
  <c r="H2071" i="1"/>
  <c r="M2071" i="1" s="1"/>
  <c r="C1858" i="1" l="1"/>
  <c r="O1857" i="1"/>
  <c r="B1857" i="1" s="1"/>
  <c r="G2073" i="1"/>
  <c r="H2072" i="1"/>
  <c r="M2072" i="1" s="1"/>
  <c r="C1859" i="1" l="1"/>
  <c r="O1858" i="1"/>
  <c r="B1858" i="1" s="1"/>
  <c r="G2074" i="1"/>
  <c r="H2073" i="1"/>
  <c r="M2073" i="1" s="1"/>
  <c r="C1860" i="1" l="1"/>
  <c r="O1859" i="1"/>
  <c r="B1859" i="1" s="1"/>
  <c r="G2075" i="1"/>
  <c r="H2074" i="1"/>
  <c r="M2074" i="1" s="1"/>
  <c r="C1861" i="1" l="1"/>
  <c r="O1860" i="1"/>
  <c r="B1860" i="1" s="1"/>
  <c r="G2076" i="1"/>
  <c r="H2075" i="1"/>
  <c r="M2075" i="1" s="1"/>
  <c r="C1862" i="1" l="1"/>
  <c r="O1861" i="1"/>
  <c r="B1861" i="1" s="1"/>
  <c r="G2077" i="1"/>
  <c r="H2076" i="1"/>
  <c r="M2076" i="1" s="1"/>
  <c r="C1863" i="1" l="1"/>
  <c r="O1862" i="1"/>
  <c r="B1862" i="1" s="1"/>
  <c r="G2078" i="1"/>
  <c r="H2077" i="1"/>
  <c r="M2077" i="1" s="1"/>
  <c r="C1864" i="1" l="1"/>
  <c r="O1863" i="1"/>
  <c r="B1863" i="1" s="1"/>
  <c r="G2079" i="1"/>
  <c r="H2078" i="1"/>
  <c r="M2078" i="1" s="1"/>
  <c r="C1865" i="1" l="1"/>
  <c r="O1864" i="1"/>
  <c r="B1864" i="1" s="1"/>
  <c r="G2080" i="1"/>
  <c r="H2079" i="1"/>
  <c r="M2079" i="1" s="1"/>
  <c r="C1866" i="1" l="1"/>
  <c r="O1865" i="1"/>
  <c r="B1865" i="1" s="1"/>
  <c r="G2081" i="1"/>
  <c r="H2080" i="1"/>
  <c r="M2080" i="1" s="1"/>
  <c r="C1867" i="1" l="1"/>
  <c r="O1866" i="1"/>
  <c r="B1866" i="1" s="1"/>
  <c r="G2082" i="1"/>
  <c r="H2081" i="1"/>
  <c r="M2081" i="1" s="1"/>
  <c r="C1868" i="1" l="1"/>
  <c r="O1867" i="1"/>
  <c r="B1867" i="1" s="1"/>
  <c r="G2083" i="1"/>
  <c r="H2082" i="1"/>
  <c r="M2082" i="1" s="1"/>
  <c r="C1869" i="1" l="1"/>
  <c r="O1868" i="1"/>
  <c r="B1868" i="1" s="1"/>
  <c r="G2084" i="1"/>
  <c r="H2083" i="1"/>
  <c r="M2083" i="1" s="1"/>
  <c r="C1870" i="1" l="1"/>
  <c r="O1869" i="1"/>
  <c r="B1869" i="1" s="1"/>
  <c r="G2085" i="1"/>
  <c r="H2084" i="1"/>
  <c r="M2084" i="1" s="1"/>
  <c r="C1871" i="1" l="1"/>
  <c r="O1870" i="1"/>
  <c r="B1870" i="1" s="1"/>
  <c r="G2086" i="1"/>
  <c r="H2085" i="1"/>
  <c r="M2085" i="1" s="1"/>
  <c r="C1872" i="1" l="1"/>
  <c r="O1871" i="1"/>
  <c r="B1871" i="1" s="1"/>
  <c r="G2087" i="1"/>
  <c r="H2086" i="1"/>
  <c r="M2086" i="1" s="1"/>
  <c r="C1873" i="1" l="1"/>
  <c r="O1872" i="1"/>
  <c r="B1872" i="1" s="1"/>
  <c r="G2088" i="1"/>
  <c r="H2087" i="1"/>
  <c r="M2087" i="1" s="1"/>
  <c r="C1874" i="1" l="1"/>
  <c r="O1873" i="1"/>
  <c r="B1873" i="1" s="1"/>
  <c r="G2089" i="1"/>
  <c r="H2088" i="1"/>
  <c r="M2088" i="1" s="1"/>
  <c r="C1875" i="1" l="1"/>
  <c r="O1874" i="1"/>
  <c r="B1874" i="1" s="1"/>
  <c r="G2090" i="1"/>
  <c r="H2089" i="1"/>
  <c r="M2089" i="1" s="1"/>
  <c r="C1876" i="1" l="1"/>
  <c r="O1875" i="1"/>
  <c r="B1875" i="1" s="1"/>
  <c r="G2091" i="1"/>
  <c r="H2090" i="1"/>
  <c r="M2090" i="1" s="1"/>
  <c r="C1877" i="1" l="1"/>
  <c r="O1876" i="1"/>
  <c r="B1876" i="1" s="1"/>
  <c r="G2092" i="1"/>
  <c r="H2091" i="1"/>
  <c r="M2091" i="1" s="1"/>
  <c r="C1878" i="1" l="1"/>
  <c r="O1877" i="1"/>
  <c r="B1877" i="1" s="1"/>
  <c r="G2093" i="1"/>
  <c r="H2092" i="1"/>
  <c r="M2092" i="1" s="1"/>
  <c r="C1879" i="1" l="1"/>
  <c r="O1878" i="1"/>
  <c r="B1878" i="1" s="1"/>
  <c r="G2094" i="1"/>
  <c r="H2093" i="1"/>
  <c r="M2093" i="1" s="1"/>
  <c r="C1880" i="1" l="1"/>
  <c r="O1879" i="1"/>
  <c r="B1879" i="1" s="1"/>
  <c r="G2095" i="1"/>
  <c r="H2094" i="1"/>
  <c r="M2094" i="1" s="1"/>
  <c r="C1881" i="1" l="1"/>
  <c r="O1880" i="1"/>
  <c r="B1880" i="1" s="1"/>
  <c r="G2096" i="1"/>
  <c r="H2095" i="1"/>
  <c r="M2095" i="1" s="1"/>
  <c r="C1882" i="1" l="1"/>
  <c r="O1881" i="1"/>
  <c r="B1881" i="1" s="1"/>
  <c r="G2097" i="1"/>
  <c r="H2096" i="1"/>
  <c r="M2096" i="1" s="1"/>
  <c r="C1883" i="1" l="1"/>
  <c r="O1882" i="1"/>
  <c r="B1882" i="1" s="1"/>
  <c r="G2098" i="1"/>
  <c r="H2097" i="1"/>
  <c r="M2097" i="1" s="1"/>
  <c r="C1884" i="1" l="1"/>
  <c r="O1883" i="1"/>
  <c r="B1883" i="1" s="1"/>
  <c r="G2099" i="1"/>
  <c r="H2098" i="1"/>
  <c r="M2098" i="1" s="1"/>
  <c r="C1885" i="1" l="1"/>
  <c r="O1884" i="1"/>
  <c r="B1884" i="1" s="1"/>
  <c r="G2100" i="1"/>
  <c r="H2099" i="1"/>
  <c r="M2099" i="1" s="1"/>
  <c r="C1886" i="1" l="1"/>
  <c r="O1885" i="1"/>
  <c r="B1885" i="1" s="1"/>
  <c r="G2101" i="1"/>
  <c r="H2100" i="1"/>
  <c r="M2100" i="1" s="1"/>
  <c r="C1887" i="1" l="1"/>
  <c r="O1886" i="1"/>
  <c r="B1886" i="1" s="1"/>
  <c r="G2102" i="1"/>
  <c r="H2101" i="1"/>
  <c r="M2101" i="1" s="1"/>
  <c r="C1888" i="1" l="1"/>
  <c r="O1887" i="1"/>
  <c r="B1887" i="1" s="1"/>
  <c r="G2103" i="1"/>
  <c r="H2102" i="1"/>
  <c r="M2102" i="1" s="1"/>
  <c r="C1889" i="1" l="1"/>
  <c r="O1888" i="1"/>
  <c r="B1888" i="1" s="1"/>
  <c r="G2104" i="1"/>
  <c r="H2103" i="1"/>
  <c r="M2103" i="1" s="1"/>
  <c r="C1890" i="1" l="1"/>
  <c r="O1889" i="1"/>
  <c r="B1889" i="1" s="1"/>
  <c r="G2105" i="1"/>
  <c r="H2104" i="1"/>
  <c r="M2104" i="1" s="1"/>
  <c r="C1891" i="1" l="1"/>
  <c r="O1890" i="1"/>
  <c r="B1890" i="1" s="1"/>
  <c r="G2106" i="1"/>
  <c r="H2105" i="1"/>
  <c r="M2105" i="1" s="1"/>
  <c r="C1892" i="1" l="1"/>
  <c r="O1891" i="1"/>
  <c r="B1891" i="1" s="1"/>
  <c r="G2107" i="1"/>
  <c r="H2106" i="1"/>
  <c r="M2106" i="1" s="1"/>
  <c r="C1893" i="1" l="1"/>
  <c r="O1892" i="1"/>
  <c r="B1892" i="1" s="1"/>
  <c r="G2108" i="1"/>
  <c r="H2107" i="1"/>
  <c r="M2107" i="1" s="1"/>
  <c r="C1894" i="1" l="1"/>
  <c r="O1893" i="1"/>
  <c r="B1893" i="1" s="1"/>
  <c r="G2109" i="1"/>
  <c r="H2108" i="1"/>
  <c r="M2108" i="1" s="1"/>
  <c r="C1895" i="1" l="1"/>
  <c r="O1894" i="1"/>
  <c r="B1894" i="1" s="1"/>
  <c r="G2110" i="1"/>
  <c r="H2109" i="1"/>
  <c r="M2109" i="1" s="1"/>
  <c r="C1896" i="1" l="1"/>
  <c r="O1895" i="1"/>
  <c r="B1895" i="1" s="1"/>
  <c r="G2111" i="1"/>
  <c r="H2110" i="1"/>
  <c r="M2110" i="1" s="1"/>
  <c r="C1897" i="1" l="1"/>
  <c r="O1896" i="1"/>
  <c r="B1896" i="1" s="1"/>
  <c r="G2112" i="1"/>
  <c r="H2111" i="1"/>
  <c r="M2111" i="1" s="1"/>
  <c r="C1898" i="1" l="1"/>
  <c r="O1897" i="1"/>
  <c r="B1897" i="1" s="1"/>
  <c r="G2113" i="1"/>
  <c r="H2112" i="1"/>
  <c r="M2112" i="1" s="1"/>
  <c r="C1899" i="1" l="1"/>
  <c r="O1898" i="1"/>
  <c r="B1898" i="1" s="1"/>
  <c r="G2114" i="1"/>
  <c r="H2113" i="1"/>
  <c r="M2113" i="1" s="1"/>
  <c r="C1900" i="1" l="1"/>
  <c r="O1899" i="1"/>
  <c r="B1899" i="1" s="1"/>
  <c r="G2115" i="1"/>
  <c r="H2114" i="1"/>
  <c r="M2114" i="1" s="1"/>
  <c r="C1901" i="1" l="1"/>
  <c r="O1900" i="1"/>
  <c r="B1900" i="1" s="1"/>
  <c r="G2116" i="1"/>
  <c r="H2115" i="1"/>
  <c r="M2115" i="1" s="1"/>
  <c r="C1902" i="1" l="1"/>
  <c r="O1901" i="1"/>
  <c r="B1901" i="1" s="1"/>
  <c r="G2117" i="1"/>
  <c r="H2116" i="1"/>
  <c r="M2116" i="1" s="1"/>
  <c r="C1903" i="1" l="1"/>
  <c r="O1902" i="1"/>
  <c r="B1902" i="1" s="1"/>
  <c r="G2118" i="1"/>
  <c r="H2117" i="1"/>
  <c r="M2117" i="1" s="1"/>
  <c r="C1904" i="1" l="1"/>
  <c r="O1903" i="1"/>
  <c r="B1903" i="1" s="1"/>
  <c r="G2119" i="1"/>
  <c r="H2118" i="1"/>
  <c r="M2118" i="1" s="1"/>
  <c r="C1905" i="1" l="1"/>
  <c r="O1904" i="1"/>
  <c r="B1904" i="1" s="1"/>
  <c r="G2120" i="1"/>
  <c r="H2119" i="1"/>
  <c r="M2119" i="1" s="1"/>
  <c r="C1906" i="1" l="1"/>
  <c r="O1905" i="1"/>
  <c r="B1905" i="1" s="1"/>
  <c r="G2121" i="1"/>
  <c r="H2120" i="1"/>
  <c r="M2120" i="1" s="1"/>
  <c r="C1907" i="1" l="1"/>
  <c r="O1906" i="1"/>
  <c r="B1906" i="1" s="1"/>
  <c r="G2122" i="1"/>
  <c r="H2121" i="1"/>
  <c r="M2121" i="1" s="1"/>
  <c r="C1908" i="1" l="1"/>
  <c r="O1907" i="1"/>
  <c r="B1907" i="1" s="1"/>
  <c r="G2123" i="1"/>
  <c r="H2122" i="1"/>
  <c r="M2122" i="1" s="1"/>
  <c r="C1909" i="1" l="1"/>
  <c r="O1908" i="1"/>
  <c r="B1908" i="1" s="1"/>
  <c r="G2124" i="1"/>
  <c r="H2123" i="1"/>
  <c r="M2123" i="1" s="1"/>
  <c r="C1910" i="1" l="1"/>
  <c r="O1909" i="1"/>
  <c r="B1909" i="1" s="1"/>
  <c r="G2125" i="1"/>
  <c r="H2124" i="1"/>
  <c r="M2124" i="1" s="1"/>
  <c r="C1911" i="1" l="1"/>
  <c r="O1910" i="1"/>
  <c r="B1910" i="1" s="1"/>
  <c r="G2126" i="1"/>
  <c r="H2125" i="1"/>
  <c r="M2125" i="1" s="1"/>
  <c r="C1912" i="1" l="1"/>
  <c r="O1911" i="1"/>
  <c r="B1911" i="1" s="1"/>
  <c r="G2127" i="1"/>
  <c r="H2126" i="1"/>
  <c r="M2126" i="1" s="1"/>
  <c r="C1913" i="1" l="1"/>
  <c r="O1912" i="1"/>
  <c r="B1912" i="1" s="1"/>
  <c r="G2128" i="1"/>
  <c r="H2127" i="1"/>
  <c r="M2127" i="1" s="1"/>
  <c r="C1914" i="1" l="1"/>
  <c r="O1913" i="1"/>
  <c r="B1913" i="1" s="1"/>
  <c r="G2129" i="1"/>
  <c r="H2128" i="1"/>
  <c r="M2128" i="1" s="1"/>
  <c r="C1915" i="1" l="1"/>
  <c r="O1914" i="1"/>
  <c r="B1914" i="1" s="1"/>
  <c r="G2130" i="1"/>
  <c r="H2129" i="1"/>
  <c r="M2129" i="1" s="1"/>
  <c r="C1916" i="1" l="1"/>
  <c r="O1915" i="1"/>
  <c r="B1915" i="1" s="1"/>
  <c r="G2131" i="1"/>
  <c r="H2130" i="1"/>
  <c r="M2130" i="1" s="1"/>
  <c r="C1917" i="1" l="1"/>
  <c r="O1916" i="1"/>
  <c r="B1916" i="1" s="1"/>
  <c r="G2132" i="1"/>
  <c r="H2131" i="1"/>
  <c r="M2131" i="1" s="1"/>
  <c r="C1918" i="1" l="1"/>
  <c r="O1917" i="1"/>
  <c r="B1917" i="1" s="1"/>
  <c r="G2133" i="1"/>
  <c r="H2132" i="1"/>
  <c r="M2132" i="1" s="1"/>
  <c r="C1919" i="1" l="1"/>
  <c r="O1918" i="1"/>
  <c r="B1918" i="1" s="1"/>
  <c r="G2134" i="1"/>
  <c r="H2133" i="1"/>
  <c r="M2133" i="1" s="1"/>
  <c r="C1920" i="1" l="1"/>
  <c r="O1919" i="1"/>
  <c r="B1919" i="1" s="1"/>
  <c r="G2135" i="1"/>
  <c r="H2134" i="1"/>
  <c r="M2134" i="1" s="1"/>
  <c r="C1921" i="1" l="1"/>
  <c r="O1920" i="1"/>
  <c r="B1920" i="1" s="1"/>
  <c r="G2136" i="1"/>
  <c r="H2135" i="1"/>
  <c r="M2135" i="1" s="1"/>
  <c r="C1922" i="1" l="1"/>
  <c r="O1921" i="1"/>
  <c r="B1921" i="1" s="1"/>
  <c r="G2137" i="1"/>
  <c r="H2136" i="1"/>
  <c r="M2136" i="1" s="1"/>
  <c r="C1923" i="1" l="1"/>
  <c r="O1922" i="1"/>
  <c r="B1922" i="1" s="1"/>
  <c r="G2138" i="1"/>
  <c r="H2137" i="1"/>
  <c r="M2137" i="1" s="1"/>
  <c r="C1924" i="1" l="1"/>
  <c r="O1923" i="1"/>
  <c r="B1923" i="1" s="1"/>
  <c r="G2139" i="1"/>
  <c r="H2138" i="1"/>
  <c r="M2138" i="1" s="1"/>
  <c r="C1925" i="1" l="1"/>
  <c r="O1924" i="1"/>
  <c r="B1924" i="1" s="1"/>
  <c r="G2140" i="1"/>
  <c r="H2139" i="1"/>
  <c r="M2139" i="1" s="1"/>
  <c r="C1926" i="1" l="1"/>
  <c r="O1925" i="1"/>
  <c r="B1925" i="1" s="1"/>
  <c r="G2141" i="1"/>
  <c r="H2140" i="1"/>
  <c r="M2140" i="1" s="1"/>
  <c r="C1927" i="1" l="1"/>
  <c r="O1926" i="1"/>
  <c r="B1926" i="1" s="1"/>
  <c r="G2142" i="1"/>
  <c r="H2141" i="1"/>
  <c r="M2141" i="1" s="1"/>
  <c r="C1928" i="1" l="1"/>
  <c r="O1927" i="1"/>
  <c r="B1927" i="1" s="1"/>
  <c r="G2143" i="1"/>
  <c r="H2142" i="1"/>
  <c r="M2142" i="1" s="1"/>
  <c r="C1929" i="1" l="1"/>
  <c r="O1928" i="1"/>
  <c r="B1928" i="1" s="1"/>
  <c r="G2144" i="1"/>
  <c r="H2143" i="1"/>
  <c r="M2143" i="1" s="1"/>
  <c r="C1930" i="1" l="1"/>
  <c r="O1929" i="1"/>
  <c r="B1929" i="1" s="1"/>
  <c r="G2145" i="1"/>
  <c r="H2144" i="1"/>
  <c r="M2144" i="1" s="1"/>
  <c r="C1931" i="1" l="1"/>
  <c r="O1930" i="1"/>
  <c r="B1930" i="1" s="1"/>
  <c r="G2146" i="1"/>
  <c r="H2145" i="1"/>
  <c r="M2145" i="1" s="1"/>
  <c r="C1932" i="1" l="1"/>
  <c r="O1931" i="1"/>
  <c r="B1931" i="1" s="1"/>
  <c r="G2147" i="1"/>
  <c r="H2146" i="1"/>
  <c r="M2146" i="1" s="1"/>
  <c r="C1933" i="1" l="1"/>
  <c r="O1932" i="1"/>
  <c r="B1932" i="1" s="1"/>
  <c r="G2148" i="1"/>
  <c r="H2147" i="1"/>
  <c r="M2147" i="1" s="1"/>
  <c r="C1934" i="1" l="1"/>
  <c r="O1933" i="1"/>
  <c r="B1933" i="1" s="1"/>
  <c r="G2149" i="1"/>
  <c r="H2148" i="1"/>
  <c r="M2148" i="1" s="1"/>
  <c r="C1935" i="1" l="1"/>
  <c r="O1934" i="1"/>
  <c r="B1934" i="1" s="1"/>
  <c r="G2150" i="1"/>
  <c r="H2149" i="1"/>
  <c r="M2149" i="1" s="1"/>
  <c r="C1936" i="1" l="1"/>
  <c r="O1935" i="1"/>
  <c r="B1935" i="1" s="1"/>
  <c r="G2151" i="1"/>
  <c r="H2150" i="1"/>
  <c r="M2150" i="1" s="1"/>
  <c r="C1937" i="1" l="1"/>
  <c r="O1936" i="1"/>
  <c r="B1936" i="1" s="1"/>
  <c r="G2152" i="1"/>
  <c r="H2151" i="1"/>
  <c r="M2151" i="1" s="1"/>
  <c r="C1938" i="1" l="1"/>
  <c r="O1937" i="1"/>
  <c r="B1937" i="1" s="1"/>
  <c r="G2153" i="1"/>
  <c r="H2152" i="1"/>
  <c r="M2152" i="1" s="1"/>
  <c r="C1939" i="1" l="1"/>
  <c r="O1938" i="1"/>
  <c r="B1938" i="1" s="1"/>
  <c r="G2154" i="1"/>
  <c r="H2153" i="1"/>
  <c r="M2153" i="1" s="1"/>
  <c r="C1940" i="1" l="1"/>
  <c r="O1939" i="1"/>
  <c r="B1939" i="1" s="1"/>
  <c r="G2155" i="1"/>
  <c r="H2154" i="1"/>
  <c r="M2154" i="1" s="1"/>
  <c r="C1941" i="1" l="1"/>
  <c r="O1940" i="1"/>
  <c r="B1940" i="1" s="1"/>
  <c r="G2156" i="1"/>
  <c r="H2155" i="1"/>
  <c r="M2155" i="1" s="1"/>
  <c r="C1942" i="1" l="1"/>
  <c r="O1941" i="1"/>
  <c r="B1941" i="1" s="1"/>
  <c r="G2157" i="1"/>
  <c r="H2156" i="1"/>
  <c r="M2156" i="1" s="1"/>
  <c r="C1943" i="1" l="1"/>
  <c r="O1942" i="1"/>
  <c r="B1942" i="1" s="1"/>
  <c r="G2158" i="1"/>
  <c r="H2157" i="1"/>
  <c r="M2157" i="1" s="1"/>
  <c r="C1944" i="1" l="1"/>
  <c r="O1943" i="1"/>
  <c r="B1943" i="1" s="1"/>
  <c r="G2159" i="1"/>
  <c r="H2158" i="1"/>
  <c r="M2158" i="1" s="1"/>
  <c r="C1945" i="1" l="1"/>
  <c r="O1944" i="1"/>
  <c r="B1944" i="1" s="1"/>
  <c r="G2160" i="1"/>
  <c r="H2159" i="1"/>
  <c r="M2159" i="1" s="1"/>
  <c r="C1946" i="1" l="1"/>
  <c r="O1945" i="1"/>
  <c r="B1945" i="1" s="1"/>
  <c r="G2161" i="1"/>
  <c r="H2160" i="1"/>
  <c r="M2160" i="1" s="1"/>
  <c r="C1947" i="1" l="1"/>
  <c r="O1946" i="1"/>
  <c r="B1946" i="1" s="1"/>
  <c r="G2162" i="1"/>
  <c r="H2161" i="1"/>
  <c r="M2161" i="1" s="1"/>
  <c r="C1948" i="1" l="1"/>
  <c r="O1947" i="1"/>
  <c r="B1947" i="1" s="1"/>
  <c r="G2163" i="1"/>
  <c r="H2162" i="1"/>
  <c r="M2162" i="1" s="1"/>
  <c r="C1949" i="1" l="1"/>
  <c r="O1948" i="1"/>
  <c r="B1948" i="1" s="1"/>
  <c r="G2164" i="1"/>
  <c r="H2163" i="1"/>
  <c r="M2163" i="1" s="1"/>
  <c r="C1950" i="1" l="1"/>
  <c r="O1949" i="1"/>
  <c r="B1949" i="1" s="1"/>
  <c r="G2165" i="1"/>
  <c r="H2164" i="1"/>
  <c r="M2164" i="1" s="1"/>
  <c r="C1951" i="1" l="1"/>
  <c r="O1950" i="1"/>
  <c r="B1950" i="1" s="1"/>
  <c r="G2166" i="1"/>
  <c r="H2165" i="1"/>
  <c r="M2165" i="1" s="1"/>
  <c r="C1952" i="1" l="1"/>
  <c r="O1951" i="1"/>
  <c r="B1951" i="1" s="1"/>
  <c r="G2167" i="1"/>
  <c r="H2166" i="1"/>
  <c r="M2166" i="1" s="1"/>
  <c r="C1953" i="1" l="1"/>
  <c r="O1952" i="1"/>
  <c r="B1952" i="1" s="1"/>
  <c r="G2168" i="1"/>
  <c r="H2167" i="1"/>
  <c r="M2167" i="1" s="1"/>
  <c r="C1954" i="1" l="1"/>
  <c r="O1953" i="1"/>
  <c r="B1953" i="1" s="1"/>
  <c r="G2169" i="1"/>
  <c r="H2168" i="1"/>
  <c r="M2168" i="1" s="1"/>
  <c r="C1955" i="1" l="1"/>
  <c r="O1954" i="1"/>
  <c r="B1954" i="1" s="1"/>
  <c r="G2170" i="1"/>
  <c r="H2169" i="1"/>
  <c r="M2169" i="1" s="1"/>
  <c r="C1956" i="1" l="1"/>
  <c r="O1955" i="1"/>
  <c r="B1955" i="1" s="1"/>
  <c r="G2171" i="1"/>
  <c r="H2170" i="1"/>
  <c r="M2170" i="1" s="1"/>
  <c r="C1957" i="1" l="1"/>
  <c r="O1956" i="1"/>
  <c r="B1956" i="1" s="1"/>
  <c r="G2172" i="1"/>
  <c r="H2171" i="1"/>
  <c r="M2171" i="1" s="1"/>
  <c r="C1958" i="1" l="1"/>
  <c r="O1957" i="1"/>
  <c r="B1957" i="1" s="1"/>
  <c r="G2173" i="1"/>
  <c r="H2172" i="1"/>
  <c r="M2172" i="1" s="1"/>
  <c r="C1959" i="1" l="1"/>
  <c r="O1958" i="1"/>
  <c r="B1958" i="1" s="1"/>
  <c r="G2174" i="1"/>
  <c r="H2173" i="1"/>
  <c r="M2173" i="1" s="1"/>
  <c r="C1960" i="1" l="1"/>
  <c r="O1959" i="1"/>
  <c r="B1959" i="1" s="1"/>
  <c r="G2175" i="1"/>
  <c r="H2174" i="1"/>
  <c r="M2174" i="1" s="1"/>
  <c r="C1961" i="1" l="1"/>
  <c r="O1960" i="1"/>
  <c r="B1960" i="1" s="1"/>
  <c r="G2176" i="1"/>
  <c r="H2175" i="1"/>
  <c r="M2175" i="1" s="1"/>
  <c r="C1962" i="1" l="1"/>
  <c r="O1961" i="1"/>
  <c r="B1961" i="1" s="1"/>
  <c r="G2177" i="1"/>
  <c r="H2176" i="1"/>
  <c r="M2176" i="1" s="1"/>
  <c r="C1963" i="1" l="1"/>
  <c r="O1962" i="1"/>
  <c r="B1962" i="1" s="1"/>
  <c r="G2178" i="1"/>
  <c r="H2177" i="1"/>
  <c r="M2177" i="1" s="1"/>
  <c r="C1964" i="1" l="1"/>
  <c r="O1963" i="1"/>
  <c r="B1963" i="1" s="1"/>
  <c r="G2179" i="1"/>
  <c r="H2178" i="1"/>
  <c r="M2178" i="1" s="1"/>
  <c r="C1965" i="1" l="1"/>
  <c r="O1964" i="1"/>
  <c r="B1964" i="1" s="1"/>
  <c r="G2180" i="1"/>
  <c r="H2179" i="1"/>
  <c r="M2179" i="1" s="1"/>
  <c r="C1966" i="1" l="1"/>
  <c r="O1965" i="1"/>
  <c r="B1965" i="1" s="1"/>
  <c r="G2181" i="1"/>
  <c r="H2180" i="1"/>
  <c r="M2180" i="1" s="1"/>
  <c r="C1967" i="1" l="1"/>
  <c r="O1966" i="1"/>
  <c r="B1966" i="1" s="1"/>
  <c r="G2182" i="1"/>
  <c r="H2181" i="1"/>
  <c r="M2181" i="1" s="1"/>
  <c r="C1968" i="1" l="1"/>
  <c r="O1967" i="1"/>
  <c r="B1967" i="1" s="1"/>
  <c r="G2183" i="1"/>
  <c r="H2182" i="1"/>
  <c r="M2182" i="1" s="1"/>
  <c r="C1969" i="1" l="1"/>
  <c r="O1968" i="1"/>
  <c r="B1968" i="1" s="1"/>
  <c r="G2184" i="1"/>
  <c r="H2183" i="1"/>
  <c r="M2183" i="1" s="1"/>
  <c r="C1970" i="1" l="1"/>
  <c r="O1969" i="1"/>
  <c r="B1969" i="1" s="1"/>
  <c r="G2185" i="1"/>
  <c r="H2184" i="1"/>
  <c r="M2184" i="1" s="1"/>
  <c r="C1971" i="1" l="1"/>
  <c r="O1970" i="1"/>
  <c r="B1970" i="1" s="1"/>
  <c r="G2186" i="1"/>
  <c r="H2185" i="1"/>
  <c r="M2185" i="1" s="1"/>
  <c r="C1972" i="1" l="1"/>
  <c r="O1971" i="1"/>
  <c r="B1971" i="1" s="1"/>
  <c r="G2187" i="1"/>
  <c r="H2186" i="1"/>
  <c r="M2186" i="1" s="1"/>
  <c r="C1973" i="1" l="1"/>
  <c r="O1972" i="1"/>
  <c r="B1972" i="1" s="1"/>
  <c r="G2188" i="1"/>
  <c r="H2187" i="1"/>
  <c r="M2187" i="1" s="1"/>
  <c r="C1974" i="1" l="1"/>
  <c r="O1973" i="1"/>
  <c r="B1973" i="1" s="1"/>
  <c r="G2189" i="1"/>
  <c r="H2188" i="1"/>
  <c r="M2188" i="1" s="1"/>
  <c r="C1975" i="1" l="1"/>
  <c r="O1974" i="1"/>
  <c r="B1974" i="1" s="1"/>
  <c r="G2190" i="1"/>
  <c r="H2189" i="1"/>
  <c r="M2189" i="1" s="1"/>
  <c r="C1976" i="1" l="1"/>
  <c r="O1975" i="1"/>
  <c r="B1975" i="1" s="1"/>
  <c r="G2191" i="1"/>
  <c r="H2190" i="1"/>
  <c r="M2190" i="1" s="1"/>
  <c r="C1977" i="1" l="1"/>
  <c r="O1976" i="1"/>
  <c r="B1976" i="1" s="1"/>
  <c r="G2192" i="1"/>
  <c r="H2191" i="1"/>
  <c r="M2191" i="1" s="1"/>
  <c r="C1978" i="1" l="1"/>
  <c r="O1977" i="1"/>
  <c r="B1977" i="1" s="1"/>
  <c r="G2193" i="1"/>
  <c r="H2192" i="1"/>
  <c r="M2192" i="1" s="1"/>
  <c r="C1979" i="1" l="1"/>
  <c r="O1978" i="1"/>
  <c r="B1978" i="1" s="1"/>
  <c r="G2194" i="1"/>
  <c r="H2193" i="1"/>
  <c r="M2193" i="1" s="1"/>
  <c r="C1980" i="1" l="1"/>
  <c r="O1979" i="1"/>
  <c r="B1979" i="1" s="1"/>
  <c r="G2195" i="1"/>
  <c r="H2194" i="1"/>
  <c r="M2194" i="1" s="1"/>
  <c r="C1981" i="1" l="1"/>
  <c r="O1980" i="1"/>
  <c r="B1980" i="1" s="1"/>
  <c r="G2196" i="1"/>
  <c r="H2195" i="1"/>
  <c r="M2195" i="1" s="1"/>
  <c r="C1982" i="1" l="1"/>
  <c r="O1981" i="1"/>
  <c r="B1981" i="1" s="1"/>
  <c r="G2197" i="1"/>
  <c r="H2196" i="1"/>
  <c r="M2196" i="1" s="1"/>
  <c r="C1983" i="1" l="1"/>
  <c r="O1982" i="1"/>
  <c r="B1982" i="1" s="1"/>
  <c r="G2198" i="1"/>
  <c r="H2197" i="1"/>
  <c r="M2197" i="1" s="1"/>
  <c r="C1984" i="1" l="1"/>
  <c r="O1983" i="1"/>
  <c r="B1983" i="1" s="1"/>
  <c r="G2199" i="1"/>
  <c r="H2198" i="1"/>
  <c r="M2198" i="1" s="1"/>
  <c r="C1985" i="1" l="1"/>
  <c r="O1984" i="1"/>
  <c r="B1984" i="1" s="1"/>
  <c r="G2200" i="1"/>
  <c r="H2199" i="1"/>
  <c r="M2199" i="1" s="1"/>
  <c r="C1986" i="1" l="1"/>
  <c r="O1985" i="1"/>
  <c r="B1985" i="1" s="1"/>
  <c r="G2201" i="1"/>
  <c r="H2200" i="1"/>
  <c r="M2200" i="1" s="1"/>
  <c r="C1987" i="1" l="1"/>
  <c r="O1986" i="1"/>
  <c r="B1986" i="1" s="1"/>
  <c r="G2202" i="1"/>
  <c r="H2201" i="1"/>
  <c r="M2201" i="1" s="1"/>
  <c r="C1988" i="1" l="1"/>
  <c r="O1987" i="1"/>
  <c r="B1987" i="1" s="1"/>
  <c r="G2203" i="1"/>
  <c r="H2202" i="1"/>
  <c r="M2202" i="1" s="1"/>
  <c r="C1989" i="1" l="1"/>
  <c r="O1988" i="1"/>
  <c r="B1988" i="1" s="1"/>
  <c r="G2204" i="1"/>
  <c r="H2203" i="1"/>
  <c r="M2203" i="1" s="1"/>
  <c r="C1990" i="1" l="1"/>
  <c r="O1989" i="1"/>
  <c r="B1989" i="1" s="1"/>
  <c r="G2205" i="1"/>
  <c r="H2204" i="1"/>
  <c r="M2204" i="1" s="1"/>
  <c r="C1991" i="1" l="1"/>
  <c r="O1990" i="1"/>
  <c r="B1990" i="1" s="1"/>
  <c r="G2206" i="1"/>
  <c r="H2205" i="1"/>
  <c r="M2205" i="1" s="1"/>
  <c r="C1992" i="1" l="1"/>
  <c r="O1991" i="1"/>
  <c r="B1991" i="1" s="1"/>
  <c r="G2207" i="1"/>
  <c r="H2206" i="1"/>
  <c r="M2206" i="1" s="1"/>
  <c r="C1993" i="1" l="1"/>
  <c r="O1992" i="1"/>
  <c r="B1992" i="1" s="1"/>
  <c r="G2208" i="1"/>
  <c r="H2207" i="1"/>
  <c r="M2207" i="1" s="1"/>
  <c r="C1994" i="1" l="1"/>
  <c r="O1993" i="1"/>
  <c r="B1993" i="1" s="1"/>
  <c r="G2209" i="1"/>
  <c r="H2208" i="1"/>
  <c r="M2208" i="1" s="1"/>
  <c r="C1995" i="1" l="1"/>
  <c r="O1994" i="1"/>
  <c r="B1994" i="1" s="1"/>
  <c r="G2210" i="1"/>
  <c r="H2209" i="1"/>
  <c r="M2209" i="1" s="1"/>
  <c r="C1996" i="1" l="1"/>
  <c r="O1995" i="1"/>
  <c r="B1995" i="1" s="1"/>
  <c r="G2211" i="1"/>
  <c r="H2210" i="1"/>
  <c r="M2210" i="1" s="1"/>
  <c r="C1997" i="1" l="1"/>
  <c r="O1996" i="1"/>
  <c r="B1996" i="1" s="1"/>
  <c r="G2212" i="1"/>
  <c r="H2211" i="1"/>
  <c r="M2211" i="1" s="1"/>
  <c r="C1998" i="1" l="1"/>
  <c r="O1997" i="1"/>
  <c r="B1997" i="1" s="1"/>
  <c r="G2213" i="1"/>
  <c r="H2212" i="1"/>
  <c r="M2212" i="1" s="1"/>
  <c r="C1999" i="1" l="1"/>
  <c r="O1998" i="1"/>
  <c r="B1998" i="1" s="1"/>
  <c r="G2214" i="1"/>
  <c r="H2213" i="1"/>
  <c r="M2213" i="1" s="1"/>
  <c r="C2000" i="1" l="1"/>
  <c r="O1999" i="1"/>
  <c r="B1999" i="1" s="1"/>
  <c r="G2215" i="1"/>
  <c r="H2214" i="1"/>
  <c r="M2214" i="1" s="1"/>
  <c r="C2001" i="1" l="1"/>
  <c r="O2000" i="1"/>
  <c r="B2000" i="1" s="1"/>
  <c r="G2216" i="1"/>
  <c r="H2215" i="1"/>
  <c r="M2215" i="1" s="1"/>
  <c r="C2002" i="1" l="1"/>
  <c r="O2001" i="1"/>
  <c r="B2001" i="1" s="1"/>
  <c r="G2217" i="1"/>
  <c r="H2216" i="1"/>
  <c r="M2216" i="1" s="1"/>
  <c r="C2003" i="1" l="1"/>
  <c r="O2002" i="1"/>
  <c r="B2002" i="1" s="1"/>
  <c r="G2218" i="1"/>
  <c r="H2217" i="1"/>
  <c r="M2217" i="1" s="1"/>
  <c r="C2004" i="1" l="1"/>
  <c r="O2003" i="1"/>
  <c r="B2003" i="1" s="1"/>
  <c r="G2219" i="1"/>
  <c r="H2218" i="1"/>
  <c r="M2218" i="1" s="1"/>
  <c r="C2005" i="1" l="1"/>
  <c r="O2004" i="1"/>
  <c r="B2004" i="1" s="1"/>
  <c r="G2220" i="1"/>
  <c r="H2219" i="1"/>
  <c r="M2219" i="1" s="1"/>
  <c r="C2006" i="1" l="1"/>
  <c r="O2005" i="1"/>
  <c r="B2005" i="1" s="1"/>
  <c r="G2221" i="1"/>
  <c r="H2220" i="1"/>
  <c r="M2220" i="1" s="1"/>
  <c r="C2007" i="1" l="1"/>
  <c r="O2006" i="1"/>
  <c r="B2006" i="1" s="1"/>
  <c r="G2222" i="1"/>
  <c r="H2221" i="1"/>
  <c r="M2221" i="1" s="1"/>
  <c r="C2008" i="1" l="1"/>
  <c r="O2007" i="1"/>
  <c r="B2007" i="1" s="1"/>
  <c r="G2223" i="1"/>
  <c r="H2222" i="1"/>
  <c r="M2222" i="1" s="1"/>
  <c r="C2009" i="1" l="1"/>
  <c r="O2008" i="1"/>
  <c r="B2008" i="1" s="1"/>
  <c r="G2224" i="1"/>
  <c r="H2223" i="1"/>
  <c r="M2223" i="1" s="1"/>
  <c r="C2010" i="1" l="1"/>
  <c r="O2009" i="1"/>
  <c r="B2009" i="1" s="1"/>
  <c r="G2225" i="1"/>
  <c r="H2224" i="1"/>
  <c r="M2224" i="1" s="1"/>
  <c r="C2011" i="1" l="1"/>
  <c r="O2010" i="1"/>
  <c r="B2010" i="1" s="1"/>
  <c r="G2226" i="1"/>
  <c r="H2225" i="1"/>
  <c r="M2225" i="1" s="1"/>
  <c r="C2012" i="1" l="1"/>
  <c r="O2011" i="1"/>
  <c r="B2011" i="1" s="1"/>
  <c r="G2227" i="1"/>
  <c r="H2226" i="1"/>
  <c r="M2226" i="1" s="1"/>
  <c r="C2013" i="1" l="1"/>
  <c r="O2012" i="1"/>
  <c r="B2012" i="1" s="1"/>
  <c r="G2228" i="1"/>
  <c r="H2227" i="1"/>
  <c r="M2227" i="1" s="1"/>
  <c r="C2014" i="1" l="1"/>
  <c r="O2013" i="1"/>
  <c r="B2013" i="1" s="1"/>
  <c r="G2229" i="1"/>
  <c r="H2228" i="1"/>
  <c r="M2228" i="1" s="1"/>
  <c r="C2015" i="1" l="1"/>
  <c r="O2014" i="1"/>
  <c r="B2014" i="1" s="1"/>
  <c r="G2230" i="1"/>
  <c r="H2229" i="1"/>
  <c r="M2229" i="1" s="1"/>
  <c r="C2016" i="1" l="1"/>
  <c r="O2015" i="1"/>
  <c r="B2015" i="1" s="1"/>
  <c r="G2231" i="1"/>
  <c r="H2230" i="1"/>
  <c r="M2230" i="1" s="1"/>
  <c r="C2017" i="1" l="1"/>
  <c r="O2016" i="1"/>
  <c r="B2016" i="1" s="1"/>
  <c r="G2232" i="1"/>
  <c r="H2231" i="1"/>
  <c r="M2231" i="1" s="1"/>
  <c r="C2018" i="1" l="1"/>
  <c r="O2017" i="1"/>
  <c r="B2017" i="1" s="1"/>
  <c r="G2233" i="1"/>
  <c r="H2232" i="1"/>
  <c r="M2232" i="1" s="1"/>
  <c r="C2019" i="1" l="1"/>
  <c r="O2018" i="1"/>
  <c r="B2018" i="1" s="1"/>
  <c r="G2234" i="1"/>
  <c r="H2233" i="1"/>
  <c r="M2233" i="1" s="1"/>
  <c r="C2020" i="1" l="1"/>
  <c r="O2019" i="1"/>
  <c r="B2019" i="1" s="1"/>
  <c r="G2235" i="1"/>
  <c r="H2234" i="1"/>
  <c r="M2234" i="1" s="1"/>
  <c r="C2021" i="1" l="1"/>
  <c r="O2020" i="1"/>
  <c r="B2020" i="1" s="1"/>
  <c r="G2236" i="1"/>
  <c r="H2235" i="1"/>
  <c r="M2235" i="1" s="1"/>
  <c r="C2022" i="1" l="1"/>
  <c r="O2021" i="1"/>
  <c r="B2021" i="1" s="1"/>
  <c r="G2237" i="1"/>
  <c r="H2236" i="1"/>
  <c r="M2236" i="1" s="1"/>
  <c r="C2023" i="1" l="1"/>
  <c r="O2022" i="1"/>
  <c r="B2022" i="1" s="1"/>
  <c r="G2238" i="1"/>
  <c r="H2237" i="1"/>
  <c r="M2237" i="1" s="1"/>
  <c r="C2024" i="1" l="1"/>
  <c r="O2023" i="1"/>
  <c r="B2023" i="1" s="1"/>
  <c r="G2239" i="1"/>
  <c r="H2238" i="1"/>
  <c r="M2238" i="1" s="1"/>
  <c r="C2025" i="1" l="1"/>
  <c r="O2024" i="1"/>
  <c r="B2024" i="1" s="1"/>
  <c r="G2240" i="1"/>
  <c r="H2239" i="1"/>
  <c r="M2239" i="1" s="1"/>
  <c r="C2026" i="1" l="1"/>
  <c r="O2025" i="1"/>
  <c r="B2025" i="1" s="1"/>
  <c r="G2241" i="1"/>
  <c r="H2240" i="1"/>
  <c r="M2240" i="1" s="1"/>
  <c r="C2027" i="1" l="1"/>
  <c r="O2026" i="1"/>
  <c r="B2026" i="1" s="1"/>
  <c r="G2242" i="1"/>
  <c r="H2241" i="1"/>
  <c r="M2241" i="1" s="1"/>
  <c r="C2028" i="1" l="1"/>
  <c r="O2027" i="1"/>
  <c r="B2027" i="1" s="1"/>
  <c r="G2243" i="1"/>
  <c r="H2242" i="1"/>
  <c r="M2242" i="1" s="1"/>
  <c r="C2029" i="1" l="1"/>
  <c r="O2028" i="1"/>
  <c r="B2028" i="1" s="1"/>
  <c r="G2244" i="1"/>
  <c r="H2243" i="1"/>
  <c r="M2243" i="1" s="1"/>
  <c r="C2030" i="1" l="1"/>
  <c r="O2029" i="1"/>
  <c r="B2029" i="1" s="1"/>
  <c r="G2245" i="1"/>
  <c r="H2244" i="1"/>
  <c r="M2244" i="1" s="1"/>
  <c r="C2031" i="1" l="1"/>
  <c r="O2030" i="1"/>
  <c r="B2030" i="1" s="1"/>
  <c r="G2246" i="1"/>
  <c r="H2245" i="1"/>
  <c r="M2245" i="1" s="1"/>
  <c r="C2032" i="1" l="1"/>
  <c r="O2031" i="1"/>
  <c r="B2031" i="1" s="1"/>
  <c r="G2247" i="1"/>
  <c r="H2246" i="1"/>
  <c r="M2246" i="1" s="1"/>
  <c r="C2033" i="1" l="1"/>
  <c r="O2032" i="1"/>
  <c r="B2032" i="1" s="1"/>
  <c r="G2248" i="1"/>
  <c r="H2247" i="1"/>
  <c r="M2247" i="1" s="1"/>
  <c r="C2034" i="1" l="1"/>
  <c r="O2033" i="1"/>
  <c r="B2033" i="1" s="1"/>
  <c r="G2249" i="1"/>
  <c r="H2248" i="1"/>
  <c r="M2248" i="1" s="1"/>
  <c r="C2035" i="1" l="1"/>
  <c r="O2034" i="1"/>
  <c r="B2034" i="1" s="1"/>
  <c r="G2250" i="1"/>
  <c r="H2249" i="1"/>
  <c r="M2249" i="1" s="1"/>
  <c r="C2036" i="1" l="1"/>
  <c r="O2035" i="1"/>
  <c r="B2035" i="1" s="1"/>
  <c r="G2251" i="1"/>
  <c r="H2250" i="1"/>
  <c r="M2250" i="1" s="1"/>
  <c r="C2037" i="1" l="1"/>
  <c r="O2036" i="1"/>
  <c r="B2036" i="1" s="1"/>
  <c r="G2252" i="1"/>
  <c r="H2251" i="1"/>
  <c r="M2251" i="1" s="1"/>
  <c r="C2038" i="1" l="1"/>
  <c r="O2037" i="1"/>
  <c r="B2037" i="1" s="1"/>
  <c r="G2253" i="1"/>
  <c r="H2252" i="1"/>
  <c r="M2252" i="1" s="1"/>
  <c r="C2039" i="1" l="1"/>
  <c r="O2038" i="1"/>
  <c r="B2038" i="1" s="1"/>
  <c r="G2254" i="1"/>
  <c r="H2253" i="1"/>
  <c r="M2253" i="1" s="1"/>
  <c r="C2040" i="1" l="1"/>
  <c r="O2039" i="1"/>
  <c r="B2039" i="1" s="1"/>
  <c r="G2255" i="1"/>
  <c r="H2254" i="1"/>
  <c r="M2254" i="1" s="1"/>
  <c r="C2041" i="1" l="1"/>
  <c r="O2040" i="1"/>
  <c r="B2040" i="1" s="1"/>
  <c r="G2256" i="1"/>
  <c r="H2255" i="1"/>
  <c r="M2255" i="1" s="1"/>
  <c r="C2042" i="1" l="1"/>
  <c r="O2041" i="1"/>
  <c r="B2041" i="1" s="1"/>
  <c r="G2257" i="1"/>
  <c r="H2256" i="1"/>
  <c r="M2256" i="1" s="1"/>
  <c r="C2043" i="1" l="1"/>
  <c r="O2042" i="1"/>
  <c r="B2042" i="1" s="1"/>
  <c r="G2258" i="1"/>
  <c r="H2257" i="1"/>
  <c r="M2257" i="1" s="1"/>
  <c r="C2044" i="1" l="1"/>
  <c r="O2043" i="1"/>
  <c r="B2043" i="1" s="1"/>
  <c r="G2259" i="1"/>
  <c r="H2258" i="1"/>
  <c r="M2258" i="1" s="1"/>
  <c r="C2045" i="1" l="1"/>
  <c r="O2044" i="1"/>
  <c r="B2044" i="1" s="1"/>
  <c r="G2260" i="1"/>
  <c r="H2259" i="1"/>
  <c r="M2259" i="1" s="1"/>
  <c r="C2046" i="1" l="1"/>
  <c r="O2045" i="1"/>
  <c r="B2045" i="1" s="1"/>
  <c r="G2261" i="1"/>
  <c r="H2260" i="1"/>
  <c r="M2260" i="1" s="1"/>
  <c r="C2047" i="1" l="1"/>
  <c r="O2046" i="1"/>
  <c r="B2046" i="1" s="1"/>
  <c r="G2262" i="1"/>
  <c r="H2261" i="1"/>
  <c r="M2261" i="1" s="1"/>
  <c r="C2048" i="1" l="1"/>
  <c r="O2047" i="1"/>
  <c r="B2047" i="1" s="1"/>
  <c r="G2263" i="1"/>
  <c r="H2262" i="1"/>
  <c r="M2262" i="1" s="1"/>
  <c r="C2049" i="1" l="1"/>
  <c r="O2048" i="1"/>
  <c r="B2048" i="1" s="1"/>
  <c r="G2264" i="1"/>
  <c r="H2263" i="1"/>
  <c r="M2263" i="1" s="1"/>
  <c r="C2050" i="1" l="1"/>
  <c r="O2049" i="1"/>
  <c r="B2049" i="1" s="1"/>
  <c r="G2265" i="1"/>
  <c r="H2264" i="1"/>
  <c r="M2264" i="1" s="1"/>
  <c r="C2051" i="1" l="1"/>
  <c r="O2050" i="1"/>
  <c r="B2050" i="1" s="1"/>
  <c r="G2266" i="1"/>
  <c r="H2265" i="1"/>
  <c r="M2265" i="1" s="1"/>
  <c r="C2052" i="1" l="1"/>
  <c r="O2051" i="1"/>
  <c r="B2051" i="1" s="1"/>
  <c r="G2267" i="1"/>
  <c r="H2266" i="1"/>
  <c r="M2266" i="1" s="1"/>
  <c r="C2053" i="1" l="1"/>
  <c r="O2052" i="1"/>
  <c r="B2052" i="1" s="1"/>
  <c r="G2268" i="1"/>
  <c r="H2267" i="1"/>
  <c r="M2267" i="1" s="1"/>
  <c r="C2054" i="1" l="1"/>
  <c r="O2053" i="1"/>
  <c r="B2053" i="1" s="1"/>
  <c r="G2269" i="1"/>
  <c r="H2268" i="1"/>
  <c r="M2268" i="1" s="1"/>
  <c r="C2055" i="1" l="1"/>
  <c r="O2054" i="1"/>
  <c r="B2054" i="1" s="1"/>
  <c r="G2270" i="1"/>
  <c r="H2269" i="1"/>
  <c r="M2269" i="1" s="1"/>
  <c r="C2056" i="1" l="1"/>
  <c r="O2055" i="1"/>
  <c r="B2055" i="1" s="1"/>
  <c r="G2271" i="1"/>
  <c r="H2270" i="1"/>
  <c r="M2270" i="1" s="1"/>
  <c r="C2057" i="1" l="1"/>
  <c r="O2056" i="1"/>
  <c r="B2056" i="1" s="1"/>
  <c r="G2272" i="1"/>
  <c r="H2271" i="1"/>
  <c r="M2271" i="1" s="1"/>
  <c r="C2058" i="1" l="1"/>
  <c r="O2057" i="1"/>
  <c r="B2057" i="1" s="1"/>
  <c r="G2273" i="1"/>
  <c r="H2272" i="1"/>
  <c r="M2272" i="1" s="1"/>
  <c r="C2059" i="1" l="1"/>
  <c r="O2058" i="1"/>
  <c r="B2058" i="1" s="1"/>
  <c r="G2274" i="1"/>
  <c r="H2273" i="1"/>
  <c r="M2273" i="1" s="1"/>
  <c r="C2060" i="1" l="1"/>
  <c r="O2059" i="1"/>
  <c r="B2059" i="1" s="1"/>
  <c r="G2275" i="1"/>
  <c r="H2274" i="1"/>
  <c r="M2274" i="1" s="1"/>
  <c r="C2061" i="1" l="1"/>
  <c r="O2060" i="1"/>
  <c r="B2060" i="1" s="1"/>
  <c r="G2276" i="1"/>
  <c r="H2275" i="1"/>
  <c r="M2275" i="1" s="1"/>
  <c r="C2062" i="1" l="1"/>
  <c r="O2061" i="1"/>
  <c r="B2061" i="1" s="1"/>
  <c r="G2277" i="1"/>
  <c r="H2276" i="1"/>
  <c r="M2276" i="1" s="1"/>
  <c r="C2063" i="1" l="1"/>
  <c r="O2062" i="1"/>
  <c r="B2062" i="1" s="1"/>
  <c r="G2278" i="1"/>
  <c r="H2277" i="1"/>
  <c r="M2277" i="1" s="1"/>
  <c r="C2064" i="1" l="1"/>
  <c r="O2063" i="1"/>
  <c r="B2063" i="1" s="1"/>
  <c r="G2279" i="1"/>
  <c r="H2278" i="1"/>
  <c r="M2278" i="1" s="1"/>
  <c r="C2065" i="1" l="1"/>
  <c r="O2064" i="1"/>
  <c r="B2064" i="1" s="1"/>
  <c r="G2280" i="1"/>
  <c r="H2279" i="1"/>
  <c r="M2279" i="1" s="1"/>
  <c r="C2066" i="1" l="1"/>
  <c r="O2065" i="1"/>
  <c r="B2065" i="1" s="1"/>
  <c r="G2281" i="1"/>
  <c r="H2280" i="1"/>
  <c r="M2280" i="1" s="1"/>
  <c r="C2067" i="1" l="1"/>
  <c r="O2066" i="1"/>
  <c r="B2066" i="1" s="1"/>
  <c r="G2282" i="1"/>
  <c r="H2281" i="1"/>
  <c r="M2281" i="1" s="1"/>
  <c r="C2068" i="1" l="1"/>
  <c r="O2067" i="1"/>
  <c r="B2067" i="1" s="1"/>
  <c r="G2283" i="1"/>
  <c r="H2282" i="1"/>
  <c r="M2282" i="1" s="1"/>
  <c r="C2069" i="1" l="1"/>
  <c r="O2068" i="1"/>
  <c r="B2068" i="1" s="1"/>
  <c r="G2284" i="1"/>
  <c r="H2283" i="1"/>
  <c r="M2283" i="1" s="1"/>
  <c r="C2070" i="1" l="1"/>
  <c r="O2069" i="1"/>
  <c r="B2069" i="1" s="1"/>
  <c r="G2285" i="1"/>
  <c r="H2284" i="1"/>
  <c r="M2284" i="1" s="1"/>
  <c r="C2071" i="1" l="1"/>
  <c r="O2070" i="1"/>
  <c r="B2070" i="1" s="1"/>
  <c r="G2286" i="1"/>
  <c r="H2285" i="1"/>
  <c r="M2285" i="1" s="1"/>
  <c r="C2072" i="1" l="1"/>
  <c r="O2071" i="1"/>
  <c r="B2071" i="1" s="1"/>
  <c r="G2287" i="1"/>
  <c r="H2286" i="1"/>
  <c r="M2286" i="1" s="1"/>
  <c r="C2073" i="1" l="1"/>
  <c r="O2072" i="1"/>
  <c r="B2072" i="1" s="1"/>
  <c r="G2288" i="1"/>
  <c r="H2287" i="1"/>
  <c r="M2287" i="1" s="1"/>
  <c r="C2074" i="1" l="1"/>
  <c r="O2073" i="1"/>
  <c r="B2073" i="1" s="1"/>
  <c r="G2289" i="1"/>
  <c r="H2288" i="1"/>
  <c r="M2288" i="1" s="1"/>
  <c r="C2075" i="1" l="1"/>
  <c r="O2074" i="1"/>
  <c r="B2074" i="1" s="1"/>
  <c r="G2290" i="1"/>
  <c r="H2289" i="1"/>
  <c r="M2289" i="1" s="1"/>
  <c r="C2076" i="1" l="1"/>
  <c r="O2075" i="1"/>
  <c r="B2075" i="1" s="1"/>
  <c r="G2291" i="1"/>
  <c r="H2290" i="1"/>
  <c r="M2290" i="1" s="1"/>
  <c r="C2077" i="1" l="1"/>
  <c r="O2076" i="1"/>
  <c r="B2076" i="1" s="1"/>
  <c r="G2292" i="1"/>
  <c r="H2291" i="1"/>
  <c r="M2291" i="1" s="1"/>
  <c r="C2078" i="1" l="1"/>
  <c r="O2077" i="1"/>
  <c r="B2077" i="1" s="1"/>
  <c r="G2293" i="1"/>
  <c r="H2292" i="1"/>
  <c r="M2292" i="1" s="1"/>
  <c r="C2079" i="1" l="1"/>
  <c r="O2078" i="1"/>
  <c r="B2078" i="1" s="1"/>
  <c r="G2294" i="1"/>
  <c r="H2293" i="1"/>
  <c r="M2293" i="1" s="1"/>
  <c r="C2080" i="1" l="1"/>
  <c r="O2079" i="1"/>
  <c r="B2079" i="1" s="1"/>
  <c r="G2295" i="1"/>
  <c r="H2294" i="1"/>
  <c r="M2294" i="1" s="1"/>
  <c r="C2081" i="1" l="1"/>
  <c r="O2080" i="1"/>
  <c r="B2080" i="1" s="1"/>
  <c r="G2296" i="1"/>
  <c r="H2295" i="1"/>
  <c r="M2295" i="1" s="1"/>
  <c r="C2082" i="1" l="1"/>
  <c r="O2081" i="1"/>
  <c r="B2081" i="1" s="1"/>
  <c r="G2297" i="1"/>
  <c r="H2296" i="1"/>
  <c r="M2296" i="1" s="1"/>
  <c r="C2083" i="1" l="1"/>
  <c r="O2082" i="1"/>
  <c r="B2082" i="1" s="1"/>
  <c r="G2298" i="1"/>
  <c r="H2297" i="1"/>
  <c r="M2297" i="1" s="1"/>
  <c r="C2084" i="1" l="1"/>
  <c r="O2083" i="1"/>
  <c r="B2083" i="1" s="1"/>
  <c r="G2299" i="1"/>
  <c r="H2298" i="1"/>
  <c r="M2298" i="1" s="1"/>
  <c r="C2085" i="1" l="1"/>
  <c r="O2084" i="1"/>
  <c r="B2084" i="1" s="1"/>
  <c r="G2300" i="1"/>
  <c r="H2299" i="1"/>
  <c r="M2299" i="1" s="1"/>
  <c r="C2086" i="1" l="1"/>
  <c r="O2085" i="1"/>
  <c r="B2085" i="1" s="1"/>
  <c r="G2301" i="1"/>
  <c r="H2300" i="1"/>
  <c r="M2300" i="1" s="1"/>
  <c r="C2087" i="1" l="1"/>
  <c r="O2086" i="1"/>
  <c r="B2086" i="1" s="1"/>
  <c r="G2302" i="1"/>
  <c r="H2301" i="1"/>
  <c r="M2301" i="1" s="1"/>
  <c r="C2088" i="1" l="1"/>
  <c r="O2087" i="1"/>
  <c r="B2087" i="1" s="1"/>
  <c r="G2303" i="1"/>
  <c r="H2302" i="1"/>
  <c r="M2302" i="1" s="1"/>
  <c r="C2089" i="1" l="1"/>
  <c r="O2088" i="1"/>
  <c r="B2088" i="1" s="1"/>
  <c r="G2304" i="1"/>
  <c r="H2303" i="1"/>
  <c r="M2303" i="1" s="1"/>
  <c r="C2090" i="1" l="1"/>
  <c r="O2089" i="1"/>
  <c r="B2089" i="1" s="1"/>
  <c r="G2305" i="1"/>
  <c r="H2304" i="1"/>
  <c r="M2304" i="1" s="1"/>
  <c r="C2091" i="1" l="1"/>
  <c r="O2090" i="1"/>
  <c r="B2090" i="1" s="1"/>
  <c r="G2306" i="1"/>
  <c r="H2305" i="1"/>
  <c r="M2305" i="1" s="1"/>
  <c r="C2092" i="1" l="1"/>
  <c r="O2091" i="1"/>
  <c r="B2091" i="1" s="1"/>
  <c r="G2307" i="1"/>
  <c r="H2306" i="1"/>
  <c r="M2306" i="1" s="1"/>
  <c r="C2093" i="1" l="1"/>
  <c r="O2092" i="1"/>
  <c r="B2092" i="1" s="1"/>
  <c r="G2308" i="1"/>
  <c r="H2307" i="1"/>
  <c r="M2307" i="1" s="1"/>
  <c r="C2094" i="1" l="1"/>
  <c r="O2093" i="1"/>
  <c r="B2093" i="1" s="1"/>
  <c r="G2309" i="1"/>
  <c r="H2308" i="1"/>
  <c r="M2308" i="1" s="1"/>
  <c r="C2095" i="1" l="1"/>
  <c r="O2094" i="1"/>
  <c r="B2094" i="1" s="1"/>
  <c r="G2310" i="1"/>
  <c r="H2309" i="1"/>
  <c r="M2309" i="1" s="1"/>
  <c r="C2096" i="1" l="1"/>
  <c r="O2095" i="1"/>
  <c r="B2095" i="1" s="1"/>
  <c r="G2311" i="1"/>
  <c r="H2310" i="1"/>
  <c r="M2310" i="1" s="1"/>
  <c r="C2097" i="1" l="1"/>
  <c r="O2096" i="1"/>
  <c r="B2096" i="1" s="1"/>
  <c r="G2312" i="1"/>
  <c r="H2311" i="1"/>
  <c r="M2311" i="1" s="1"/>
  <c r="C2098" i="1" l="1"/>
  <c r="O2097" i="1"/>
  <c r="B2097" i="1" s="1"/>
  <c r="G2313" i="1"/>
  <c r="H2312" i="1"/>
  <c r="M2312" i="1" s="1"/>
  <c r="C2099" i="1" l="1"/>
  <c r="O2098" i="1"/>
  <c r="B2098" i="1" s="1"/>
  <c r="G2314" i="1"/>
  <c r="H2313" i="1"/>
  <c r="M2313" i="1" s="1"/>
  <c r="C2100" i="1" l="1"/>
  <c r="O2099" i="1"/>
  <c r="B2099" i="1" s="1"/>
  <c r="G2315" i="1"/>
  <c r="H2314" i="1"/>
  <c r="M2314" i="1" s="1"/>
  <c r="C2101" i="1" l="1"/>
  <c r="O2100" i="1"/>
  <c r="B2100" i="1" s="1"/>
  <c r="G2316" i="1"/>
  <c r="H2315" i="1"/>
  <c r="M2315" i="1" s="1"/>
  <c r="C2102" i="1" l="1"/>
  <c r="O2101" i="1"/>
  <c r="B2101" i="1" s="1"/>
  <c r="G2317" i="1"/>
  <c r="H2316" i="1"/>
  <c r="M2316" i="1" s="1"/>
  <c r="C2103" i="1" l="1"/>
  <c r="O2102" i="1"/>
  <c r="B2102" i="1" s="1"/>
  <c r="G2318" i="1"/>
  <c r="H2317" i="1"/>
  <c r="M2317" i="1" s="1"/>
  <c r="C2104" i="1" l="1"/>
  <c r="O2103" i="1"/>
  <c r="B2103" i="1" s="1"/>
  <c r="G2319" i="1"/>
  <c r="H2318" i="1"/>
  <c r="M2318" i="1" s="1"/>
  <c r="C2105" i="1" l="1"/>
  <c r="O2104" i="1"/>
  <c r="B2104" i="1" s="1"/>
  <c r="G2320" i="1"/>
  <c r="H2319" i="1"/>
  <c r="M2319" i="1" s="1"/>
  <c r="C2106" i="1" l="1"/>
  <c r="O2105" i="1"/>
  <c r="B2105" i="1" s="1"/>
  <c r="G2321" i="1"/>
  <c r="H2320" i="1"/>
  <c r="M2320" i="1" s="1"/>
  <c r="C2107" i="1" l="1"/>
  <c r="O2106" i="1"/>
  <c r="B2106" i="1" s="1"/>
  <c r="G2322" i="1"/>
  <c r="H2321" i="1"/>
  <c r="M2321" i="1" s="1"/>
  <c r="C2108" i="1" l="1"/>
  <c r="O2107" i="1"/>
  <c r="B2107" i="1" s="1"/>
  <c r="G2323" i="1"/>
  <c r="H2322" i="1"/>
  <c r="M2322" i="1" s="1"/>
  <c r="C2109" i="1" l="1"/>
  <c r="O2108" i="1"/>
  <c r="B2108" i="1" s="1"/>
  <c r="G2324" i="1"/>
  <c r="H2323" i="1"/>
  <c r="M2323" i="1" s="1"/>
  <c r="C2110" i="1" l="1"/>
  <c r="O2109" i="1"/>
  <c r="B2109" i="1" s="1"/>
  <c r="G2325" i="1"/>
  <c r="H2324" i="1"/>
  <c r="M2324" i="1" s="1"/>
  <c r="C2111" i="1" l="1"/>
  <c r="O2110" i="1"/>
  <c r="B2110" i="1" s="1"/>
  <c r="G2326" i="1"/>
  <c r="H2325" i="1"/>
  <c r="M2325" i="1" s="1"/>
  <c r="C2112" i="1" l="1"/>
  <c r="O2111" i="1"/>
  <c r="B2111" i="1" s="1"/>
  <c r="G2327" i="1"/>
  <c r="H2326" i="1"/>
  <c r="M2326" i="1" s="1"/>
  <c r="C2113" i="1" l="1"/>
  <c r="O2112" i="1"/>
  <c r="B2112" i="1" s="1"/>
  <c r="G2328" i="1"/>
  <c r="H2327" i="1"/>
  <c r="M2327" i="1" s="1"/>
  <c r="C2114" i="1" l="1"/>
  <c r="O2113" i="1"/>
  <c r="B2113" i="1" s="1"/>
  <c r="G2329" i="1"/>
  <c r="H2328" i="1"/>
  <c r="M2328" i="1" s="1"/>
  <c r="C2115" i="1" l="1"/>
  <c r="O2114" i="1"/>
  <c r="B2114" i="1" s="1"/>
  <c r="G2330" i="1"/>
  <c r="H2329" i="1"/>
  <c r="M2329" i="1" s="1"/>
  <c r="C2116" i="1" l="1"/>
  <c r="O2115" i="1"/>
  <c r="B2115" i="1" s="1"/>
  <c r="G2331" i="1"/>
  <c r="H2330" i="1"/>
  <c r="M2330" i="1" s="1"/>
  <c r="C2117" i="1" l="1"/>
  <c r="O2116" i="1"/>
  <c r="B2116" i="1" s="1"/>
  <c r="G2332" i="1"/>
  <c r="H2331" i="1"/>
  <c r="M2331" i="1" s="1"/>
  <c r="C2118" i="1" l="1"/>
  <c r="O2117" i="1"/>
  <c r="B2117" i="1" s="1"/>
  <c r="G2333" i="1"/>
  <c r="H2332" i="1"/>
  <c r="M2332" i="1" s="1"/>
  <c r="C2119" i="1" l="1"/>
  <c r="O2118" i="1"/>
  <c r="B2118" i="1" s="1"/>
  <c r="G2334" i="1"/>
  <c r="H2333" i="1"/>
  <c r="M2333" i="1" s="1"/>
  <c r="C2120" i="1" l="1"/>
  <c r="O2119" i="1"/>
  <c r="B2119" i="1" s="1"/>
  <c r="G2335" i="1"/>
  <c r="H2334" i="1"/>
  <c r="M2334" i="1" s="1"/>
  <c r="C2121" i="1" l="1"/>
  <c r="O2120" i="1"/>
  <c r="B2120" i="1" s="1"/>
  <c r="G2336" i="1"/>
  <c r="H2335" i="1"/>
  <c r="M2335" i="1" s="1"/>
  <c r="C2122" i="1" l="1"/>
  <c r="O2121" i="1"/>
  <c r="B2121" i="1" s="1"/>
  <c r="G2337" i="1"/>
  <c r="H2336" i="1"/>
  <c r="M2336" i="1" s="1"/>
  <c r="C2123" i="1" l="1"/>
  <c r="O2122" i="1"/>
  <c r="B2122" i="1" s="1"/>
  <c r="G2338" i="1"/>
  <c r="H2337" i="1"/>
  <c r="M2337" i="1" s="1"/>
  <c r="C2124" i="1" l="1"/>
  <c r="O2123" i="1"/>
  <c r="B2123" i="1" s="1"/>
  <c r="G2339" i="1"/>
  <c r="H2338" i="1"/>
  <c r="M2338" i="1" s="1"/>
  <c r="C2125" i="1" l="1"/>
  <c r="O2124" i="1"/>
  <c r="B2124" i="1" s="1"/>
  <c r="G2340" i="1"/>
  <c r="H2339" i="1"/>
  <c r="M2339" i="1" s="1"/>
  <c r="C2126" i="1" l="1"/>
  <c r="O2125" i="1"/>
  <c r="B2125" i="1" s="1"/>
  <c r="G2341" i="1"/>
  <c r="H2340" i="1"/>
  <c r="M2340" i="1" s="1"/>
  <c r="C2127" i="1" l="1"/>
  <c r="O2126" i="1"/>
  <c r="B2126" i="1" s="1"/>
  <c r="G2342" i="1"/>
  <c r="H2341" i="1"/>
  <c r="M2341" i="1" s="1"/>
  <c r="C2128" i="1" l="1"/>
  <c r="O2127" i="1"/>
  <c r="B2127" i="1" s="1"/>
  <c r="G2343" i="1"/>
  <c r="H2342" i="1"/>
  <c r="M2342" i="1" s="1"/>
  <c r="C2129" i="1" l="1"/>
  <c r="O2128" i="1"/>
  <c r="B2128" i="1" s="1"/>
  <c r="G2344" i="1"/>
  <c r="H2343" i="1"/>
  <c r="M2343" i="1" s="1"/>
  <c r="C2130" i="1" l="1"/>
  <c r="O2129" i="1"/>
  <c r="B2129" i="1" s="1"/>
  <c r="G2345" i="1"/>
  <c r="H2344" i="1"/>
  <c r="M2344" i="1" s="1"/>
  <c r="C2131" i="1" l="1"/>
  <c r="O2130" i="1"/>
  <c r="B2130" i="1" s="1"/>
  <c r="G2346" i="1"/>
  <c r="H2345" i="1"/>
  <c r="M2345" i="1" s="1"/>
  <c r="C2132" i="1" l="1"/>
  <c r="O2131" i="1"/>
  <c r="B2131" i="1" s="1"/>
  <c r="G2347" i="1"/>
  <c r="H2346" i="1"/>
  <c r="M2346" i="1" s="1"/>
  <c r="C2133" i="1" l="1"/>
  <c r="O2132" i="1"/>
  <c r="B2132" i="1" s="1"/>
  <c r="G2348" i="1"/>
  <c r="H2347" i="1"/>
  <c r="M2347" i="1" s="1"/>
  <c r="C2134" i="1" l="1"/>
  <c r="O2133" i="1"/>
  <c r="B2133" i="1" s="1"/>
  <c r="G2349" i="1"/>
  <c r="H2348" i="1"/>
  <c r="M2348" i="1" s="1"/>
  <c r="C2135" i="1" l="1"/>
  <c r="O2134" i="1"/>
  <c r="B2134" i="1" s="1"/>
  <c r="G2350" i="1"/>
  <c r="H2349" i="1"/>
  <c r="M2349" i="1" s="1"/>
  <c r="C2136" i="1" l="1"/>
  <c r="O2135" i="1"/>
  <c r="B2135" i="1" s="1"/>
  <c r="G2351" i="1"/>
  <c r="H2350" i="1"/>
  <c r="M2350" i="1" s="1"/>
  <c r="C2137" i="1" l="1"/>
  <c r="O2136" i="1"/>
  <c r="B2136" i="1" s="1"/>
  <c r="G2352" i="1"/>
  <c r="H2351" i="1"/>
  <c r="M2351" i="1" s="1"/>
  <c r="C2138" i="1" l="1"/>
  <c r="O2137" i="1"/>
  <c r="B2137" i="1" s="1"/>
  <c r="G2353" i="1"/>
  <c r="H2352" i="1"/>
  <c r="M2352" i="1" s="1"/>
  <c r="C2139" i="1" l="1"/>
  <c r="O2138" i="1"/>
  <c r="B2138" i="1" s="1"/>
  <c r="G2354" i="1"/>
  <c r="H2353" i="1"/>
  <c r="M2353" i="1" s="1"/>
  <c r="C2140" i="1" l="1"/>
  <c r="O2139" i="1"/>
  <c r="B2139" i="1" s="1"/>
  <c r="G2355" i="1"/>
  <c r="H2354" i="1"/>
  <c r="M2354" i="1" s="1"/>
  <c r="C2141" i="1" l="1"/>
  <c r="O2140" i="1"/>
  <c r="B2140" i="1" s="1"/>
  <c r="G2356" i="1"/>
  <c r="H2355" i="1"/>
  <c r="M2355" i="1" s="1"/>
  <c r="C2142" i="1" l="1"/>
  <c r="O2141" i="1"/>
  <c r="B2141" i="1" s="1"/>
  <c r="G2357" i="1"/>
  <c r="H2356" i="1"/>
  <c r="M2356" i="1" s="1"/>
  <c r="C2143" i="1" l="1"/>
  <c r="O2142" i="1"/>
  <c r="B2142" i="1" s="1"/>
  <c r="G2358" i="1"/>
  <c r="H2357" i="1"/>
  <c r="M2357" i="1" s="1"/>
  <c r="C2144" i="1" l="1"/>
  <c r="O2143" i="1"/>
  <c r="B2143" i="1" s="1"/>
  <c r="G2359" i="1"/>
  <c r="H2358" i="1"/>
  <c r="M2358" i="1" s="1"/>
  <c r="C2145" i="1" l="1"/>
  <c r="O2144" i="1"/>
  <c r="B2144" i="1" s="1"/>
  <c r="G2360" i="1"/>
  <c r="H2359" i="1"/>
  <c r="M2359" i="1" s="1"/>
  <c r="C2146" i="1" l="1"/>
  <c r="O2145" i="1"/>
  <c r="B2145" i="1" s="1"/>
  <c r="G2361" i="1"/>
  <c r="H2360" i="1"/>
  <c r="M2360" i="1" s="1"/>
  <c r="C2147" i="1" l="1"/>
  <c r="O2146" i="1"/>
  <c r="B2146" i="1" s="1"/>
  <c r="G2362" i="1"/>
  <c r="H2361" i="1"/>
  <c r="M2361" i="1" s="1"/>
  <c r="C2148" i="1" l="1"/>
  <c r="O2147" i="1"/>
  <c r="B2147" i="1" s="1"/>
  <c r="G2363" i="1"/>
  <c r="H2362" i="1"/>
  <c r="M2362" i="1" s="1"/>
  <c r="C2149" i="1" l="1"/>
  <c r="O2148" i="1"/>
  <c r="B2148" i="1" s="1"/>
  <c r="G2364" i="1"/>
  <c r="H2363" i="1"/>
  <c r="M2363" i="1" s="1"/>
  <c r="C2150" i="1" l="1"/>
  <c r="O2149" i="1"/>
  <c r="B2149" i="1" s="1"/>
  <c r="G2365" i="1"/>
  <c r="H2364" i="1"/>
  <c r="M2364" i="1" s="1"/>
  <c r="C2151" i="1" l="1"/>
  <c r="O2150" i="1"/>
  <c r="B2150" i="1" s="1"/>
  <c r="G2366" i="1"/>
  <c r="H2365" i="1"/>
  <c r="M2365" i="1" s="1"/>
  <c r="C2152" i="1" l="1"/>
  <c r="O2151" i="1"/>
  <c r="B2151" i="1" s="1"/>
  <c r="G2367" i="1"/>
  <c r="H2366" i="1"/>
  <c r="M2366" i="1" s="1"/>
  <c r="C2153" i="1" l="1"/>
  <c r="O2152" i="1"/>
  <c r="B2152" i="1" s="1"/>
  <c r="G2368" i="1"/>
  <c r="H2367" i="1"/>
  <c r="M2367" i="1" s="1"/>
  <c r="C2154" i="1" l="1"/>
  <c r="O2153" i="1"/>
  <c r="B2153" i="1" s="1"/>
  <c r="G2369" i="1"/>
  <c r="H2368" i="1"/>
  <c r="M2368" i="1" s="1"/>
  <c r="C2155" i="1" l="1"/>
  <c r="O2154" i="1"/>
  <c r="B2154" i="1" s="1"/>
  <c r="G2370" i="1"/>
  <c r="H2369" i="1"/>
  <c r="M2369" i="1" s="1"/>
  <c r="C2156" i="1" l="1"/>
  <c r="O2155" i="1"/>
  <c r="B2155" i="1" s="1"/>
  <c r="G2371" i="1"/>
  <c r="H2370" i="1"/>
  <c r="M2370" i="1" s="1"/>
  <c r="C2157" i="1" l="1"/>
  <c r="O2156" i="1"/>
  <c r="B2156" i="1" s="1"/>
  <c r="G2372" i="1"/>
  <c r="H2371" i="1"/>
  <c r="M2371" i="1" s="1"/>
  <c r="C2158" i="1" l="1"/>
  <c r="O2157" i="1"/>
  <c r="B2157" i="1" s="1"/>
  <c r="G2373" i="1"/>
  <c r="H2372" i="1"/>
  <c r="M2372" i="1" s="1"/>
  <c r="C2159" i="1" l="1"/>
  <c r="O2158" i="1"/>
  <c r="B2158" i="1" s="1"/>
  <c r="G2374" i="1"/>
  <c r="H2373" i="1"/>
  <c r="M2373" i="1" s="1"/>
  <c r="C2160" i="1" l="1"/>
  <c r="O2159" i="1"/>
  <c r="B2159" i="1" s="1"/>
  <c r="G2375" i="1"/>
  <c r="H2374" i="1"/>
  <c r="M2374" i="1" s="1"/>
  <c r="C2161" i="1" l="1"/>
  <c r="O2160" i="1"/>
  <c r="B2160" i="1" s="1"/>
  <c r="G2376" i="1"/>
  <c r="H2375" i="1"/>
  <c r="M2375" i="1" s="1"/>
  <c r="C2162" i="1" l="1"/>
  <c r="O2161" i="1"/>
  <c r="B2161" i="1" s="1"/>
  <c r="G2377" i="1"/>
  <c r="H2376" i="1"/>
  <c r="M2376" i="1" s="1"/>
  <c r="C2163" i="1" l="1"/>
  <c r="O2162" i="1"/>
  <c r="B2162" i="1" s="1"/>
  <c r="G2378" i="1"/>
  <c r="H2377" i="1"/>
  <c r="M2377" i="1" s="1"/>
  <c r="C2164" i="1" l="1"/>
  <c r="O2163" i="1"/>
  <c r="B2163" i="1" s="1"/>
  <c r="G2379" i="1"/>
  <c r="H2378" i="1"/>
  <c r="M2378" i="1" s="1"/>
  <c r="C2165" i="1" l="1"/>
  <c r="O2164" i="1"/>
  <c r="B2164" i="1" s="1"/>
  <c r="G2380" i="1"/>
  <c r="H2379" i="1"/>
  <c r="M2379" i="1" s="1"/>
  <c r="C2166" i="1" l="1"/>
  <c r="O2165" i="1"/>
  <c r="B2165" i="1" s="1"/>
  <c r="G2381" i="1"/>
  <c r="H2380" i="1"/>
  <c r="M2380" i="1" s="1"/>
  <c r="C2167" i="1" l="1"/>
  <c r="O2166" i="1"/>
  <c r="B2166" i="1" s="1"/>
  <c r="G2382" i="1"/>
  <c r="H2381" i="1"/>
  <c r="M2381" i="1" s="1"/>
  <c r="C2168" i="1" l="1"/>
  <c r="O2167" i="1"/>
  <c r="B2167" i="1" s="1"/>
  <c r="G2383" i="1"/>
  <c r="H2382" i="1"/>
  <c r="M2382" i="1" s="1"/>
  <c r="C2169" i="1" l="1"/>
  <c r="O2168" i="1"/>
  <c r="B2168" i="1" s="1"/>
  <c r="G2384" i="1"/>
  <c r="H2383" i="1"/>
  <c r="M2383" i="1" s="1"/>
  <c r="C2170" i="1" l="1"/>
  <c r="O2169" i="1"/>
  <c r="B2169" i="1" s="1"/>
  <c r="G2385" i="1"/>
  <c r="H2384" i="1"/>
  <c r="M2384" i="1" s="1"/>
  <c r="C2171" i="1" l="1"/>
  <c r="O2170" i="1"/>
  <c r="B2170" i="1" s="1"/>
  <c r="G2386" i="1"/>
  <c r="H2385" i="1"/>
  <c r="M2385" i="1" s="1"/>
  <c r="C2172" i="1" l="1"/>
  <c r="O2171" i="1"/>
  <c r="B2171" i="1" s="1"/>
  <c r="G2387" i="1"/>
  <c r="H2386" i="1"/>
  <c r="M2386" i="1" s="1"/>
  <c r="C2173" i="1" l="1"/>
  <c r="O2172" i="1"/>
  <c r="B2172" i="1" s="1"/>
  <c r="G2388" i="1"/>
  <c r="H2387" i="1"/>
  <c r="M2387" i="1" s="1"/>
  <c r="C2174" i="1" l="1"/>
  <c r="O2173" i="1"/>
  <c r="B2173" i="1" s="1"/>
  <c r="G2389" i="1"/>
  <c r="H2388" i="1"/>
  <c r="M2388" i="1" s="1"/>
  <c r="C2175" i="1" l="1"/>
  <c r="O2174" i="1"/>
  <c r="B2174" i="1" s="1"/>
  <c r="G2390" i="1"/>
  <c r="H2389" i="1"/>
  <c r="M2389" i="1" s="1"/>
  <c r="C2176" i="1" l="1"/>
  <c r="O2175" i="1"/>
  <c r="B2175" i="1" s="1"/>
  <c r="G2391" i="1"/>
  <c r="H2390" i="1"/>
  <c r="M2390" i="1" s="1"/>
  <c r="C2177" i="1" l="1"/>
  <c r="O2176" i="1"/>
  <c r="B2176" i="1" s="1"/>
  <c r="G2392" i="1"/>
  <c r="H2391" i="1"/>
  <c r="M2391" i="1" s="1"/>
  <c r="C2178" i="1" l="1"/>
  <c r="O2177" i="1"/>
  <c r="B2177" i="1" s="1"/>
  <c r="G2393" i="1"/>
  <c r="H2392" i="1"/>
  <c r="M2392" i="1" s="1"/>
  <c r="C2179" i="1" l="1"/>
  <c r="O2178" i="1"/>
  <c r="B2178" i="1" s="1"/>
  <c r="G2394" i="1"/>
  <c r="H2393" i="1"/>
  <c r="M2393" i="1" s="1"/>
  <c r="C2180" i="1" l="1"/>
  <c r="O2179" i="1"/>
  <c r="B2179" i="1" s="1"/>
  <c r="G2395" i="1"/>
  <c r="H2394" i="1"/>
  <c r="M2394" i="1" s="1"/>
  <c r="C2181" i="1" l="1"/>
  <c r="O2180" i="1"/>
  <c r="B2180" i="1" s="1"/>
  <c r="G2396" i="1"/>
  <c r="H2395" i="1"/>
  <c r="M2395" i="1" s="1"/>
  <c r="C2182" i="1" l="1"/>
  <c r="O2181" i="1"/>
  <c r="B2181" i="1" s="1"/>
  <c r="G2397" i="1"/>
  <c r="H2396" i="1"/>
  <c r="M2396" i="1" s="1"/>
  <c r="C2183" i="1" l="1"/>
  <c r="O2182" i="1"/>
  <c r="B2182" i="1" s="1"/>
  <c r="G2398" i="1"/>
  <c r="H2397" i="1"/>
  <c r="M2397" i="1" s="1"/>
  <c r="C2184" i="1" l="1"/>
  <c r="O2183" i="1"/>
  <c r="B2183" i="1" s="1"/>
  <c r="G2399" i="1"/>
  <c r="H2398" i="1"/>
  <c r="M2398" i="1" s="1"/>
  <c r="C2185" i="1" l="1"/>
  <c r="O2184" i="1"/>
  <c r="B2184" i="1" s="1"/>
  <c r="G2400" i="1"/>
  <c r="H2399" i="1"/>
  <c r="M2399" i="1" s="1"/>
  <c r="C2186" i="1" l="1"/>
  <c r="O2185" i="1"/>
  <c r="B2185" i="1" s="1"/>
  <c r="G2401" i="1"/>
  <c r="H2400" i="1"/>
  <c r="M2400" i="1" s="1"/>
  <c r="C2187" i="1" l="1"/>
  <c r="O2186" i="1"/>
  <c r="B2186" i="1" s="1"/>
  <c r="G2402" i="1"/>
  <c r="H2401" i="1"/>
  <c r="M2401" i="1" s="1"/>
  <c r="C2188" i="1" l="1"/>
  <c r="O2187" i="1"/>
  <c r="B2187" i="1" s="1"/>
  <c r="G2403" i="1"/>
  <c r="H2402" i="1"/>
  <c r="M2402" i="1" s="1"/>
  <c r="C2189" i="1" l="1"/>
  <c r="O2188" i="1"/>
  <c r="B2188" i="1" s="1"/>
  <c r="G2404" i="1"/>
  <c r="H2403" i="1"/>
  <c r="M2403" i="1" s="1"/>
  <c r="C2190" i="1" l="1"/>
  <c r="O2189" i="1"/>
  <c r="B2189" i="1" s="1"/>
  <c r="G2405" i="1"/>
  <c r="H2404" i="1"/>
  <c r="M2404" i="1" s="1"/>
  <c r="C2191" i="1" l="1"/>
  <c r="O2190" i="1"/>
  <c r="B2190" i="1" s="1"/>
  <c r="G2406" i="1"/>
  <c r="H2405" i="1"/>
  <c r="M2405" i="1" s="1"/>
  <c r="C2192" i="1" l="1"/>
  <c r="O2191" i="1"/>
  <c r="B2191" i="1" s="1"/>
  <c r="G2407" i="1"/>
  <c r="H2406" i="1"/>
  <c r="M2406" i="1" s="1"/>
  <c r="C2193" i="1" l="1"/>
  <c r="O2192" i="1"/>
  <c r="B2192" i="1" s="1"/>
  <c r="G2408" i="1"/>
  <c r="H2407" i="1"/>
  <c r="M2407" i="1" s="1"/>
  <c r="C2194" i="1" l="1"/>
  <c r="O2193" i="1"/>
  <c r="B2193" i="1" s="1"/>
  <c r="G2409" i="1"/>
  <c r="H2408" i="1"/>
  <c r="M2408" i="1" s="1"/>
  <c r="C2195" i="1" l="1"/>
  <c r="O2194" i="1"/>
  <c r="B2194" i="1" s="1"/>
  <c r="G2410" i="1"/>
  <c r="H2409" i="1"/>
  <c r="M2409" i="1" s="1"/>
  <c r="C2196" i="1" l="1"/>
  <c r="O2195" i="1"/>
  <c r="B2195" i="1" s="1"/>
  <c r="G2411" i="1"/>
  <c r="H2410" i="1"/>
  <c r="M2410" i="1" s="1"/>
  <c r="C2197" i="1" l="1"/>
  <c r="O2196" i="1"/>
  <c r="B2196" i="1" s="1"/>
  <c r="G2412" i="1"/>
  <c r="H2411" i="1"/>
  <c r="M2411" i="1" s="1"/>
  <c r="C2198" i="1" l="1"/>
  <c r="O2197" i="1"/>
  <c r="B2197" i="1" s="1"/>
  <c r="G2413" i="1"/>
  <c r="H2412" i="1"/>
  <c r="M2412" i="1" s="1"/>
  <c r="C2199" i="1" l="1"/>
  <c r="O2198" i="1"/>
  <c r="B2198" i="1" s="1"/>
  <c r="G2414" i="1"/>
  <c r="H2413" i="1"/>
  <c r="M2413" i="1" s="1"/>
  <c r="C2200" i="1" l="1"/>
  <c r="O2199" i="1"/>
  <c r="B2199" i="1" s="1"/>
  <c r="G2415" i="1"/>
  <c r="H2414" i="1"/>
  <c r="M2414" i="1" s="1"/>
  <c r="C2201" i="1" l="1"/>
  <c r="O2200" i="1"/>
  <c r="B2200" i="1" s="1"/>
  <c r="G2416" i="1"/>
  <c r="H2415" i="1"/>
  <c r="M2415" i="1" s="1"/>
  <c r="C2202" i="1" l="1"/>
  <c r="O2201" i="1"/>
  <c r="B2201" i="1" s="1"/>
  <c r="G2417" i="1"/>
  <c r="H2416" i="1"/>
  <c r="M2416" i="1" s="1"/>
  <c r="C2203" i="1" l="1"/>
  <c r="O2202" i="1"/>
  <c r="B2202" i="1" s="1"/>
  <c r="G2418" i="1"/>
  <c r="H2417" i="1"/>
  <c r="M2417" i="1" s="1"/>
  <c r="C2204" i="1" l="1"/>
  <c r="O2203" i="1"/>
  <c r="B2203" i="1" s="1"/>
  <c r="G2419" i="1"/>
  <c r="H2418" i="1"/>
  <c r="M2418" i="1" s="1"/>
  <c r="C2205" i="1" l="1"/>
  <c r="O2204" i="1"/>
  <c r="B2204" i="1" s="1"/>
  <c r="G2420" i="1"/>
  <c r="H2419" i="1"/>
  <c r="M2419" i="1" s="1"/>
  <c r="C2206" i="1" l="1"/>
  <c r="O2205" i="1"/>
  <c r="B2205" i="1" s="1"/>
  <c r="G2421" i="1"/>
  <c r="H2420" i="1"/>
  <c r="M2420" i="1" s="1"/>
  <c r="C2207" i="1" l="1"/>
  <c r="O2206" i="1"/>
  <c r="B2206" i="1" s="1"/>
  <c r="G2422" i="1"/>
  <c r="H2421" i="1"/>
  <c r="M2421" i="1" s="1"/>
  <c r="C2208" i="1" l="1"/>
  <c r="O2207" i="1"/>
  <c r="B2207" i="1" s="1"/>
  <c r="G2423" i="1"/>
  <c r="H2422" i="1"/>
  <c r="M2422" i="1" s="1"/>
  <c r="C2209" i="1" l="1"/>
  <c r="O2208" i="1"/>
  <c r="B2208" i="1" s="1"/>
  <c r="G2424" i="1"/>
  <c r="H2423" i="1"/>
  <c r="M2423" i="1" s="1"/>
  <c r="C2210" i="1" l="1"/>
  <c r="O2209" i="1"/>
  <c r="B2209" i="1" s="1"/>
  <c r="G2425" i="1"/>
  <c r="H2424" i="1"/>
  <c r="M2424" i="1" s="1"/>
  <c r="C2211" i="1" l="1"/>
  <c r="O2210" i="1"/>
  <c r="B2210" i="1" s="1"/>
  <c r="G2426" i="1"/>
  <c r="H2425" i="1"/>
  <c r="M2425" i="1" s="1"/>
  <c r="C2212" i="1" l="1"/>
  <c r="O2211" i="1"/>
  <c r="B2211" i="1" s="1"/>
  <c r="G2427" i="1"/>
  <c r="H2426" i="1"/>
  <c r="M2426" i="1" s="1"/>
  <c r="C2213" i="1" l="1"/>
  <c r="O2212" i="1"/>
  <c r="B2212" i="1" s="1"/>
  <c r="G2428" i="1"/>
  <c r="H2427" i="1"/>
  <c r="M2427" i="1" s="1"/>
  <c r="C2214" i="1" l="1"/>
  <c r="O2213" i="1"/>
  <c r="B2213" i="1" s="1"/>
  <c r="G2429" i="1"/>
  <c r="H2428" i="1"/>
  <c r="M2428" i="1" s="1"/>
  <c r="C2215" i="1" l="1"/>
  <c r="O2214" i="1"/>
  <c r="B2214" i="1" s="1"/>
  <c r="G2430" i="1"/>
  <c r="H2429" i="1"/>
  <c r="M2429" i="1" s="1"/>
  <c r="C2216" i="1" l="1"/>
  <c r="O2215" i="1"/>
  <c r="B2215" i="1" s="1"/>
  <c r="G2431" i="1"/>
  <c r="H2430" i="1"/>
  <c r="M2430" i="1" s="1"/>
  <c r="C2217" i="1" l="1"/>
  <c r="O2216" i="1"/>
  <c r="B2216" i="1" s="1"/>
  <c r="G2432" i="1"/>
  <c r="H2431" i="1"/>
  <c r="M2431" i="1" s="1"/>
  <c r="C2218" i="1" l="1"/>
  <c r="O2217" i="1"/>
  <c r="B2217" i="1" s="1"/>
  <c r="G2433" i="1"/>
  <c r="H2432" i="1"/>
  <c r="M2432" i="1" s="1"/>
  <c r="C2219" i="1" l="1"/>
  <c r="O2218" i="1"/>
  <c r="B2218" i="1" s="1"/>
  <c r="G2434" i="1"/>
  <c r="H2433" i="1"/>
  <c r="M2433" i="1" s="1"/>
  <c r="C2220" i="1" l="1"/>
  <c r="O2219" i="1"/>
  <c r="B2219" i="1" s="1"/>
  <c r="G2435" i="1"/>
  <c r="H2434" i="1"/>
  <c r="M2434" i="1" s="1"/>
  <c r="C2221" i="1" l="1"/>
  <c r="O2220" i="1"/>
  <c r="B2220" i="1" s="1"/>
  <c r="G2436" i="1"/>
  <c r="H2435" i="1"/>
  <c r="M2435" i="1" s="1"/>
  <c r="C2222" i="1" l="1"/>
  <c r="O2221" i="1"/>
  <c r="B2221" i="1" s="1"/>
  <c r="G2437" i="1"/>
  <c r="H2436" i="1"/>
  <c r="M2436" i="1" s="1"/>
  <c r="C2223" i="1" l="1"/>
  <c r="O2222" i="1"/>
  <c r="B2222" i="1" s="1"/>
  <c r="G2438" i="1"/>
  <c r="H2437" i="1"/>
  <c r="M2437" i="1" s="1"/>
  <c r="C2224" i="1" l="1"/>
  <c r="O2223" i="1"/>
  <c r="B2223" i="1" s="1"/>
  <c r="G2439" i="1"/>
  <c r="H2438" i="1"/>
  <c r="M2438" i="1" s="1"/>
  <c r="C2225" i="1" l="1"/>
  <c r="O2224" i="1"/>
  <c r="B2224" i="1" s="1"/>
  <c r="G2440" i="1"/>
  <c r="H2439" i="1"/>
  <c r="M2439" i="1" s="1"/>
  <c r="C2226" i="1" l="1"/>
  <c r="O2225" i="1"/>
  <c r="B2225" i="1" s="1"/>
  <c r="G2441" i="1"/>
  <c r="H2440" i="1"/>
  <c r="M2440" i="1" s="1"/>
  <c r="C2227" i="1" l="1"/>
  <c r="O2226" i="1"/>
  <c r="B2226" i="1" s="1"/>
  <c r="G2442" i="1"/>
  <c r="H2441" i="1"/>
  <c r="M2441" i="1" s="1"/>
  <c r="C2228" i="1" l="1"/>
  <c r="O2227" i="1"/>
  <c r="B2227" i="1" s="1"/>
  <c r="G2443" i="1"/>
  <c r="H2442" i="1"/>
  <c r="M2442" i="1" s="1"/>
  <c r="C2229" i="1" l="1"/>
  <c r="O2228" i="1"/>
  <c r="B2228" i="1" s="1"/>
  <c r="G2444" i="1"/>
  <c r="H2443" i="1"/>
  <c r="M2443" i="1" s="1"/>
  <c r="C2230" i="1" l="1"/>
  <c r="O2229" i="1"/>
  <c r="B2229" i="1" s="1"/>
  <c r="G2445" i="1"/>
  <c r="H2444" i="1"/>
  <c r="M2444" i="1" s="1"/>
  <c r="C2231" i="1" l="1"/>
  <c r="O2230" i="1"/>
  <c r="B2230" i="1" s="1"/>
  <c r="G2446" i="1"/>
  <c r="H2445" i="1"/>
  <c r="M2445" i="1" s="1"/>
  <c r="C2232" i="1" l="1"/>
  <c r="O2231" i="1"/>
  <c r="B2231" i="1" s="1"/>
  <c r="G2447" i="1"/>
  <c r="H2446" i="1"/>
  <c r="M2446" i="1" s="1"/>
  <c r="C2233" i="1" l="1"/>
  <c r="O2232" i="1"/>
  <c r="B2232" i="1" s="1"/>
  <c r="G2448" i="1"/>
  <c r="H2447" i="1"/>
  <c r="M2447" i="1" s="1"/>
  <c r="C2234" i="1" l="1"/>
  <c r="O2233" i="1"/>
  <c r="B2233" i="1" s="1"/>
  <c r="G2449" i="1"/>
  <c r="H2448" i="1"/>
  <c r="M2448" i="1" s="1"/>
  <c r="C2235" i="1" l="1"/>
  <c r="O2234" i="1"/>
  <c r="B2234" i="1" s="1"/>
  <c r="G2450" i="1"/>
  <c r="H2449" i="1"/>
  <c r="M2449" i="1" s="1"/>
  <c r="C2236" i="1" l="1"/>
  <c r="O2235" i="1"/>
  <c r="B2235" i="1" s="1"/>
  <c r="G2451" i="1"/>
  <c r="H2450" i="1"/>
  <c r="M2450" i="1" s="1"/>
  <c r="C2237" i="1" l="1"/>
  <c r="O2236" i="1"/>
  <c r="B2236" i="1" s="1"/>
  <c r="G2452" i="1"/>
  <c r="H2451" i="1"/>
  <c r="M2451" i="1" s="1"/>
  <c r="C2238" i="1" l="1"/>
  <c r="O2237" i="1"/>
  <c r="B2237" i="1" s="1"/>
  <c r="G2453" i="1"/>
  <c r="H2452" i="1"/>
  <c r="M2452" i="1" s="1"/>
  <c r="C2239" i="1" l="1"/>
  <c r="O2238" i="1"/>
  <c r="B2238" i="1" s="1"/>
  <c r="G2454" i="1"/>
  <c r="H2453" i="1"/>
  <c r="M2453" i="1" s="1"/>
  <c r="C2240" i="1" l="1"/>
  <c r="O2239" i="1"/>
  <c r="B2239" i="1" s="1"/>
  <c r="G2455" i="1"/>
  <c r="H2454" i="1"/>
  <c r="M2454" i="1" s="1"/>
  <c r="C2241" i="1" l="1"/>
  <c r="O2240" i="1"/>
  <c r="B2240" i="1" s="1"/>
  <c r="G2456" i="1"/>
  <c r="H2455" i="1"/>
  <c r="M2455" i="1" s="1"/>
  <c r="C2242" i="1" l="1"/>
  <c r="O2241" i="1"/>
  <c r="B2241" i="1" s="1"/>
  <c r="G2457" i="1"/>
  <c r="H2456" i="1"/>
  <c r="M2456" i="1" s="1"/>
  <c r="C2243" i="1" l="1"/>
  <c r="O2242" i="1"/>
  <c r="B2242" i="1" s="1"/>
  <c r="G2458" i="1"/>
  <c r="H2457" i="1"/>
  <c r="M2457" i="1" s="1"/>
  <c r="C2244" i="1" l="1"/>
  <c r="O2243" i="1"/>
  <c r="B2243" i="1" s="1"/>
  <c r="G2459" i="1"/>
  <c r="H2458" i="1"/>
  <c r="M2458" i="1" s="1"/>
  <c r="C2245" i="1" l="1"/>
  <c r="O2244" i="1"/>
  <c r="B2244" i="1" s="1"/>
  <c r="G2460" i="1"/>
  <c r="H2459" i="1"/>
  <c r="M2459" i="1" s="1"/>
  <c r="C2246" i="1" l="1"/>
  <c r="O2245" i="1"/>
  <c r="B2245" i="1" s="1"/>
  <c r="G2461" i="1"/>
  <c r="H2460" i="1"/>
  <c r="M2460" i="1" s="1"/>
  <c r="C2247" i="1" l="1"/>
  <c r="O2246" i="1"/>
  <c r="B2246" i="1" s="1"/>
  <c r="G2462" i="1"/>
  <c r="H2461" i="1"/>
  <c r="M2461" i="1" s="1"/>
  <c r="C2248" i="1" l="1"/>
  <c r="O2247" i="1"/>
  <c r="B2247" i="1" s="1"/>
  <c r="G2463" i="1"/>
  <c r="H2462" i="1"/>
  <c r="M2462" i="1" s="1"/>
  <c r="C2249" i="1" l="1"/>
  <c r="O2248" i="1"/>
  <c r="B2248" i="1" s="1"/>
  <c r="G2464" i="1"/>
  <c r="H2463" i="1"/>
  <c r="M2463" i="1" s="1"/>
  <c r="C2250" i="1" l="1"/>
  <c r="O2249" i="1"/>
  <c r="B2249" i="1" s="1"/>
  <c r="G2465" i="1"/>
  <c r="H2464" i="1"/>
  <c r="M2464" i="1" s="1"/>
  <c r="C2251" i="1" l="1"/>
  <c r="O2250" i="1"/>
  <c r="B2250" i="1" s="1"/>
  <c r="G2466" i="1"/>
  <c r="H2465" i="1"/>
  <c r="M2465" i="1" s="1"/>
  <c r="C2252" i="1" l="1"/>
  <c r="O2251" i="1"/>
  <c r="B2251" i="1" s="1"/>
  <c r="G2467" i="1"/>
  <c r="H2466" i="1"/>
  <c r="M2466" i="1" s="1"/>
  <c r="C2253" i="1" l="1"/>
  <c r="O2252" i="1"/>
  <c r="B2252" i="1" s="1"/>
  <c r="G2468" i="1"/>
  <c r="H2467" i="1"/>
  <c r="M2467" i="1" s="1"/>
  <c r="C2254" i="1" l="1"/>
  <c r="O2253" i="1"/>
  <c r="B2253" i="1" s="1"/>
  <c r="G2469" i="1"/>
  <c r="H2468" i="1"/>
  <c r="M2468" i="1" s="1"/>
  <c r="C2255" i="1" l="1"/>
  <c r="O2254" i="1"/>
  <c r="B2254" i="1" s="1"/>
  <c r="G2470" i="1"/>
  <c r="H2469" i="1"/>
  <c r="M2469" i="1" s="1"/>
  <c r="C2256" i="1" l="1"/>
  <c r="O2255" i="1"/>
  <c r="B2255" i="1" s="1"/>
  <c r="G2471" i="1"/>
  <c r="H2470" i="1"/>
  <c r="M2470" i="1" s="1"/>
  <c r="C2257" i="1" l="1"/>
  <c r="O2256" i="1"/>
  <c r="B2256" i="1" s="1"/>
  <c r="H2471" i="1"/>
  <c r="M2471" i="1" s="1"/>
  <c r="G2472" i="1"/>
  <c r="C2258" i="1" l="1"/>
  <c r="O2257" i="1"/>
  <c r="B2257" i="1" s="1"/>
  <c r="H2472" i="1"/>
  <c r="M2472" i="1" s="1"/>
  <c r="G2473" i="1"/>
  <c r="C2259" i="1" l="1"/>
  <c r="O2258" i="1"/>
  <c r="B2258" i="1" s="1"/>
  <c r="H2473" i="1"/>
  <c r="M2473" i="1" s="1"/>
  <c r="G2474" i="1"/>
  <c r="C2260" i="1" l="1"/>
  <c r="O2259" i="1"/>
  <c r="B2259" i="1" s="1"/>
  <c r="H2474" i="1"/>
  <c r="M2474" i="1" s="1"/>
  <c r="G2475" i="1"/>
  <c r="C2261" i="1" l="1"/>
  <c r="O2260" i="1"/>
  <c r="B2260" i="1" s="1"/>
  <c r="H2475" i="1"/>
  <c r="M2475" i="1" s="1"/>
  <c r="G2476" i="1"/>
  <c r="C2262" i="1" l="1"/>
  <c r="O2261" i="1"/>
  <c r="B2261" i="1" s="1"/>
  <c r="H2476" i="1"/>
  <c r="M2476" i="1" s="1"/>
  <c r="G2477" i="1"/>
  <c r="C2263" i="1" l="1"/>
  <c r="O2262" i="1"/>
  <c r="B2262" i="1" s="1"/>
  <c r="H2477" i="1"/>
  <c r="M2477" i="1" s="1"/>
  <c r="G2478" i="1"/>
  <c r="C2264" i="1" l="1"/>
  <c r="O2263" i="1"/>
  <c r="B2263" i="1" s="1"/>
  <c r="H2478" i="1"/>
  <c r="M2478" i="1" s="1"/>
  <c r="G2479" i="1"/>
  <c r="C2265" i="1" l="1"/>
  <c r="O2264" i="1"/>
  <c r="B2264" i="1" s="1"/>
  <c r="H2479" i="1"/>
  <c r="M2479" i="1" s="1"/>
  <c r="G2480" i="1"/>
  <c r="C2266" i="1" l="1"/>
  <c r="O2265" i="1"/>
  <c r="B2265" i="1" s="1"/>
  <c r="H2480" i="1"/>
  <c r="M2480" i="1" s="1"/>
  <c r="G2481" i="1"/>
  <c r="C2267" i="1" l="1"/>
  <c r="O2266" i="1"/>
  <c r="B2266" i="1" s="1"/>
  <c r="H2481" i="1"/>
  <c r="M2481" i="1" s="1"/>
  <c r="G2482" i="1"/>
  <c r="C2268" i="1" l="1"/>
  <c r="O2267" i="1"/>
  <c r="B2267" i="1" s="1"/>
  <c r="H2482" i="1"/>
  <c r="M2482" i="1" s="1"/>
  <c r="G2483" i="1"/>
  <c r="C2269" i="1" l="1"/>
  <c r="O2268" i="1"/>
  <c r="B2268" i="1" s="1"/>
  <c r="H2483" i="1"/>
  <c r="M2483" i="1" s="1"/>
  <c r="G2484" i="1"/>
  <c r="C2270" i="1" l="1"/>
  <c r="O2269" i="1"/>
  <c r="B2269" i="1" s="1"/>
  <c r="H2484" i="1"/>
  <c r="M2484" i="1" s="1"/>
  <c r="G2485" i="1"/>
  <c r="C2271" i="1" l="1"/>
  <c r="O2270" i="1"/>
  <c r="B2270" i="1" s="1"/>
  <c r="H2485" i="1"/>
  <c r="M2485" i="1" s="1"/>
  <c r="G2486" i="1"/>
  <c r="C2272" i="1" l="1"/>
  <c r="O2271" i="1"/>
  <c r="B2271" i="1" s="1"/>
  <c r="H2486" i="1"/>
  <c r="M2486" i="1" s="1"/>
  <c r="G2487" i="1"/>
  <c r="C2273" i="1" l="1"/>
  <c r="O2272" i="1"/>
  <c r="B2272" i="1" s="1"/>
  <c r="H2487" i="1"/>
  <c r="M2487" i="1" s="1"/>
  <c r="G2488" i="1"/>
  <c r="C2274" i="1" l="1"/>
  <c r="O2273" i="1"/>
  <c r="B2273" i="1" s="1"/>
  <c r="H2488" i="1"/>
  <c r="M2488" i="1" s="1"/>
  <c r="G2489" i="1"/>
  <c r="C2275" i="1" l="1"/>
  <c r="O2274" i="1"/>
  <c r="B2274" i="1" s="1"/>
  <c r="H2489" i="1"/>
  <c r="M2489" i="1" s="1"/>
  <c r="G2490" i="1"/>
  <c r="C2276" i="1" l="1"/>
  <c r="O2275" i="1"/>
  <c r="B2275" i="1" s="1"/>
  <c r="H2490" i="1"/>
  <c r="M2490" i="1" s="1"/>
  <c r="G2491" i="1"/>
  <c r="C2277" i="1" l="1"/>
  <c r="O2276" i="1"/>
  <c r="B2276" i="1" s="1"/>
  <c r="H2491" i="1"/>
  <c r="M2491" i="1" s="1"/>
  <c r="G2492" i="1"/>
  <c r="C2278" i="1" l="1"/>
  <c r="O2277" i="1"/>
  <c r="B2277" i="1" s="1"/>
  <c r="H2492" i="1"/>
  <c r="M2492" i="1" s="1"/>
  <c r="G2493" i="1"/>
  <c r="C2279" i="1" l="1"/>
  <c r="O2278" i="1"/>
  <c r="B2278" i="1" s="1"/>
  <c r="H2493" i="1"/>
  <c r="M2493" i="1" s="1"/>
  <c r="G2494" i="1"/>
  <c r="C2280" i="1" l="1"/>
  <c r="O2279" i="1"/>
  <c r="B2279" i="1" s="1"/>
  <c r="H2494" i="1"/>
  <c r="M2494" i="1" s="1"/>
  <c r="G2495" i="1"/>
  <c r="C2281" i="1" l="1"/>
  <c r="O2280" i="1"/>
  <c r="B2280" i="1" s="1"/>
  <c r="H2495" i="1"/>
  <c r="M2495" i="1" s="1"/>
  <c r="G2496" i="1"/>
  <c r="C2282" i="1" l="1"/>
  <c r="O2281" i="1"/>
  <c r="B2281" i="1" s="1"/>
  <c r="H2496" i="1"/>
  <c r="M2496" i="1" s="1"/>
  <c r="G2497" i="1"/>
  <c r="C2283" i="1" l="1"/>
  <c r="O2282" i="1"/>
  <c r="B2282" i="1" s="1"/>
  <c r="H2497" i="1"/>
  <c r="M2497" i="1" s="1"/>
  <c r="G2498" i="1"/>
  <c r="C2284" i="1" l="1"/>
  <c r="O2283" i="1"/>
  <c r="B2283" i="1" s="1"/>
  <c r="H2498" i="1"/>
  <c r="M2498" i="1" s="1"/>
  <c r="G2499" i="1"/>
  <c r="C2285" i="1" l="1"/>
  <c r="O2284" i="1"/>
  <c r="B2284" i="1" s="1"/>
  <c r="H2499" i="1"/>
  <c r="M2499" i="1" s="1"/>
  <c r="G2500" i="1"/>
  <c r="C2286" i="1" l="1"/>
  <c r="O2285" i="1"/>
  <c r="B2285" i="1" s="1"/>
  <c r="H2500" i="1"/>
  <c r="M2500" i="1" s="1"/>
  <c r="G2501" i="1"/>
  <c r="C2287" i="1" l="1"/>
  <c r="O2286" i="1"/>
  <c r="B2286" i="1" s="1"/>
  <c r="H2501" i="1"/>
  <c r="M2501" i="1" s="1"/>
  <c r="G2502" i="1"/>
  <c r="C2288" i="1" l="1"/>
  <c r="O2287" i="1"/>
  <c r="B2287" i="1" s="1"/>
  <c r="H2502" i="1"/>
  <c r="M2502" i="1" s="1"/>
  <c r="G2503" i="1"/>
  <c r="C2289" i="1" l="1"/>
  <c r="O2288" i="1"/>
  <c r="B2288" i="1" s="1"/>
  <c r="H2503" i="1"/>
  <c r="M2503" i="1" s="1"/>
  <c r="G2504" i="1"/>
  <c r="C2290" i="1" l="1"/>
  <c r="O2289" i="1"/>
  <c r="B2289" i="1" s="1"/>
  <c r="H2504" i="1"/>
  <c r="M2504" i="1" s="1"/>
  <c r="G2505" i="1"/>
  <c r="C2291" i="1" l="1"/>
  <c r="O2290" i="1"/>
  <c r="B2290" i="1" s="1"/>
  <c r="H2505" i="1"/>
  <c r="M2505" i="1" s="1"/>
  <c r="G2506" i="1"/>
  <c r="C2292" i="1" l="1"/>
  <c r="O2291" i="1"/>
  <c r="B2291" i="1" s="1"/>
  <c r="H2506" i="1"/>
  <c r="M2506" i="1" s="1"/>
  <c r="G2507" i="1"/>
  <c r="C2293" i="1" l="1"/>
  <c r="O2292" i="1"/>
  <c r="B2292" i="1" s="1"/>
  <c r="H2507" i="1"/>
  <c r="M2507" i="1" s="1"/>
  <c r="G2508" i="1"/>
  <c r="C2294" i="1" l="1"/>
  <c r="O2293" i="1"/>
  <c r="B2293" i="1" s="1"/>
  <c r="H2508" i="1"/>
  <c r="M2508" i="1" s="1"/>
  <c r="G2509" i="1"/>
  <c r="C2295" i="1" l="1"/>
  <c r="O2294" i="1"/>
  <c r="B2294" i="1" s="1"/>
  <c r="H2509" i="1"/>
  <c r="M2509" i="1" s="1"/>
  <c r="G2510" i="1"/>
  <c r="C2296" i="1" l="1"/>
  <c r="O2295" i="1"/>
  <c r="B2295" i="1" s="1"/>
  <c r="H2510" i="1"/>
  <c r="M2510" i="1" s="1"/>
  <c r="G2511" i="1"/>
  <c r="C2297" i="1" l="1"/>
  <c r="O2296" i="1"/>
  <c r="B2296" i="1" s="1"/>
  <c r="H2511" i="1"/>
  <c r="M2511" i="1" s="1"/>
  <c r="G2512" i="1"/>
  <c r="C2298" i="1" l="1"/>
  <c r="O2297" i="1"/>
  <c r="B2297" i="1" s="1"/>
  <c r="H2512" i="1"/>
  <c r="M2512" i="1" s="1"/>
  <c r="G2513" i="1"/>
  <c r="C2299" i="1" l="1"/>
  <c r="O2298" i="1"/>
  <c r="B2298" i="1" s="1"/>
  <c r="H2513" i="1"/>
  <c r="M2513" i="1" s="1"/>
  <c r="G2514" i="1"/>
  <c r="C2300" i="1" l="1"/>
  <c r="O2299" i="1"/>
  <c r="B2299" i="1" s="1"/>
  <c r="H2514" i="1"/>
  <c r="M2514" i="1" s="1"/>
  <c r="G2515" i="1"/>
  <c r="C2301" i="1" l="1"/>
  <c r="O2300" i="1"/>
  <c r="B2300" i="1" s="1"/>
  <c r="H2515" i="1"/>
  <c r="M2515" i="1" s="1"/>
  <c r="G2516" i="1"/>
  <c r="C2302" i="1" l="1"/>
  <c r="O2301" i="1"/>
  <c r="B2301" i="1" s="1"/>
  <c r="H2516" i="1"/>
  <c r="M2516" i="1" s="1"/>
  <c r="G2517" i="1"/>
  <c r="C2303" i="1" l="1"/>
  <c r="O2302" i="1"/>
  <c r="B2302" i="1" s="1"/>
  <c r="H2517" i="1"/>
  <c r="M2517" i="1" s="1"/>
  <c r="G2518" i="1"/>
  <c r="C2304" i="1" l="1"/>
  <c r="O2303" i="1"/>
  <c r="B2303" i="1" s="1"/>
  <c r="H2518" i="1"/>
  <c r="M2518" i="1" s="1"/>
  <c r="G2519" i="1"/>
  <c r="C2305" i="1" l="1"/>
  <c r="O2304" i="1"/>
  <c r="B2304" i="1" s="1"/>
  <c r="H2519" i="1"/>
  <c r="M2519" i="1" s="1"/>
  <c r="G2520" i="1"/>
  <c r="C2306" i="1" l="1"/>
  <c r="O2305" i="1"/>
  <c r="B2305" i="1" s="1"/>
  <c r="H2520" i="1"/>
  <c r="M2520" i="1" s="1"/>
  <c r="G2521" i="1"/>
  <c r="C2307" i="1" l="1"/>
  <c r="O2306" i="1"/>
  <c r="B2306" i="1" s="1"/>
  <c r="H2521" i="1"/>
  <c r="M2521" i="1" s="1"/>
  <c r="G2522" i="1"/>
  <c r="C2308" i="1" l="1"/>
  <c r="O2307" i="1"/>
  <c r="B2307" i="1" s="1"/>
  <c r="H2522" i="1"/>
  <c r="M2522" i="1" s="1"/>
  <c r="G2523" i="1"/>
  <c r="C2309" i="1" l="1"/>
  <c r="O2308" i="1"/>
  <c r="B2308" i="1" s="1"/>
  <c r="H2523" i="1"/>
  <c r="M2523" i="1" s="1"/>
  <c r="G2524" i="1"/>
  <c r="C2310" i="1" l="1"/>
  <c r="O2309" i="1"/>
  <c r="B2309" i="1" s="1"/>
  <c r="H2524" i="1"/>
  <c r="M2524" i="1" s="1"/>
  <c r="G2525" i="1"/>
  <c r="C2311" i="1" l="1"/>
  <c r="O2310" i="1"/>
  <c r="B2310" i="1" s="1"/>
  <c r="H2525" i="1"/>
  <c r="M2525" i="1" s="1"/>
  <c r="G2526" i="1"/>
  <c r="C2312" i="1" l="1"/>
  <c r="O2311" i="1"/>
  <c r="B2311" i="1" s="1"/>
  <c r="H2526" i="1"/>
  <c r="M2526" i="1" s="1"/>
  <c r="G2527" i="1"/>
  <c r="C2313" i="1" l="1"/>
  <c r="O2312" i="1"/>
  <c r="B2312" i="1" s="1"/>
  <c r="H2527" i="1"/>
  <c r="M2527" i="1" s="1"/>
  <c r="G2528" i="1"/>
  <c r="C2314" i="1" l="1"/>
  <c r="O2313" i="1"/>
  <c r="B2313" i="1" s="1"/>
  <c r="H2528" i="1"/>
  <c r="M2528" i="1" s="1"/>
  <c r="G2529" i="1"/>
  <c r="C2315" i="1" l="1"/>
  <c r="O2314" i="1"/>
  <c r="B2314" i="1" s="1"/>
  <c r="H2529" i="1"/>
  <c r="M2529" i="1" s="1"/>
  <c r="G2530" i="1"/>
  <c r="C2316" i="1" l="1"/>
  <c r="O2315" i="1"/>
  <c r="B2315" i="1" s="1"/>
  <c r="H2530" i="1"/>
  <c r="M2530" i="1" s="1"/>
  <c r="G2531" i="1"/>
  <c r="C2317" i="1" l="1"/>
  <c r="O2316" i="1"/>
  <c r="B2316" i="1" s="1"/>
  <c r="H2531" i="1"/>
  <c r="M2531" i="1" s="1"/>
  <c r="G2532" i="1"/>
  <c r="C2318" i="1" l="1"/>
  <c r="O2317" i="1"/>
  <c r="B2317" i="1" s="1"/>
  <c r="H2532" i="1"/>
  <c r="M2532" i="1" s="1"/>
  <c r="G2533" i="1"/>
  <c r="C2319" i="1" l="1"/>
  <c r="O2318" i="1"/>
  <c r="B2318" i="1" s="1"/>
  <c r="H2533" i="1"/>
  <c r="M2533" i="1" s="1"/>
  <c r="G2534" i="1"/>
  <c r="C2320" i="1" l="1"/>
  <c r="O2319" i="1"/>
  <c r="B2319" i="1" s="1"/>
  <c r="H2534" i="1"/>
  <c r="M2534" i="1" s="1"/>
  <c r="G2535" i="1"/>
  <c r="C2321" i="1" l="1"/>
  <c r="O2320" i="1"/>
  <c r="B2320" i="1" s="1"/>
  <c r="H2535" i="1"/>
  <c r="M2535" i="1" s="1"/>
  <c r="G2536" i="1"/>
  <c r="C2322" i="1" l="1"/>
  <c r="O2321" i="1"/>
  <c r="B2321" i="1" s="1"/>
  <c r="H2536" i="1"/>
  <c r="M2536" i="1" s="1"/>
  <c r="G2537" i="1"/>
  <c r="C2323" i="1" l="1"/>
  <c r="O2322" i="1"/>
  <c r="B2322" i="1" s="1"/>
  <c r="H2537" i="1"/>
  <c r="M2537" i="1" s="1"/>
  <c r="G2538" i="1"/>
  <c r="C2324" i="1" l="1"/>
  <c r="O2323" i="1"/>
  <c r="B2323" i="1" s="1"/>
  <c r="H2538" i="1"/>
  <c r="M2538" i="1" s="1"/>
  <c r="G2539" i="1"/>
  <c r="C2325" i="1" l="1"/>
  <c r="O2324" i="1"/>
  <c r="B2324" i="1" s="1"/>
  <c r="H2539" i="1"/>
  <c r="M2539" i="1" s="1"/>
  <c r="G2540" i="1"/>
  <c r="C2326" i="1" l="1"/>
  <c r="O2325" i="1"/>
  <c r="B2325" i="1" s="1"/>
  <c r="H2540" i="1"/>
  <c r="M2540" i="1" s="1"/>
  <c r="G2541" i="1"/>
  <c r="C2327" i="1" l="1"/>
  <c r="O2326" i="1"/>
  <c r="B2326" i="1" s="1"/>
  <c r="H2541" i="1"/>
  <c r="M2541" i="1" s="1"/>
  <c r="G2542" i="1"/>
  <c r="C2328" i="1" l="1"/>
  <c r="O2327" i="1"/>
  <c r="B2327" i="1" s="1"/>
  <c r="H2542" i="1"/>
  <c r="M2542" i="1" s="1"/>
  <c r="G2543" i="1"/>
  <c r="C2329" i="1" l="1"/>
  <c r="O2328" i="1"/>
  <c r="B2328" i="1" s="1"/>
  <c r="H2543" i="1"/>
  <c r="M2543" i="1" s="1"/>
  <c r="G2544" i="1"/>
  <c r="C2330" i="1" l="1"/>
  <c r="O2329" i="1"/>
  <c r="B2329" i="1" s="1"/>
  <c r="H2544" i="1"/>
  <c r="M2544" i="1" s="1"/>
  <c r="G2545" i="1"/>
  <c r="C2331" i="1" l="1"/>
  <c r="O2330" i="1"/>
  <c r="B2330" i="1" s="1"/>
  <c r="H2545" i="1"/>
  <c r="M2545" i="1" s="1"/>
  <c r="G2546" i="1"/>
  <c r="C2332" i="1" l="1"/>
  <c r="O2331" i="1"/>
  <c r="B2331" i="1" s="1"/>
  <c r="H2546" i="1"/>
  <c r="M2546" i="1" s="1"/>
  <c r="G2547" i="1"/>
  <c r="C2333" i="1" l="1"/>
  <c r="O2332" i="1"/>
  <c r="B2332" i="1" s="1"/>
  <c r="H2547" i="1"/>
  <c r="M2547" i="1" s="1"/>
  <c r="G2548" i="1"/>
  <c r="C2334" i="1" l="1"/>
  <c r="O2333" i="1"/>
  <c r="B2333" i="1" s="1"/>
  <c r="H2548" i="1"/>
  <c r="M2548" i="1" s="1"/>
  <c r="G2549" i="1"/>
  <c r="C2335" i="1" l="1"/>
  <c r="O2334" i="1"/>
  <c r="B2334" i="1" s="1"/>
  <c r="H2549" i="1"/>
  <c r="M2549" i="1" s="1"/>
  <c r="G2550" i="1"/>
  <c r="C2336" i="1" l="1"/>
  <c r="O2335" i="1"/>
  <c r="B2335" i="1" s="1"/>
  <c r="H2550" i="1"/>
  <c r="M2550" i="1" s="1"/>
  <c r="G2551" i="1"/>
  <c r="C2337" i="1" l="1"/>
  <c r="O2336" i="1"/>
  <c r="B2336" i="1" s="1"/>
  <c r="H2551" i="1"/>
  <c r="M2551" i="1" s="1"/>
  <c r="G2552" i="1"/>
  <c r="C2338" i="1" l="1"/>
  <c r="O2337" i="1"/>
  <c r="B2337" i="1" s="1"/>
  <c r="H2552" i="1"/>
  <c r="M2552" i="1" s="1"/>
  <c r="G2553" i="1"/>
  <c r="C2339" i="1" l="1"/>
  <c r="O2338" i="1"/>
  <c r="B2338" i="1" s="1"/>
  <c r="H2553" i="1"/>
  <c r="M2553" i="1" s="1"/>
  <c r="G2554" i="1"/>
  <c r="C2340" i="1" l="1"/>
  <c r="O2339" i="1"/>
  <c r="B2339" i="1" s="1"/>
  <c r="H2554" i="1"/>
  <c r="M2554" i="1" s="1"/>
  <c r="G2555" i="1"/>
  <c r="C2341" i="1" l="1"/>
  <c r="O2340" i="1"/>
  <c r="B2340" i="1" s="1"/>
  <c r="H2555" i="1"/>
  <c r="M2555" i="1" s="1"/>
  <c r="G2556" i="1"/>
  <c r="C2342" i="1" l="1"/>
  <c r="O2341" i="1"/>
  <c r="B2341" i="1" s="1"/>
  <c r="H2556" i="1"/>
  <c r="M2556" i="1" s="1"/>
  <c r="G2557" i="1"/>
  <c r="C2343" i="1" l="1"/>
  <c r="O2342" i="1"/>
  <c r="B2342" i="1" s="1"/>
  <c r="H2557" i="1"/>
  <c r="M2557" i="1" s="1"/>
  <c r="G2558" i="1"/>
  <c r="C2344" i="1" l="1"/>
  <c r="O2343" i="1"/>
  <c r="B2343" i="1" s="1"/>
  <c r="H2558" i="1"/>
  <c r="M2558" i="1" s="1"/>
  <c r="G2559" i="1"/>
  <c r="C2345" i="1" l="1"/>
  <c r="O2344" i="1"/>
  <c r="B2344" i="1" s="1"/>
  <c r="H2559" i="1"/>
  <c r="M2559" i="1" s="1"/>
  <c r="G2560" i="1"/>
  <c r="C2346" i="1" l="1"/>
  <c r="O2345" i="1"/>
  <c r="B2345" i="1" s="1"/>
  <c r="H2560" i="1"/>
  <c r="M2560" i="1" s="1"/>
  <c r="G2561" i="1"/>
  <c r="C2347" i="1" l="1"/>
  <c r="O2346" i="1"/>
  <c r="B2346" i="1" s="1"/>
  <c r="H2561" i="1"/>
  <c r="M2561" i="1" s="1"/>
  <c r="G2562" i="1"/>
  <c r="C2348" i="1" l="1"/>
  <c r="O2347" i="1"/>
  <c r="B2347" i="1" s="1"/>
  <c r="H2562" i="1"/>
  <c r="M2562" i="1" s="1"/>
  <c r="G2563" i="1"/>
  <c r="C2349" i="1" l="1"/>
  <c r="O2348" i="1"/>
  <c r="B2348" i="1" s="1"/>
  <c r="H2563" i="1"/>
  <c r="M2563" i="1" s="1"/>
  <c r="G2564" i="1"/>
  <c r="C2350" i="1" l="1"/>
  <c r="O2349" i="1"/>
  <c r="B2349" i="1" s="1"/>
  <c r="H2564" i="1"/>
  <c r="M2564" i="1" s="1"/>
  <c r="G2565" i="1"/>
  <c r="C2351" i="1" l="1"/>
  <c r="O2350" i="1"/>
  <c r="B2350" i="1" s="1"/>
  <c r="H2565" i="1"/>
  <c r="M2565" i="1" s="1"/>
  <c r="G2566" i="1"/>
  <c r="C2352" i="1" l="1"/>
  <c r="O2351" i="1"/>
  <c r="B2351" i="1" s="1"/>
  <c r="H2566" i="1"/>
  <c r="M2566" i="1" s="1"/>
  <c r="G2567" i="1"/>
  <c r="C2353" i="1" l="1"/>
  <c r="O2352" i="1"/>
  <c r="B2352" i="1" s="1"/>
  <c r="H2567" i="1"/>
  <c r="M2567" i="1" s="1"/>
  <c r="G2568" i="1"/>
  <c r="C2354" i="1" l="1"/>
  <c r="O2353" i="1"/>
  <c r="B2353" i="1" s="1"/>
  <c r="H2568" i="1"/>
  <c r="M2568" i="1" s="1"/>
  <c r="G2569" i="1"/>
  <c r="C2355" i="1" l="1"/>
  <c r="O2354" i="1"/>
  <c r="B2354" i="1" s="1"/>
  <c r="H2569" i="1"/>
  <c r="M2569" i="1" s="1"/>
  <c r="G2570" i="1"/>
  <c r="C2356" i="1" l="1"/>
  <c r="O2355" i="1"/>
  <c r="B2355" i="1" s="1"/>
  <c r="H2570" i="1"/>
  <c r="M2570" i="1" s="1"/>
  <c r="G2571" i="1"/>
  <c r="C2357" i="1" l="1"/>
  <c r="O2356" i="1"/>
  <c r="B2356" i="1" s="1"/>
  <c r="H2571" i="1"/>
  <c r="M2571" i="1" s="1"/>
  <c r="G2572" i="1"/>
  <c r="C2358" i="1" l="1"/>
  <c r="O2357" i="1"/>
  <c r="B2357" i="1" s="1"/>
  <c r="H2572" i="1"/>
  <c r="M2572" i="1" s="1"/>
  <c r="G2573" i="1"/>
  <c r="C2359" i="1" l="1"/>
  <c r="O2358" i="1"/>
  <c r="B2358" i="1" s="1"/>
  <c r="H2573" i="1"/>
  <c r="M2573" i="1" s="1"/>
  <c r="G2574" i="1"/>
  <c r="C2360" i="1" l="1"/>
  <c r="O2359" i="1"/>
  <c r="B2359" i="1" s="1"/>
  <c r="H2574" i="1"/>
  <c r="M2574" i="1" s="1"/>
  <c r="G2575" i="1"/>
  <c r="C2361" i="1" l="1"/>
  <c r="O2360" i="1"/>
  <c r="B2360" i="1" s="1"/>
  <c r="H2575" i="1"/>
  <c r="M2575" i="1" s="1"/>
  <c r="G2576" i="1"/>
  <c r="C2362" i="1" l="1"/>
  <c r="O2361" i="1"/>
  <c r="B2361" i="1" s="1"/>
  <c r="H2576" i="1"/>
  <c r="M2576" i="1" s="1"/>
  <c r="G2577" i="1"/>
  <c r="C2363" i="1" l="1"/>
  <c r="O2362" i="1"/>
  <c r="B2362" i="1" s="1"/>
  <c r="H2577" i="1"/>
  <c r="M2577" i="1" s="1"/>
  <c r="G2578" i="1"/>
  <c r="C2364" i="1" l="1"/>
  <c r="O2363" i="1"/>
  <c r="B2363" i="1" s="1"/>
  <c r="H2578" i="1"/>
  <c r="M2578" i="1" s="1"/>
  <c r="G2579" i="1"/>
  <c r="C2365" i="1" l="1"/>
  <c r="O2364" i="1"/>
  <c r="B2364" i="1" s="1"/>
  <c r="H2579" i="1"/>
  <c r="M2579" i="1" s="1"/>
  <c r="G2580" i="1"/>
  <c r="C2366" i="1" l="1"/>
  <c r="O2365" i="1"/>
  <c r="B2365" i="1" s="1"/>
  <c r="H2580" i="1"/>
  <c r="M2580" i="1" s="1"/>
  <c r="G2581" i="1"/>
  <c r="C2367" i="1" l="1"/>
  <c r="O2366" i="1"/>
  <c r="B2366" i="1" s="1"/>
  <c r="H2581" i="1"/>
  <c r="M2581" i="1" s="1"/>
  <c r="G2582" i="1"/>
  <c r="C2368" i="1" l="1"/>
  <c r="O2367" i="1"/>
  <c r="B2367" i="1" s="1"/>
  <c r="H2582" i="1"/>
  <c r="M2582" i="1" s="1"/>
  <c r="G2583" i="1"/>
  <c r="C2369" i="1" l="1"/>
  <c r="O2368" i="1"/>
  <c r="B2368" i="1" s="1"/>
  <c r="H2583" i="1"/>
  <c r="M2583" i="1" s="1"/>
  <c r="G2584" i="1"/>
  <c r="C2370" i="1" l="1"/>
  <c r="O2369" i="1"/>
  <c r="B2369" i="1" s="1"/>
  <c r="H2584" i="1"/>
  <c r="M2584" i="1" s="1"/>
  <c r="G2585" i="1"/>
  <c r="C2371" i="1" l="1"/>
  <c r="O2370" i="1"/>
  <c r="B2370" i="1" s="1"/>
  <c r="H2585" i="1"/>
  <c r="M2585" i="1" s="1"/>
  <c r="G2586" i="1"/>
  <c r="C2372" i="1" l="1"/>
  <c r="O2371" i="1"/>
  <c r="B2371" i="1" s="1"/>
  <c r="H2586" i="1"/>
  <c r="M2586" i="1" s="1"/>
  <c r="G2587" i="1"/>
  <c r="C2373" i="1" l="1"/>
  <c r="O2372" i="1"/>
  <c r="B2372" i="1" s="1"/>
  <c r="H2587" i="1"/>
  <c r="M2587" i="1" s="1"/>
  <c r="G2588" i="1"/>
  <c r="C2374" i="1" l="1"/>
  <c r="O2373" i="1"/>
  <c r="B2373" i="1" s="1"/>
  <c r="H2588" i="1"/>
  <c r="M2588" i="1" s="1"/>
  <c r="G2589" i="1"/>
  <c r="C2375" i="1" l="1"/>
  <c r="O2374" i="1"/>
  <c r="B2374" i="1" s="1"/>
  <c r="H2589" i="1"/>
  <c r="M2589" i="1" s="1"/>
  <c r="G2590" i="1"/>
  <c r="C2376" i="1" l="1"/>
  <c r="O2375" i="1"/>
  <c r="B2375" i="1" s="1"/>
  <c r="H2590" i="1"/>
  <c r="M2590" i="1" s="1"/>
  <c r="G2591" i="1"/>
  <c r="C2377" i="1" l="1"/>
  <c r="O2376" i="1"/>
  <c r="B2376" i="1" s="1"/>
  <c r="H2591" i="1"/>
  <c r="M2591" i="1" s="1"/>
  <c r="G2592" i="1"/>
  <c r="C2378" i="1" l="1"/>
  <c r="O2377" i="1"/>
  <c r="B2377" i="1" s="1"/>
  <c r="H2592" i="1"/>
  <c r="M2592" i="1" s="1"/>
  <c r="G2593" i="1"/>
  <c r="C2379" i="1" l="1"/>
  <c r="O2378" i="1"/>
  <c r="B2378" i="1" s="1"/>
  <c r="H2593" i="1"/>
  <c r="M2593" i="1" s="1"/>
  <c r="G2594" i="1"/>
  <c r="C2380" i="1" l="1"/>
  <c r="O2379" i="1"/>
  <c r="B2379" i="1" s="1"/>
  <c r="H2594" i="1"/>
  <c r="M2594" i="1" s="1"/>
  <c r="G2595" i="1"/>
  <c r="C2381" i="1" l="1"/>
  <c r="O2380" i="1"/>
  <c r="B2380" i="1" s="1"/>
  <c r="H2595" i="1"/>
  <c r="M2595" i="1" s="1"/>
  <c r="G2596" i="1"/>
  <c r="C2382" i="1" l="1"/>
  <c r="O2381" i="1"/>
  <c r="B2381" i="1" s="1"/>
  <c r="H2596" i="1"/>
  <c r="M2596" i="1" s="1"/>
  <c r="G2597" i="1"/>
  <c r="C2383" i="1" l="1"/>
  <c r="O2382" i="1"/>
  <c r="B2382" i="1" s="1"/>
  <c r="H2597" i="1"/>
  <c r="M2597" i="1" s="1"/>
  <c r="G2598" i="1"/>
  <c r="C2384" i="1" l="1"/>
  <c r="O2383" i="1"/>
  <c r="B2383" i="1" s="1"/>
  <c r="H2598" i="1"/>
  <c r="M2598" i="1" s="1"/>
  <c r="G2599" i="1"/>
  <c r="C2385" i="1" l="1"/>
  <c r="O2384" i="1"/>
  <c r="B2384" i="1" s="1"/>
  <c r="H2599" i="1"/>
  <c r="M2599" i="1" s="1"/>
  <c r="G2600" i="1"/>
  <c r="C2386" i="1" l="1"/>
  <c r="O2385" i="1"/>
  <c r="B2385" i="1" s="1"/>
  <c r="H2600" i="1"/>
  <c r="M2600" i="1" s="1"/>
  <c r="G2601" i="1"/>
  <c r="C2387" i="1" l="1"/>
  <c r="O2386" i="1"/>
  <c r="B2386" i="1" s="1"/>
  <c r="H2601" i="1"/>
  <c r="M2601" i="1" s="1"/>
  <c r="G2602" i="1"/>
  <c r="C2388" i="1" l="1"/>
  <c r="O2387" i="1"/>
  <c r="B2387" i="1" s="1"/>
  <c r="H2602" i="1"/>
  <c r="M2602" i="1" s="1"/>
  <c r="G2603" i="1"/>
  <c r="C2389" i="1" l="1"/>
  <c r="O2388" i="1"/>
  <c r="B2388" i="1" s="1"/>
  <c r="H2603" i="1"/>
  <c r="M2603" i="1" s="1"/>
  <c r="G2604" i="1"/>
  <c r="C2390" i="1" l="1"/>
  <c r="O2389" i="1"/>
  <c r="B2389" i="1" s="1"/>
  <c r="H2604" i="1"/>
  <c r="M2604" i="1" s="1"/>
  <c r="G2605" i="1"/>
  <c r="C2391" i="1" l="1"/>
  <c r="O2390" i="1"/>
  <c r="B2390" i="1" s="1"/>
  <c r="H2605" i="1"/>
  <c r="M2605" i="1" s="1"/>
  <c r="G2606" i="1"/>
  <c r="C2392" i="1" l="1"/>
  <c r="O2391" i="1"/>
  <c r="B2391" i="1" s="1"/>
  <c r="H2606" i="1"/>
  <c r="M2606" i="1" s="1"/>
  <c r="G2607" i="1"/>
  <c r="C2393" i="1" l="1"/>
  <c r="O2392" i="1"/>
  <c r="B2392" i="1" s="1"/>
  <c r="H2607" i="1"/>
  <c r="M2607" i="1" s="1"/>
  <c r="G2608" i="1"/>
  <c r="C2394" i="1" l="1"/>
  <c r="O2393" i="1"/>
  <c r="B2393" i="1" s="1"/>
  <c r="H2608" i="1"/>
  <c r="M2608" i="1" s="1"/>
  <c r="G2609" i="1"/>
  <c r="C2395" i="1" l="1"/>
  <c r="O2394" i="1"/>
  <c r="B2394" i="1" s="1"/>
  <c r="H2609" i="1"/>
  <c r="M2609" i="1" s="1"/>
  <c r="G2610" i="1"/>
  <c r="C2396" i="1" l="1"/>
  <c r="O2395" i="1"/>
  <c r="B2395" i="1" s="1"/>
  <c r="H2610" i="1"/>
  <c r="M2610" i="1" s="1"/>
  <c r="G2611" i="1"/>
  <c r="C2397" i="1" l="1"/>
  <c r="O2396" i="1"/>
  <c r="B2396" i="1" s="1"/>
  <c r="H2611" i="1"/>
  <c r="M2611" i="1" s="1"/>
  <c r="G2612" i="1"/>
  <c r="C2398" i="1" l="1"/>
  <c r="O2397" i="1"/>
  <c r="B2397" i="1" s="1"/>
  <c r="H2612" i="1"/>
  <c r="M2612" i="1" s="1"/>
  <c r="G2613" i="1"/>
  <c r="C2399" i="1" l="1"/>
  <c r="O2398" i="1"/>
  <c r="B2398" i="1" s="1"/>
  <c r="H2613" i="1"/>
  <c r="M2613" i="1" s="1"/>
  <c r="G2614" i="1"/>
  <c r="C2400" i="1" l="1"/>
  <c r="O2399" i="1"/>
  <c r="B2399" i="1" s="1"/>
  <c r="H2614" i="1"/>
  <c r="M2614" i="1" s="1"/>
  <c r="G2615" i="1"/>
  <c r="C2401" i="1" l="1"/>
  <c r="O2400" i="1"/>
  <c r="B2400" i="1" s="1"/>
  <c r="H2615" i="1"/>
  <c r="M2615" i="1" s="1"/>
  <c r="G2616" i="1"/>
  <c r="C2402" i="1" l="1"/>
  <c r="O2401" i="1"/>
  <c r="B2401" i="1" s="1"/>
  <c r="H2616" i="1"/>
  <c r="M2616" i="1" s="1"/>
  <c r="G2617" i="1"/>
  <c r="C2403" i="1" l="1"/>
  <c r="O2402" i="1"/>
  <c r="B2402" i="1" s="1"/>
  <c r="H2617" i="1"/>
  <c r="M2617" i="1" s="1"/>
  <c r="G2618" i="1"/>
  <c r="C2404" i="1" l="1"/>
  <c r="O2403" i="1"/>
  <c r="B2403" i="1" s="1"/>
  <c r="H2618" i="1"/>
  <c r="M2618" i="1" s="1"/>
  <c r="G2619" i="1"/>
  <c r="C2405" i="1" l="1"/>
  <c r="O2404" i="1"/>
  <c r="B2404" i="1" s="1"/>
  <c r="H2619" i="1"/>
  <c r="M2619" i="1" s="1"/>
  <c r="G2620" i="1"/>
  <c r="C2406" i="1" l="1"/>
  <c r="O2405" i="1"/>
  <c r="B2405" i="1" s="1"/>
  <c r="H2620" i="1"/>
  <c r="M2620" i="1" s="1"/>
  <c r="G2621" i="1"/>
  <c r="C2407" i="1" l="1"/>
  <c r="O2406" i="1"/>
  <c r="B2406" i="1" s="1"/>
  <c r="H2621" i="1"/>
  <c r="M2621" i="1" s="1"/>
  <c r="G2622" i="1"/>
  <c r="C2408" i="1" l="1"/>
  <c r="O2407" i="1"/>
  <c r="B2407" i="1" s="1"/>
  <c r="H2622" i="1"/>
  <c r="M2622" i="1" s="1"/>
  <c r="G2623" i="1"/>
  <c r="C2409" i="1" l="1"/>
  <c r="O2408" i="1"/>
  <c r="B2408" i="1" s="1"/>
  <c r="H2623" i="1"/>
  <c r="M2623" i="1" s="1"/>
  <c r="G2624" i="1"/>
  <c r="C2410" i="1" l="1"/>
  <c r="O2409" i="1"/>
  <c r="B2409" i="1" s="1"/>
  <c r="H2624" i="1"/>
  <c r="M2624" i="1" s="1"/>
  <c r="G2625" i="1"/>
  <c r="C2411" i="1" l="1"/>
  <c r="O2410" i="1"/>
  <c r="B2410" i="1" s="1"/>
  <c r="H2625" i="1"/>
  <c r="M2625" i="1" s="1"/>
  <c r="G2626" i="1"/>
  <c r="C2412" i="1" l="1"/>
  <c r="O2411" i="1"/>
  <c r="B2411" i="1" s="1"/>
  <c r="H2626" i="1"/>
  <c r="M2626" i="1" s="1"/>
  <c r="G2627" i="1"/>
  <c r="C2413" i="1" l="1"/>
  <c r="O2412" i="1"/>
  <c r="B2412" i="1" s="1"/>
  <c r="H2627" i="1"/>
  <c r="M2627" i="1" s="1"/>
  <c r="G2628" i="1"/>
  <c r="C2414" i="1" l="1"/>
  <c r="O2413" i="1"/>
  <c r="B2413" i="1" s="1"/>
  <c r="H2628" i="1"/>
  <c r="M2628" i="1" s="1"/>
  <c r="G2629" i="1"/>
  <c r="C2415" i="1" l="1"/>
  <c r="O2414" i="1"/>
  <c r="B2414" i="1" s="1"/>
  <c r="H2629" i="1"/>
  <c r="M2629" i="1" s="1"/>
  <c r="G2630" i="1"/>
  <c r="C2416" i="1" l="1"/>
  <c r="O2415" i="1"/>
  <c r="B2415" i="1" s="1"/>
  <c r="H2630" i="1"/>
  <c r="M2630" i="1" s="1"/>
  <c r="G2631" i="1"/>
  <c r="C2417" i="1" l="1"/>
  <c r="O2416" i="1"/>
  <c r="B2416" i="1" s="1"/>
  <c r="H2631" i="1"/>
  <c r="M2631" i="1" s="1"/>
  <c r="G2632" i="1"/>
  <c r="C2418" i="1" l="1"/>
  <c r="O2417" i="1"/>
  <c r="B2417" i="1" s="1"/>
  <c r="H2632" i="1"/>
  <c r="M2632" i="1" s="1"/>
  <c r="G2633" i="1"/>
  <c r="C2419" i="1" l="1"/>
  <c r="O2418" i="1"/>
  <c r="B2418" i="1" s="1"/>
  <c r="H2633" i="1"/>
  <c r="M2633" i="1" s="1"/>
  <c r="G2634" i="1"/>
  <c r="C2420" i="1" l="1"/>
  <c r="O2419" i="1"/>
  <c r="B2419" i="1" s="1"/>
  <c r="H2634" i="1"/>
  <c r="M2634" i="1" s="1"/>
  <c r="G2635" i="1"/>
  <c r="C2421" i="1" l="1"/>
  <c r="O2420" i="1"/>
  <c r="B2420" i="1" s="1"/>
  <c r="H2635" i="1"/>
  <c r="M2635" i="1" s="1"/>
  <c r="G2636" i="1"/>
  <c r="C2422" i="1" l="1"/>
  <c r="O2421" i="1"/>
  <c r="B2421" i="1" s="1"/>
  <c r="H2636" i="1"/>
  <c r="M2636" i="1" s="1"/>
  <c r="G2637" i="1"/>
  <c r="C2423" i="1" l="1"/>
  <c r="O2422" i="1"/>
  <c r="B2422" i="1" s="1"/>
  <c r="H2637" i="1"/>
  <c r="M2637" i="1" s="1"/>
  <c r="G2638" i="1"/>
  <c r="C2424" i="1" l="1"/>
  <c r="O2423" i="1"/>
  <c r="B2423" i="1" s="1"/>
  <c r="H2638" i="1"/>
  <c r="M2638" i="1" s="1"/>
  <c r="G2639" i="1"/>
  <c r="C2425" i="1" l="1"/>
  <c r="O2424" i="1"/>
  <c r="B2424" i="1" s="1"/>
  <c r="H2639" i="1"/>
  <c r="M2639" i="1" s="1"/>
  <c r="G2640" i="1"/>
  <c r="C2426" i="1" l="1"/>
  <c r="O2425" i="1"/>
  <c r="B2425" i="1" s="1"/>
  <c r="H2640" i="1"/>
  <c r="M2640" i="1" s="1"/>
  <c r="G2641" i="1"/>
  <c r="C2427" i="1" l="1"/>
  <c r="O2426" i="1"/>
  <c r="B2426" i="1" s="1"/>
  <c r="H2641" i="1"/>
  <c r="M2641" i="1" s="1"/>
  <c r="G2642" i="1"/>
  <c r="C2428" i="1" l="1"/>
  <c r="O2427" i="1"/>
  <c r="B2427" i="1" s="1"/>
  <c r="H2642" i="1"/>
  <c r="M2642" i="1" s="1"/>
  <c r="G2643" i="1"/>
  <c r="C2429" i="1" l="1"/>
  <c r="O2428" i="1"/>
  <c r="B2428" i="1" s="1"/>
  <c r="H2643" i="1"/>
  <c r="M2643" i="1" s="1"/>
  <c r="G2644" i="1"/>
  <c r="C2430" i="1" l="1"/>
  <c r="O2429" i="1"/>
  <c r="B2429" i="1" s="1"/>
  <c r="H2644" i="1"/>
  <c r="M2644" i="1" s="1"/>
  <c r="G2645" i="1"/>
  <c r="C2431" i="1" l="1"/>
  <c r="O2430" i="1"/>
  <c r="B2430" i="1" s="1"/>
  <c r="H2645" i="1"/>
  <c r="M2645" i="1" s="1"/>
  <c r="G2646" i="1"/>
  <c r="C2432" i="1" l="1"/>
  <c r="O2431" i="1"/>
  <c r="B2431" i="1" s="1"/>
  <c r="H2646" i="1"/>
  <c r="M2646" i="1" s="1"/>
  <c r="G2647" i="1"/>
  <c r="C2433" i="1" l="1"/>
  <c r="O2432" i="1"/>
  <c r="B2432" i="1" s="1"/>
  <c r="H2647" i="1"/>
  <c r="M2647" i="1" s="1"/>
  <c r="G2648" i="1"/>
  <c r="C2434" i="1" l="1"/>
  <c r="O2433" i="1"/>
  <c r="B2433" i="1" s="1"/>
  <c r="H2648" i="1"/>
  <c r="M2648" i="1" s="1"/>
  <c r="G2649" i="1"/>
  <c r="C2435" i="1" l="1"/>
  <c r="O2434" i="1"/>
  <c r="B2434" i="1" s="1"/>
  <c r="H2649" i="1"/>
  <c r="M2649" i="1" s="1"/>
  <c r="G2650" i="1"/>
  <c r="C2436" i="1" l="1"/>
  <c r="O2435" i="1"/>
  <c r="B2435" i="1" s="1"/>
  <c r="H2650" i="1"/>
  <c r="M2650" i="1" s="1"/>
  <c r="G2651" i="1"/>
  <c r="C2437" i="1" l="1"/>
  <c r="O2436" i="1"/>
  <c r="B2436" i="1" s="1"/>
  <c r="H2651" i="1"/>
  <c r="M2651" i="1" s="1"/>
  <c r="G2652" i="1"/>
  <c r="C2438" i="1" l="1"/>
  <c r="O2437" i="1"/>
  <c r="B2437" i="1" s="1"/>
  <c r="H2652" i="1"/>
  <c r="M2652" i="1" s="1"/>
  <c r="G2653" i="1"/>
  <c r="C2439" i="1" l="1"/>
  <c r="O2438" i="1"/>
  <c r="B2438" i="1" s="1"/>
  <c r="H2653" i="1"/>
  <c r="M2653" i="1" s="1"/>
  <c r="G2654" i="1"/>
  <c r="C2440" i="1" l="1"/>
  <c r="O2439" i="1"/>
  <c r="B2439" i="1" s="1"/>
  <c r="H2654" i="1"/>
  <c r="M2654" i="1" s="1"/>
  <c r="G2655" i="1"/>
  <c r="C2441" i="1" l="1"/>
  <c r="O2440" i="1"/>
  <c r="B2440" i="1" s="1"/>
  <c r="H2655" i="1"/>
  <c r="M2655" i="1" s="1"/>
  <c r="G2656" i="1"/>
  <c r="C2442" i="1" l="1"/>
  <c r="O2441" i="1"/>
  <c r="B2441" i="1" s="1"/>
  <c r="H2656" i="1"/>
  <c r="M2656" i="1" s="1"/>
  <c r="G2657" i="1"/>
  <c r="C2443" i="1" l="1"/>
  <c r="O2442" i="1"/>
  <c r="B2442" i="1" s="1"/>
  <c r="H2657" i="1"/>
  <c r="M2657" i="1" s="1"/>
  <c r="G2658" i="1"/>
  <c r="C2444" i="1" l="1"/>
  <c r="O2443" i="1"/>
  <c r="B2443" i="1" s="1"/>
  <c r="H2658" i="1"/>
  <c r="M2658" i="1" s="1"/>
  <c r="G2659" i="1"/>
  <c r="C2445" i="1" l="1"/>
  <c r="O2444" i="1"/>
  <c r="B2444" i="1" s="1"/>
  <c r="H2659" i="1"/>
  <c r="M2659" i="1" s="1"/>
  <c r="G2660" i="1"/>
  <c r="C2446" i="1" l="1"/>
  <c r="O2445" i="1"/>
  <c r="B2445" i="1" s="1"/>
  <c r="H2660" i="1"/>
  <c r="M2660" i="1" s="1"/>
  <c r="G2661" i="1"/>
  <c r="C2447" i="1" l="1"/>
  <c r="O2446" i="1"/>
  <c r="B2446" i="1" s="1"/>
  <c r="H2661" i="1"/>
  <c r="M2661" i="1" s="1"/>
  <c r="G2662" i="1"/>
  <c r="C2448" i="1" l="1"/>
  <c r="O2447" i="1"/>
  <c r="B2447" i="1" s="1"/>
  <c r="H2662" i="1"/>
  <c r="M2662" i="1" s="1"/>
  <c r="G2663" i="1"/>
  <c r="C2449" i="1" l="1"/>
  <c r="O2448" i="1"/>
  <c r="B2448" i="1" s="1"/>
  <c r="H2663" i="1"/>
  <c r="M2663" i="1" s="1"/>
  <c r="G2664" i="1"/>
  <c r="C2450" i="1" l="1"/>
  <c r="O2449" i="1"/>
  <c r="B2449" i="1" s="1"/>
  <c r="H2664" i="1"/>
  <c r="M2664" i="1" s="1"/>
  <c r="G2665" i="1"/>
  <c r="C2451" i="1" l="1"/>
  <c r="O2450" i="1"/>
  <c r="B2450" i="1" s="1"/>
  <c r="H2665" i="1"/>
  <c r="M2665" i="1" s="1"/>
  <c r="G2666" i="1"/>
  <c r="C2452" i="1" l="1"/>
  <c r="O2451" i="1"/>
  <c r="B2451" i="1" s="1"/>
  <c r="H2666" i="1"/>
  <c r="M2666" i="1" s="1"/>
  <c r="G2667" i="1"/>
  <c r="C2453" i="1" l="1"/>
  <c r="O2452" i="1"/>
  <c r="B2452" i="1" s="1"/>
  <c r="H2667" i="1"/>
  <c r="M2667" i="1" s="1"/>
  <c r="G2668" i="1"/>
  <c r="C2454" i="1" l="1"/>
  <c r="O2453" i="1"/>
  <c r="B2453" i="1" s="1"/>
  <c r="H2668" i="1"/>
  <c r="M2668" i="1" s="1"/>
  <c r="G2669" i="1"/>
  <c r="C2455" i="1" l="1"/>
  <c r="O2454" i="1"/>
  <c r="B2454" i="1" s="1"/>
  <c r="H2669" i="1"/>
  <c r="M2669" i="1" s="1"/>
  <c r="G2670" i="1"/>
  <c r="C2456" i="1" l="1"/>
  <c r="O2455" i="1"/>
  <c r="B2455" i="1" s="1"/>
  <c r="H2670" i="1"/>
  <c r="M2670" i="1" s="1"/>
  <c r="G2671" i="1"/>
  <c r="C2457" i="1" l="1"/>
  <c r="O2456" i="1"/>
  <c r="B2456" i="1" s="1"/>
  <c r="H2671" i="1"/>
  <c r="M2671" i="1" s="1"/>
  <c r="G2672" i="1"/>
  <c r="C2458" i="1" l="1"/>
  <c r="O2457" i="1"/>
  <c r="B2457" i="1" s="1"/>
  <c r="H2672" i="1"/>
  <c r="M2672" i="1" s="1"/>
  <c r="G2673" i="1"/>
  <c r="C2459" i="1" l="1"/>
  <c r="O2458" i="1"/>
  <c r="B2458" i="1" s="1"/>
  <c r="H2673" i="1"/>
  <c r="M2673" i="1" s="1"/>
  <c r="G2674" i="1"/>
  <c r="C2460" i="1" l="1"/>
  <c r="O2459" i="1"/>
  <c r="B2459" i="1" s="1"/>
  <c r="H2674" i="1"/>
  <c r="M2674" i="1" s="1"/>
  <c r="G2675" i="1"/>
  <c r="C2461" i="1" l="1"/>
  <c r="O2460" i="1"/>
  <c r="B2460" i="1" s="1"/>
  <c r="H2675" i="1"/>
  <c r="M2675" i="1" s="1"/>
  <c r="G2676" i="1"/>
  <c r="C2462" i="1" l="1"/>
  <c r="O2461" i="1"/>
  <c r="B2461" i="1" s="1"/>
  <c r="H2676" i="1"/>
  <c r="M2676" i="1" s="1"/>
  <c r="G2677" i="1"/>
  <c r="C2463" i="1" l="1"/>
  <c r="O2462" i="1"/>
  <c r="B2462" i="1" s="1"/>
  <c r="H2677" i="1"/>
  <c r="M2677" i="1" s="1"/>
  <c r="G2678" i="1"/>
  <c r="C2464" i="1" l="1"/>
  <c r="O2463" i="1"/>
  <c r="B2463" i="1" s="1"/>
  <c r="H2678" i="1"/>
  <c r="M2678" i="1" s="1"/>
  <c r="G2679" i="1"/>
  <c r="C2465" i="1" l="1"/>
  <c r="O2464" i="1"/>
  <c r="B2464" i="1" s="1"/>
  <c r="H2679" i="1"/>
  <c r="M2679" i="1" s="1"/>
  <c r="G2680" i="1"/>
  <c r="C2466" i="1" l="1"/>
  <c r="O2465" i="1"/>
  <c r="B2465" i="1" s="1"/>
  <c r="H2680" i="1"/>
  <c r="M2680" i="1" s="1"/>
  <c r="G2681" i="1"/>
  <c r="C2467" i="1" l="1"/>
  <c r="O2466" i="1"/>
  <c r="B2466" i="1" s="1"/>
  <c r="H2681" i="1"/>
  <c r="M2681" i="1" s="1"/>
  <c r="G2682" i="1"/>
  <c r="C2468" i="1" l="1"/>
  <c r="O2467" i="1"/>
  <c r="B2467" i="1" s="1"/>
  <c r="H2682" i="1"/>
  <c r="M2682" i="1" s="1"/>
  <c r="G2683" i="1"/>
  <c r="C2469" i="1" l="1"/>
  <c r="O2468" i="1"/>
  <c r="B2468" i="1" s="1"/>
  <c r="H2683" i="1"/>
  <c r="M2683" i="1" s="1"/>
  <c r="G2684" i="1"/>
  <c r="C2470" i="1" l="1"/>
  <c r="O2469" i="1"/>
  <c r="B2469" i="1" s="1"/>
  <c r="H2684" i="1"/>
  <c r="M2684" i="1" s="1"/>
  <c r="G2685" i="1"/>
  <c r="C2471" i="1" l="1"/>
  <c r="O2470" i="1"/>
  <c r="B2470" i="1" s="1"/>
  <c r="H2685" i="1"/>
  <c r="M2685" i="1" s="1"/>
  <c r="G2686" i="1"/>
  <c r="C2472" i="1" l="1"/>
  <c r="O2471" i="1"/>
  <c r="B2471" i="1" s="1"/>
  <c r="H2686" i="1"/>
  <c r="M2686" i="1" s="1"/>
  <c r="G2687" i="1"/>
  <c r="C2473" i="1" l="1"/>
  <c r="O2472" i="1"/>
  <c r="B2472" i="1" s="1"/>
  <c r="H2687" i="1"/>
  <c r="M2687" i="1" s="1"/>
  <c r="G2688" i="1"/>
  <c r="C2474" i="1" l="1"/>
  <c r="O2473" i="1"/>
  <c r="B2473" i="1" s="1"/>
  <c r="H2688" i="1"/>
  <c r="M2688" i="1" s="1"/>
  <c r="G2689" i="1"/>
  <c r="C2475" i="1" l="1"/>
  <c r="O2474" i="1"/>
  <c r="B2474" i="1" s="1"/>
  <c r="H2689" i="1"/>
  <c r="M2689" i="1" s="1"/>
  <c r="G2690" i="1"/>
  <c r="C2476" i="1" l="1"/>
  <c r="O2475" i="1"/>
  <c r="B2475" i="1" s="1"/>
  <c r="H2690" i="1"/>
  <c r="M2690" i="1" s="1"/>
  <c r="G2691" i="1"/>
  <c r="C2477" i="1" l="1"/>
  <c r="O2476" i="1"/>
  <c r="B2476" i="1" s="1"/>
  <c r="H2691" i="1"/>
  <c r="M2691" i="1" s="1"/>
  <c r="G2692" i="1"/>
  <c r="C2478" i="1" l="1"/>
  <c r="O2477" i="1"/>
  <c r="B2477" i="1" s="1"/>
  <c r="H2692" i="1"/>
  <c r="M2692" i="1" s="1"/>
  <c r="G2693" i="1"/>
  <c r="C2479" i="1" l="1"/>
  <c r="O2478" i="1"/>
  <c r="B2478" i="1" s="1"/>
  <c r="H2693" i="1"/>
  <c r="M2693" i="1" s="1"/>
  <c r="G2694" i="1"/>
  <c r="C2480" i="1" l="1"/>
  <c r="O2479" i="1"/>
  <c r="B2479" i="1" s="1"/>
  <c r="H2694" i="1"/>
  <c r="M2694" i="1" s="1"/>
  <c r="G2695" i="1"/>
  <c r="C2481" i="1" l="1"/>
  <c r="O2480" i="1"/>
  <c r="B2480" i="1" s="1"/>
  <c r="H2695" i="1"/>
  <c r="M2695" i="1" s="1"/>
  <c r="G2696" i="1"/>
  <c r="C2482" i="1" l="1"/>
  <c r="O2481" i="1"/>
  <c r="B2481" i="1" s="1"/>
  <c r="H2696" i="1"/>
  <c r="M2696" i="1" s="1"/>
  <c r="G2697" i="1"/>
  <c r="C2483" i="1" l="1"/>
  <c r="O2482" i="1"/>
  <c r="B2482" i="1" s="1"/>
  <c r="H2697" i="1"/>
  <c r="M2697" i="1" s="1"/>
  <c r="G2698" i="1"/>
  <c r="C2484" i="1" l="1"/>
  <c r="O2483" i="1"/>
  <c r="B2483" i="1" s="1"/>
  <c r="H2698" i="1"/>
  <c r="M2698" i="1" s="1"/>
  <c r="G2699" i="1"/>
  <c r="C2485" i="1" l="1"/>
  <c r="O2484" i="1"/>
  <c r="B2484" i="1" s="1"/>
  <c r="H2699" i="1"/>
  <c r="M2699" i="1" s="1"/>
  <c r="G2700" i="1"/>
  <c r="C2486" i="1" l="1"/>
  <c r="O2485" i="1"/>
  <c r="B2485" i="1" s="1"/>
  <c r="H2700" i="1"/>
  <c r="M2700" i="1" s="1"/>
  <c r="G2701" i="1"/>
  <c r="C2487" i="1" l="1"/>
  <c r="O2486" i="1"/>
  <c r="B2486" i="1" s="1"/>
  <c r="H2701" i="1"/>
  <c r="M2701" i="1" s="1"/>
  <c r="G2702" i="1"/>
  <c r="C2488" i="1" l="1"/>
  <c r="O2487" i="1"/>
  <c r="B2487" i="1" s="1"/>
  <c r="H2702" i="1"/>
  <c r="M2702" i="1" s="1"/>
  <c r="G2703" i="1"/>
  <c r="C2489" i="1" l="1"/>
  <c r="O2488" i="1"/>
  <c r="B2488" i="1" s="1"/>
  <c r="H2703" i="1"/>
  <c r="M2703" i="1" s="1"/>
  <c r="G2704" i="1"/>
  <c r="C2490" i="1" l="1"/>
  <c r="O2489" i="1"/>
  <c r="B2489" i="1" s="1"/>
  <c r="H2704" i="1"/>
  <c r="M2704" i="1" s="1"/>
  <c r="G2705" i="1"/>
  <c r="C2491" i="1" l="1"/>
  <c r="O2490" i="1"/>
  <c r="B2490" i="1" s="1"/>
  <c r="H2705" i="1"/>
  <c r="M2705" i="1" s="1"/>
  <c r="G2706" i="1"/>
  <c r="C2492" i="1" l="1"/>
  <c r="O2491" i="1"/>
  <c r="B2491" i="1" s="1"/>
  <c r="H2706" i="1"/>
  <c r="M2706" i="1" s="1"/>
  <c r="G2707" i="1"/>
  <c r="C2493" i="1" l="1"/>
  <c r="O2492" i="1"/>
  <c r="B2492" i="1" s="1"/>
  <c r="H2707" i="1"/>
  <c r="M2707" i="1" s="1"/>
  <c r="G2708" i="1"/>
  <c r="C2494" i="1" l="1"/>
  <c r="O2493" i="1"/>
  <c r="B2493" i="1" s="1"/>
  <c r="H2708" i="1"/>
  <c r="M2708" i="1" s="1"/>
  <c r="G2709" i="1"/>
  <c r="C2495" i="1" l="1"/>
  <c r="O2494" i="1"/>
  <c r="B2494" i="1" s="1"/>
  <c r="H2709" i="1"/>
  <c r="M2709" i="1" s="1"/>
  <c r="G2710" i="1"/>
  <c r="C2496" i="1" l="1"/>
  <c r="O2495" i="1"/>
  <c r="B2495" i="1" s="1"/>
  <c r="H2710" i="1"/>
  <c r="M2710" i="1" s="1"/>
  <c r="G2711" i="1"/>
  <c r="C2497" i="1" l="1"/>
  <c r="O2496" i="1"/>
  <c r="B2496" i="1" s="1"/>
  <c r="H2711" i="1"/>
  <c r="M2711" i="1" s="1"/>
  <c r="G2712" i="1"/>
  <c r="C2498" i="1" l="1"/>
  <c r="O2497" i="1"/>
  <c r="B2497" i="1" s="1"/>
  <c r="H2712" i="1"/>
  <c r="M2712" i="1" s="1"/>
  <c r="G2713" i="1"/>
  <c r="C2499" i="1" l="1"/>
  <c r="O2498" i="1"/>
  <c r="B2498" i="1" s="1"/>
  <c r="H2713" i="1"/>
  <c r="M2713" i="1" s="1"/>
  <c r="G2714" i="1"/>
  <c r="C2500" i="1" l="1"/>
  <c r="O2499" i="1"/>
  <c r="B2499" i="1" s="1"/>
  <c r="H2714" i="1"/>
  <c r="M2714" i="1" s="1"/>
  <c r="G2715" i="1"/>
  <c r="C2501" i="1" l="1"/>
  <c r="O2500" i="1"/>
  <c r="B2500" i="1" s="1"/>
  <c r="H2715" i="1"/>
  <c r="M2715" i="1" s="1"/>
  <c r="G2716" i="1"/>
  <c r="C2502" i="1" l="1"/>
  <c r="O2501" i="1"/>
  <c r="B2501" i="1" s="1"/>
  <c r="H2716" i="1"/>
  <c r="M2716" i="1" s="1"/>
  <c r="G2717" i="1"/>
  <c r="C2503" i="1" l="1"/>
  <c r="O2502" i="1"/>
  <c r="B2502" i="1" s="1"/>
  <c r="H2717" i="1"/>
  <c r="M2717" i="1" s="1"/>
  <c r="G2718" i="1"/>
  <c r="C2504" i="1" l="1"/>
  <c r="O2503" i="1"/>
  <c r="B2503" i="1" s="1"/>
  <c r="H2718" i="1"/>
  <c r="M2718" i="1" s="1"/>
  <c r="G2719" i="1"/>
  <c r="C2505" i="1" l="1"/>
  <c r="O2504" i="1"/>
  <c r="B2504" i="1" s="1"/>
  <c r="H2719" i="1"/>
  <c r="M2719" i="1" s="1"/>
  <c r="G2720" i="1"/>
  <c r="C2506" i="1" l="1"/>
  <c r="O2505" i="1"/>
  <c r="B2505" i="1" s="1"/>
  <c r="H2720" i="1"/>
  <c r="M2720" i="1" s="1"/>
  <c r="G2721" i="1"/>
  <c r="C2507" i="1" l="1"/>
  <c r="O2506" i="1"/>
  <c r="B2506" i="1" s="1"/>
  <c r="H2721" i="1"/>
  <c r="M2721" i="1" s="1"/>
  <c r="G2722" i="1"/>
  <c r="C2508" i="1" l="1"/>
  <c r="O2507" i="1"/>
  <c r="B2507" i="1" s="1"/>
  <c r="H2722" i="1"/>
  <c r="M2722" i="1" s="1"/>
  <c r="G2723" i="1"/>
  <c r="C2509" i="1" l="1"/>
  <c r="O2508" i="1"/>
  <c r="B2508" i="1" s="1"/>
  <c r="H2723" i="1"/>
  <c r="M2723" i="1" s="1"/>
  <c r="G2724" i="1"/>
  <c r="C2510" i="1" l="1"/>
  <c r="O2509" i="1"/>
  <c r="B2509" i="1" s="1"/>
  <c r="H2724" i="1"/>
  <c r="M2724" i="1" s="1"/>
  <c r="G2725" i="1"/>
  <c r="C2511" i="1" l="1"/>
  <c r="O2510" i="1"/>
  <c r="B2510" i="1" s="1"/>
  <c r="H2725" i="1"/>
  <c r="M2725" i="1" s="1"/>
  <c r="G2726" i="1"/>
  <c r="C2512" i="1" l="1"/>
  <c r="O2511" i="1"/>
  <c r="B2511" i="1" s="1"/>
  <c r="H2726" i="1"/>
  <c r="M2726" i="1" s="1"/>
  <c r="G2727" i="1"/>
  <c r="C2513" i="1" l="1"/>
  <c r="O2512" i="1"/>
  <c r="B2512" i="1" s="1"/>
  <c r="H2727" i="1"/>
  <c r="M2727" i="1" s="1"/>
  <c r="G2728" i="1"/>
  <c r="C2514" i="1" l="1"/>
  <c r="O2513" i="1"/>
  <c r="B2513" i="1" s="1"/>
  <c r="H2728" i="1"/>
  <c r="M2728" i="1" s="1"/>
  <c r="G2729" i="1"/>
  <c r="C2515" i="1" l="1"/>
  <c r="O2514" i="1"/>
  <c r="B2514" i="1" s="1"/>
  <c r="H2729" i="1"/>
  <c r="M2729" i="1" s="1"/>
  <c r="G2730" i="1"/>
  <c r="C2516" i="1" l="1"/>
  <c r="O2515" i="1"/>
  <c r="B2515" i="1" s="1"/>
  <c r="H2730" i="1"/>
  <c r="M2730" i="1" s="1"/>
  <c r="G2731" i="1"/>
  <c r="C2517" i="1" l="1"/>
  <c r="O2516" i="1"/>
  <c r="B2516" i="1" s="1"/>
  <c r="H2731" i="1"/>
  <c r="M2731" i="1" s="1"/>
  <c r="G2732" i="1"/>
  <c r="C2518" i="1" l="1"/>
  <c r="O2517" i="1"/>
  <c r="B2517" i="1" s="1"/>
  <c r="H2732" i="1"/>
  <c r="M2732" i="1" s="1"/>
  <c r="G2733" i="1"/>
  <c r="C2519" i="1" l="1"/>
  <c r="O2518" i="1"/>
  <c r="B2518" i="1" s="1"/>
  <c r="H2733" i="1"/>
  <c r="M2733" i="1" s="1"/>
  <c r="G2734" i="1"/>
  <c r="C2520" i="1" l="1"/>
  <c r="O2519" i="1"/>
  <c r="B2519" i="1" s="1"/>
  <c r="H2734" i="1"/>
  <c r="M2734" i="1" s="1"/>
  <c r="G2735" i="1"/>
  <c r="C2521" i="1" l="1"/>
  <c r="O2520" i="1"/>
  <c r="B2520" i="1" s="1"/>
  <c r="H2735" i="1"/>
  <c r="M2735" i="1" s="1"/>
  <c r="G2736" i="1"/>
  <c r="C2522" i="1" l="1"/>
  <c r="O2521" i="1"/>
  <c r="B2521" i="1" s="1"/>
  <c r="H2736" i="1"/>
  <c r="M2736" i="1" s="1"/>
  <c r="G2737" i="1"/>
  <c r="C2523" i="1" l="1"/>
  <c r="O2522" i="1"/>
  <c r="B2522" i="1" s="1"/>
  <c r="H2737" i="1"/>
  <c r="M2737" i="1" s="1"/>
  <c r="G2738" i="1"/>
  <c r="C2524" i="1" l="1"/>
  <c r="O2523" i="1"/>
  <c r="B2523" i="1" s="1"/>
  <c r="H2738" i="1"/>
  <c r="M2738" i="1" s="1"/>
  <c r="G2739" i="1"/>
  <c r="C2525" i="1" l="1"/>
  <c r="O2524" i="1"/>
  <c r="B2524" i="1" s="1"/>
  <c r="H2739" i="1"/>
  <c r="M2739" i="1" s="1"/>
  <c r="G2740" i="1"/>
  <c r="C2526" i="1" l="1"/>
  <c r="O2525" i="1"/>
  <c r="B2525" i="1" s="1"/>
  <c r="H2740" i="1"/>
  <c r="M2740" i="1" s="1"/>
  <c r="G2741" i="1"/>
  <c r="C2527" i="1" l="1"/>
  <c r="O2526" i="1"/>
  <c r="B2526" i="1" s="1"/>
  <c r="H2741" i="1"/>
  <c r="M2741" i="1" s="1"/>
  <c r="G2742" i="1"/>
  <c r="C2528" i="1" l="1"/>
  <c r="O2527" i="1"/>
  <c r="B2527" i="1" s="1"/>
  <c r="H2742" i="1"/>
  <c r="M2742" i="1" s="1"/>
  <c r="G2743" i="1"/>
  <c r="C2529" i="1" l="1"/>
  <c r="O2528" i="1"/>
  <c r="B2528" i="1" s="1"/>
  <c r="H2743" i="1"/>
  <c r="M2743" i="1" s="1"/>
  <c r="G2744" i="1"/>
  <c r="C2530" i="1" l="1"/>
  <c r="O2529" i="1"/>
  <c r="B2529" i="1" s="1"/>
  <c r="H2744" i="1"/>
  <c r="M2744" i="1" s="1"/>
  <c r="G2745" i="1"/>
  <c r="C2531" i="1" l="1"/>
  <c r="O2530" i="1"/>
  <c r="B2530" i="1" s="1"/>
  <c r="H2745" i="1"/>
  <c r="M2745" i="1" s="1"/>
  <c r="G2746" i="1"/>
  <c r="C2532" i="1" l="1"/>
  <c r="O2531" i="1"/>
  <c r="B2531" i="1" s="1"/>
  <c r="H2746" i="1"/>
  <c r="M2746" i="1" s="1"/>
  <c r="G2747" i="1"/>
  <c r="C2533" i="1" l="1"/>
  <c r="O2532" i="1"/>
  <c r="B2532" i="1" s="1"/>
  <c r="H2747" i="1"/>
  <c r="M2747" i="1" s="1"/>
  <c r="G2748" i="1"/>
  <c r="C2534" i="1" l="1"/>
  <c r="O2533" i="1"/>
  <c r="B2533" i="1" s="1"/>
  <c r="H2748" i="1"/>
  <c r="M2748" i="1" s="1"/>
  <c r="G2749" i="1"/>
  <c r="C2535" i="1" l="1"/>
  <c r="O2534" i="1"/>
  <c r="B2534" i="1" s="1"/>
  <c r="H2749" i="1"/>
  <c r="M2749" i="1" s="1"/>
  <c r="G2750" i="1"/>
  <c r="C2536" i="1" l="1"/>
  <c r="O2535" i="1"/>
  <c r="B2535" i="1" s="1"/>
  <c r="H2750" i="1"/>
  <c r="M2750" i="1" s="1"/>
  <c r="G2751" i="1"/>
  <c r="C2537" i="1" l="1"/>
  <c r="O2536" i="1"/>
  <c r="B2536" i="1" s="1"/>
  <c r="H2751" i="1"/>
  <c r="M2751" i="1" s="1"/>
  <c r="G2752" i="1"/>
  <c r="C2538" i="1" l="1"/>
  <c r="O2537" i="1"/>
  <c r="B2537" i="1" s="1"/>
  <c r="H2752" i="1"/>
  <c r="M2752" i="1" s="1"/>
  <c r="G2753" i="1"/>
  <c r="C2539" i="1" l="1"/>
  <c r="O2538" i="1"/>
  <c r="B2538" i="1" s="1"/>
  <c r="H2753" i="1"/>
  <c r="M2753" i="1" s="1"/>
  <c r="G2754" i="1"/>
  <c r="C2540" i="1" l="1"/>
  <c r="O2539" i="1"/>
  <c r="B2539" i="1" s="1"/>
  <c r="H2754" i="1"/>
  <c r="M2754" i="1" s="1"/>
  <c r="G2755" i="1"/>
  <c r="C2541" i="1" l="1"/>
  <c r="O2540" i="1"/>
  <c r="B2540" i="1" s="1"/>
  <c r="H2755" i="1"/>
  <c r="M2755" i="1" s="1"/>
  <c r="G2756" i="1"/>
  <c r="C2542" i="1" l="1"/>
  <c r="O2541" i="1"/>
  <c r="B2541" i="1" s="1"/>
  <c r="H2756" i="1"/>
  <c r="M2756" i="1" s="1"/>
  <c r="G2757" i="1"/>
  <c r="C2543" i="1" l="1"/>
  <c r="O2542" i="1"/>
  <c r="B2542" i="1" s="1"/>
  <c r="H2757" i="1"/>
  <c r="M2757" i="1" s="1"/>
  <c r="G2758" i="1"/>
  <c r="C2544" i="1" l="1"/>
  <c r="O2543" i="1"/>
  <c r="B2543" i="1" s="1"/>
  <c r="H2758" i="1"/>
  <c r="M2758" i="1" s="1"/>
  <c r="G2759" i="1"/>
  <c r="C2545" i="1" l="1"/>
  <c r="O2544" i="1"/>
  <c r="B2544" i="1" s="1"/>
  <c r="H2759" i="1"/>
  <c r="M2759" i="1" s="1"/>
  <c r="G2760" i="1"/>
  <c r="C2546" i="1" l="1"/>
  <c r="O2545" i="1"/>
  <c r="B2545" i="1" s="1"/>
  <c r="H2760" i="1"/>
  <c r="M2760" i="1" s="1"/>
  <c r="G2761" i="1"/>
  <c r="C2547" i="1" l="1"/>
  <c r="O2546" i="1"/>
  <c r="B2546" i="1" s="1"/>
  <c r="H2761" i="1"/>
  <c r="M2761" i="1" s="1"/>
  <c r="G2762" i="1"/>
  <c r="C2548" i="1" l="1"/>
  <c r="O2547" i="1"/>
  <c r="B2547" i="1" s="1"/>
  <c r="H2762" i="1"/>
  <c r="M2762" i="1" s="1"/>
  <c r="G2763" i="1"/>
  <c r="C2549" i="1" l="1"/>
  <c r="O2548" i="1"/>
  <c r="B2548" i="1" s="1"/>
  <c r="H2763" i="1"/>
  <c r="M2763" i="1" s="1"/>
  <c r="G2764" i="1"/>
  <c r="C2550" i="1" l="1"/>
  <c r="O2549" i="1"/>
  <c r="B2549" i="1" s="1"/>
  <c r="H2764" i="1"/>
  <c r="M2764" i="1" s="1"/>
  <c r="G2765" i="1"/>
  <c r="C2551" i="1" l="1"/>
  <c r="O2550" i="1"/>
  <c r="B2550" i="1" s="1"/>
  <c r="H2765" i="1"/>
  <c r="M2765" i="1" s="1"/>
  <c r="G2766" i="1"/>
  <c r="C2552" i="1" l="1"/>
  <c r="O2551" i="1"/>
  <c r="B2551" i="1" s="1"/>
  <c r="H2766" i="1"/>
  <c r="M2766" i="1" s="1"/>
  <c r="G2767" i="1"/>
  <c r="C2553" i="1" l="1"/>
  <c r="O2552" i="1"/>
  <c r="B2552" i="1" s="1"/>
  <c r="H2767" i="1"/>
  <c r="M2767" i="1" s="1"/>
  <c r="G2768" i="1"/>
  <c r="C2554" i="1" l="1"/>
  <c r="O2553" i="1"/>
  <c r="B2553" i="1" s="1"/>
  <c r="H2768" i="1"/>
  <c r="M2768" i="1" s="1"/>
  <c r="G2769" i="1"/>
  <c r="C2555" i="1" l="1"/>
  <c r="O2554" i="1"/>
  <c r="B2554" i="1" s="1"/>
  <c r="H2769" i="1"/>
  <c r="M2769" i="1" s="1"/>
  <c r="G2770" i="1"/>
  <c r="C2556" i="1" l="1"/>
  <c r="O2555" i="1"/>
  <c r="B2555" i="1" s="1"/>
  <c r="H2770" i="1"/>
  <c r="M2770" i="1" s="1"/>
  <c r="G2771" i="1"/>
  <c r="C2557" i="1" l="1"/>
  <c r="O2556" i="1"/>
  <c r="B2556" i="1" s="1"/>
  <c r="H2771" i="1"/>
  <c r="M2771" i="1" s="1"/>
  <c r="G2772" i="1"/>
  <c r="C2558" i="1" l="1"/>
  <c r="O2557" i="1"/>
  <c r="B2557" i="1" s="1"/>
  <c r="H2772" i="1"/>
  <c r="M2772" i="1" s="1"/>
  <c r="G2773" i="1"/>
  <c r="C2559" i="1" l="1"/>
  <c r="O2558" i="1"/>
  <c r="B2558" i="1" s="1"/>
  <c r="H2773" i="1"/>
  <c r="M2773" i="1" s="1"/>
  <c r="G2774" i="1"/>
  <c r="C2560" i="1" l="1"/>
  <c r="O2559" i="1"/>
  <c r="B2559" i="1" s="1"/>
  <c r="H2774" i="1"/>
  <c r="M2774" i="1" s="1"/>
  <c r="G2775" i="1"/>
  <c r="C2561" i="1" l="1"/>
  <c r="O2560" i="1"/>
  <c r="B2560" i="1" s="1"/>
  <c r="H2775" i="1"/>
  <c r="M2775" i="1" s="1"/>
  <c r="G2776" i="1"/>
  <c r="C2562" i="1" l="1"/>
  <c r="O2561" i="1"/>
  <c r="B2561" i="1" s="1"/>
  <c r="H2776" i="1"/>
  <c r="M2776" i="1" s="1"/>
  <c r="G2777" i="1"/>
  <c r="C2563" i="1" l="1"/>
  <c r="O2562" i="1"/>
  <c r="B2562" i="1" s="1"/>
  <c r="H2777" i="1"/>
  <c r="M2777" i="1" s="1"/>
  <c r="G2778" i="1"/>
  <c r="C2564" i="1" l="1"/>
  <c r="O2563" i="1"/>
  <c r="B2563" i="1" s="1"/>
  <c r="H2778" i="1"/>
  <c r="M2778" i="1" s="1"/>
  <c r="G2779" i="1"/>
  <c r="C2565" i="1" l="1"/>
  <c r="O2564" i="1"/>
  <c r="B2564" i="1" s="1"/>
  <c r="H2779" i="1"/>
  <c r="M2779" i="1" s="1"/>
  <c r="G2780" i="1"/>
  <c r="C2566" i="1" l="1"/>
  <c r="O2565" i="1"/>
  <c r="B2565" i="1" s="1"/>
  <c r="H2780" i="1"/>
  <c r="M2780" i="1" s="1"/>
  <c r="G2781" i="1"/>
  <c r="C2567" i="1" l="1"/>
  <c r="O2566" i="1"/>
  <c r="B2566" i="1" s="1"/>
  <c r="H2781" i="1"/>
  <c r="M2781" i="1" s="1"/>
  <c r="G2782" i="1"/>
  <c r="C2568" i="1" l="1"/>
  <c r="O2567" i="1"/>
  <c r="B2567" i="1" s="1"/>
  <c r="H2782" i="1"/>
  <c r="M2782" i="1" s="1"/>
  <c r="G2783" i="1"/>
  <c r="C2569" i="1" l="1"/>
  <c r="O2568" i="1"/>
  <c r="B2568" i="1" s="1"/>
  <c r="H2783" i="1"/>
  <c r="M2783" i="1" s="1"/>
  <c r="G2784" i="1"/>
  <c r="C2570" i="1" l="1"/>
  <c r="O2569" i="1"/>
  <c r="B2569" i="1" s="1"/>
  <c r="H2784" i="1"/>
  <c r="M2784" i="1" s="1"/>
  <c r="G2785" i="1"/>
  <c r="C2571" i="1" l="1"/>
  <c r="O2570" i="1"/>
  <c r="B2570" i="1" s="1"/>
  <c r="H2785" i="1"/>
  <c r="M2785" i="1" s="1"/>
  <c r="G2786" i="1"/>
  <c r="C2572" i="1" l="1"/>
  <c r="O2571" i="1"/>
  <c r="B2571" i="1" s="1"/>
  <c r="H2786" i="1"/>
  <c r="M2786" i="1" s="1"/>
  <c r="G2787" i="1"/>
  <c r="C2573" i="1" l="1"/>
  <c r="O2572" i="1"/>
  <c r="B2572" i="1" s="1"/>
  <c r="H2787" i="1"/>
  <c r="M2787" i="1" s="1"/>
  <c r="G2788" i="1"/>
  <c r="C2574" i="1" l="1"/>
  <c r="O2573" i="1"/>
  <c r="B2573" i="1" s="1"/>
  <c r="H2788" i="1"/>
  <c r="M2788" i="1" s="1"/>
  <c r="G2789" i="1"/>
  <c r="C2575" i="1" l="1"/>
  <c r="O2574" i="1"/>
  <c r="B2574" i="1" s="1"/>
  <c r="H2789" i="1"/>
  <c r="M2789" i="1" s="1"/>
  <c r="G2790" i="1"/>
  <c r="C2576" i="1" l="1"/>
  <c r="O2575" i="1"/>
  <c r="B2575" i="1" s="1"/>
  <c r="H2790" i="1"/>
  <c r="M2790" i="1" s="1"/>
  <c r="G2791" i="1"/>
  <c r="C2577" i="1" l="1"/>
  <c r="O2576" i="1"/>
  <c r="B2576" i="1" s="1"/>
  <c r="H2791" i="1"/>
  <c r="M2791" i="1" s="1"/>
  <c r="G2792" i="1"/>
  <c r="C2578" i="1" l="1"/>
  <c r="O2577" i="1"/>
  <c r="B2577" i="1" s="1"/>
  <c r="H2792" i="1"/>
  <c r="M2792" i="1" s="1"/>
  <c r="G2793" i="1"/>
  <c r="C2579" i="1" l="1"/>
  <c r="O2578" i="1"/>
  <c r="B2578" i="1" s="1"/>
  <c r="H2793" i="1"/>
  <c r="M2793" i="1" s="1"/>
  <c r="G2794" i="1"/>
  <c r="C2580" i="1" l="1"/>
  <c r="O2579" i="1"/>
  <c r="B2579" i="1" s="1"/>
  <c r="H2794" i="1"/>
  <c r="M2794" i="1" s="1"/>
  <c r="G2795" i="1"/>
  <c r="C2581" i="1" l="1"/>
  <c r="O2580" i="1"/>
  <c r="B2580" i="1" s="1"/>
  <c r="H2795" i="1"/>
  <c r="M2795" i="1" s="1"/>
  <c r="G2796" i="1"/>
  <c r="C2582" i="1" l="1"/>
  <c r="O2581" i="1"/>
  <c r="B2581" i="1" s="1"/>
  <c r="H2796" i="1"/>
  <c r="M2796" i="1" s="1"/>
  <c r="G2797" i="1"/>
  <c r="C2583" i="1" l="1"/>
  <c r="O2582" i="1"/>
  <c r="B2582" i="1" s="1"/>
  <c r="H2797" i="1"/>
  <c r="M2797" i="1" s="1"/>
  <c r="G2798" i="1"/>
  <c r="C2584" i="1" l="1"/>
  <c r="O2583" i="1"/>
  <c r="B2583" i="1" s="1"/>
  <c r="H2798" i="1"/>
  <c r="M2798" i="1" s="1"/>
  <c r="G2799" i="1"/>
  <c r="C2585" i="1" l="1"/>
  <c r="O2584" i="1"/>
  <c r="B2584" i="1" s="1"/>
  <c r="H2799" i="1"/>
  <c r="M2799" i="1" s="1"/>
  <c r="G2800" i="1"/>
  <c r="C2586" i="1" l="1"/>
  <c r="O2585" i="1"/>
  <c r="B2585" i="1" s="1"/>
  <c r="H2800" i="1"/>
  <c r="M2800" i="1" s="1"/>
  <c r="G2801" i="1"/>
  <c r="C2587" i="1" l="1"/>
  <c r="O2586" i="1"/>
  <c r="B2586" i="1" s="1"/>
  <c r="H2801" i="1"/>
  <c r="M2801" i="1" s="1"/>
  <c r="G2802" i="1"/>
  <c r="C2588" i="1" l="1"/>
  <c r="O2587" i="1"/>
  <c r="B2587" i="1" s="1"/>
  <c r="H2802" i="1"/>
  <c r="M2802" i="1" s="1"/>
  <c r="G2803" i="1"/>
  <c r="C2589" i="1" l="1"/>
  <c r="O2588" i="1"/>
  <c r="B2588" i="1" s="1"/>
  <c r="H2803" i="1"/>
  <c r="M2803" i="1" s="1"/>
  <c r="G2804" i="1"/>
  <c r="C2590" i="1" l="1"/>
  <c r="O2589" i="1"/>
  <c r="B2589" i="1" s="1"/>
  <c r="H2804" i="1"/>
  <c r="M2804" i="1" s="1"/>
  <c r="G2805" i="1"/>
  <c r="C2591" i="1" l="1"/>
  <c r="O2590" i="1"/>
  <c r="B2590" i="1" s="1"/>
  <c r="H2805" i="1"/>
  <c r="M2805" i="1" s="1"/>
  <c r="G2806" i="1"/>
  <c r="C2592" i="1" l="1"/>
  <c r="O2591" i="1"/>
  <c r="B2591" i="1" s="1"/>
  <c r="H2806" i="1"/>
  <c r="M2806" i="1" s="1"/>
  <c r="G2807" i="1"/>
  <c r="C2593" i="1" l="1"/>
  <c r="O2592" i="1"/>
  <c r="B2592" i="1" s="1"/>
  <c r="H2807" i="1"/>
  <c r="M2807" i="1" s="1"/>
  <c r="G2808" i="1"/>
  <c r="C2594" i="1" l="1"/>
  <c r="O2593" i="1"/>
  <c r="B2593" i="1" s="1"/>
  <c r="H2808" i="1"/>
  <c r="M2808" i="1" s="1"/>
  <c r="G2809" i="1"/>
  <c r="C2595" i="1" l="1"/>
  <c r="O2594" i="1"/>
  <c r="B2594" i="1" s="1"/>
  <c r="H2809" i="1"/>
  <c r="M2809" i="1" s="1"/>
  <c r="G2810" i="1"/>
  <c r="C2596" i="1" l="1"/>
  <c r="O2595" i="1"/>
  <c r="B2595" i="1" s="1"/>
  <c r="H2810" i="1"/>
  <c r="M2810" i="1" s="1"/>
  <c r="G2811" i="1"/>
  <c r="C2597" i="1" l="1"/>
  <c r="O2596" i="1"/>
  <c r="B2596" i="1" s="1"/>
  <c r="H2811" i="1"/>
  <c r="M2811" i="1" s="1"/>
  <c r="G2812" i="1"/>
  <c r="C2598" i="1" l="1"/>
  <c r="O2597" i="1"/>
  <c r="B2597" i="1" s="1"/>
  <c r="H2812" i="1"/>
  <c r="M2812" i="1" s="1"/>
  <c r="G2813" i="1"/>
  <c r="C2599" i="1" l="1"/>
  <c r="O2598" i="1"/>
  <c r="B2598" i="1" s="1"/>
  <c r="H2813" i="1"/>
  <c r="M2813" i="1" s="1"/>
  <c r="G2814" i="1"/>
  <c r="C2600" i="1" l="1"/>
  <c r="O2599" i="1"/>
  <c r="B2599" i="1" s="1"/>
  <c r="H2814" i="1"/>
  <c r="M2814" i="1" s="1"/>
  <c r="G2815" i="1"/>
  <c r="C2601" i="1" l="1"/>
  <c r="O2600" i="1"/>
  <c r="B2600" i="1" s="1"/>
  <c r="H2815" i="1"/>
  <c r="M2815" i="1" s="1"/>
  <c r="G2816" i="1"/>
  <c r="C2602" i="1" l="1"/>
  <c r="O2601" i="1"/>
  <c r="B2601" i="1" s="1"/>
  <c r="H2816" i="1"/>
  <c r="M2816" i="1" s="1"/>
  <c r="G2817" i="1"/>
  <c r="C2603" i="1" l="1"/>
  <c r="O2602" i="1"/>
  <c r="B2602" i="1" s="1"/>
  <c r="H2817" i="1"/>
  <c r="M2817" i="1" s="1"/>
  <c r="G2818" i="1"/>
  <c r="C2604" i="1" l="1"/>
  <c r="O2603" i="1"/>
  <c r="B2603" i="1" s="1"/>
  <c r="H2818" i="1"/>
  <c r="M2818" i="1" s="1"/>
  <c r="G2819" i="1"/>
  <c r="C2605" i="1" l="1"/>
  <c r="O2604" i="1"/>
  <c r="B2604" i="1" s="1"/>
  <c r="H2819" i="1"/>
  <c r="M2819" i="1" s="1"/>
  <c r="G2820" i="1"/>
  <c r="C2606" i="1" l="1"/>
  <c r="O2605" i="1"/>
  <c r="B2605" i="1" s="1"/>
  <c r="H2820" i="1"/>
  <c r="M2820" i="1" s="1"/>
  <c r="G2821" i="1"/>
  <c r="C2607" i="1" l="1"/>
  <c r="O2606" i="1"/>
  <c r="B2606" i="1" s="1"/>
  <c r="H2821" i="1"/>
  <c r="M2821" i="1" s="1"/>
  <c r="G2822" i="1"/>
  <c r="C2608" i="1" l="1"/>
  <c r="O2607" i="1"/>
  <c r="B2607" i="1" s="1"/>
  <c r="H2822" i="1"/>
  <c r="M2822" i="1" s="1"/>
  <c r="G2823" i="1"/>
  <c r="C2609" i="1" l="1"/>
  <c r="O2608" i="1"/>
  <c r="B2608" i="1" s="1"/>
  <c r="H2823" i="1"/>
  <c r="M2823" i="1" s="1"/>
  <c r="G2824" i="1"/>
  <c r="C2610" i="1" l="1"/>
  <c r="O2609" i="1"/>
  <c r="B2609" i="1" s="1"/>
  <c r="H2824" i="1"/>
  <c r="M2824" i="1" s="1"/>
  <c r="G2825" i="1"/>
  <c r="C2611" i="1" l="1"/>
  <c r="O2610" i="1"/>
  <c r="B2610" i="1" s="1"/>
  <c r="H2825" i="1"/>
  <c r="M2825" i="1" s="1"/>
  <c r="G2826" i="1"/>
  <c r="C2612" i="1" l="1"/>
  <c r="O2611" i="1"/>
  <c r="B2611" i="1" s="1"/>
  <c r="H2826" i="1"/>
  <c r="M2826" i="1" s="1"/>
  <c r="G2827" i="1"/>
  <c r="C2613" i="1" l="1"/>
  <c r="O2612" i="1"/>
  <c r="B2612" i="1" s="1"/>
  <c r="H2827" i="1"/>
  <c r="M2827" i="1" s="1"/>
  <c r="G2828" i="1"/>
  <c r="C2614" i="1" l="1"/>
  <c r="O2613" i="1"/>
  <c r="B2613" i="1" s="1"/>
  <c r="H2828" i="1"/>
  <c r="M2828" i="1" s="1"/>
  <c r="G2829" i="1"/>
  <c r="C2615" i="1" l="1"/>
  <c r="O2614" i="1"/>
  <c r="B2614" i="1" s="1"/>
  <c r="H2829" i="1"/>
  <c r="M2829" i="1" s="1"/>
  <c r="G2830" i="1"/>
  <c r="C2616" i="1" l="1"/>
  <c r="O2615" i="1"/>
  <c r="B2615" i="1" s="1"/>
  <c r="H2830" i="1"/>
  <c r="M2830" i="1" s="1"/>
  <c r="G2831" i="1"/>
  <c r="C2617" i="1" l="1"/>
  <c r="O2616" i="1"/>
  <c r="B2616" i="1" s="1"/>
  <c r="H2831" i="1"/>
  <c r="M2831" i="1" s="1"/>
  <c r="G2832" i="1"/>
  <c r="C2618" i="1" l="1"/>
  <c r="O2617" i="1"/>
  <c r="B2617" i="1" s="1"/>
  <c r="H2832" i="1"/>
  <c r="M2832" i="1" s="1"/>
  <c r="G2833" i="1"/>
  <c r="C2619" i="1" l="1"/>
  <c r="O2618" i="1"/>
  <c r="B2618" i="1" s="1"/>
  <c r="H2833" i="1"/>
  <c r="M2833" i="1" s="1"/>
  <c r="G2834" i="1"/>
  <c r="C2620" i="1" l="1"/>
  <c r="O2619" i="1"/>
  <c r="B2619" i="1" s="1"/>
  <c r="H2834" i="1"/>
  <c r="M2834" i="1" s="1"/>
  <c r="G2835" i="1"/>
  <c r="C2621" i="1" l="1"/>
  <c r="O2620" i="1"/>
  <c r="B2620" i="1" s="1"/>
  <c r="H2835" i="1"/>
  <c r="M2835" i="1" s="1"/>
  <c r="G2836" i="1"/>
  <c r="C2622" i="1" l="1"/>
  <c r="O2621" i="1"/>
  <c r="B2621" i="1" s="1"/>
  <c r="H2836" i="1"/>
  <c r="M2836" i="1" s="1"/>
  <c r="G2837" i="1"/>
  <c r="C2623" i="1" l="1"/>
  <c r="O2622" i="1"/>
  <c r="B2622" i="1" s="1"/>
  <c r="H2837" i="1"/>
  <c r="M2837" i="1" s="1"/>
  <c r="G2838" i="1"/>
  <c r="C2624" i="1" l="1"/>
  <c r="O2623" i="1"/>
  <c r="B2623" i="1" s="1"/>
  <c r="H2838" i="1"/>
  <c r="M2838" i="1" s="1"/>
  <c r="G2839" i="1"/>
  <c r="C2625" i="1" l="1"/>
  <c r="O2624" i="1"/>
  <c r="B2624" i="1" s="1"/>
  <c r="H2839" i="1"/>
  <c r="M2839" i="1" s="1"/>
  <c r="G2840" i="1"/>
  <c r="C2626" i="1" l="1"/>
  <c r="O2625" i="1"/>
  <c r="B2625" i="1" s="1"/>
  <c r="H2840" i="1"/>
  <c r="M2840" i="1" s="1"/>
  <c r="G2841" i="1"/>
  <c r="C2627" i="1" l="1"/>
  <c r="O2626" i="1"/>
  <c r="B2626" i="1" s="1"/>
  <c r="H2841" i="1"/>
  <c r="M2841" i="1" s="1"/>
  <c r="G2842" i="1"/>
  <c r="C2628" i="1" l="1"/>
  <c r="O2627" i="1"/>
  <c r="B2627" i="1" s="1"/>
  <c r="H2842" i="1"/>
  <c r="M2842" i="1" s="1"/>
  <c r="G2843" i="1"/>
  <c r="C2629" i="1" l="1"/>
  <c r="O2628" i="1"/>
  <c r="B2628" i="1" s="1"/>
  <c r="H2843" i="1"/>
  <c r="M2843" i="1" s="1"/>
  <c r="G2844" i="1"/>
  <c r="C2630" i="1" l="1"/>
  <c r="O2629" i="1"/>
  <c r="B2629" i="1" s="1"/>
  <c r="H2844" i="1"/>
  <c r="M2844" i="1" s="1"/>
  <c r="G2845" i="1"/>
  <c r="C2631" i="1" l="1"/>
  <c r="O2630" i="1"/>
  <c r="B2630" i="1" s="1"/>
  <c r="H2845" i="1"/>
  <c r="M2845" i="1" s="1"/>
  <c r="G2846" i="1"/>
  <c r="C2632" i="1" l="1"/>
  <c r="O2631" i="1"/>
  <c r="B2631" i="1" s="1"/>
  <c r="H2846" i="1"/>
  <c r="M2846" i="1" s="1"/>
  <c r="G2847" i="1"/>
  <c r="C2633" i="1" l="1"/>
  <c r="O2632" i="1"/>
  <c r="B2632" i="1" s="1"/>
  <c r="H2847" i="1"/>
  <c r="M2847" i="1" s="1"/>
  <c r="G2848" i="1"/>
  <c r="C2634" i="1" l="1"/>
  <c r="O2633" i="1"/>
  <c r="B2633" i="1" s="1"/>
  <c r="H2848" i="1"/>
  <c r="M2848" i="1" s="1"/>
  <c r="G2849" i="1"/>
  <c r="C2635" i="1" l="1"/>
  <c r="O2634" i="1"/>
  <c r="B2634" i="1" s="1"/>
  <c r="H2849" i="1"/>
  <c r="M2849" i="1" s="1"/>
  <c r="G2850" i="1"/>
  <c r="C2636" i="1" l="1"/>
  <c r="O2635" i="1"/>
  <c r="B2635" i="1" s="1"/>
  <c r="H2850" i="1"/>
  <c r="M2850" i="1" s="1"/>
  <c r="G2851" i="1"/>
  <c r="C2637" i="1" l="1"/>
  <c r="O2636" i="1"/>
  <c r="B2636" i="1" s="1"/>
  <c r="H2851" i="1"/>
  <c r="M2851" i="1" s="1"/>
  <c r="G2852" i="1"/>
  <c r="C2638" i="1" l="1"/>
  <c r="O2637" i="1"/>
  <c r="B2637" i="1" s="1"/>
  <c r="H2852" i="1"/>
  <c r="M2852" i="1" s="1"/>
  <c r="G2853" i="1"/>
  <c r="C2639" i="1" l="1"/>
  <c r="O2638" i="1"/>
  <c r="B2638" i="1" s="1"/>
  <c r="H2853" i="1"/>
  <c r="M2853" i="1" s="1"/>
  <c r="G2854" i="1"/>
  <c r="C2640" i="1" l="1"/>
  <c r="O2639" i="1"/>
  <c r="B2639" i="1" s="1"/>
  <c r="H2854" i="1"/>
  <c r="M2854" i="1" s="1"/>
  <c r="G2855" i="1"/>
  <c r="C2641" i="1" l="1"/>
  <c r="O2640" i="1"/>
  <c r="B2640" i="1" s="1"/>
  <c r="H2855" i="1"/>
  <c r="M2855" i="1" s="1"/>
  <c r="G2856" i="1"/>
  <c r="C2642" i="1" l="1"/>
  <c r="O2641" i="1"/>
  <c r="B2641" i="1" s="1"/>
  <c r="H2856" i="1"/>
  <c r="M2856" i="1" s="1"/>
  <c r="G2857" i="1"/>
  <c r="C2643" i="1" l="1"/>
  <c r="O2642" i="1"/>
  <c r="B2642" i="1" s="1"/>
  <c r="H2857" i="1"/>
  <c r="M2857" i="1" s="1"/>
  <c r="G2858" i="1"/>
  <c r="C2644" i="1" l="1"/>
  <c r="O2643" i="1"/>
  <c r="B2643" i="1" s="1"/>
  <c r="H2858" i="1"/>
  <c r="M2858" i="1" s="1"/>
  <c r="G2859" i="1"/>
  <c r="C2645" i="1" l="1"/>
  <c r="O2644" i="1"/>
  <c r="B2644" i="1" s="1"/>
  <c r="H2859" i="1"/>
  <c r="M2859" i="1" s="1"/>
  <c r="G2860" i="1"/>
  <c r="C2646" i="1" l="1"/>
  <c r="O2645" i="1"/>
  <c r="B2645" i="1" s="1"/>
  <c r="H2860" i="1"/>
  <c r="M2860" i="1" s="1"/>
  <c r="G2861" i="1"/>
  <c r="C2647" i="1" l="1"/>
  <c r="O2646" i="1"/>
  <c r="B2646" i="1" s="1"/>
  <c r="H2861" i="1"/>
  <c r="M2861" i="1" s="1"/>
  <c r="G2862" i="1"/>
  <c r="C2648" i="1" l="1"/>
  <c r="O2647" i="1"/>
  <c r="B2647" i="1" s="1"/>
  <c r="H2862" i="1"/>
  <c r="M2862" i="1" s="1"/>
  <c r="G2863" i="1"/>
  <c r="C2649" i="1" l="1"/>
  <c r="O2648" i="1"/>
  <c r="B2648" i="1" s="1"/>
  <c r="H2863" i="1"/>
  <c r="M2863" i="1" s="1"/>
  <c r="G2864" i="1"/>
  <c r="C2650" i="1" l="1"/>
  <c r="O2649" i="1"/>
  <c r="B2649" i="1" s="1"/>
  <c r="H2864" i="1"/>
  <c r="M2864" i="1" s="1"/>
  <c r="G2865" i="1"/>
  <c r="C2651" i="1" l="1"/>
  <c r="O2650" i="1"/>
  <c r="B2650" i="1" s="1"/>
  <c r="H2865" i="1"/>
  <c r="M2865" i="1" s="1"/>
  <c r="G2866" i="1"/>
  <c r="C2652" i="1" l="1"/>
  <c r="O2651" i="1"/>
  <c r="B2651" i="1" s="1"/>
  <c r="H2866" i="1"/>
  <c r="M2866" i="1" s="1"/>
  <c r="G2867" i="1"/>
  <c r="C2653" i="1" l="1"/>
  <c r="O2652" i="1"/>
  <c r="B2652" i="1" s="1"/>
  <c r="H2867" i="1"/>
  <c r="M2867" i="1" s="1"/>
  <c r="G2868" i="1"/>
  <c r="C2654" i="1" l="1"/>
  <c r="O2653" i="1"/>
  <c r="B2653" i="1" s="1"/>
  <c r="H2868" i="1"/>
  <c r="M2868" i="1" s="1"/>
  <c r="G2869" i="1"/>
  <c r="C2655" i="1" l="1"/>
  <c r="O2654" i="1"/>
  <c r="B2654" i="1" s="1"/>
  <c r="H2869" i="1"/>
  <c r="M2869" i="1" s="1"/>
  <c r="G2870" i="1"/>
  <c r="C2656" i="1" l="1"/>
  <c r="O2655" i="1"/>
  <c r="B2655" i="1" s="1"/>
  <c r="H2870" i="1"/>
  <c r="M2870" i="1" s="1"/>
  <c r="G2871" i="1"/>
  <c r="C2657" i="1" l="1"/>
  <c r="O2656" i="1"/>
  <c r="B2656" i="1" s="1"/>
  <c r="H2871" i="1"/>
  <c r="M2871" i="1" s="1"/>
  <c r="G2872" i="1"/>
  <c r="C2658" i="1" l="1"/>
  <c r="O2657" i="1"/>
  <c r="B2657" i="1" s="1"/>
  <c r="H2872" i="1"/>
  <c r="M2872" i="1" s="1"/>
  <c r="G2873" i="1"/>
  <c r="C2659" i="1" l="1"/>
  <c r="O2658" i="1"/>
  <c r="B2658" i="1" s="1"/>
  <c r="H2873" i="1"/>
  <c r="M2873" i="1" s="1"/>
  <c r="G2874" i="1"/>
  <c r="C2660" i="1" l="1"/>
  <c r="O2659" i="1"/>
  <c r="B2659" i="1" s="1"/>
  <c r="H2874" i="1"/>
  <c r="M2874" i="1" s="1"/>
  <c r="G2875" i="1"/>
  <c r="C2661" i="1" l="1"/>
  <c r="O2660" i="1"/>
  <c r="B2660" i="1" s="1"/>
  <c r="H2875" i="1"/>
  <c r="M2875" i="1" s="1"/>
  <c r="G2876" i="1"/>
  <c r="C2662" i="1" l="1"/>
  <c r="O2661" i="1"/>
  <c r="B2661" i="1" s="1"/>
  <c r="H2876" i="1"/>
  <c r="M2876" i="1" s="1"/>
  <c r="G2877" i="1"/>
  <c r="C2663" i="1" l="1"/>
  <c r="O2662" i="1"/>
  <c r="B2662" i="1" s="1"/>
  <c r="H2877" i="1"/>
  <c r="M2877" i="1" s="1"/>
  <c r="G2878" i="1"/>
  <c r="C2664" i="1" l="1"/>
  <c r="O2663" i="1"/>
  <c r="B2663" i="1" s="1"/>
  <c r="H2878" i="1"/>
  <c r="M2878" i="1" s="1"/>
  <c r="G2879" i="1"/>
  <c r="C2665" i="1" l="1"/>
  <c r="O2664" i="1"/>
  <c r="B2664" i="1" s="1"/>
  <c r="H2879" i="1"/>
  <c r="M2879" i="1" s="1"/>
  <c r="G2880" i="1"/>
  <c r="C2666" i="1" l="1"/>
  <c r="O2665" i="1"/>
  <c r="B2665" i="1" s="1"/>
  <c r="H2880" i="1"/>
  <c r="M2880" i="1" s="1"/>
  <c r="G2881" i="1"/>
  <c r="C2667" i="1" l="1"/>
  <c r="O2666" i="1"/>
  <c r="B2666" i="1" s="1"/>
  <c r="H2881" i="1"/>
  <c r="M2881" i="1" s="1"/>
  <c r="G2882" i="1"/>
  <c r="C2668" i="1" l="1"/>
  <c r="O2667" i="1"/>
  <c r="B2667" i="1" s="1"/>
  <c r="H2882" i="1"/>
  <c r="M2882" i="1" s="1"/>
  <c r="G2883" i="1"/>
  <c r="C2669" i="1" l="1"/>
  <c r="O2668" i="1"/>
  <c r="B2668" i="1" s="1"/>
  <c r="H2883" i="1"/>
  <c r="M2883" i="1" s="1"/>
  <c r="G2884" i="1"/>
  <c r="C2670" i="1" l="1"/>
  <c r="O2669" i="1"/>
  <c r="B2669" i="1" s="1"/>
  <c r="H2884" i="1"/>
  <c r="M2884" i="1" s="1"/>
  <c r="G2885" i="1"/>
  <c r="C2671" i="1" l="1"/>
  <c r="O2670" i="1"/>
  <c r="B2670" i="1" s="1"/>
  <c r="H2885" i="1"/>
  <c r="M2885" i="1" s="1"/>
  <c r="G2886" i="1"/>
  <c r="C2672" i="1" l="1"/>
  <c r="O2671" i="1"/>
  <c r="B2671" i="1" s="1"/>
  <c r="H2886" i="1"/>
  <c r="M2886" i="1" s="1"/>
  <c r="G2887" i="1"/>
  <c r="C2673" i="1" l="1"/>
  <c r="O2672" i="1"/>
  <c r="B2672" i="1" s="1"/>
  <c r="H2887" i="1"/>
  <c r="M2887" i="1" s="1"/>
  <c r="G2888" i="1"/>
  <c r="C2674" i="1" l="1"/>
  <c r="O2673" i="1"/>
  <c r="B2673" i="1" s="1"/>
  <c r="H2888" i="1"/>
  <c r="M2888" i="1" s="1"/>
  <c r="G2889" i="1"/>
  <c r="C2675" i="1" l="1"/>
  <c r="O2674" i="1"/>
  <c r="B2674" i="1" s="1"/>
  <c r="H2889" i="1"/>
  <c r="M2889" i="1" s="1"/>
  <c r="G2890" i="1"/>
  <c r="C2676" i="1" l="1"/>
  <c r="O2675" i="1"/>
  <c r="B2675" i="1" s="1"/>
  <c r="H2890" i="1"/>
  <c r="M2890" i="1" s="1"/>
  <c r="G2891" i="1"/>
  <c r="C2677" i="1" l="1"/>
  <c r="O2676" i="1"/>
  <c r="B2676" i="1" s="1"/>
  <c r="H2891" i="1"/>
  <c r="M2891" i="1" s="1"/>
  <c r="G2892" i="1"/>
  <c r="C2678" i="1" l="1"/>
  <c r="O2677" i="1"/>
  <c r="B2677" i="1" s="1"/>
  <c r="H2892" i="1"/>
  <c r="M2892" i="1" s="1"/>
  <c r="G2893" i="1"/>
  <c r="C2679" i="1" l="1"/>
  <c r="O2678" i="1"/>
  <c r="B2678" i="1" s="1"/>
  <c r="H2893" i="1"/>
  <c r="M2893" i="1" s="1"/>
  <c r="G2894" i="1"/>
  <c r="C2680" i="1" l="1"/>
  <c r="O2679" i="1"/>
  <c r="B2679" i="1" s="1"/>
  <c r="H2894" i="1"/>
  <c r="M2894" i="1" s="1"/>
  <c r="G2895" i="1"/>
  <c r="C2681" i="1" l="1"/>
  <c r="O2680" i="1"/>
  <c r="B2680" i="1" s="1"/>
  <c r="H2895" i="1"/>
  <c r="M2895" i="1" s="1"/>
  <c r="G2896" i="1"/>
  <c r="C2682" i="1" l="1"/>
  <c r="O2681" i="1"/>
  <c r="B2681" i="1" s="1"/>
  <c r="H2896" i="1"/>
  <c r="M2896" i="1" s="1"/>
  <c r="G2897" i="1"/>
  <c r="C2683" i="1" l="1"/>
  <c r="O2682" i="1"/>
  <c r="B2682" i="1" s="1"/>
  <c r="H2897" i="1"/>
  <c r="M2897" i="1" s="1"/>
  <c r="G2898" i="1"/>
  <c r="C2684" i="1" l="1"/>
  <c r="O2683" i="1"/>
  <c r="B2683" i="1" s="1"/>
  <c r="H2898" i="1"/>
  <c r="M2898" i="1" s="1"/>
  <c r="G2899" i="1"/>
  <c r="C2685" i="1" l="1"/>
  <c r="O2684" i="1"/>
  <c r="B2684" i="1" s="1"/>
  <c r="H2899" i="1"/>
  <c r="M2899" i="1" s="1"/>
  <c r="G2900" i="1"/>
  <c r="C2686" i="1" l="1"/>
  <c r="O2685" i="1"/>
  <c r="B2685" i="1" s="1"/>
  <c r="H2900" i="1"/>
  <c r="M2900" i="1" s="1"/>
  <c r="G2901" i="1"/>
  <c r="C2687" i="1" l="1"/>
  <c r="O2686" i="1"/>
  <c r="B2686" i="1" s="1"/>
  <c r="H2901" i="1"/>
  <c r="M2901" i="1" s="1"/>
  <c r="G2902" i="1"/>
  <c r="C2688" i="1" l="1"/>
  <c r="O2687" i="1"/>
  <c r="B2687" i="1" s="1"/>
  <c r="H2902" i="1"/>
  <c r="M2902" i="1" s="1"/>
  <c r="G2903" i="1"/>
  <c r="C2689" i="1" l="1"/>
  <c r="O2688" i="1"/>
  <c r="B2688" i="1" s="1"/>
  <c r="H2903" i="1"/>
  <c r="M2903" i="1" s="1"/>
  <c r="G2904" i="1"/>
  <c r="C2690" i="1" l="1"/>
  <c r="O2689" i="1"/>
  <c r="B2689" i="1" s="1"/>
  <c r="H2904" i="1"/>
  <c r="M2904" i="1" s="1"/>
  <c r="G2905" i="1"/>
  <c r="C2691" i="1" l="1"/>
  <c r="O2690" i="1"/>
  <c r="B2690" i="1" s="1"/>
  <c r="H2905" i="1"/>
  <c r="M2905" i="1" s="1"/>
  <c r="G2906" i="1"/>
  <c r="C2692" i="1" l="1"/>
  <c r="O2691" i="1"/>
  <c r="B2691" i="1" s="1"/>
  <c r="H2906" i="1"/>
  <c r="M2906" i="1" s="1"/>
  <c r="G2907" i="1"/>
  <c r="C2693" i="1" l="1"/>
  <c r="O2692" i="1"/>
  <c r="B2692" i="1" s="1"/>
  <c r="H2907" i="1"/>
  <c r="M2907" i="1" s="1"/>
  <c r="G2908" i="1"/>
  <c r="C2694" i="1" l="1"/>
  <c r="O2693" i="1"/>
  <c r="B2693" i="1" s="1"/>
  <c r="H2908" i="1"/>
  <c r="M2908" i="1" s="1"/>
  <c r="G2909" i="1"/>
  <c r="C2695" i="1" l="1"/>
  <c r="O2694" i="1"/>
  <c r="B2694" i="1" s="1"/>
  <c r="H2909" i="1"/>
  <c r="M2909" i="1" s="1"/>
  <c r="G2910" i="1"/>
  <c r="C2696" i="1" l="1"/>
  <c r="O2695" i="1"/>
  <c r="B2695" i="1" s="1"/>
  <c r="H2910" i="1"/>
  <c r="M2910" i="1" s="1"/>
  <c r="G2911" i="1"/>
  <c r="C2697" i="1" l="1"/>
  <c r="O2696" i="1"/>
  <c r="B2696" i="1" s="1"/>
  <c r="H2911" i="1"/>
  <c r="M2911" i="1" s="1"/>
  <c r="G2912" i="1"/>
  <c r="C2698" i="1" l="1"/>
  <c r="O2697" i="1"/>
  <c r="B2697" i="1" s="1"/>
  <c r="H2912" i="1"/>
  <c r="M2912" i="1" s="1"/>
  <c r="G2913" i="1"/>
  <c r="C2699" i="1" l="1"/>
  <c r="O2698" i="1"/>
  <c r="B2698" i="1" s="1"/>
  <c r="H2913" i="1"/>
  <c r="M2913" i="1" s="1"/>
  <c r="G2914" i="1"/>
  <c r="C2700" i="1" l="1"/>
  <c r="O2699" i="1"/>
  <c r="B2699" i="1" s="1"/>
  <c r="H2914" i="1"/>
  <c r="M2914" i="1" s="1"/>
  <c r="G2915" i="1"/>
  <c r="C2701" i="1" l="1"/>
  <c r="O2700" i="1"/>
  <c r="B2700" i="1" s="1"/>
  <c r="H2915" i="1"/>
  <c r="M2915" i="1" s="1"/>
  <c r="G2916" i="1"/>
  <c r="C2702" i="1" l="1"/>
  <c r="O2701" i="1"/>
  <c r="B2701" i="1" s="1"/>
  <c r="H2916" i="1"/>
  <c r="M2916" i="1" s="1"/>
  <c r="G2917" i="1"/>
  <c r="C2703" i="1" l="1"/>
  <c r="O2702" i="1"/>
  <c r="B2702" i="1" s="1"/>
  <c r="H2917" i="1"/>
  <c r="M2917" i="1" s="1"/>
  <c r="G2918" i="1"/>
  <c r="C2704" i="1" l="1"/>
  <c r="O2703" i="1"/>
  <c r="B2703" i="1" s="1"/>
  <c r="H2918" i="1"/>
  <c r="M2918" i="1" s="1"/>
  <c r="G2919" i="1"/>
  <c r="C2705" i="1" l="1"/>
  <c r="O2704" i="1"/>
  <c r="B2704" i="1" s="1"/>
  <c r="H2919" i="1"/>
  <c r="M2919" i="1" s="1"/>
  <c r="G2920" i="1"/>
  <c r="C2706" i="1" l="1"/>
  <c r="O2705" i="1"/>
  <c r="B2705" i="1" s="1"/>
  <c r="H2920" i="1"/>
  <c r="M2920" i="1" s="1"/>
  <c r="G2921" i="1"/>
  <c r="C2707" i="1" l="1"/>
  <c r="O2706" i="1"/>
  <c r="B2706" i="1" s="1"/>
  <c r="H2921" i="1"/>
  <c r="M2921" i="1" s="1"/>
  <c r="G2922" i="1"/>
  <c r="C2708" i="1" l="1"/>
  <c r="O2707" i="1"/>
  <c r="B2707" i="1" s="1"/>
  <c r="H2922" i="1"/>
  <c r="M2922" i="1" s="1"/>
  <c r="G2923" i="1"/>
  <c r="C2709" i="1" l="1"/>
  <c r="O2708" i="1"/>
  <c r="B2708" i="1" s="1"/>
  <c r="H2923" i="1"/>
  <c r="M2923" i="1" s="1"/>
  <c r="G2924" i="1"/>
  <c r="C2710" i="1" l="1"/>
  <c r="O2709" i="1"/>
  <c r="B2709" i="1" s="1"/>
  <c r="H2924" i="1"/>
  <c r="M2924" i="1" s="1"/>
  <c r="G2925" i="1"/>
  <c r="C2711" i="1" l="1"/>
  <c r="O2710" i="1"/>
  <c r="B2710" i="1" s="1"/>
  <c r="H2925" i="1"/>
  <c r="M2925" i="1" s="1"/>
  <c r="G2926" i="1"/>
  <c r="C2712" i="1" l="1"/>
  <c r="O2711" i="1"/>
  <c r="B2711" i="1" s="1"/>
  <c r="H2926" i="1"/>
  <c r="M2926" i="1" s="1"/>
  <c r="G2927" i="1"/>
  <c r="C2713" i="1" l="1"/>
  <c r="O2712" i="1"/>
  <c r="B2712" i="1" s="1"/>
  <c r="H2927" i="1"/>
  <c r="M2927" i="1" s="1"/>
  <c r="G2928" i="1"/>
  <c r="C2714" i="1" l="1"/>
  <c r="O2713" i="1"/>
  <c r="B2713" i="1" s="1"/>
  <c r="H2928" i="1"/>
  <c r="M2928" i="1" s="1"/>
  <c r="G2929" i="1"/>
  <c r="C2715" i="1" l="1"/>
  <c r="O2714" i="1"/>
  <c r="B2714" i="1" s="1"/>
  <c r="H2929" i="1"/>
  <c r="M2929" i="1" s="1"/>
  <c r="G2930" i="1"/>
  <c r="C2716" i="1" l="1"/>
  <c r="O2715" i="1"/>
  <c r="B2715" i="1" s="1"/>
  <c r="H2930" i="1"/>
  <c r="M2930" i="1" s="1"/>
  <c r="G2931" i="1"/>
  <c r="C2717" i="1" l="1"/>
  <c r="O2716" i="1"/>
  <c r="B2716" i="1" s="1"/>
  <c r="H2931" i="1"/>
  <c r="M2931" i="1" s="1"/>
  <c r="G2932" i="1"/>
  <c r="C2718" i="1" l="1"/>
  <c r="O2717" i="1"/>
  <c r="B2717" i="1" s="1"/>
  <c r="H2932" i="1"/>
  <c r="M2932" i="1" s="1"/>
  <c r="G2933" i="1"/>
  <c r="C2719" i="1" l="1"/>
  <c r="O2718" i="1"/>
  <c r="B2718" i="1" s="1"/>
  <c r="H2933" i="1"/>
  <c r="M2933" i="1" s="1"/>
  <c r="G2934" i="1"/>
  <c r="C2720" i="1" l="1"/>
  <c r="O2719" i="1"/>
  <c r="B2719" i="1" s="1"/>
  <c r="H2934" i="1"/>
  <c r="M2934" i="1" s="1"/>
  <c r="G2935" i="1"/>
  <c r="C2721" i="1" l="1"/>
  <c r="O2720" i="1"/>
  <c r="B2720" i="1" s="1"/>
  <c r="H2935" i="1"/>
  <c r="M2935" i="1" s="1"/>
  <c r="G2936" i="1"/>
  <c r="C2722" i="1" l="1"/>
  <c r="O2721" i="1"/>
  <c r="B2721" i="1" s="1"/>
  <c r="H2936" i="1"/>
  <c r="M2936" i="1" s="1"/>
  <c r="G2937" i="1"/>
  <c r="C2723" i="1" l="1"/>
  <c r="O2722" i="1"/>
  <c r="B2722" i="1" s="1"/>
  <c r="H2937" i="1"/>
  <c r="M2937" i="1" s="1"/>
  <c r="G2938" i="1"/>
  <c r="C2724" i="1" l="1"/>
  <c r="O2723" i="1"/>
  <c r="B2723" i="1" s="1"/>
  <c r="H2938" i="1"/>
  <c r="M2938" i="1" s="1"/>
  <c r="G2939" i="1"/>
  <c r="C2725" i="1" l="1"/>
  <c r="O2724" i="1"/>
  <c r="B2724" i="1" s="1"/>
  <c r="H2939" i="1"/>
  <c r="M2939" i="1" s="1"/>
  <c r="G2940" i="1"/>
  <c r="C2726" i="1" l="1"/>
  <c r="O2725" i="1"/>
  <c r="B2725" i="1" s="1"/>
  <c r="H2940" i="1"/>
  <c r="M2940" i="1" s="1"/>
  <c r="G2941" i="1"/>
  <c r="C2727" i="1" l="1"/>
  <c r="O2726" i="1"/>
  <c r="B2726" i="1" s="1"/>
  <c r="H2941" i="1"/>
  <c r="M2941" i="1" s="1"/>
  <c r="G2942" i="1"/>
  <c r="C2728" i="1" l="1"/>
  <c r="O2727" i="1"/>
  <c r="B2727" i="1" s="1"/>
  <c r="H2942" i="1"/>
  <c r="M2942" i="1" s="1"/>
  <c r="G2943" i="1"/>
  <c r="C2729" i="1" l="1"/>
  <c r="O2728" i="1"/>
  <c r="B2728" i="1" s="1"/>
  <c r="H2943" i="1"/>
  <c r="M2943" i="1" s="1"/>
  <c r="G2944" i="1"/>
  <c r="C2730" i="1" l="1"/>
  <c r="O2729" i="1"/>
  <c r="B2729" i="1" s="1"/>
  <c r="H2944" i="1"/>
  <c r="M2944" i="1" s="1"/>
  <c r="G2945" i="1"/>
  <c r="C2731" i="1" l="1"/>
  <c r="O2730" i="1"/>
  <c r="B2730" i="1" s="1"/>
  <c r="H2945" i="1"/>
  <c r="M2945" i="1" s="1"/>
  <c r="G2946" i="1"/>
  <c r="C2732" i="1" l="1"/>
  <c r="O2731" i="1"/>
  <c r="B2731" i="1" s="1"/>
  <c r="H2946" i="1"/>
  <c r="M2946" i="1" s="1"/>
  <c r="G2947" i="1"/>
  <c r="C2733" i="1" l="1"/>
  <c r="O2732" i="1"/>
  <c r="B2732" i="1" s="1"/>
  <c r="H2947" i="1"/>
  <c r="M2947" i="1" s="1"/>
  <c r="G2948" i="1"/>
  <c r="C2734" i="1" l="1"/>
  <c r="O2733" i="1"/>
  <c r="B2733" i="1" s="1"/>
  <c r="H2948" i="1"/>
  <c r="M2948" i="1" s="1"/>
  <c r="G2949" i="1"/>
  <c r="C2735" i="1" l="1"/>
  <c r="O2734" i="1"/>
  <c r="B2734" i="1" s="1"/>
  <c r="H2949" i="1"/>
  <c r="M2949" i="1" s="1"/>
  <c r="G2950" i="1"/>
  <c r="C2736" i="1" l="1"/>
  <c r="O2735" i="1"/>
  <c r="B2735" i="1" s="1"/>
  <c r="H2950" i="1"/>
  <c r="M2950" i="1" s="1"/>
  <c r="G2951" i="1"/>
  <c r="C2737" i="1" l="1"/>
  <c r="O2736" i="1"/>
  <c r="B2736" i="1" s="1"/>
  <c r="H2951" i="1"/>
  <c r="M2951" i="1" s="1"/>
  <c r="C2738" i="1" l="1"/>
  <c r="O2737" i="1"/>
  <c r="B2737" i="1" s="1"/>
  <c r="C2739" i="1" l="1"/>
  <c r="O2738" i="1"/>
  <c r="B2738" i="1" s="1"/>
  <c r="C2740" i="1" l="1"/>
  <c r="O2739" i="1"/>
  <c r="B2739" i="1" s="1"/>
  <c r="C2741" i="1" l="1"/>
  <c r="O2740" i="1"/>
  <c r="B2740" i="1" s="1"/>
  <c r="C2742" i="1" l="1"/>
  <c r="O2741" i="1"/>
  <c r="B2741" i="1" s="1"/>
  <c r="C2743" i="1" l="1"/>
  <c r="O2742" i="1"/>
  <c r="B2742" i="1" s="1"/>
  <c r="C2744" i="1" l="1"/>
  <c r="O2743" i="1"/>
  <c r="B2743" i="1" s="1"/>
  <c r="C2745" i="1" l="1"/>
  <c r="O2744" i="1"/>
  <c r="B2744" i="1" s="1"/>
  <c r="C2746" i="1" l="1"/>
  <c r="O2745" i="1"/>
  <c r="B2745" i="1" s="1"/>
  <c r="C2747" i="1" l="1"/>
  <c r="O2746" i="1"/>
  <c r="B2746" i="1" s="1"/>
  <c r="C2748" i="1" l="1"/>
  <c r="O2747" i="1"/>
  <c r="B2747" i="1" s="1"/>
  <c r="C2749" i="1" l="1"/>
  <c r="O2748" i="1"/>
  <c r="B2748" i="1" s="1"/>
  <c r="C2750" i="1" l="1"/>
  <c r="O2749" i="1"/>
  <c r="B2749" i="1" s="1"/>
  <c r="C2751" i="1" l="1"/>
  <c r="O2750" i="1"/>
  <c r="B2750" i="1" s="1"/>
  <c r="C2752" i="1" l="1"/>
  <c r="O2751" i="1"/>
  <c r="B2751" i="1" s="1"/>
  <c r="C2753" i="1" l="1"/>
  <c r="O2752" i="1"/>
  <c r="B2752" i="1" s="1"/>
  <c r="C2754" i="1" l="1"/>
  <c r="O2753" i="1"/>
  <c r="B2753" i="1" s="1"/>
  <c r="C2755" i="1" l="1"/>
  <c r="O2754" i="1"/>
  <c r="B2754" i="1" s="1"/>
  <c r="C2756" i="1" l="1"/>
  <c r="O2755" i="1"/>
  <c r="B2755" i="1" s="1"/>
  <c r="C2757" i="1" l="1"/>
  <c r="O2756" i="1"/>
  <c r="B2756" i="1" s="1"/>
  <c r="C2758" i="1" l="1"/>
  <c r="O2757" i="1"/>
  <c r="B2757" i="1" s="1"/>
  <c r="C2759" i="1" l="1"/>
  <c r="O2758" i="1"/>
  <c r="B2758" i="1" s="1"/>
  <c r="C2760" i="1" l="1"/>
  <c r="O2759" i="1"/>
  <c r="B2759" i="1" s="1"/>
  <c r="C2761" i="1" l="1"/>
  <c r="O2760" i="1"/>
  <c r="B2760" i="1" s="1"/>
  <c r="C2762" i="1" l="1"/>
  <c r="O2761" i="1"/>
  <c r="B2761" i="1" s="1"/>
  <c r="C2763" i="1" l="1"/>
  <c r="O2762" i="1"/>
  <c r="B2762" i="1" s="1"/>
  <c r="C2764" i="1" l="1"/>
  <c r="O2763" i="1"/>
  <c r="B2763" i="1" s="1"/>
  <c r="C2765" i="1" l="1"/>
  <c r="O2764" i="1"/>
  <c r="B2764" i="1" s="1"/>
  <c r="C2766" i="1" l="1"/>
  <c r="O2765" i="1"/>
  <c r="B2765" i="1" s="1"/>
  <c r="C2767" i="1" l="1"/>
  <c r="O2766" i="1"/>
  <c r="B2766" i="1" s="1"/>
  <c r="C2768" i="1" l="1"/>
  <c r="O2767" i="1"/>
  <c r="B2767" i="1" s="1"/>
  <c r="C2769" i="1" l="1"/>
  <c r="O2768" i="1"/>
  <c r="B2768" i="1" s="1"/>
  <c r="C2770" i="1" l="1"/>
  <c r="O2769" i="1"/>
  <c r="B2769" i="1" s="1"/>
  <c r="C2771" i="1" l="1"/>
  <c r="O2770" i="1"/>
  <c r="B2770" i="1" s="1"/>
  <c r="C2772" i="1" l="1"/>
  <c r="O2771" i="1"/>
  <c r="B2771" i="1" s="1"/>
  <c r="C2773" i="1" l="1"/>
  <c r="O2772" i="1"/>
  <c r="B2772" i="1" s="1"/>
  <c r="C2774" i="1" l="1"/>
  <c r="O2773" i="1"/>
  <c r="B2773" i="1" s="1"/>
  <c r="C2775" i="1" l="1"/>
  <c r="O2774" i="1"/>
  <c r="B2774" i="1" s="1"/>
  <c r="C2776" i="1" l="1"/>
  <c r="O2775" i="1"/>
  <c r="B2775" i="1" s="1"/>
  <c r="C2777" i="1" l="1"/>
  <c r="O2776" i="1"/>
  <c r="B2776" i="1" s="1"/>
  <c r="C2778" i="1" l="1"/>
  <c r="O2777" i="1"/>
  <c r="B2777" i="1" s="1"/>
  <c r="C2779" i="1" l="1"/>
  <c r="O2778" i="1"/>
  <c r="B2778" i="1" s="1"/>
  <c r="C2780" i="1" l="1"/>
  <c r="O2779" i="1"/>
  <c r="B2779" i="1" s="1"/>
  <c r="C2781" i="1" l="1"/>
  <c r="O2780" i="1"/>
  <c r="B2780" i="1" s="1"/>
  <c r="C2782" i="1" l="1"/>
  <c r="O2781" i="1"/>
  <c r="B2781" i="1" s="1"/>
  <c r="C2783" i="1" l="1"/>
  <c r="O2782" i="1"/>
  <c r="B2782" i="1" s="1"/>
  <c r="C2784" i="1" l="1"/>
  <c r="O2783" i="1"/>
  <c r="B2783" i="1" s="1"/>
  <c r="C2785" i="1" l="1"/>
  <c r="O2784" i="1"/>
  <c r="B2784" i="1" s="1"/>
  <c r="C2786" i="1" l="1"/>
  <c r="O2785" i="1"/>
  <c r="B2785" i="1" s="1"/>
  <c r="C2787" i="1" l="1"/>
  <c r="O2786" i="1"/>
  <c r="B2786" i="1" s="1"/>
  <c r="C2788" i="1" l="1"/>
  <c r="O2787" i="1"/>
  <c r="B2787" i="1" s="1"/>
  <c r="C2789" i="1" l="1"/>
  <c r="O2788" i="1"/>
  <c r="B2788" i="1" s="1"/>
  <c r="C2790" i="1" l="1"/>
  <c r="O2789" i="1"/>
  <c r="B2789" i="1" s="1"/>
  <c r="C2791" i="1" l="1"/>
  <c r="O2790" i="1"/>
  <c r="B2790" i="1" s="1"/>
  <c r="C2792" i="1" l="1"/>
  <c r="O2791" i="1"/>
  <c r="B2791" i="1" s="1"/>
  <c r="C2793" i="1" l="1"/>
  <c r="O2792" i="1"/>
  <c r="B2792" i="1" s="1"/>
  <c r="C2794" i="1" l="1"/>
  <c r="O2793" i="1"/>
  <c r="B2793" i="1" s="1"/>
  <c r="C2795" i="1" l="1"/>
  <c r="O2794" i="1"/>
  <c r="B2794" i="1" s="1"/>
  <c r="C2796" i="1" l="1"/>
  <c r="O2795" i="1"/>
  <c r="B2795" i="1" s="1"/>
  <c r="C2797" i="1" l="1"/>
  <c r="O2796" i="1"/>
  <c r="B2796" i="1" s="1"/>
  <c r="C2798" i="1" l="1"/>
  <c r="O2797" i="1"/>
  <c r="B2797" i="1" s="1"/>
  <c r="C2799" i="1" l="1"/>
  <c r="O2798" i="1"/>
  <c r="B2798" i="1" s="1"/>
  <c r="C2800" i="1" l="1"/>
  <c r="O2799" i="1"/>
  <c r="B2799" i="1" s="1"/>
  <c r="C2801" i="1" l="1"/>
  <c r="O2800" i="1"/>
  <c r="B2800" i="1" s="1"/>
  <c r="C2802" i="1" l="1"/>
  <c r="O2801" i="1"/>
  <c r="B2801" i="1" s="1"/>
  <c r="C2803" i="1" l="1"/>
  <c r="O2802" i="1"/>
  <c r="B2802" i="1" s="1"/>
  <c r="C2804" i="1" l="1"/>
  <c r="O2803" i="1"/>
  <c r="B2803" i="1" s="1"/>
  <c r="C2805" i="1" l="1"/>
  <c r="O2804" i="1"/>
  <c r="B2804" i="1" s="1"/>
  <c r="C2806" i="1" l="1"/>
  <c r="O2805" i="1"/>
  <c r="B2805" i="1" s="1"/>
  <c r="C2807" i="1" l="1"/>
  <c r="O2806" i="1"/>
  <c r="B2806" i="1" s="1"/>
  <c r="C2808" i="1" l="1"/>
  <c r="O2807" i="1"/>
  <c r="B2807" i="1" s="1"/>
  <c r="C2809" i="1" l="1"/>
  <c r="O2808" i="1"/>
  <c r="B2808" i="1" s="1"/>
  <c r="C2810" i="1" l="1"/>
  <c r="O2809" i="1"/>
  <c r="B2809" i="1" s="1"/>
  <c r="C2811" i="1" l="1"/>
  <c r="O2810" i="1"/>
  <c r="B2810" i="1" s="1"/>
  <c r="C2812" i="1" l="1"/>
  <c r="O2811" i="1"/>
  <c r="B2811" i="1" s="1"/>
  <c r="C2813" i="1" l="1"/>
  <c r="O2812" i="1"/>
  <c r="B2812" i="1" s="1"/>
  <c r="C2814" i="1" l="1"/>
  <c r="O2813" i="1"/>
  <c r="B2813" i="1" s="1"/>
  <c r="C2815" i="1" l="1"/>
  <c r="O2814" i="1"/>
  <c r="B2814" i="1" s="1"/>
  <c r="C2816" i="1" l="1"/>
  <c r="O2815" i="1"/>
  <c r="B2815" i="1" s="1"/>
  <c r="C2817" i="1" l="1"/>
  <c r="O2816" i="1"/>
  <c r="B2816" i="1" s="1"/>
  <c r="C2818" i="1" l="1"/>
  <c r="O2817" i="1"/>
  <c r="B2817" i="1" s="1"/>
  <c r="C2819" i="1" l="1"/>
  <c r="O2818" i="1"/>
  <c r="B2818" i="1" s="1"/>
  <c r="C2820" i="1" l="1"/>
  <c r="O2819" i="1"/>
  <c r="B2819" i="1" s="1"/>
  <c r="C2821" i="1" l="1"/>
  <c r="O2820" i="1"/>
  <c r="B2820" i="1" s="1"/>
  <c r="C2822" i="1" l="1"/>
  <c r="O2821" i="1"/>
  <c r="B2821" i="1" s="1"/>
  <c r="C2823" i="1" l="1"/>
  <c r="O2822" i="1"/>
  <c r="B2822" i="1" s="1"/>
  <c r="C2824" i="1" l="1"/>
  <c r="O2823" i="1"/>
  <c r="B2823" i="1" s="1"/>
  <c r="C2825" i="1" l="1"/>
  <c r="O2824" i="1"/>
  <c r="B2824" i="1" s="1"/>
  <c r="C2826" i="1" l="1"/>
  <c r="O2825" i="1"/>
  <c r="B2825" i="1" s="1"/>
  <c r="C2827" i="1" l="1"/>
  <c r="O2826" i="1"/>
  <c r="B2826" i="1" s="1"/>
  <c r="C2828" i="1" l="1"/>
  <c r="O2827" i="1"/>
  <c r="B2827" i="1" s="1"/>
  <c r="C2829" i="1" l="1"/>
  <c r="O2828" i="1"/>
  <c r="B2828" i="1" s="1"/>
  <c r="C2830" i="1" l="1"/>
  <c r="O2829" i="1"/>
  <c r="B2829" i="1" s="1"/>
  <c r="C2831" i="1" l="1"/>
  <c r="O2830" i="1"/>
  <c r="B2830" i="1" s="1"/>
  <c r="C2832" i="1" l="1"/>
  <c r="O2831" i="1"/>
  <c r="B2831" i="1" s="1"/>
  <c r="C2833" i="1" l="1"/>
  <c r="O2832" i="1"/>
  <c r="B2832" i="1" s="1"/>
  <c r="C2834" i="1" l="1"/>
  <c r="O2833" i="1"/>
  <c r="B2833" i="1" s="1"/>
  <c r="C2835" i="1" l="1"/>
  <c r="O2834" i="1"/>
  <c r="B2834" i="1" s="1"/>
  <c r="C2836" i="1" l="1"/>
  <c r="O2835" i="1"/>
  <c r="B2835" i="1" s="1"/>
  <c r="C2837" i="1" l="1"/>
  <c r="O2836" i="1"/>
  <c r="B2836" i="1" s="1"/>
  <c r="C2838" i="1" l="1"/>
  <c r="O2837" i="1"/>
  <c r="B2837" i="1" s="1"/>
  <c r="C2839" i="1" l="1"/>
  <c r="O2838" i="1"/>
  <c r="B2838" i="1" s="1"/>
  <c r="C2840" i="1" l="1"/>
  <c r="O2839" i="1"/>
  <c r="B2839" i="1" s="1"/>
  <c r="C2841" i="1" l="1"/>
  <c r="O2840" i="1"/>
  <c r="B2840" i="1" s="1"/>
  <c r="C2842" i="1" l="1"/>
  <c r="O2841" i="1"/>
  <c r="B2841" i="1" s="1"/>
  <c r="C2843" i="1" l="1"/>
  <c r="O2842" i="1"/>
  <c r="B2842" i="1" s="1"/>
  <c r="C2844" i="1" l="1"/>
  <c r="O2843" i="1"/>
  <c r="B2843" i="1" s="1"/>
  <c r="C2845" i="1" l="1"/>
  <c r="O2844" i="1"/>
  <c r="B2844" i="1" s="1"/>
  <c r="C2846" i="1" l="1"/>
  <c r="O2845" i="1"/>
  <c r="B2845" i="1" s="1"/>
  <c r="C2847" i="1" l="1"/>
  <c r="O2846" i="1"/>
  <c r="B2846" i="1" s="1"/>
  <c r="C2848" i="1" l="1"/>
  <c r="O2847" i="1"/>
  <c r="B2847" i="1" s="1"/>
  <c r="C2849" i="1" l="1"/>
  <c r="O2848" i="1"/>
  <c r="B2848" i="1" s="1"/>
  <c r="C2850" i="1" l="1"/>
  <c r="O2849" i="1"/>
  <c r="B2849" i="1" l="1"/>
  <c r="T2851" i="1" s="1"/>
  <c r="C2851" i="1"/>
  <c r="O2850" i="1"/>
  <c r="B2850" i="1" s="1"/>
  <c r="C2852" i="1" l="1"/>
  <c r="O2851" i="1"/>
  <c r="B2851" i="1" s="1"/>
  <c r="C2853" i="1" l="1"/>
  <c r="O2852" i="1"/>
  <c r="B2852" i="1" s="1"/>
  <c r="C2854" i="1" l="1"/>
  <c r="O2853" i="1"/>
  <c r="B2853" i="1" s="1"/>
  <c r="C2855" i="1" l="1"/>
  <c r="O2854" i="1"/>
  <c r="B2854" i="1" s="1"/>
  <c r="C2856" i="1" l="1"/>
  <c r="O2855" i="1"/>
  <c r="B2855" i="1" s="1"/>
  <c r="C2857" i="1" l="1"/>
  <c r="O2856" i="1"/>
  <c r="B2856" i="1" s="1"/>
  <c r="C2858" i="1" l="1"/>
  <c r="O2857" i="1"/>
  <c r="B2857" i="1" s="1"/>
  <c r="C2859" i="1" l="1"/>
  <c r="O2858" i="1"/>
  <c r="B2858" i="1" s="1"/>
  <c r="C2860" i="1" l="1"/>
  <c r="O2859" i="1"/>
  <c r="B2859" i="1" s="1"/>
  <c r="C2861" i="1" l="1"/>
  <c r="O2860" i="1"/>
  <c r="B2860" i="1" s="1"/>
  <c r="C2862" i="1" l="1"/>
  <c r="O2861" i="1"/>
  <c r="B2861" i="1" s="1"/>
  <c r="C2863" i="1" l="1"/>
  <c r="O2862" i="1"/>
  <c r="B2862" i="1" s="1"/>
  <c r="C2864" i="1" l="1"/>
  <c r="O2863" i="1"/>
  <c r="B2863" i="1" s="1"/>
  <c r="C2865" i="1" l="1"/>
  <c r="O2864" i="1"/>
  <c r="B2864" i="1" s="1"/>
  <c r="C2866" i="1" l="1"/>
  <c r="O2865" i="1"/>
  <c r="B2865" i="1" s="1"/>
  <c r="C2867" i="1" l="1"/>
  <c r="O2866" i="1"/>
  <c r="B2866" i="1" s="1"/>
  <c r="C2868" i="1" l="1"/>
  <c r="O2867" i="1"/>
  <c r="B2867" i="1" s="1"/>
  <c r="C2869" i="1" l="1"/>
  <c r="O2868" i="1"/>
  <c r="B2868" i="1" s="1"/>
  <c r="C2870" i="1" l="1"/>
  <c r="O2869" i="1"/>
  <c r="B2869" i="1" s="1"/>
  <c r="C2871" i="1" l="1"/>
  <c r="O2870" i="1"/>
  <c r="B2870" i="1" s="1"/>
  <c r="C2872" i="1" l="1"/>
  <c r="O2871" i="1"/>
  <c r="B2871" i="1" s="1"/>
  <c r="C2873" i="1" l="1"/>
  <c r="O2872" i="1"/>
  <c r="B2872" i="1" s="1"/>
  <c r="C2874" i="1" l="1"/>
  <c r="O2873" i="1"/>
  <c r="B2873" i="1" s="1"/>
  <c r="C2875" i="1" l="1"/>
  <c r="O2874" i="1"/>
  <c r="B2874" i="1" s="1"/>
  <c r="C2876" i="1" l="1"/>
  <c r="O2875" i="1"/>
  <c r="B2875" i="1" s="1"/>
  <c r="C2877" i="1" l="1"/>
  <c r="O2876" i="1"/>
  <c r="B2876" i="1" s="1"/>
  <c r="C2878" i="1" l="1"/>
  <c r="O2877" i="1"/>
  <c r="B2877" i="1" s="1"/>
  <c r="C2879" i="1" l="1"/>
  <c r="O2878" i="1"/>
  <c r="B2878" i="1" s="1"/>
  <c r="C2880" i="1" l="1"/>
  <c r="O2879" i="1"/>
  <c r="B2879" i="1" s="1"/>
  <c r="C2881" i="1" l="1"/>
  <c r="O2880" i="1"/>
  <c r="B2880" i="1" s="1"/>
  <c r="C2882" i="1" l="1"/>
  <c r="O2881" i="1"/>
  <c r="B2881" i="1" s="1"/>
  <c r="C2883" i="1" l="1"/>
  <c r="O2882" i="1"/>
  <c r="B2882" i="1" s="1"/>
  <c r="C2884" i="1" l="1"/>
  <c r="O2883" i="1"/>
  <c r="B2883" i="1" s="1"/>
  <c r="C2885" i="1" l="1"/>
  <c r="O2884" i="1"/>
  <c r="B2884" i="1" s="1"/>
  <c r="C2886" i="1" l="1"/>
  <c r="O2885" i="1"/>
  <c r="B2885" i="1" s="1"/>
  <c r="C2887" i="1" l="1"/>
  <c r="O2886" i="1"/>
  <c r="B2886" i="1" s="1"/>
  <c r="C2888" i="1" l="1"/>
  <c r="O2887" i="1"/>
  <c r="B2887" i="1" s="1"/>
  <c r="C2889" i="1" l="1"/>
  <c r="O2888" i="1"/>
  <c r="B2888" i="1" s="1"/>
  <c r="C2890" i="1" l="1"/>
  <c r="O2889" i="1"/>
  <c r="B2889" i="1" s="1"/>
  <c r="C2891" i="1" l="1"/>
  <c r="O2890" i="1"/>
  <c r="B2890" i="1" s="1"/>
  <c r="C2892" i="1" l="1"/>
  <c r="O2891" i="1"/>
  <c r="B2891" i="1" s="1"/>
  <c r="C2893" i="1" l="1"/>
  <c r="O2892" i="1"/>
  <c r="B2892" i="1" s="1"/>
  <c r="C2894" i="1" l="1"/>
  <c r="O2893" i="1"/>
  <c r="B2893" i="1" s="1"/>
  <c r="C2895" i="1" l="1"/>
  <c r="O2894" i="1"/>
  <c r="B2894" i="1" s="1"/>
  <c r="C2896" i="1" l="1"/>
  <c r="O2895" i="1"/>
  <c r="B2895" i="1" s="1"/>
  <c r="C2897" i="1" l="1"/>
  <c r="O2896" i="1"/>
  <c r="B2896" i="1" s="1"/>
  <c r="C2898" i="1" l="1"/>
  <c r="O2897" i="1"/>
  <c r="B2897" i="1" s="1"/>
  <c r="C2899" i="1" l="1"/>
  <c r="O2898" i="1"/>
  <c r="B2898" i="1" s="1"/>
  <c r="C2900" i="1" l="1"/>
  <c r="O2899" i="1"/>
  <c r="B2899" i="1" s="1"/>
  <c r="C2901" i="1" l="1"/>
  <c r="O2900" i="1"/>
  <c r="B2900" i="1" s="1"/>
  <c r="C2902" i="1" l="1"/>
  <c r="O2901" i="1"/>
  <c r="B2901" i="1" s="1"/>
  <c r="C2903" i="1" l="1"/>
  <c r="O2902" i="1"/>
  <c r="B2902" i="1" s="1"/>
  <c r="C2904" i="1" l="1"/>
  <c r="O2903" i="1"/>
  <c r="B2903" i="1" s="1"/>
  <c r="C2905" i="1" l="1"/>
  <c r="O2904" i="1"/>
  <c r="B2904" i="1" s="1"/>
  <c r="C2906" i="1" l="1"/>
  <c r="O2905" i="1"/>
  <c r="B2905" i="1" s="1"/>
  <c r="C2907" i="1" l="1"/>
  <c r="O2906" i="1"/>
  <c r="B2906" i="1" s="1"/>
  <c r="C2908" i="1" l="1"/>
  <c r="O2907" i="1"/>
  <c r="B2907" i="1" s="1"/>
  <c r="C2909" i="1" l="1"/>
  <c r="O2908" i="1"/>
  <c r="B2908" i="1" s="1"/>
  <c r="C2910" i="1" l="1"/>
  <c r="O2909" i="1"/>
  <c r="B2909" i="1" s="1"/>
  <c r="C2911" i="1" l="1"/>
  <c r="O2910" i="1"/>
  <c r="B2910" i="1" s="1"/>
  <c r="C2912" i="1" l="1"/>
  <c r="O2911" i="1"/>
  <c r="B2911" i="1" s="1"/>
  <c r="C2913" i="1" l="1"/>
  <c r="O2912" i="1"/>
  <c r="B2912" i="1" s="1"/>
  <c r="C2914" i="1" l="1"/>
  <c r="O2913" i="1"/>
  <c r="B2913" i="1" s="1"/>
  <c r="C2915" i="1" l="1"/>
  <c r="O2914" i="1"/>
  <c r="B2914" i="1" s="1"/>
  <c r="C2916" i="1" l="1"/>
  <c r="O2915" i="1"/>
  <c r="B2915" i="1" s="1"/>
  <c r="C2917" i="1" l="1"/>
  <c r="O2916" i="1"/>
  <c r="B2916" i="1" s="1"/>
  <c r="C2918" i="1" l="1"/>
  <c r="O2917" i="1"/>
  <c r="B2917" i="1" s="1"/>
  <c r="C2919" i="1" l="1"/>
  <c r="O2918" i="1"/>
  <c r="B2918" i="1" s="1"/>
  <c r="C2920" i="1" l="1"/>
  <c r="O2919" i="1"/>
  <c r="B2919" i="1" s="1"/>
  <c r="C2921" i="1" l="1"/>
  <c r="O2920" i="1"/>
  <c r="B2920" i="1" s="1"/>
  <c r="C2922" i="1" l="1"/>
  <c r="O2921" i="1"/>
  <c r="B2921" i="1" s="1"/>
  <c r="C2923" i="1" l="1"/>
  <c r="O2922" i="1"/>
  <c r="B2922" i="1" s="1"/>
  <c r="C2924" i="1" l="1"/>
  <c r="O2923" i="1"/>
  <c r="B2923" i="1" s="1"/>
  <c r="C2925" i="1" l="1"/>
  <c r="O2924" i="1"/>
  <c r="B2924" i="1" s="1"/>
  <c r="C2926" i="1" l="1"/>
  <c r="O2925" i="1"/>
  <c r="B2925" i="1" s="1"/>
  <c r="C2927" i="1" l="1"/>
  <c r="O2926" i="1"/>
  <c r="B2926" i="1" s="1"/>
  <c r="C2928" i="1" l="1"/>
  <c r="O2927" i="1"/>
  <c r="B2927" i="1" s="1"/>
  <c r="C2929" i="1" l="1"/>
  <c r="O2928" i="1"/>
  <c r="B2928" i="1" s="1"/>
  <c r="C2930" i="1" l="1"/>
  <c r="O2929" i="1"/>
  <c r="B2929" i="1" s="1"/>
  <c r="C2931" i="1" l="1"/>
  <c r="O2930" i="1"/>
  <c r="B2930" i="1" s="1"/>
  <c r="C2932" i="1" l="1"/>
  <c r="O2931" i="1"/>
  <c r="B2931" i="1" s="1"/>
  <c r="C2933" i="1" l="1"/>
  <c r="O2932" i="1"/>
  <c r="B2932" i="1" s="1"/>
  <c r="C2934" i="1" l="1"/>
  <c r="O2933" i="1"/>
  <c r="B2933" i="1" s="1"/>
  <c r="C2935" i="1" l="1"/>
  <c r="O2934" i="1"/>
  <c r="B2934" i="1" s="1"/>
  <c r="C2936" i="1" l="1"/>
  <c r="O2935" i="1"/>
  <c r="B2935" i="1" s="1"/>
  <c r="C2937" i="1" l="1"/>
  <c r="O2936" i="1"/>
  <c r="B2936" i="1" s="1"/>
  <c r="C2938" i="1" l="1"/>
  <c r="O2937" i="1"/>
  <c r="B2937" i="1" s="1"/>
  <c r="C2939" i="1" l="1"/>
  <c r="O2938" i="1"/>
  <c r="B2938" i="1" s="1"/>
  <c r="C2940" i="1" l="1"/>
  <c r="O2939" i="1"/>
  <c r="B2939" i="1" s="1"/>
  <c r="C2941" i="1" l="1"/>
  <c r="O2940" i="1"/>
  <c r="B2940" i="1" s="1"/>
  <c r="C2942" i="1" l="1"/>
  <c r="O2941" i="1"/>
  <c r="B2941" i="1" s="1"/>
  <c r="C2943" i="1" l="1"/>
  <c r="O2942" i="1"/>
  <c r="B2942" i="1" s="1"/>
  <c r="C2944" i="1" l="1"/>
  <c r="O2943" i="1"/>
  <c r="B2943" i="1" s="1"/>
  <c r="C2945" i="1" l="1"/>
  <c r="O2944" i="1"/>
  <c r="B2944" i="1" s="1"/>
  <c r="C2946" i="1" l="1"/>
  <c r="O2945" i="1"/>
  <c r="B2945" i="1" s="1"/>
  <c r="C2947" i="1" l="1"/>
  <c r="O2946" i="1"/>
  <c r="B2946" i="1" s="1"/>
  <c r="C2948" i="1" l="1"/>
  <c r="O2947" i="1"/>
  <c r="B2947" i="1" s="1"/>
  <c r="C2949" i="1" l="1"/>
  <c r="O2948" i="1"/>
  <c r="B2948" i="1" s="1"/>
  <c r="C2950" i="1" l="1"/>
  <c r="O2949" i="1"/>
  <c r="B2949" i="1" s="1"/>
  <c r="C2951" i="1" l="1"/>
  <c r="O2950" i="1"/>
  <c r="B2950" i="1" s="1"/>
  <c r="O2951" i="1" l="1"/>
  <c r="B2951" i="1" l="1"/>
</calcChain>
</file>

<file path=xl/sharedStrings.xml><?xml version="1.0" encoding="utf-8"?>
<sst xmlns="http://schemas.openxmlformats.org/spreadsheetml/2006/main" count="119" uniqueCount="78">
  <si>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</si>
  <si>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</si>
  <si>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</si>
  <si>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</si>
  <si>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</si>
  <si>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</si>
  <si>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</si>
  <si>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</si>
  <si>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</si>
  <si>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</si>
  <si>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</si>
  <si>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</si>
  <si>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PAR</t>
  </si>
  <si>
    <t>NOMINAL</t>
  </si>
  <si>
    <t>%aa</t>
  </si>
  <si>
    <t>FATOR</t>
  </si>
  <si>
    <t>DIAS</t>
  </si>
  <si>
    <t>+SPREAD</t>
  </si>
  <si>
    <t>PAGAMENTO</t>
  </si>
  <si>
    <t>DIÁRIO</t>
  </si>
  <si>
    <t>ACUMULADO</t>
  </si>
  <si>
    <t>AA</t>
  </si>
  <si>
    <t>BASE</t>
  </si>
  <si>
    <t xml:space="preserve">ACUMULADO </t>
  </si>
  <si>
    <t>VN</t>
  </si>
  <si>
    <t>DIk</t>
  </si>
  <si>
    <t>1+TDIk</t>
  </si>
  <si>
    <t>DESDE EMISSÃO</t>
  </si>
  <si>
    <t>DESDE ULTIMO</t>
  </si>
  <si>
    <t>FatorDI</t>
  </si>
  <si>
    <t>Spread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</si>
  <si>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</si>
  <si>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</si>
  <si>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</si>
  <si>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</si>
  <si>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</si>
  <si>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</si>
  <si>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</si>
  <si>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</si>
  <si>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</si>
  <si>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</si>
  <si>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</si>
  <si>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</si>
  <si>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</si>
  <si>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</si>
  <si>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</si>
  <si>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</si>
  <si>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</si>
  <si>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</si>
  <si>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</si>
  <si>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</si>
  <si>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</si>
  <si>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</si>
  <si>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EMISSÃO</t>
  </si>
  <si>
    <t>SÉRIE</t>
  </si>
  <si>
    <t>QUANTIDADE</t>
  </si>
  <si>
    <t>VENCIMENTO</t>
  </si>
  <si>
    <t>INSTRUMENTOS</t>
  </si>
  <si>
    <t>SANTANDER</t>
  </si>
  <si>
    <t>EMISSORA</t>
  </si>
  <si>
    <t>ODEBRECHT ENERGIA S.A.</t>
  </si>
  <si>
    <t>ATIVO</t>
  </si>
  <si>
    <t>KG</t>
  </si>
  <si>
    <t>CÓDIGO</t>
  </si>
  <si>
    <t>CCB ODENERGIA</t>
  </si>
  <si>
    <t>VALOR</t>
  </si>
  <si>
    <t>RENTABILIDADE</t>
  </si>
  <si>
    <t>MULTA</t>
  </si>
  <si>
    <t>MORA</t>
  </si>
  <si>
    <t>CCB PRINCIPAL</t>
  </si>
  <si>
    <t>OBS</t>
  </si>
  <si>
    <t>PAGTO &gt; JUROS</t>
  </si>
  <si>
    <t>1º ADITAMENTO</t>
  </si>
  <si>
    <t>2º ADITAMENTO</t>
  </si>
  <si>
    <t>3º ADITAMENTO</t>
  </si>
  <si>
    <t>SALDO SPAVARINI</t>
  </si>
  <si>
    <t>4º ADITAMENTO</t>
  </si>
  <si>
    <t>SALDO SANTANDER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</si>
</sst>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&quot;R$&quot;\ #,##0.00"/>
  </numFmts>
  <fonts count="2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sz val="10"/>
      <color indexed="12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theme="1"/>
      <name val="Verdana"/>
      <family val="2"/>
    </font>
    <font>
      <b/>
      <sz val="12"/>
      <color theme="5"/>
      <name val="Verdana"/>
      <family val="2"/>
    </font>
    <font>
      <sz val="14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4">
    <xf numFmtId="0" fontId="0" fillId="0" borderId="0"/>
    <xf numFmtId="0" fontId="10" fillId="6" borderId="0" applyNumberFormat="0" applyBorder="0" applyAlignment="0" applyProtection="0"/>
    <xf numFmtId="0" fontId="16" fillId="8" borderId="0" applyNumberFormat="0" applyBorder="0" applyAlignment="0" applyProtection="0"/>
    <xf numFmtId="0" fontId="17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4" fontId="6" fillId="2" borderId="0" xfId="0" applyNumberFormat="1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4" fontId="3" fillId="0" borderId="0" xfId="0" applyNumberFormat="1" applyFont="1" applyAlignment="1">
      <alignment horizontal="right"/>
    </xf>
    <xf numFmtId="0" fontId="4" fillId="0" borderId="0" xfId="0" applyFont="1"/>
    <xf numFmtId="0" fontId="8" fillId="0" borderId="0" xfId="0" applyFont="1"/>
    <xf numFmtId="14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1" fillId="3" borderId="0" xfId="0" applyFont="1" applyFill="1"/>
    <xf numFmtId="0" fontId="4" fillId="3" borderId="0" xfId="0" applyFont="1" applyFill="1"/>
    <xf numFmtId="0" fontId="8" fillId="3" borderId="0" xfId="0" applyFont="1" applyFill="1"/>
    <xf numFmtId="14" fontId="4" fillId="3" borderId="0" xfId="0" applyNumberFormat="1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3" fillId="4" borderId="0" xfId="0" applyNumberFormat="1" applyFont="1" applyFill="1" applyAlignment="1">
      <alignment horizontal="center"/>
    </xf>
    <xf numFmtId="165" fontId="3" fillId="4" borderId="0" xfId="0" applyNumberFormat="1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4" fontId="3" fillId="4" borderId="0" xfId="0" applyNumberFormat="1" applyFont="1" applyFill="1" applyAlignment="1">
      <alignment horizontal="center"/>
    </xf>
    <xf numFmtId="3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165" fontId="4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left"/>
    </xf>
    <xf numFmtId="4" fontId="1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1" fillId="4" borderId="0" xfId="0" applyFont="1" applyFill="1"/>
    <xf numFmtId="4" fontId="1" fillId="4" borderId="0" xfId="0" applyNumberFormat="1" applyFont="1" applyFill="1"/>
    <xf numFmtId="4" fontId="3" fillId="4" borderId="0" xfId="0" applyNumberFormat="1" applyFont="1" applyFill="1"/>
    <xf numFmtId="14" fontId="9" fillId="3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14" fontId="8" fillId="3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11" fillId="6" borderId="0" xfId="1" applyFont="1" applyAlignment="1">
      <alignment horizontal="center"/>
    </xf>
    <xf numFmtId="14" fontId="12" fillId="3" borderId="0" xfId="0" applyNumberFormat="1" applyFont="1" applyFill="1" applyAlignment="1">
      <alignment horizontal="left"/>
    </xf>
    <xf numFmtId="16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left"/>
    </xf>
    <xf numFmtId="0" fontId="12" fillId="3" borderId="0" xfId="0" applyFont="1" applyFill="1"/>
    <xf numFmtId="14" fontId="12" fillId="3" borderId="0" xfId="0" applyNumberFormat="1" applyFont="1" applyFill="1"/>
    <xf numFmtId="164" fontId="12" fillId="3" borderId="0" xfId="0" applyNumberFormat="1" applyFont="1" applyFill="1"/>
    <xf numFmtId="166" fontId="12" fillId="3" borderId="0" xfId="0" applyNumberFormat="1" applyFont="1" applyFill="1"/>
    <xf numFmtId="167" fontId="12" fillId="3" borderId="0" xfId="0" applyNumberFormat="1" applyFont="1" applyFill="1"/>
    <xf numFmtId="4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/>
    <xf numFmtId="1" fontId="12" fillId="3" borderId="0" xfId="0" applyNumberFormat="1" applyFont="1" applyFill="1"/>
    <xf numFmtId="4" fontId="12" fillId="3" borderId="0" xfId="0" applyNumberFormat="1" applyFont="1" applyFill="1"/>
    <xf numFmtId="4" fontId="12" fillId="3" borderId="0" xfId="0" applyNumberFormat="1" applyFont="1" applyFill="1" applyAlignment="1">
      <alignment horizontal="right"/>
    </xf>
    <xf numFmtId="0" fontId="12" fillId="3" borderId="0" xfId="0" applyFont="1" applyFill="1" applyAlignment="1">
      <alignment horizontal="centerContinuous"/>
    </xf>
    <xf numFmtId="164" fontId="12" fillId="3" borderId="0" xfId="0" applyNumberFormat="1" applyFont="1" applyFill="1" applyAlignment="1">
      <alignment horizontal="centerContinuous"/>
    </xf>
    <xf numFmtId="166" fontId="12" fillId="3" borderId="0" xfId="0" applyNumberFormat="1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68" fontId="12" fillId="3" borderId="0" xfId="0" applyNumberFormat="1" applyFont="1" applyFill="1" applyAlignment="1">
      <alignment horizontal="centerContinuous"/>
    </xf>
    <xf numFmtId="1" fontId="12" fillId="3" borderId="0" xfId="0" applyNumberFormat="1" applyFont="1" applyFill="1" applyAlignment="1">
      <alignment horizontal="centerContinuous"/>
    </xf>
    <xf numFmtId="165" fontId="12" fillId="3" borderId="0" xfId="0" applyNumberFormat="1" applyFont="1" applyFill="1" applyAlignment="1">
      <alignment horizontal="centerContinuous"/>
    </xf>
    <xf numFmtId="4" fontId="12" fillId="3" borderId="0" xfId="0" applyNumberFormat="1" applyFont="1" applyFill="1" applyAlignment="1">
      <alignment horizontal="centerContinuous"/>
    </xf>
    <xf numFmtId="14" fontId="12" fillId="3" borderId="0" xfId="0" applyNumberFormat="1" applyFont="1" applyFill="1" applyBorder="1" applyAlignment="1">
      <alignment horizontal="centerContinuous"/>
    </xf>
    <xf numFmtId="3" fontId="12" fillId="3" borderId="0" xfId="0" applyNumberFormat="1" applyFont="1" applyFill="1" applyAlignment="1">
      <alignment horizontal="left"/>
    </xf>
    <xf numFmtId="14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3" fontId="13" fillId="3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2" fillId="7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right"/>
    </xf>
    <xf numFmtId="3" fontId="11" fillId="6" borderId="0" xfId="1" applyNumberFormat="1" applyFont="1" applyAlignment="1">
      <alignment horizontal="center"/>
    </xf>
    <xf numFmtId="165" fontId="12" fillId="3" borderId="0" xfId="0" applyNumberFormat="1" applyFont="1" applyFill="1" applyAlignment="1">
      <alignment horizontal="left"/>
    </xf>
    <xf numFmtId="164" fontId="12" fillId="3" borderId="0" xfId="0" applyNumberFormat="1" applyFont="1" applyFill="1" applyAlignment="1">
      <alignment horizontal="left"/>
    </xf>
    <xf numFmtId="172" fontId="12" fillId="3" borderId="0" xfId="0" applyNumberFormat="1" applyFont="1" applyFill="1" applyAlignment="1">
      <alignment horizontal="left"/>
    </xf>
    <xf numFmtId="164" fontId="12" fillId="5" borderId="0" xfId="0" applyNumberFormat="1" applyFont="1" applyFill="1" applyAlignment="1">
      <alignment horizontal="center"/>
    </xf>
    <xf numFmtId="0" fontId="14" fillId="3" borderId="1" xfId="0" applyFont="1" applyFill="1" applyBorder="1" applyAlignment="1">
      <alignment horizontal="center"/>
    </xf>
    <xf numFmtId="166" fontId="15" fillId="6" borderId="0" xfId="1" applyNumberFormat="1" applyFont="1" applyAlignment="1">
      <alignment horizontal="center"/>
    </xf>
    <xf numFmtId="0" fontId="4" fillId="0" borderId="0" xfId="0" applyFont="1" applyAlignment="1">
      <alignment horizontal="center"/>
    </xf>
    <xf numFmtId="10" fontId="15" fillId="6" borderId="0" xfId="1" applyNumberFormat="1" applyFont="1" applyAlignment="1">
      <alignment horizontal="center"/>
    </xf>
    <xf numFmtId="14" fontId="15" fillId="6" borderId="0" xfId="1" applyNumberFormat="1" applyFont="1" applyAlignment="1">
      <alignment horizontal="center"/>
    </xf>
    <xf numFmtId="166" fontId="15" fillId="6" borderId="0" xfId="1" applyNumberFormat="1" applyFont="1" applyAlignment="1">
      <alignment horizontal="center" vertical="center"/>
    </xf>
    <xf numFmtId="3" fontId="15" fillId="6" borderId="0" xfId="1" applyNumberFormat="1" applyFont="1" applyAlignment="1">
      <alignment horizontal="center"/>
    </xf>
    <xf numFmtId="168" fontId="15" fillId="6" borderId="0" xfId="1" applyNumberFormat="1" applyFont="1" applyAlignment="1">
      <alignment horizontal="center"/>
    </xf>
    <xf numFmtId="164" fontId="15" fillId="6" borderId="0" xfId="1" applyNumberFormat="1" applyFont="1" applyAlignment="1">
      <alignment horizontal="center"/>
    </xf>
    <xf numFmtId="0" fontId="15" fillId="6" borderId="0" xfId="1" applyFont="1" applyAlignment="1">
      <alignment horizontal="center"/>
    </xf>
    <xf numFmtId="14" fontId="10" fillId="6" borderId="0" xfId="1" applyNumberFormat="1" applyAlignment="1">
      <alignment horizontal="center"/>
    </xf>
    <xf numFmtId="166" fontId="10" fillId="6" borderId="0" xfId="1" applyNumberFormat="1" applyAlignment="1">
      <alignment horizontal="center" vertical="center"/>
    </xf>
    <xf numFmtId="166" fontId="10" fillId="6" borderId="0" xfId="1" applyNumberFormat="1" applyAlignment="1">
      <alignment horizontal="center"/>
    </xf>
    <xf numFmtId="10" fontId="10" fillId="6" borderId="0" xfId="1" applyNumberFormat="1" applyAlignment="1">
      <alignment horizontal="center"/>
    </xf>
    <xf numFmtId="3" fontId="10" fillId="6" borderId="0" xfId="1" applyNumberFormat="1" applyAlignment="1">
      <alignment horizontal="center"/>
    </xf>
    <xf numFmtId="168" fontId="10" fillId="6" borderId="0" xfId="1" applyNumberFormat="1" applyAlignment="1">
      <alignment horizontal="center"/>
    </xf>
    <xf numFmtId="164" fontId="10" fillId="6" borderId="0" xfId="1" applyNumberFormat="1" applyAlignment="1">
      <alignment horizontal="center"/>
    </xf>
    <xf numFmtId="0" fontId="10" fillId="6" borderId="0" xfId="1" applyAlignment="1">
      <alignment horizontal="center"/>
    </xf>
    <xf numFmtId="14" fontId="18" fillId="6" borderId="0" xfId="1" applyNumberFormat="1" applyFont="1" applyAlignment="1">
      <alignment horizontal="center"/>
    </xf>
    <xf numFmtId="166" fontId="18" fillId="6" borderId="0" xfId="1" applyNumberFormat="1" applyFont="1" applyAlignment="1">
      <alignment horizontal="center" vertical="center"/>
    </xf>
    <xf numFmtId="166" fontId="18" fillId="6" borderId="0" xfId="1" applyNumberFormat="1" applyFont="1" applyAlignment="1">
      <alignment horizontal="center"/>
    </xf>
    <xf numFmtId="10" fontId="18" fillId="6" borderId="0" xfId="1" applyNumberFormat="1" applyFont="1" applyAlignment="1">
      <alignment horizontal="center"/>
    </xf>
    <xf numFmtId="3" fontId="18" fillId="6" borderId="0" xfId="1" applyNumberFormat="1" applyFont="1" applyAlignment="1">
      <alignment horizontal="center"/>
    </xf>
    <xf numFmtId="168" fontId="18" fillId="6" borderId="0" xfId="1" applyNumberFormat="1" applyFont="1" applyAlignment="1">
      <alignment horizontal="center"/>
    </xf>
    <xf numFmtId="164" fontId="18" fillId="6" borderId="0" xfId="1" applyNumberFormat="1" applyFont="1" applyAlignment="1">
      <alignment horizontal="center"/>
    </xf>
    <xf numFmtId="0" fontId="18" fillId="6" borderId="0" xfId="1" applyFont="1" applyAlignment="1">
      <alignment horizontal="center"/>
    </xf>
    <xf numFmtId="4" fontId="9" fillId="0" borderId="0" xfId="0" applyNumberFormat="1" applyFont="1" applyAlignment="1">
      <alignment horizontal="center"/>
    </xf>
    <xf numFmtId="4" fontId="15" fillId="6" borderId="0" xfId="1" applyNumberFormat="1" applyFont="1" applyAlignment="1">
      <alignment horizontal="center"/>
    </xf>
    <xf numFmtId="4" fontId="18" fillId="6" borderId="0" xfId="1" applyNumberFormat="1" applyFont="1" applyAlignment="1">
      <alignment horizontal="center"/>
    </xf>
    <xf numFmtId="14" fontId="16" fillId="8" borderId="0" xfId="2" applyNumberFormat="1" applyAlignment="1">
      <alignment horizontal="center"/>
    </xf>
    <xf numFmtId="166" fontId="16" fillId="8" borderId="0" xfId="2" applyNumberFormat="1" applyAlignment="1">
      <alignment horizontal="center" vertical="center"/>
    </xf>
    <xf numFmtId="4" fontId="16" fillId="8" borderId="0" xfId="2" applyNumberFormat="1" applyAlignment="1">
      <alignment horizontal="center"/>
    </xf>
    <xf numFmtId="10" fontId="16" fillId="8" borderId="0" xfId="2" applyNumberFormat="1" applyAlignment="1">
      <alignment horizontal="center"/>
    </xf>
    <xf numFmtId="166" fontId="16" fillId="8" borderId="0" xfId="2" applyNumberFormat="1" applyAlignment="1">
      <alignment horizontal="center"/>
    </xf>
    <xf numFmtId="3" fontId="16" fillId="8" borderId="0" xfId="2" applyNumberFormat="1" applyAlignment="1">
      <alignment horizontal="center"/>
    </xf>
    <xf numFmtId="168" fontId="16" fillId="8" borderId="0" xfId="2" applyNumberFormat="1" applyAlignment="1">
      <alignment horizontal="center"/>
    </xf>
    <xf numFmtId="164" fontId="16" fillId="8" borderId="0" xfId="2" applyNumberFormat="1" applyAlignment="1">
      <alignment horizontal="center"/>
    </xf>
    <xf numFmtId="0" fontId="16" fillId="8" borderId="0" xfId="2" applyAlignment="1">
      <alignment horizontal="center"/>
    </xf>
    <xf numFmtId="4" fontId="10" fillId="6" borderId="0" xfId="1" applyNumberFormat="1" applyAlignment="1">
      <alignment horizontal="center"/>
    </xf>
    <xf numFmtId="14" fontId="19" fillId="8" borderId="0" xfId="2" applyNumberFormat="1" applyFont="1" applyAlignment="1">
      <alignment horizontal="center"/>
    </xf>
    <xf numFmtId="166" fontId="19" fillId="8" borderId="0" xfId="2" applyNumberFormat="1" applyFont="1" applyAlignment="1">
      <alignment horizontal="center" vertical="center"/>
    </xf>
    <xf numFmtId="4" fontId="19" fillId="8" borderId="0" xfId="2" applyNumberFormat="1" applyFont="1" applyAlignment="1">
      <alignment horizontal="center"/>
    </xf>
    <xf numFmtId="10" fontId="19" fillId="8" borderId="0" xfId="2" applyNumberFormat="1" applyFont="1" applyAlignment="1">
      <alignment horizontal="center"/>
    </xf>
    <xf numFmtId="166" fontId="19" fillId="8" borderId="0" xfId="2" applyNumberFormat="1" applyFont="1" applyAlignment="1">
      <alignment horizontal="center"/>
    </xf>
    <xf numFmtId="3" fontId="19" fillId="8" borderId="0" xfId="2" applyNumberFormat="1" applyFont="1" applyAlignment="1">
      <alignment horizontal="center"/>
    </xf>
    <xf numFmtId="168" fontId="19" fillId="8" borderId="0" xfId="2" applyNumberFormat="1" applyFont="1" applyAlignment="1">
      <alignment horizontal="center"/>
    </xf>
    <xf numFmtId="164" fontId="19" fillId="8" borderId="0" xfId="2" applyNumberFormat="1" applyFont="1" applyAlignment="1">
      <alignment horizontal="center"/>
    </xf>
    <xf numFmtId="0" fontId="19" fillId="8" borderId="0" xfId="2" applyFont="1" applyAlignment="1">
      <alignment horizontal="center"/>
    </xf>
    <xf numFmtId="4" fontId="22" fillId="9" borderId="0" xfId="3" applyNumberFormat="1" applyFont="1" applyAlignment="1">
      <alignment horizontal="center"/>
    </xf>
    <xf numFmtId="14" fontId="21" fillId="9" borderId="0" xfId="3" applyNumberFormat="1" applyFont="1" applyAlignment="1">
      <alignment horizontal="center"/>
    </xf>
    <xf numFmtId="4" fontId="21" fillId="9" borderId="0" xfId="3" applyNumberFormat="1" applyFont="1" applyAlignment="1">
      <alignment horizontal="center"/>
    </xf>
    <xf numFmtId="14" fontId="20" fillId="9" borderId="0" xfId="3" applyNumberFormat="1" applyFont="1" applyAlignment="1">
      <alignment horizontal="center"/>
    </xf>
    <xf numFmtId="4" fontId="20" fillId="9" borderId="0" xfId="3" applyNumberFormat="1" applyFont="1" applyAlignment="1">
      <alignment horizontal="center"/>
    </xf>
    <xf numFmtId="0" fontId="20" fillId="9" borderId="0" xfId="3" applyFont="1" applyAlignment="1">
      <alignment horizont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ID3690"/>
  <sheetViews>
    <sheetView tabSelected="1" workbookViewId="0">
      <pane xSplit="1" ySplit="15" topLeftCell="H2844" activePane="bottomRight" state="frozenSplit"/>
      <selection pane="topRight" activeCell="B1" sqref="B1"/>
      <selection pane="bottomLeft" activeCell="A12" sqref="A12"/>
      <selection pane="bottomRight" activeCell="Q2849" sqref="Q2849"/>
    </sheetView>
  </sheetViews>
  <sheetFormatPr defaultRowHeight="12.75" x14ac:dyDescent="0.2"/>
  <cols>
    <col min="1" max="1" width="24.140625" style="30" bestFit="1" customWidth="1"/>
    <col min="2" max="2" width="28.7109375" style="22" bestFit="1" customWidth="1"/>
    <col min="3" max="3" width="30.28515625" style="22" bestFit="1" customWidth="1"/>
    <col min="4" max="4" width="13.7109375" style="22" customWidth="1"/>
    <col min="5" max="5" width="15" style="22" customWidth="1"/>
    <col min="6" max="7" width="17.5703125" style="22" customWidth="1"/>
    <col min="8" max="8" width="15" style="22" customWidth="1"/>
    <col min="9" max="9" width="9.42578125" style="22" bestFit="1" customWidth="1"/>
    <col min="10" max="10" width="15.85546875" style="22" bestFit="1" customWidth="1"/>
    <col min="11" max="11" width="12.42578125" style="22" customWidth="1"/>
    <col min="12" max="13" width="17.5703125" style="22" customWidth="1"/>
    <col min="14" max="14" width="7.28515625" style="22" customWidth="1"/>
    <col min="15" max="15" width="25.28515625" style="22" bestFit="1" customWidth="1"/>
    <col min="16" max="16" width="17.140625" style="22" bestFit="1" customWidth="1"/>
    <col min="17" max="17" width="16.28515625" style="136" customWidth="1"/>
    <col min="18" max="18" width="20.140625" style="136" customWidth="1"/>
    <col min="19" max="19" width="22.7109375" style="22" customWidth="1"/>
    <col min="20" max="20" width="31.7109375" style="22" bestFit="1" customWidth="1"/>
    <col min="21" max="21" width="31.7109375" style="22" customWidth="1"/>
    <col min="22" max="22" width="18.85546875" style="22" customWidth="1"/>
    <col min="23" max="23" width="15" style="22" customWidth="1"/>
    <col min="24" max="24" width="20.140625" style="22" customWidth="1"/>
    <col min="25" max="25" width="23" style="22" bestFit="1" customWidth="1"/>
    <col min="26" max="26" width="6" style="22" customWidth="1"/>
    <col min="27" max="27" width="20.5703125" style="22" bestFit="1" customWidth="1"/>
    <col min="28" max="28" width="19.7109375" style="22" bestFit="1" customWidth="1"/>
    <col min="29" max="29" width="15" style="22" customWidth="1"/>
    <col min="30" max="30" width="20.5703125" style="22" bestFit="1" customWidth="1"/>
    <col min="31" max="31" width="7.28515625" style="22" customWidth="1"/>
    <col min="32" max="32" width="11.140625" style="22" customWidth="1"/>
    <col min="33" max="33" width="15" style="22" customWidth="1"/>
    <col min="34" max="34" width="20.140625" style="22" customWidth="1"/>
    <col min="35" max="35" width="27.85546875" style="22" customWidth="1"/>
    <col min="36" max="36" width="22.7109375" style="22" customWidth="1"/>
    <col min="37" max="209" width="20.140625" style="22" customWidth="1"/>
    <col min="210" max="238" width="12.42578125" style="22" customWidth="1"/>
    <col min="239" max="239" width="20.140625" style="23" customWidth="1"/>
    <col min="240" max="240" width="21.42578125" style="23" customWidth="1"/>
    <col min="241" max="241" width="25.28515625" style="23" customWidth="1"/>
    <col min="242" max="242" width="13.7109375" style="23" customWidth="1"/>
    <col min="243" max="243" width="15" style="23" customWidth="1"/>
    <col min="244" max="245" width="17.5703125" style="23" customWidth="1"/>
    <col min="246" max="246" width="15" style="23" customWidth="1"/>
    <col min="247" max="247" width="16.28515625" style="23" customWidth="1"/>
    <col min="248" max="248" width="15" style="23" customWidth="1"/>
    <col min="249" max="250" width="12.42578125" style="23" customWidth="1"/>
    <col min="251" max="252" width="17.5703125" style="23" customWidth="1"/>
    <col min="253" max="253" width="7.28515625" style="23" customWidth="1"/>
    <col min="254" max="254" width="21.42578125" style="23" customWidth="1"/>
    <col min="255" max="256" width="16.28515625" style="23" customWidth="1"/>
    <col min="257" max="257" width="20.140625" style="23" customWidth="1"/>
    <col min="258" max="258" width="24" style="23" customWidth="1"/>
    <col min="259" max="259" width="18.85546875" style="23" customWidth="1"/>
    <col min="260" max="260" width="15" style="23" customWidth="1"/>
    <col min="261" max="262" width="20.140625" style="23" customWidth="1"/>
    <col min="263" max="263" width="6" style="23" customWidth="1"/>
    <col min="264" max="264" width="17.5703125" style="23" customWidth="1"/>
    <col min="265" max="265" width="18.85546875" style="23" customWidth="1"/>
    <col min="266" max="267" width="15" style="23" customWidth="1"/>
    <col min="268" max="268" width="7.28515625" style="23" customWidth="1"/>
    <col min="269" max="269" width="11.140625" style="23" customWidth="1"/>
    <col min="270" max="270" width="15" style="23" customWidth="1"/>
    <col min="271" max="271" width="18.85546875" style="23" customWidth="1"/>
    <col min="272" max="272" width="16.28515625" style="23" customWidth="1"/>
    <col min="273" max="273" width="25.28515625" style="23" customWidth="1"/>
    <col min="274" max="274" width="20.140625" style="23" customWidth="1"/>
    <col min="275" max="275" width="15" style="23" customWidth="1"/>
    <col min="276" max="276" width="17.5703125" style="23" customWidth="1"/>
    <col min="277" max="277" width="16.28515625" style="23" customWidth="1"/>
    <col min="278" max="279" width="15" style="23" customWidth="1"/>
    <col min="280" max="280" width="17.5703125" style="23" customWidth="1"/>
    <col min="281" max="281" width="20.140625" style="23" customWidth="1"/>
    <col min="282" max="282" width="16.28515625" style="23" customWidth="1"/>
    <col min="283" max="283" width="25.28515625" style="23" customWidth="1"/>
    <col min="284" max="284" width="18.85546875" style="23" customWidth="1"/>
    <col min="285" max="287" width="20.140625" style="23" customWidth="1"/>
    <col min="288" max="288" width="39.42578125" style="23" customWidth="1"/>
    <col min="289" max="289" width="25.28515625" style="23" customWidth="1"/>
    <col min="290" max="290" width="24" style="23" customWidth="1"/>
    <col min="291" max="291" width="27.85546875" style="23" customWidth="1"/>
    <col min="292" max="292" width="22.7109375" style="23" customWidth="1"/>
    <col min="293" max="465" width="20.140625" style="23" customWidth="1"/>
    <col min="466" max="494" width="12.42578125" style="23" customWidth="1"/>
    <col min="495" max="495" width="20.140625" style="23" customWidth="1"/>
    <col min="496" max="496" width="21.42578125" style="23" customWidth="1"/>
    <col min="497" max="497" width="25.28515625" style="23" customWidth="1"/>
    <col min="498" max="498" width="13.7109375" style="23" customWidth="1"/>
    <col min="499" max="499" width="15" style="23" customWidth="1"/>
    <col min="500" max="501" width="17.5703125" style="23" customWidth="1"/>
    <col min="502" max="502" width="15" style="23" customWidth="1"/>
    <col min="503" max="503" width="16.28515625" style="23" customWidth="1"/>
    <col min="504" max="504" width="15" style="23" customWidth="1"/>
    <col min="505" max="506" width="12.42578125" style="23" customWidth="1"/>
    <col min="507" max="508" width="17.5703125" style="23" customWidth="1"/>
    <col min="509" max="509" width="7.28515625" style="23" customWidth="1"/>
    <col min="510" max="510" width="21.42578125" style="23" customWidth="1"/>
    <col min="511" max="512" width="16.28515625" style="23" customWidth="1"/>
    <col min="513" max="513" width="20.140625" style="23" customWidth="1"/>
    <col min="514" max="514" width="24" style="23" customWidth="1"/>
    <col min="515" max="515" width="18.85546875" style="23" customWidth="1"/>
    <col min="516" max="516" width="15" style="23" customWidth="1"/>
    <col min="517" max="518" width="20.140625" style="23" customWidth="1"/>
    <col min="519" max="519" width="6" style="23" customWidth="1"/>
    <col min="520" max="520" width="17.5703125" style="23" customWidth="1"/>
    <col min="521" max="521" width="18.85546875" style="23" customWidth="1"/>
    <col min="522" max="523" width="15" style="23" customWidth="1"/>
    <col min="524" max="524" width="7.28515625" style="23" customWidth="1"/>
    <col min="525" max="525" width="11.140625" style="23" customWidth="1"/>
    <col min="526" max="526" width="15" style="23" customWidth="1"/>
    <col min="527" max="527" width="18.85546875" style="23" customWidth="1"/>
    <col min="528" max="528" width="16.28515625" style="23" customWidth="1"/>
    <col min="529" max="529" width="25.28515625" style="23" customWidth="1"/>
    <col min="530" max="530" width="20.140625" style="23" customWidth="1"/>
    <col min="531" max="531" width="15" style="23" customWidth="1"/>
    <col min="532" max="532" width="17.5703125" style="23" customWidth="1"/>
    <col min="533" max="533" width="16.28515625" style="23" customWidth="1"/>
    <col min="534" max="535" width="15" style="23" customWidth="1"/>
    <col min="536" max="536" width="17.5703125" style="23" customWidth="1"/>
    <col min="537" max="537" width="20.140625" style="23" customWidth="1"/>
    <col min="538" max="538" width="16.28515625" style="23" customWidth="1"/>
    <col min="539" max="539" width="25.28515625" style="23" customWidth="1"/>
    <col min="540" max="540" width="18.85546875" style="23" customWidth="1"/>
    <col min="541" max="543" width="20.140625" style="23" customWidth="1"/>
    <col min="544" max="544" width="39.42578125" style="23" customWidth="1"/>
    <col min="545" max="545" width="25.28515625" style="23" customWidth="1"/>
    <col min="546" max="546" width="24" style="23" customWidth="1"/>
    <col min="547" max="547" width="27.85546875" style="23" customWidth="1"/>
    <col min="548" max="548" width="22.7109375" style="23" customWidth="1"/>
    <col min="549" max="721" width="20.140625" style="23" customWidth="1"/>
    <col min="722" max="750" width="12.42578125" style="23" customWidth="1"/>
    <col min="751" max="751" width="20.140625" style="23" customWidth="1"/>
    <col min="752" max="752" width="21.42578125" style="23" customWidth="1"/>
    <col min="753" max="753" width="25.28515625" style="23" customWidth="1"/>
    <col min="754" max="754" width="13.7109375" style="23" customWidth="1"/>
    <col min="755" max="755" width="15" style="23" customWidth="1"/>
    <col min="756" max="757" width="17.5703125" style="23" customWidth="1"/>
    <col min="758" max="758" width="15" style="23" customWidth="1"/>
    <col min="759" max="759" width="16.28515625" style="23" customWidth="1"/>
    <col min="760" max="760" width="15" style="23" customWidth="1"/>
    <col min="761" max="762" width="12.42578125" style="23" customWidth="1"/>
    <col min="763" max="764" width="17.5703125" style="23" customWidth="1"/>
    <col min="765" max="765" width="7.28515625" style="23" customWidth="1"/>
    <col min="766" max="766" width="21.42578125" style="23" customWidth="1"/>
    <col min="767" max="768" width="16.28515625" style="23" customWidth="1"/>
    <col min="769" max="769" width="20.140625" style="23" customWidth="1"/>
    <col min="770" max="770" width="24" style="23" customWidth="1"/>
    <col min="771" max="771" width="18.85546875" style="23" customWidth="1"/>
    <col min="772" max="772" width="15" style="23" customWidth="1"/>
    <col min="773" max="774" width="20.140625" style="23" customWidth="1"/>
    <col min="775" max="775" width="6" style="23" customWidth="1"/>
    <col min="776" max="776" width="17.5703125" style="23" customWidth="1"/>
    <col min="777" max="777" width="18.85546875" style="23" customWidth="1"/>
    <col min="778" max="779" width="15" style="23" customWidth="1"/>
    <col min="780" max="780" width="7.28515625" style="23" customWidth="1"/>
    <col min="781" max="781" width="11.140625" style="23" customWidth="1"/>
    <col min="782" max="782" width="15" style="23" customWidth="1"/>
    <col min="783" max="783" width="18.85546875" style="23" customWidth="1"/>
    <col min="784" max="784" width="16.28515625" style="23" customWidth="1"/>
    <col min="785" max="785" width="25.28515625" style="23" customWidth="1"/>
    <col min="786" max="786" width="20.140625" style="23" customWidth="1"/>
    <col min="787" max="787" width="15" style="23" customWidth="1"/>
    <col min="788" max="788" width="17.5703125" style="23" customWidth="1"/>
    <col min="789" max="789" width="16.28515625" style="23" customWidth="1"/>
    <col min="790" max="791" width="15" style="23" customWidth="1"/>
    <col min="792" max="792" width="17.5703125" style="23" customWidth="1"/>
    <col min="793" max="793" width="20.140625" style="23" customWidth="1"/>
    <col min="794" max="794" width="16.28515625" style="23" customWidth="1"/>
    <col min="795" max="795" width="25.28515625" style="23" customWidth="1"/>
    <col min="796" max="796" width="18.85546875" style="23" customWidth="1"/>
    <col min="797" max="799" width="20.140625" style="23" customWidth="1"/>
    <col min="800" max="800" width="39.42578125" style="23" customWidth="1"/>
    <col min="801" max="801" width="25.28515625" style="23" customWidth="1"/>
    <col min="802" max="802" width="24" style="23" customWidth="1"/>
    <col min="803" max="803" width="27.85546875" style="23" customWidth="1"/>
    <col min="804" max="804" width="22.7109375" style="23" customWidth="1"/>
    <col min="805" max="977" width="20.140625" style="23" customWidth="1"/>
    <col min="978" max="1006" width="12.42578125" style="23" customWidth="1"/>
    <col min="1007" max="1007" width="20.140625" style="23" customWidth="1"/>
    <col min="1008" max="1008" width="21.42578125" style="23" customWidth="1"/>
    <col min="1009" max="1009" width="25.28515625" style="23" customWidth="1"/>
    <col min="1010" max="1010" width="13.7109375" style="23" customWidth="1"/>
    <col min="1011" max="1011" width="15" style="23" customWidth="1"/>
    <col min="1012" max="1013" width="17.5703125" style="23" customWidth="1"/>
    <col min="1014" max="1014" width="15" style="23" customWidth="1"/>
    <col min="1015" max="1015" width="16.28515625" style="23" customWidth="1"/>
    <col min="1016" max="1016" width="15" style="23" customWidth="1"/>
    <col min="1017" max="1018" width="12.42578125" style="23" customWidth="1"/>
    <col min="1019" max="1020" width="17.5703125" style="23" customWidth="1"/>
    <col min="1021" max="1021" width="7.28515625" style="23" customWidth="1"/>
    <col min="1022" max="1022" width="21.42578125" style="23" customWidth="1"/>
    <col min="1023" max="1024" width="16.28515625" style="23" customWidth="1"/>
    <col min="1025" max="1025" width="20.140625" style="23" customWidth="1"/>
    <col min="1026" max="1026" width="24" style="23" customWidth="1"/>
    <col min="1027" max="1027" width="18.85546875" style="23" customWidth="1"/>
    <col min="1028" max="1028" width="15" style="23" customWidth="1"/>
    <col min="1029" max="1030" width="20.140625" style="23" customWidth="1"/>
    <col min="1031" max="1031" width="6" style="23" customWidth="1"/>
    <col min="1032" max="1032" width="17.5703125" style="23" customWidth="1"/>
    <col min="1033" max="1033" width="18.85546875" style="23" customWidth="1"/>
    <col min="1034" max="1035" width="15" style="23" customWidth="1"/>
    <col min="1036" max="1036" width="7.28515625" style="23" customWidth="1"/>
    <col min="1037" max="1037" width="11.140625" style="23" customWidth="1"/>
    <col min="1038" max="1038" width="15" style="23" customWidth="1"/>
    <col min="1039" max="1039" width="18.85546875" style="23" customWidth="1"/>
    <col min="1040" max="1040" width="16.28515625" style="23" customWidth="1"/>
    <col min="1041" max="1041" width="25.28515625" style="23" customWidth="1"/>
    <col min="1042" max="1042" width="20.140625" style="23" customWidth="1"/>
    <col min="1043" max="1043" width="15" style="23" customWidth="1"/>
    <col min="1044" max="1044" width="17.5703125" style="23" customWidth="1"/>
    <col min="1045" max="1045" width="16.28515625" style="23" customWidth="1"/>
    <col min="1046" max="1047" width="15" style="23" customWidth="1"/>
    <col min="1048" max="1048" width="17.5703125" style="23" customWidth="1"/>
    <col min="1049" max="1049" width="20.140625" style="23" customWidth="1"/>
    <col min="1050" max="1050" width="16.28515625" style="23" customWidth="1"/>
    <col min="1051" max="1051" width="25.28515625" style="23" customWidth="1"/>
    <col min="1052" max="1052" width="18.85546875" style="23" customWidth="1"/>
    <col min="1053" max="1055" width="20.140625" style="23" customWidth="1"/>
    <col min="1056" max="1056" width="39.42578125" style="23" customWidth="1"/>
    <col min="1057" max="1057" width="25.28515625" style="23" customWidth="1"/>
    <col min="1058" max="1058" width="24" style="23" customWidth="1"/>
    <col min="1059" max="1059" width="27.85546875" style="23" customWidth="1"/>
    <col min="1060" max="1060" width="22.7109375" style="23" customWidth="1"/>
    <col min="1061" max="1233" width="20.140625" style="23" customWidth="1"/>
    <col min="1234" max="1262" width="12.42578125" style="23" customWidth="1"/>
    <col min="1263" max="1263" width="20.140625" style="23" customWidth="1"/>
    <col min="1264" max="1264" width="21.42578125" style="23" customWidth="1"/>
    <col min="1265" max="1265" width="25.28515625" style="23" customWidth="1"/>
    <col min="1266" max="1266" width="13.7109375" style="23" customWidth="1"/>
    <col min="1267" max="1267" width="15" style="23" customWidth="1"/>
    <col min="1268" max="1269" width="17.5703125" style="23" customWidth="1"/>
    <col min="1270" max="1270" width="15" style="23" customWidth="1"/>
    <col min="1271" max="1271" width="16.28515625" style="23" customWidth="1"/>
    <col min="1272" max="1272" width="15" style="23" customWidth="1"/>
    <col min="1273" max="1274" width="12.42578125" style="23" customWidth="1"/>
    <col min="1275" max="1276" width="17.5703125" style="23" customWidth="1"/>
    <col min="1277" max="1277" width="7.28515625" style="23" customWidth="1"/>
    <col min="1278" max="1278" width="21.42578125" style="23" customWidth="1"/>
    <col min="1279" max="1280" width="16.28515625" style="23" customWidth="1"/>
    <col min="1281" max="1281" width="20.140625" style="23" customWidth="1"/>
    <col min="1282" max="1282" width="24" style="23" customWidth="1"/>
    <col min="1283" max="1283" width="18.85546875" style="23" customWidth="1"/>
    <col min="1284" max="1284" width="15" style="23" customWidth="1"/>
    <col min="1285" max="1286" width="20.140625" style="23" customWidth="1"/>
    <col min="1287" max="1287" width="6" style="23" customWidth="1"/>
    <col min="1288" max="1288" width="17.5703125" style="23" customWidth="1"/>
    <col min="1289" max="1289" width="18.85546875" style="23" customWidth="1"/>
    <col min="1290" max="1291" width="15" style="23" customWidth="1"/>
    <col min="1292" max="1292" width="7.28515625" style="23" customWidth="1"/>
    <col min="1293" max="1293" width="11.140625" style="23" customWidth="1"/>
    <col min="1294" max="1294" width="15" style="23" customWidth="1"/>
    <col min="1295" max="1295" width="18.85546875" style="23" customWidth="1"/>
    <col min="1296" max="1296" width="16.28515625" style="23" customWidth="1"/>
    <col min="1297" max="1297" width="25.28515625" style="23" customWidth="1"/>
    <col min="1298" max="1298" width="20.140625" style="23" customWidth="1"/>
    <col min="1299" max="1299" width="15" style="23" customWidth="1"/>
    <col min="1300" max="1300" width="17.5703125" style="23" customWidth="1"/>
    <col min="1301" max="1301" width="16.28515625" style="23" customWidth="1"/>
    <col min="1302" max="1303" width="15" style="23" customWidth="1"/>
    <col min="1304" max="1304" width="17.5703125" style="23" customWidth="1"/>
    <col min="1305" max="1305" width="20.140625" style="23" customWidth="1"/>
    <col min="1306" max="1306" width="16.28515625" style="23" customWidth="1"/>
    <col min="1307" max="1307" width="25.28515625" style="23" customWidth="1"/>
    <col min="1308" max="1308" width="18.85546875" style="23" customWidth="1"/>
    <col min="1309" max="1311" width="20.140625" style="23" customWidth="1"/>
    <col min="1312" max="1312" width="39.42578125" style="23" customWidth="1"/>
    <col min="1313" max="1313" width="25.28515625" style="23" customWidth="1"/>
    <col min="1314" max="1314" width="24" style="23" customWidth="1"/>
    <col min="1315" max="1315" width="27.85546875" style="23" customWidth="1"/>
    <col min="1316" max="1316" width="22.7109375" style="23" customWidth="1"/>
    <col min="1317" max="1489" width="20.140625" style="23" customWidth="1"/>
    <col min="1490" max="1518" width="12.42578125" style="23" customWidth="1"/>
    <col min="1519" max="1519" width="20.140625" style="23" customWidth="1"/>
    <col min="1520" max="1520" width="21.42578125" style="23" customWidth="1"/>
    <col min="1521" max="1521" width="25.28515625" style="23" customWidth="1"/>
    <col min="1522" max="1522" width="13.7109375" style="23" customWidth="1"/>
    <col min="1523" max="1523" width="15" style="23" customWidth="1"/>
    <col min="1524" max="1525" width="17.5703125" style="23" customWidth="1"/>
    <col min="1526" max="1526" width="15" style="23" customWidth="1"/>
    <col min="1527" max="1527" width="16.28515625" style="23" customWidth="1"/>
    <col min="1528" max="1528" width="15" style="23" customWidth="1"/>
    <col min="1529" max="1530" width="12.42578125" style="23" customWidth="1"/>
    <col min="1531" max="1532" width="17.5703125" style="23" customWidth="1"/>
    <col min="1533" max="1533" width="7.28515625" style="23" customWidth="1"/>
    <col min="1534" max="1534" width="21.42578125" style="23" customWidth="1"/>
    <col min="1535" max="1536" width="16.28515625" style="23" customWidth="1"/>
    <col min="1537" max="1537" width="20.140625" style="23" customWidth="1"/>
    <col min="1538" max="1538" width="24" style="23" customWidth="1"/>
    <col min="1539" max="1539" width="18.85546875" style="23" customWidth="1"/>
    <col min="1540" max="1540" width="15" style="23" customWidth="1"/>
    <col min="1541" max="1542" width="20.140625" style="23" customWidth="1"/>
    <col min="1543" max="1543" width="6" style="23" customWidth="1"/>
    <col min="1544" max="1544" width="17.5703125" style="23" customWidth="1"/>
    <col min="1545" max="1545" width="18.85546875" style="23" customWidth="1"/>
    <col min="1546" max="1547" width="15" style="23" customWidth="1"/>
    <col min="1548" max="1548" width="7.28515625" style="23" customWidth="1"/>
    <col min="1549" max="1549" width="11.140625" style="23" customWidth="1"/>
    <col min="1550" max="1550" width="15" style="23" customWidth="1"/>
    <col min="1551" max="1551" width="18.85546875" style="23" customWidth="1"/>
    <col min="1552" max="1552" width="16.28515625" style="23" customWidth="1"/>
    <col min="1553" max="1553" width="25.28515625" style="23" customWidth="1"/>
    <col min="1554" max="1554" width="20.140625" style="23" customWidth="1"/>
    <col min="1555" max="1555" width="15" style="23" customWidth="1"/>
    <col min="1556" max="1556" width="17.5703125" style="23" customWidth="1"/>
    <col min="1557" max="1557" width="16.28515625" style="23" customWidth="1"/>
    <col min="1558" max="1559" width="15" style="23" customWidth="1"/>
    <col min="1560" max="1560" width="17.5703125" style="23" customWidth="1"/>
    <col min="1561" max="1561" width="20.140625" style="23" customWidth="1"/>
    <col min="1562" max="1562" width="16.28515625" style="23" customWidth="1"/>
    <col min="1563" max="1563" width="25.28515625" style="23" customWidth="1"/>
    <col min="1564" max="1564" width="18.85546875" style="23" customWidth="1"/>
    <col min="1565" max="1567" width="20.140625" style="23" customWidth="1"/>
    <col min="1568" max="1568" width="39.42578125" style="23" customWidth="1"/>
    <col min="1569" max="1569" width="25.28515625" style="23" customWidth="1"/>
    <col min="1570" max="1570" width="24" style="23" customWidth="1"/>
    <col min="1571" max="1571" width="27.85546875" style="23" customWidth="1"/>
    <col min="1572" max="1572" width="22.7109375" style="23" customWidth="1"/>
    <col min="1573" max="1745" width="20.140625" style="23" customWidth="1"/>
    <col min="1746" max="1774" width="12.42578125" style="23" customWidth="1"/>
    <col min="1775" max="1775" width="20.140625" style="23" customWidth="1"/>
    <col min="1776" max="1776" width="21.42578125" style="23" customWidth="1"/>
    <col min="1777" max="1777" width="25.28515625" style="23" customWidth="1"/>
    <col min="1778" max="1778" width="13.7109375" style="23" customWidth="1"/>
    <col min="1779" max="1779" width="15" style="23" customWidth="1"/>
    <col min="1780" max="1781" width="17.5703125" style="23" customWidth="1"/>
    <col min="1782" max="1782" width="15" style="23" customWidth="1"/>
    <col min="1783" max="1783" width="16.28515625" style="23" customWidth="1"/>
    <col min="1784" max="1784" width="15" style="23" customWidth="1"/>
    <col min="1785" max="1786" width="12.42578125" style="23" customWidth="1"/>
    <col min="1787" max="1788" width="17.5703125" style="23" customWidth="1"/>
    <col min="1789" max="1789" width="7.28515625" style="23" customWidth="1"/>
    <col min="1790" max="1790" width="21.42578125" style="23" customWidth="1"/>
    <col min="1791" max="1792" width="16.28515625" style="23" customWidth="1"/>
    <col min="1793" max="1793" width="20.140625" style="23" customWidth="1"/>
    <col min="1794" max="1794" width="24" style="23" customWidth="1"/>
    <col min="1795" max="1795" width="18.85546875" style="23" customWidth="1"/>
    <col min="1796" max="1796" width="15" style="23" customWidth="1"/>
    <col min="1797" max="1798" width="20.140625" style="23" customWidth="1"/>
    <col min="1799" max="1799" width="6" style="23" customWidth="1"/>
    <col min="1800" max="1800" width="17.5703125" style="23" customWidth="1"/>
    <col min="1801" max="1801" width="18.85546875" style="23" customWidth="1"/>
    <col min="1802" max="1803" width="15" style="23" customWidth="1"/>
    <col min="1804" max="1804" width="7.28515625" style="23" customWidth="1"/>
    <col min="1805" max="1805" width="11.140625" style="23" customWidth="1"/>
    <col min="1806" max="1806" width="15" style="23" customWidth="1"/>
    <col min="1807" max="1807" width="18.85546875" style="23" customWidth="1"/>
    <col min="1808" max="1808" width="16.28515625" style="23" customWidth="1"/>
    <col min="1809" max="1809" width="25.28515625" style="23" customWidth="1"/>
    <col min="1810" max="1810" width="20.140625" style="23" customWidth="1"/>
    <col min="1811" max="1811" width="15" style="23" customWidth="1"/>
    <col min="1812" max="1812" width="17.5703125" style="23" customWidth="1"/>
    <col min="1813" max="1813" width="16.28515625" style="23" customWidth="1"/>
    <col min="1814" max="1815" width="15" style="23" customWidth="1"/>
    <col min="1816" max="1816" width="17.5703125" style="23" customWidth="1"/>
    <col min="1817" max="1817" width="20.140625" style="23" customWidth="1"/>
    <col min="1818" max="1818" width="16.28515625" style="23" customWidth="1"/>
    <col min="1819" max="1819" width="25.28515625" style="23" customWidth="1"/>
    <col min="1820" max="1820" width="18.85546875" style="23" customWidth="1"/>
    <col min="1821" max="1823" width="20.140625" style="23" customWidth="1"/>
    <col min="1824" max="1824" width="39.42578125" style="23" customWidth="1"/>
    <col min="1825" max="1825" width="25.28515625" style="23" customWidth="1"/>
    <col min="1826" max="1826" width="24" style="23" customWidth="1"/>
    <col min="1827" max="1827" width="27.85546875" style="23" customWidth="1"/>
    <col min="1828" max="1828" width="22.7109375" style="23" customWidth="1"/>
    <col min="1829" max="2001" width="20.140625" style="23" customWidth="1"/>
    <col min="2002" max="2030" width="12.42578125" style="23" customWidth="1"/>
    <col min="2031" max="2031" width="20.140625" style="23" customWidth="1"/>
    <col min="2032" max="2032" width="21.42578125" style="23" customWidth="1"/>
    <col min="2033" max="2033" width="25.28515625" style="23" customWidth="1"/>
    <col min="2034" max="2034" width="13.7109375" style="23" customWidth="1"/>
    <col min="2035" max="2035" width="15" style="23" customWidth="1"/>
    <col min="2036" max="2037" width="17.5703125" style="23" customWidth="1"/>
    <col min="2038" max="2038" width="15" style="23" customWidth="1"/>
    <col min="2039" max="2039" width="16.28515625" style="23" customWidth="1"/>
    <col min="2040" max="2040" width="15" style="23" customWidth="1"/>
    <col min="2041" max="2042" width="12.42578125" style="23" customWidth="1"/>
    <col min="2043" max="2044" width="17.5703125" style="23" customWidth="1"/>
    <col min="2045" max="2045" width="7.28515625" style="23" customWidth="1"/>
    <col min="2046" max="2046" width="21.42578125" style="23" customWidth="1"/>
    <col min="2047" max="2048" width="16.28515625" style="23" customWidth="1"/>
    <col min="2049" max="2049" width="20.140625" style="23" customWidth="1"/>
    <col min="2050" max="2050" width="24" style="23" customWidth="1"/>
    <col min="2051" max="2051" width="18.85546875" style="23" customWidth="1"/>
    <col min="2052" max="2052" width="15" style="23" customWidth="1"/>
    <col min="2053" max="2054" width="20.140625" style="23" customWidth="1"/>
    <col min="2055" max="2055" width="6" style="23" customWidth="1"/>
    <col min="2056" max="2056" width="17.5703125" style="23" customWidth="1"/>
    <col min="2057" max="2057" width="18.85546875" style="23" customWidth="1"/>
    <col min="2058" max="2059" width="15" style="23" customWidth="1"/>
    <col min="2060" max="2060" width="7.28515625" style="23" customWidth="1"/>
    <col min="2061" max="2061" width="11.140625" style="23" customWidth="1"/>
    <col min="2062" max="2062" width="15" style="23" customWidth="1"/>
    <col min="2063" max="2063" width="18.85546875" style="23" customWidth="1"/>
    <col min="2064" max="2064" width="16.28515625" style="23" customWidth="1"/>
    <col min="2065" max="2065" width="25.28515625" style="23" customWidth="1"/>
    <col min="2066" max="2066" width="20.140625" style="23" customWidth="1"/>
    <col min="2067" max="2067" width="15" style="23" customWidth="1"/>
    <col min="2068" max="2068" width="17.5703125" style="23" customWidth="1"/>
    <col min="2069" max="2069" width="16.28515625" style="23" customWidth="1"/>
    <col min="2070" max="2071" width="15" style="23" customWidth="1"/>
    <col min="2072" max="2072" width="17.5703125" style="23" customWidth="1"/>
    <col min="2073" max="2073" width="20.140625" style="23" customWidth="1"/>
    <col min="2074" max="2074" width="16.28515625" style="23" customWidth="1"/>
    <col min="2075" max="2075" width="25.28515625" style="23" customWidth="1"/>
    <col min="2076" max="2076" width="18.85546875" style="23" customWidth="1"/>
    <col min="2077" max="2079" width="20.140625" style="23" customWidth="1"/>
    <col min="2080" max="2080" width="39.42578125" style="23" customWidth="1"/>
    <col min="2081" max="2081" width="25.28515625" style="23" customWidth="1"/>
    <col min="2082" max="2082" width="24" style="23" customWidth="1"/>
    <col min="2083" max="2083" width="27.85546875" style="23" customWidth="1"/>
    <col min="2084" max="2084" width="22.7109375" style="23" customWidth="1"/>
    <col min="2085" max="2257" width="20.140625" style="23" customWidth="1"/>
    <col min="2258" max="2286" width="12.42578125" style="23" customWidth="1"/>
    <col min="2287" max="2287" width="20.140625" style="23" customWidth="1"/>
    <col min="2288" max="2288" width="21.42578125" style="23" customWidth="1"/>
    <col min="2289" max="2289" width="25.28515625" style="23" customWidth="1"/>
    <col min="2290" max="2290" width="13.7109375" style="23" customWidth="1"/>
    <col min="2291" max="2291" width="15" style="23" customWidth="1"/>
    <col min="2292" max="2293" width="17.5703125" style="23" customWidth="1"/>
    <col min="2294" max="2294" width="15" style="23" customWidth="1"/>
    <col min="2295" max="2295" width="16.28515625" style="23" customWidth="1"/>
    <col min="2296" max="2296" width="15" style="23" customWidth="1"/>
    <col min="2297" max="2298" width="12.42578125" style="23" customWidth="1"/>
    <col min="2299" max="2300" width="17.5703125" style="23" customWidth="1"/>
    <col min="2301" max="2301" width="7.28515625" style="23" customWidth="1"/>
    <col min="2302" max="2302" width="21.42578125" style="23" customWidth="1"/>
    <col min="2303" max="2304" width="16.28515625" style="23" customWidth="1"/>
    <col min="2305" max="2305" width="20.140625" style="23" customWidth="1"/>
    <col min="2306" max="2306" width="24" style="23" customWidth="1"/>
    <col min="2307" max="2307" width="18.85546875" style="23" customWidth="1"/>
    <col min="2308" max="2308" width="15" style="23" customWidth="1"/>
    <col min="2309" max="2310" width="20.140625" style="23" customWidth="1"/>
    <col min="2311" max="2311" width="6" style="23" customWidth="1"/>
    <col min="2312" max="2312" width="17.5703125" style="23" customWidth="1"/>
    <col min="2313" max="2313" width="18.85546875" style="23" customWidth="1"/>
    <col min="2314" max="2315" width="15" style="23" customWidth="1"/>
    <col min="2316" max="2316" width="7.28515625" style="23" customWidth="1"/>
    <col min="2317" max="2317" width="11.140625" style="23" customWidth="1"/>
    <col min="2318" max="2318" width="15" style="23" customWidth="1"/>
    <col min="2319" max="2319" width="18.85546875" style="23" customWidth="1"/>
    <col min="2320" max="2320" width="16.28515625" style="23" customWidth="1"/>
    <col min="2321" max="2321" width="25.28515625" style="23" customWidth="1"/>
    <col min="2322" max="2322" width="20.140625" style="23" customWidth="1"/>
    <col min="2323" max="2323" width="15" style="23" customWidth="1"/>
    <col min="2324" max="2324" width="17.5703125" style="23" customWidth="1"/>
    <col min="2325" max="2325" width="16.28515625" style="23" customWidth="1"/>
    <col min="2326" max="2327" width="15" style="23" customWidth="1"/>
    <col min="2328" max="2328" width="17.5703125" style="23" customWidth="1"/>
    <col min="2329" max="2329" width="20.140625" style="23" customWidth="1"/>
    <col min="2330" max="2330" width="16.28515625" style="23" customWidth="1"/>
    <col min="2331" max="2331" width="25.28515625" style="23" customWidth="1"/>
    <col min="2332" max="2332" width="18.85546875" style="23" customWidth="1"/>
    <col min="2333" max="2335" width="20.140625" style="23" customWidth="1"/>
    <col min="2336" max="2336" width="39.42578125" style="23" customWidth="1"/>
    <col min="2337" max="2337" width="25.28515625" style="23" customWidth="1"/>
    <col min="2338" max="2338" width="24" style="23" customWidth="1"/>
    <col min="2339" max="2339" width="27.85546875" style="23" customWidth="1"/>
    <col min="2340" max="2340" width="22.7109375" style="23" customWidth="1"/>
    <col min="2341" max="2513" width="20.140625" style="23" customWidth="1"/>
    <col min="2514" max="2542" width="12.42578125" style="23" customWidth="1"/>
    <col min="2543" max="2543" width="20.140625" style="23" customWidth="1"/>
    <col min="2544" max="2544" width="21.42578125" style="23" customWidth="1"/>
    <col min="2545" max="2545" width="25.28515625" style="23" customWidth="1"/>
    <col min="2546" max="2546" width="13.7109375" style="23" customWidth="1"/>
    <col min="2547" max="2547" width="15" style="23" customWidth="1"/>
    <col min="2548" max="2549" width="17.5703125" style="23" customWidth="1"/>
    <col min="2550" max="2550" width="15" style="23" customWidth="1"/>
    <col min="2551" max="2551" width="16.28515625" style="23" customWidth="1"/>
    <col min="2552" max="2552" width="15" style="23" customWidth="1"/>
    <col min="2553" max="2554" width="12.42578125" style="23" customWidth="1"/>
    <col min="2555" max="2556" width="17.5703125" style="23" customWidth="1"/>
    <col min="2557" max="2557" width="7.28515625" style="23" customWidth="1"/>
    <col min="2558" max="2558" width="21.42578125" style="23" customWidth="1"/>
    <col min="2559" max="2560" width="16.28515625" style="23" customWidth="1"/>
    <col min="2561" max="2561" width="20.140625" style="23" customWidth="1"/>
    <col min="2562" max="2562" width="24" style="23" customWidth="1"/>
    <col min="2563" max="2563" width="18.85546875" style="23" customWidth="1"/>
    <col min="2564" max="2564" width="15" style="23" customWidth="1"/>
    <col min="2565" max="2566" width="20.140625" style="23" customWidth="1"/>
    <col min="2567" max="2567" width="6" style="23" customWidth="1"/>
    <col min="2568" max="2568" width="17.5703125" style="23" customWidth="1"/>
    <col min="2569" max="2569" width="18.85546875" style="23" customWidth="1"/>
    <col min="2570" max="2571" width="15" style="23" customWidth="1"/>
    <col min="2572" max="2572" width="7.28515625" style="23" customWidth="1"/>
    <col min="2573" max="2573" width="11.140625" style="23" customWidth="1"/>
    <col min="2574" max="2574" width="15" style="23" customWidth="1"/>
    <col min="2575" max="2575" width="18.85546875" style="23" customWidth="1"/>
    <col min="2576" max="2576" width="16.28515625" style="23" customWidth="1"/>
    <col min="2577" max="2577" width="25.28515625" style="23" customWidth="1"/>
    <col min="2578" max="2578" width="20.140625" style="23" customWidth="1"/>
    <col min="2579" max="2579" width="15" style="23" customWidth="1"/>
    <col min="2580" max="2580" width="17.5703125" style="23" customWidth="1"/>
    <col min="2581" max="2581" width="16.28515625" style="23" customWidth="1"/>
    <col min="2582" max="2583" width="15" style="23" customWidth="1"/>
    <col min="2584" max="2584" width="17.5703125" style="23" customWidth="1"/>
    <col min="2585" max="2585" width="20.140625" style="23" customWidth="1"/>
    <col min="2586" max="2586" width="16.28515625" style="23" customWidth="1"/>
    <col min="2587" max="2587" width="25.28515625" style="23" customWidth="1"/>
    <col min="2588" max="2588" width="18.85546875" style="23" customWidth="1"/>
    <col min="2589" max="2591" width="20.140625" style="23" customWidth="1"/>
    <col min="2592" max="2592" width="39.42578125" style="23" customWidth="1"/>
    <col min="2593" max="2593" width="25.28515625" style="23" customWidth="1"/>
    <col min="2594" max="2594" width="24" style="23" customWidth="1"/>
    <col min="2595" max="2595" width="27.85546875" style="23" customWidth="1"/>
    <col min="2596" max="2596" width="22.7109375" style="23" customWidth="1"/>
    <col min="2597" max="2769" width="20.140625" style="23" customWidth="1"/>
    <col min="2770" max="2798" width="12.42578125" style="23" customWidth="1"/>
    <col min="2799" max="2799" width="20.140625" style="23" customWidth="1"/>
    <col min="2800" max="2800" width="21.42578125" style="23" customWidth="1"/>
    <col min="2801" max="2801" width="25.28515625" style="23" customWidth="1"/>
    <col min="2802" max="2802" width="13.7109375" style="23" customWidth="1"/>
    <col min="2803" max="2803" width="15" style="23" customWidth="1"/>
    <col min="2804" max="2805" width="17.5703125" style="23" customWidth="1"/>
    <col min="2806" max="2806" width="15" style="23" customWidth="1"/>
    <col min="2807" max="2807" width="16.28515625" style="23" customWidth="1"/>
    <col min="2808" max="2808" width="15" style="23" customWidth="1"/>
    <col min="2809" max="2810" width="12.42578125" style="23" customWidth="1"/>
    <col min="2811" max="2812" width="17.5703125" style="23" customWidth="1"/>
    <col min="2813" max="2813" width="7.28515625" style="23" customWidth="1"/>
    <col min="2814" max="2814" width="21.42578125" style="23" customWidth="1"/>
    <col min="2815" max="2816" width="16.28515625" style="23" customWidth="1"/>
    <col min="2817" max="2817" width="20.140625" style="23" customWidth="1"/>
    <col min="2818" max="2818" width="24" style="23" customWidth="1"/>
    <col min="2819" max="2819" width="18.85546875" style="23" customWidth="1"/>
    <col min="2820" max="2820" width="15" style="23" customWidth="1"/>
    <col min="2821" max="2822" width="20.140625" style="23" customWidth="1"/>
    <col min="2823" max="2823" width="6" style="23" customWidth="1"/>
    <col min="2824" max="2824" width="17.5703125" style="23" customWidth="1"/>
    <col min="2825" max="2825" width="18.85546875" style="23" customWidth="1"/>
    <col min="2826" max="2827" width="15" style="23" customWidth="1"/>
    <col min="2828" max="2828" width="7.28515625" style="23" customWidth="1"/>
    <col min="2829" max="2829" width="11.140625" style="23" customWidth="1"/>
    <col min="2830" max="2830" width="15" style="23" customWidth="1"/>
    <col min="2831" max="2831" width="18.85546875" style="23" customWidth="1"/>
    <col min="2832" max="2832" width="16.28515625" style="23" customWidth="1"/>
    <col min="2833" max="2833" width="25.28515625" style="23" customWidth="1"/>
    <col min="2834" max="2834" width="20.140625" style="23" customWidth="1"/>
    <col min="2835" max="2835" width="15" style="23" customWidth="1"/>
    <col min="2836" max="2836" width="17.5703125" style="23" customWidth="1"/>
    <col min="2837" max="2837" width="16.28515625" style="23" customWidth="1"/>
    <col min="2838" max="2839" width="15" style="23" customWidth="1"/>
    <col min="2840" max="2840" width="17.5703125" style="23" customWidth="1"/>
    <col min="2841" max="2841" width="20.140625" style="23" customWidth="1"/>
    <col min="2842" max="2842" width="16.28515625" style="23" customWidth="1"/>
    <col min="2843" max="2843" width="25.28515625" style="23" customWidth="1"/>
    <col min="2844" max="2844" width="18.85546875" style="23" customWidth="1"/>
    <col min="2845" max="2847" width="20.140625" style="23" customWidth="1"/>
    <col min="2848" max="2848" width="39.42578125" style="23" customWidth="1"/>
    <col min="2849" max="2849" width="25.28515625" style="23" customWidth="1"/>
    <col min="2850" max="2850" width="24" style="23" customWidth="1"/>
    <col min="2851" max="2851" width="27.85546875" style="23" customWidth="1"/>
    <col min="2852" max="2852" width="22.7109375" style="23" customWidth="1"/>
    <col min="2853" max="3025" width="20.140625" style="23" customWidth="1"/>
    <col min="3026" max="3054" width="12.42578125" style="23" customWidth="1"/>
    <col min="3055" max="3055" width="20.140625" style="23" customWidth="1"/>
    <col min="3056" max="3056" width="21.42578125" style="23" customWidth="1"/>
    <col min="3057" max="3057" width="25.28515625" style="23" customWidth="1"/>
    <col min="3058" max="3058" width="13.7109375" style="23" customWidth="1"/>
    <col min="3059" max="3059" width="15" style="23" customWidth="1"/>
    <col min="3060" max="3061" width="17.5703125" style="23" customWidth="1"/>
    <col min="3062" max="3062" width="15" style="23" customWidth="1"/>
    <col min="3063" max="3063" width="16.28515625" style="23" customWidth="1"/>
    <col min="3064" max="3064" width="15" style="23" customWidth="1"/>
    <col min="3065" max="3066" width="12.42578125" style="23" customWidth="1"/>
    <col min="3067" max="3068" width="17.5703125" style="23" customWidth="1"/>
    <col min="3069" max="3069" width="7.28515625" style="23" customWidth="1"/>
    <col min="3070" max="3070" width="21.42578125" style="23" customWidth="1"/>
    <col min="3071" max="3072" width="16.28515625" style="23" customWidth="1"/>
    <col min="3073" max="3073" width="20.140625" style="23" customWidth="1"/>
    <col min="3074" max="3074" width="24" style="23" customWidth="1"/>
    <col min="3075" max="3075" width="18.85546875" style="23" customWidth="1"/>
    <col min="3076" max="3076" width="15" style="23" customWidth="1"/>
    <col min="3077" max="3078" width="20.140625" style="23" customWidth="1"/>
    <col min="3079" max="3079" width="6" style="23" customWidth="1"/>
    <col min="3080" max="3080" width="17.5703125" style="23" customWidth="1"/>
    <col min="3081" max="3081" width="18.85546875" style="23" customWidth="1"/>
    <col min="3082" max="3083" width="15" style="23" customWidth="1"/>
    <col min="3084" max="3084" width="7.28515625" style="23" customWidth="1"/>
    <col min="3085" max="3085" width="11.140625" style="23" customWidth="1"/>
    <col min="3086" max="3086" width="15" style="23" customWidth="1"/>
    <col min="3087" max="3087" width="18.85546875" style="23" customWidth="1"/>
    <col min="3088" max="3088" width="16.28515625" style="23" customWidth="1"/>
    <col min="3089" max="3089" width="25.28515625" style="23" customWidth="1"/>
    <col min="3090" max="3090" width="20.140625" style="23" customWidth="1"/>
    <col min="3091" max="3091" width="15" style="23" customWidth="1"/>
    <col min="3092" max="3092" width="17.5703125" style="23" customWidth="1"/>
    <col min="3093" max="3093" width="16.28515625" style="23" customWidth="1"/>
    <col min="3094" max="3095" width="15" style="23" customWidth="1"/>
    <col min="3096" max="3096" width="17.5703125" style="23" customWidth="1"/>
    <col min="3097" max="3097" width="20.140625" style="23" customWidth="1"/>
    <col min="3098" max="3098" width="16.28515625" style="23" customWidth="1"/>
    <col min="3099" max="3099" width="25.28515625" style="23" customWidth="1"/>
    <col min="3100" max="3100" width="18.85546875" style="23" customWidth="1"/>
    <col min="3101" max="3103" width="20.140625" style="23" customWidth="1"/>
    <col min="3104" max="3104" width="39.42578125" style="23" customWidth="1"/>
    <col min="3105" max="3105" width="25.28515625" style="23" customWidth="1"/>
    <col min="3106" max="3106" width="24" style="23" customWidth="1"/>
    <col min="3107" max="3107" width="27.85546875" style="23" customWidth="1"/>
    <col min="3108" max="3108" width="22.7109375" style="23" customWidth="1"/>
    <col min="3109" max="3281" width="20.140625" style="23" customWidth="1"/>
    <col min="3282" max="3310" width="12.42578125" style="23" customWidth="1"/>
    <col min="3311" max="3311" width="20.140625" style="23" customWidth="1"/>
    <col min="3312" max="3312" width="21.42578125" style="23" customWidth="1"/>
    <col min="3313" max="3313" width="25.28515625" style="23" customWidth="1"/>
    <col min="3314" max="3314" width="13.7109375" style="23" customWidth="1"/>
    <col min="3315" max="3315" width="15" style="23" customWidth="1"/>
    <col min="3316" max="3317" width="17.5703125" style="23" customWidth="1"/>
    <col min="3318" max="3318" width="15" style="23" customWidth="1"/>
    <col min="3319" max="3319" width="16.28515625" style="23" customWidth="1"/>
    <col min="3320" max="3320" width="15" style="23" customWidth="1"/>
    <col min="3321" max="3322" width="12.42578125" style="23" customWidth="1"/>
    <col min="3323" max="3324" width="17.5703125" style="23" customWidth="1"/>
    <col min="3325" max="3325" width="7.28515625" style="23" customWidth="1"/>
    <col min="3326" max="3326" width="21.42578125" style="23" customWidth="1"/>
    <col min="3327" max="3328" width="16.28515625" style="23" customWidth="1"/>
    <col min="3329" max="3329" width="20.140625" style="23" customWidth="1"/>
    <col min="3330" max="3330" width="24" style="23" customWidth="1"/>
    <col min="3331" max="3331" width="18.85546875" style="23" customWidth="1"/>
    <col min="3332" max="3332" width="15" style="23" customWidth="1"/>
    <col min="3333" max="3334" width="20.140625" style="23" customWidth="1"/>
    <col min="3335" max="3335" width="6" style="23" customWidth="1"/>
    <col min="3336" max="3336" width="17.5703125" style="23" customWidth="1"/>
    <col min="3337" max="3337" width="18.85546875" style="23" customWidth="1"/>
    <col min="3338" max="3339" width="15" style="23" customWidth="1"/>
    <col min="3340" max="3340" width="7.28515625" style="23" customWidth="1"/>
    <col min="3341" max="3341" width="11.140625" style="23" customWidth="1"/>
    <col min="3342" max="3342" width="15" style="23" customWidth="1"/>
    <col min="3343" max="3343" width="18.85546875" style="23" customWidth="1"/>
    <col min="3344" max="3344" width="16.28515625" style="23" customWidth="1"/>
    <col min="3345" max="3345" width="25.28515625" style="23" customWidth="1"/>
    <col min="3346" max="3346" width="20.140625" style="23" customWidth="1"/>
    <col min="3347" max="3347" width="15" style="23" customWidth="1"/>
    <col min="3348" max="3348" width="17.5703125" style="23" customWidth="1"/>
    <col min="3349" max="3349" width="16.28515625" style="23" customWidth="1"/>
    <col min="3350" max="3351" width="15" style="23" customWidth="1"/>
    <col min="3352" max="3352" width="17.5703125" style="23" customWidth="1"/>
    <col min="3353" max="3353" width="20.140625" style="23" customWidth="1"/>
    <col min="3354" max="3354" width="16.28515625" style="23" customWidth="1"/>
    <col min="3355" max="3355" width="25.28515625" style="23" customWidth="1"/>
    <col min="3356" max="3356" width="18.85546875" style="23" customWidth="1"/>
    <col min="3357" max="3359" width="20.140625" style="23" customWidth="1"/>
    <col min="3360" max="3360" width="39.42578125" style="23" customWidth="1"/>
    <col min="3361" max="3361" width="25.28515625" style="23" customWidth="1"/>
    <col min="3362" max="3362" width="24" style="23" customWidth="1"/>
    <col min="3363" max="3363" width="27.85546875" style="23" customWidth="1"/>
    <col min="3364" max="3364" width="22.7109375" style="23" customWidth="1"/>
    <col min="3365" max="3537" width="20.140625" style="23" customWidth="1"/>
    <col min="3538" max="3566" width="12.42578125" style="23" customWidth="1"/>
    <col min="3567" max="3567" width="20.140625" style="23" customWidth="1"/>
    <col min="3568" max="3568" width="21.42578125" style="23" customWidth="1"/>
    <col min="3569" max="3569" width="25.28515625" style="23" customWidth="1"/>
    <col min="3570" max="3570" width="13.7109375" style="23" customWidth="1"/>
    <col min="3571" max="3571" width="15" style="23" customWidth="1"/>
    <col min="3572" max="3573" width="17.5703125" style="23" customWidth="1"/>
    <col min="3574" max="3574" width="15" style="23" customWidth="1"/>
    <col min="3575" max="3575" width="16.28515625" style="23" customWidth="1"/>
    <col min="3576" max="3576" width="15" style="23" customWidth="1"/>
    <col min="3577" max="3578" width="12.42578125" style="23" customWidth="1"/>
    <col min="3579" max="3580" width="17.5703125" style="23" customWidth="1"/>
    <col min="3581" max="3581" width="7.28515625" style="23" customWidth="1"/>
    <col min="3582" max="3582" width="21.42578125" style="23" customWidth="1"/>
    <col min="3583" max="3584" width="16.28515625" style="23" customWidth="1"/>
    <col min="3585" max="3585" width="20.140625" style="23" customWidth="1"/>
    <col min="3586" max="3586" width="24" style="23" customWidth="1"/>
    <col min="3587" max="3587" width="18.85546875" style="23" customWidth="1"/>
    <col min="3588" max="3588" width="15" style="23" customWidth="1"/>
    <col min="3589" max="3590" width="20.140625" style="23" customWidth="1"/>
    <col min="3591" max="3591" width="6" style="23" customWidth="1"/>
    <col min="3592" max="3592" width="17.5703125" style="23" customWidth="1"/>
    <col min="3593" max="3593" width="18.85546875" style="23" customWidth="1"/>
    <col min="3594" max="3595" width="15" style="23" customWidth="1"/>
    <col min="3596" max="3596" width="7.28515625" style="23" customWidth="1"/>
    <col min="3597" max="3597" width="11.140625" style="23" customWidth="1"/>
    <col min="3598" max="3598" width="15" style="23" customWidth="1"/>
    <col min="3599" max="3599" width="18.85546875" style="23" customWidth="1"/>
    <col min="3600" max="3600" width="16.28515625" style="23" customWidth="1"/>
    <col min="3601" max="3601" width="25.28515625" style="23" customWidth="1"/>
    <col min="3602" max="3602" width="20.140625" style="23" customWidth="1"/>
    <col min="3603" max="3603" width="15" style="23" customWidth="1"/>
    <col min="3604" max="3604" width="17.5703125" style="23" customWidth="1"/>
    <col min="3605" max="3605" width="16.28515625" style="23" customWidth="1"/>
    <col min="3606" max="3607" width="15" style="23" customWidth="1"/>
    <col min="3608" max="3608" width="17.5703125" style="23" customWidth="1"/>
    <col min="3609" max="3609" width="20.140625" style="23" customWidth="1"/>
    <col min="3610" max="3610" width="16.28515625" style="23" customWidth="1"/>
    <col min="3611" max="3611" width="25.28515625" style="23" customWidth="1"/>
    <col min="3612" max="3612" width="18.85546875" style="23" customWidth="1"/>
    <col min="3613" max="3615" width="20.140625" style="23" customWidth="1"/>
    <col min="3616" max="3616" width="39.42578125" style="23" customWidth="1"/>
    <col min="3617" max="3617" width="25.28515625" style="23" customWidth="1"/>
    <col min="3618" max="3618" width="24" style="23" customWidth="1"/>
    <col min="3619" max="3619" width="27.85546875" style="23" customWidth="1"/>
    <col min="3620" max="3620" width="22.7109375" style="23" customWidth="1"/>
    <col min="3621" max="3793" width="20.140625" style="23" customWidth="1"/>
    <col min="3794" max="3822" width="12.42578125" style="23" customWidth="1"/>
    <col min="3823" max="3823" width="20.140625" style="23" customWidth="1"/>
    <col min="3824" max="3824" width="21.42578125" style="23" customWidth="1"/>
    <col min="3825" max="3825" width="25.28515625" style="23" customWidth="1"/>
    <col min="3826" max="3826" width="13.7109375" style="23" customWidth="1"/>
    <col min="3827" max="3827" width="15" style="23" customWidth="1"/>
    <col min="3828" max="3829" width="17.5703125" style="23" customWidth="1"/>
    <col min="3830" max="3830" width="15" style="23" customWidth="1"/>
    <col min="3831" max="3831" width="16.28515625" style="23" customWidth="1"/>
    <col min="3832" max="3832" width="15" style="23" customWidth="1"/>
    <col min="3833" max="3834" width="12.42578125" style="23" customWidth="1"/>
    <col min="3835" max="3836" width="17.5703125" style="23" customWidth="1"/>
    <col min="3837" max="3837" width="7.28515625" style="23" customWidth="1"/>
    <col min="3838" max="3838" width="21.42578125" style="23" customWidth="1"/>
    <col min="3839" max="3840" width="16.28515625" style="23" customWidth="1"/>
    <col min="3841" max="3841" width="20.140625" style="23" customWidth="1"/>
    <col min="3842" max="3842" width="24" style="23" customWidth="1"/>
    <col min="3843" max="3843" width="18.85546875" style="23" customWidth="1"/>
    <col min="3844" max="3844" width="15" style="23" customWidth="1"/>
    <col min="3845" max="3846" width="20.140625" style="23" customWidth="1"/>
    <col min="3847" max="3847" width="6" style="23" customWidth="1"/>
    <col min="3848" max="3848" width="17.5703125" style="23" customWidth="1"/>
    <col min="3849" max="3849" width="18.85546875" style="23" customWidth="1"/>
    <col min="3850" max="3851" width="15" style="23" customWidth="1"/>
    <col min="3852" max="3852" width="7.28515625" style="23" customWidth="1"/>
    <col min="3853" max="3853" width="11.140625" style="23" customWidth="1"/>
    <col min="3854" max="3854" width="15" style="23" customWidth="1"/>
    <col min="3855" max="3855" width="18.85546875" style="23" customWidth="1"/>
    <col min="3856" max="3856" width="16.28515625" style="23" customWidth="1"/>
    <col min="3857" max="3857" width="25.28515625" style="23" customWidth="1"/>
    <col min="3858" max="3858" width="20.140625" style="23" customWidth="1"/>
    <col min="3859" max="3859" width="15" style="23" customWidth="1"/>
    <col min="3860" max="3860" width="17.5703125" style="23" customWidth="1"/>
    <col min="3861" max="3861" width="16.28515625" style="23" customWidth="1"/>
    <col min="3862" max="3863" width="15" style="23" customWidth="1"/>
    <col min="3864" max="3864" width="17.5703125" style="23" customWidth="1"/>
    <col min="3865" max="3865" width="20.140625" style="23" customWidth="1"/>
    <col min="3866" max="3866" width="16.28515625" style="23" customWidth="1"/>
    <col min="3867" max="3867" width="25.28515625" style="23" customWidth="1"/>
    <col min="3868" max="3868" width="18.85546875" style="23" customWidth="1"/>
    <col min="3869" max="3871" width="20.140625" style="23" customWidth="1"/>
    <col min="3872" max="3872" width="39.42578125" style="23" customWidth="1"/>
    <col min="3873" max="3873" width="25.28515625" style="23" customWidth="1"/>
    <col min="3874" max="3874" width="24" style="23" customWidth="1"/>
    <col min="3875" max="3875" width="27.85546875" style="23" customWidth="1"/>
    <col min="3876" max="3876" width="22.7109375" style="23" customWidth="1"/>
    <col min="3877" max="4049" width="20.140625" style="23" customWidth="1"/>
    <col min="4050" max="4078" width="12.42578125" style="23" customWidth="1"/>
    <col min="4079" max="4079" width="20.140625" style="23" customWidth="1"/>
    <col min="4080" max="4080" width="21.42578125" style="23" customWidth="1"/>
    <col min="4081" max="4081" width="25.28515625" style="23" customWidth="1"/>
    <col min="4082" max="4082" width="13.7109375" style="23" customWidth="1"/>
    <col min="4083" max="4083" width="15" style="23" customWidth="1"/>
    <col min="4084" max="4085" width="17.5703125" style="23" customWidth="1"/>
    <col min="4086" max="4086" width="15" style="23" customWidth="1"/>
    <col min="4087" max="4087" width="16.28515625" style="23" customWidth="1"/>
    <col min="4088" max="4088" width="15" style="23" customWidth="1"/>
    <col min="4089" max="4090" width="12.42578125" style="23" customWidth="1"/>
    <col min="4091" max="4092" width="17.5703125" style="23" customWidth="1"/>
    <col min="4093" max="4093" width="7.28515625" style="23" customWidth="1"/>
    <col min="4094" max="4094" width="21.42578125" style="23" customWidth="1"/>
    <col min="4095" max="4096" width="16.28515625" style="23" customWidth="1"/>
    <col min="4097" max="4097" width="20.140625" style="23" customWidth="1"/>
    <col min="4098" max="4098" width="24" style="23" customWidth="1"/>
    <col min="4099" max="4099" width="18.85546875" style="23" customWidth="1"/>
    <col min="4100" max="4100" width="15" style="23" customWidth="1"/>
    <col min="4101" max="4102" width="20.140625" style="23" customWidth="1"/>
    <col min="4103" max="4103" width="6" style="23" customWidth="1"/>
    <col min="4104" max="4104" width="17.5703125" style="23" customWidth="1"/>
    <col min="4105" max="4105" width="18.85546875" style="23" customWidth="1"/>
    <col min="4106" max="4107" width="15" style="23" customWidth="1"/>
    <col min="4108" max="4108" width="7.28515625" style="23" customWidth="1"/>
    <col min="4109" max="4109" width="11.140625" style="23" customWidth="1"/>
    <col min="4110" max="4110" width="15" style="23" customWidth="1"/>
    <col min="4111" max="4111" width="18.85546875" style="23" customWidth="1"/>
    <col min="4112" max="4112" width="16.28515625" style="23" customWidth="1"/>
    <col min="4113" max="4113" width="25.28515625" style="23" customWidth="1"/>
    <col min="4114" max="4114" width="20.140625" style="23" customWidth="1"/>
    <col min="4115" max="4115" width="15" style="23" customWidth="1"/>
    <col min="4116" max="4116" width="17.5703125" style="23" customWidth="1"/>
    <col min="4117" max="4117" width="16.28515625" style="23" customWidth="1"/>
    <col min="4118" max="4119" width="15" style="23" customWidth="1"/>
    <col min="4120" max="4120" width="17.5703125" style="23" customWidth="1"/>
    <col min="4121" max="4121" width="20.140625" style="23" customWidth="1"/>
    <col min="4122" max="4122" width="16.28515625" style="23" customWidth="1"/>
    <col min="4123" max="4123" width="25.28515625" style="23" customWidth="1"/>
    <col min="4124" max="4124" width="18.85546875" style="23" customWidth="1"/>
    <col min="4125" max="4127" width="20.140625" style="23" customWidth="1"/>
    <col min="4128" max="4128" width="39.42578125" style="23" customWidth="1"/>
    <col min="4129" max="4129" width="25.28515625" style="23" customWidth="1"/>
    <col min="4130" max="4130" width="24" style="23" customWidth="1"/>
    <col min="4131" max="4131" width="27.85546875" style="23" customWidth="1"/>
    <col min="4132" max="4132" width="22.7109375" style="23" customWidth="1"/>
    <col min="4133" max="4305" width="20.140625" style="23" customWidth="1"/>
    <col min="4306" max="4334" width="12.42578125" style="23" customWidth="1"/>
    <col min="4335" max="4335" width="20.140625" style="23" customWidth="1"/>
    <col min="4336" max="4336" width="21.42578125" style="23" customWidth="1"/>
    <col min="4337" max="4337" width="25.28515625" style="23" customWidth="1"/>
    <col min="4338" max="4338" width="13.7109375" style="23" customWidth="1"/>
    <col min="4339" max="4339" width="15" style="23" customWidth="1"/>
    <col min="4340" max="4341" width="17.5703125" style="23" customWidth="1"/>
    <col min="4342" max="4342" width="15" style="23" customWidth="1"/>
    <col min="4343" max="4343" width="16.28515625" style="23" customWidth="1"/>
    <col min="4344" max="4344" width="15" style="23" customWidth="1"/>
    <col min="4345" max="4346" width="12.42578125" style="23" customWidth="1"/>
    <col min="4347" max="4348" width="17.5703125" style="23" customWidth="1"/>
    <col min="4349" max="4349" width="7.28515625" style="23" customWidth="1"/>
    <col min="4350" max="4350" width="21.42578125" style="23" customWidth="1"/>
    <col min="4351" max="4352" width="16.28515625" style="23" customWidth="1"/>
    <col min="4353" max="4353" width="20.140625" style="23" customWidth="1"/>
    <col min="4354" max="4354" width="24" style="23" customWidth="1"/>
    <col min="4355" max="4355" width="18.85546875" style="23" customWidth="1"/>
    <col min="4356" max="4356" width="15" style="23" customWidth="1"/>
    <col min="4357" max="4358" width="20.140625" style="23" customWidth="1"/>
    <col min="4359" max="4359" width="6" style="23" customWidth="1"/>
    <col min="4360" max="4360" width="17.5703125" style="23" customWidth="1"/>
    <col min="4361" max="4361" width="18.85546875" style="23" customWidth="1"/>
    <col min="4362" max="4363" width="15" style="23" customWidth="1"/>
    <col min="4364" max="4364" width="7.28515625" style="23" customWidth="1"/>
    <col min="4365" max="4365" width="11.140625" style="23" customWidth="1"/>
    <col min="4366" max="4366" width="15" style="23" customWidth="1"/>
    <col min="4367" max="4367" width="18.85546875" style="23" customWidth="1"/>
    <col min="4368" max="4368" width="16.28515625" style="23" customWidth="1"/>
    <col min="4369" max="4369" width="25.28515625" style="23" customWidth="1"/>
    <col min="4370" max="4370" width="20.140625" style="23" customWidth="1"/>
    <col min="4371" max="4371" width="15" style="23" customWidth="1"/>
    <col min="4372" max="4372" width="17.5703125" style="23" customWidth="1"/>
    <col min="4373" max="4373" width="16.28515625" style="23" customWidth="1"/>
    <col min="4374" max="4375" width="15" style="23" customWidth="1"/>
    <col min="4376" max="4376" width="17.5703125" style="23" customWidth="1"/>
    <col min="4377" max="4377" width="20.140625" style="23" customWidth="1"/>
    <col min="4378" max="4378" width="16.28515625" style="23" customWidth="1"/>
    <col min="4379" max="4379" width="25.28515625" style="23" customWidth="1"/>
    <col min="4380" max="4380" width="18.85546875" style="23" customWidth="1"/>
    <col min="4381" max="4383" width="20.140625" style="23" customWidth="1"/>
    <col min="4384" max="4384" width="39.42578125" style="23" customWidth="1"/>
    <col min="4385" max="4385" width="25.28515625" style="23" customWidth="1"/>
    <col min="4386" max="4386" width="24" style="23" customWidth="1"/>
    <col min="4387" max="4387" width="27.85546875" style="23" customWidth="1"/>
    <col min="4388" max="4388" width="22.7109375" style="23" customWidth="1"/>
    <col min="4389" max="4561" width="20.140625" style="23" customWidth="1"/>
    <col min="4562" max="4590" width="12.42578125" style="23" customWidth="1"/>
    <col min="4591" max="4591" width="20.140625" style="23" customWidth="1"/>
    <col min="4592" max="4592" width="21.42578125" style="23" customWidth="1"/>
    <col min="4593" max="4593" width="25.28515625" style="23" customWidth="1"/>
    <col min="4594" max="4594" width="13.7109375" style="23" customWidth="1"/>
    <col min="4595" max="4595" width="15" style="23" customWidth="1"/>
    <col min="4596" max="4597" width="17.5703125" style="23" customWidth="1"/>
    <col min="4598" max="4598" width="15" style="23" customWidth="1"/>
    <col min="4599" max="4599" width="16.28515625" style="23" customWidth="1"/>
    <col min="4600" max="4600" width="15" style="23" customWidth="1"/>
    <col min="4601" max="4602" width="12.42578125" style="23" customWidth="1"/>
    <col min="4603" max="4604" width="17.5703125" style="23" customWidth="1"/>
    <col min="4605" max="4605" width="7.28515625" style="23" customWidth="1"/>
    <col min="4606" max="4606" width="21.42578125" style="23" customWidth="1"/>
    <col min="4607" max="4608" width="16.28515625" style="23" customWidth="1"/>
    <col min="4609" max="4609" width="20.140625" style="23" customWidth="1"/>
    <col min="4610" max="4610" width="24" style="23" customWidth="1"/>
    <col min="4611" max="4611" width="18.85546875" style="23" customWidth="1"/>
    <col min="4612" max="4612" width="15" style="23" customWidth="1"/>
    <col min="4613" max="4614" width="20.140625" style="23" customWidth="1"/>
    <col min="4615" max="4615" width="6" style="23" customWidth="1"/>
    <col min="4616" max="4616" width="17.5703125" style="23" customWidth="1"/>
    <col min="4617" max="4617" width="18.85546875" style="23" customWidth="1"/>
    <col min="4618" max="4619" width="15" style="23" customWidth="1"/>
    <col min="4620" max="4620" width="7.28515625" style="23" customWidth="1"/>
    <col min="4621" max="4621" width="11.140625" style="23" customWidth="1"/>
    <col min="4622" max="4622" width="15" style="23" customWidth="1"/>
    <col min="4623" max="4623" width="18.85546875" style="23" customWidth="1"/>
    <col min="4624" max="4624" width="16.28515625" style="23" customWidth="1"/>
    <col min="4625" max="4625" width="25.28515625" style="23" customWidth="1"/>
    <col min="4626" max="4626" width="20.140625" style="23" customWidth="1"/>
    <col min="4627" max="4627" width="15" style="23" customWidth="1"/>
    <col min="4628" max="4628" width="17.5703125" style="23" customWidth="1"/>
    <col min="4629" max="4629" width="16.28515625" style="23" customWidth="1"/>
    <col min="4630" max="4631" width="15" style="23" customWidth="1"/>
    <col min="4632" max="4632" width="17.5703125" style="23" customWidth="1"/>
    <col min="4633" max="4633" width="20.140625" style="23" customWidth="1"/>
    <col min="4634" max="4634" width="16.28515625" style="23" customWidth="1"/>
    <col min="4635" max="4635" width="25.28515625" style="23" customWidth="1"/>
    <col min="4636" max="4636" width="18.85546875" style="23" customWidth="1"/>
    <col min="4637" max="4639" width="20.140625" style="23" customWidth="1"/>
    <col min="4640" max="4640" width="39.42578125" style="23" customWidth="1"/>
    <col min="4641" max="4641" width="25.28515625" style="23" customWidth="1"/>
    <col min="4642" max="4642" width="24" style="23" customWidth="1"/>
    <col min="4643" max="4643" width="27.85546875" style="23" customWidth="1"/>
    <col min="4644" max="4644" width="22.7109375" style="23" customWidth="1"/>
    <col min="4645" max="4817" width="20.140625" style="23" customWidth="1"/>
    <col min="4818" max="4846" width="12.42578125" style="23" customWidth="1"/>
    <col min="4847" max="4847" width="20.140625" style="23" customWidth="1"/>
    <col min="4848" max="4848" width="21.42578125" style="23" customWidth="1"/>
    <col min="4849" max="4849" width="25.28515625" style="23" customWidth="1"/>
    <col min="4850" max="4850" width="13.7109375" style="23" customWidth="1"/>
    <col min="4851" max="4851" width="15" style="23" customWidth="1"/>
    <col min="4852" max="4853" width="17.5703125" style="23" customWidth="1"/>
    <col min="4854" max="4854" width="15" style="23" customWidth="1"/>
    <col min="4855" max="4855" width="16.28515625" style="23" customWidth="1"/>
    <col min="4856" max="4856" width="15" style="23" customWidth="1"/>
    <col min="4857" max="4858" width="12.42578125" style="23" customWidth="1"/>
    <col min="4859" max="4860" width="17.5703125" style="23" customWidth="1"/>
    <col min="4861" max="4861" width="7.28515625" style="23" customWidth="1"/>
    <col min="4862" max="4862" width="21.42578125" style="23" customWidth="1"/>
    <col min="4863" max="4864" width="16.28515625" style="23" customWidth="1"/>
    <col min="4865" max="4865" width="20.140625" style="23" customWidth="1"/>
    <col min="4866" max="4866" width="24" style="23" customWidth="1"/>
    <col min="4867" max="4867" width="18.85546875" style="23" customWidth="1"/>
    <col min="4868" max="4868" width="15" style="23" customWidth="1"/>
    <col min="4869" max="4870" width="20.140625" style="23" customWidth="1"/>
    <col min="4871" max="4871" width="6" style="23" customWidth="1"/>
    <col min="4872" max="4872" width="17.5703125" style="23" customWidth="1"/>
    <col min="4873" max="4873" width="18.85546875" style="23" customWidth="1"/>
    <col min="4874" max="4875" width="15" style="23" customWidth="1"/>
    <col min="4876" max="4876" width="7.28515625" style="23" customWidth="1"/>
    <col min="4877" max="4877" width="11.140625" style="23" customWidth="1"/>
    <col min="4878" max="4878" width="15" style="23" customWidth="1"/>
    <col min="4879" max="4879" width="18.85546875" style="23" customWidth="1"/>
    <col min="4880" max="4880" width="16.28515625" style="23" customWidth="1"/>
    <col min="4881" max="4881" width="25.28515625" style="23" customWidth="1"/>
    <col min="4882" max="4882" width="20.140625" style="23" customWidth="1"/>
    <col min="4883" max="4883" width="15" style="23" customWidth="1"/>
    <col min="4884" max="4884" width="17.5703125" style="23" customWidth="1"/>
    <col min="4885" max="4885" width="16.28515625" style="23" customWidth="1"/>
    <col min="4886" max="4887" width="15" style="23" customWidth="1"/>
    <col min="4888" max="4888" width="17.5703125" style="23" customWidth="1"/>
    <col min="4889" max="4889" width="20.140625" style="23" customWidth="1"/>
    <col min="4890" max="4890" width="16.28515625" style="23" customWidth="1"/>
    <col min="4891" max="4891" width="25.28515625" style="23" customWidth="1"/>
    <col min="4892" max="4892" width="18.85546875" style="23" customWidth="1"/>
    <col min="4893" max="4895" width="20.140625" style="23" customWidth="1"/>
    <col min="4896" max="4896" width="39.42578125" style="23" customWidth="1"/>
    <col min="4897" max="4897" width="25.28515625" style="23" customWidth="1"/>
    <col min="4898" max="4898" width="24" style="23" customWidth="1"/>
    <col min="4899" max="4899" width="27.85546875" style="23" customWidth="1"/>
    <col min="4900" max="4900" width="22.7109375" style="23" customWidth="1"/>
    <col min="4901" max="5073" width="20.140625" style="23" customWidth="1"/>
    <col min="5074" max="5102" width="12.42578125" style="23" customWidth="1"/>
    <col min="5103" max="5103" width="20.140625" style="23" customWidth="1"/>
    <col min="5104" max="5104" width="21.42578125" style="23" customWidth="1"/>
    <col min="5105" max="5105" width="25.28515625" style="23" customWidth="1"/>
    <col min="5106" max="5106" width="13.7109375" style="23" customWidth="1"/>
    <col min="5107" max="5107" width="15" style="23" customWidth="1"/>
    <col min="5108" max="5109" width="17.5703125" style="23" customWidth="1"/>
    <col min="5110" max="5110" width="15" style="23" customWidth="1"/>
    <col min="5111" max="5111" width="16.28515625" style="23" customWidth="1"/>
    <col min="5112" max="5112" width="15" style="23" customWidth="1"/>
    <col min="5113" max="5114" width="12.42578125" style="23" customWidth="1"/>
    <col min="5115" max="5116" width="17.5703125" style="23" customWidth="1"/>
    <col min="5117" max="5117" width="7.28515625" style="23" customWidth="1"/>
    <col min="5118" max="5118" width="21.42578125" style="23" customWidth="1"/>
    <col min="5119" max="5120" width="16.28515625" style="23" customWidth="1"/>
    <col min="5121" max="5121" width="20.140625" style="23" customWidth="1"/>
    <col min="5122" max="5122" width="24" style="23" customWidth="1"/>
    <col min="5123" max="5123" width="18.85546875" style="23" customWidth="1"/>
    <col min="5124" max="5124" width="15" style="23" customWidth="1"/>
    <col min="5125" max="5126" width="20.140625" style="23" customWidth="1"/>
    <col min="5127" max="5127" width="6" style="23" customWidth="1"/>
    <col min="5128" max="5128" width="17.5703125" style="23" customWidth="1"/>
    <col min="5129" max="5129" width="18.85546875" style="23" customWidth="1"/>
    <col min="5130" max="5131" width="15" style="23" customWidth="1"/>
    <col min="5132" max="5132" width="7.28515625" style="23" customWidth="1"/>
    <col min="5133" max="5133" width="11.140625" style="23" customWidth="1"/>
    <col min="5134" max="5134" width="15" style="23" customWidth="1"/>
    <col min="5135" max="5135" width="18.85546875" style="23" customWidth="1"/>
    <col min="5136" max="5136" width="16.28515625" style="23" customWidth="1"/>
    <col min="5137" max="5137" width="25.28515625" style="23" customWidth="1"/>
    <col min="5138" max="5138" width="20.140625" style="23" customWidth="1"/>
    <col min="5139" max="5139" width="15" style="23" customWidth="1"/>
    <col min="5140" max="5140" width="17.5703125" style="23" customWidth="1"/>
    <col min="5141" max="5141" width="16.28515625" style="23" customWidth="1"/>
    <col min="5142" max="5143" width="15" style="23" customWidth="1"/>
    <col min="5144" max="5144" width="17.5703125" style="23" customWidth="1"/>
    <col min="5145" max="5145" width="20.140625" style="23" customWidth="1"/>
    <col min="5146" max="5146" width="16.28515625" style="23" customWidth="1"/>
    <col min="5147" max="5147" width="25.28515625" style="23" customWidth="1"/>
    <col min="5148" max="5148" width="18.85546875" style="23" customWidth="1"/>
    <col min="5149" max="5151" width="20.140625" style="23" customWidth="1"/>
    <col min="5152" max="5152" width="39.42578125" style="23" customWidth="1"/>
    <col min="5153" max="5153" width="25.28515625" style="23" customWidth="1"/>
    <col min="5154" max="5154" width="24" style="23" customWidth="1"/>
    <col min="5155" max="5155" width="27.85546875" style="23" customWidth="1"/>
    <col min="5156" max="5156" width="22.7109375" style="23" customWidth="1"/>
    <col min="5157" max="5329" width="20.140625" style="23" customWidth="1"/>
    <col min="5330" max="5358" width="12.42578125" style="23" customWidth="1"/>
    <col min="5359" max="5359" width="20.140625" style="23" customWidth="1"/>
    <col min="5360" max="5360" width="21.42578125" style="23" customWidth="1"/>
    <col min="5361" max="5361" width="25.28515625" style="23" customWidth="1"/>
    <col min="5362" max="5362" width="13.7109375" style="23" customWidth="1"/>
    <col min="5363" max="5363" width="15" style="23" customWidth="1"/>
    <col min="5364" max="5365" width="17.5703125" style="23" customWidth="1"/>
    <col min="5366" max="5366" width="15" style="23" customWidth="1"/>
    <col min="5367" max="5367" width="16.28515625" style="23" customWidth="1"/>
    <col min="5368" max="5368" width="15" style="23" customWidth="1"/>
    <col min="5369" max="5370" width="12.42578125" style="23" customWidth="1"/>
    <col min="5371" max="5372" width="17.5703125" style="23" customWidth="1"/>
    <col min="5373" max="5373" width="7.28515625" style="23" customWidth="1"/>
    <col min="5374" max="5374" width="21.42578125" style="23" customWidth="1"/>
    <col min="5375" max="5376" width="16.28515625" style="23" customWidth="1"/>
    <col min="5377" max="5377" width="20.140625" style="23" customWidth="1"/>
    <col min="5378" max="5378" width="24" style="23" customWidth="1"/>
    <col min="5379" max="5379" width="18.85546875" style="23" customWidth="1"/>
    <col min="5380" max="5380" width="15" style="23" customWidth="1"/>
    <col min="5381" max="5382" width="20.140625" style="23" customWidth="1"/>
    <col min="5383" max="5383" width="6" style="23" customWidth="1"/>
    <col min="5384" max="5384" width="17.5703125" style="23" customWidth="1"/>
    <col min="5385" max="5385" width="18.85546875" style="23" customWidth="1"/>
    <col min="5386" max="5387" width="15" style="23" customWidth="1"/>
    <col min="5388" max="5388" width="7.28515625" style="23" customWidth="1"/>
    <col min="5389" max="5389" width="11.140625" style="23" customWidth="1"/>
    <col min="5390" max="5390" width="15" style="23" customWidth="1"/>
    <col min="5391" max="5391" width="18.85546875" style="23" customWidth="1"/>
    <col min="5392" max="5392" width="16.28515625" style="23" customWidth="1"/>
    <col min="5393" max="5393" width="25.28515625" style="23" customWidth="1"/>
    <col min="5394" max="5394" width="20.140625" style="23" customWidth="1"/>
    <col min="5395" max="5395" width="15" style="23" customWidth="1"/>
    <col min="5396" max="5396" width="17.5703125" style="23" customWidth="1"/>
    <col min="5397" max="5397" width="16.28515625" style="23" customWidth="1"/>
    <col min="5398" max="5399" width="15" style="23" customWidth="1"/>
    <col min="5400" max="5400" width="17.5703125" style="23" customWidth="1"/>
    <col min="5401" max="5401" width="20.140625" style="23" customWidth="1"/>
    <col min="5402" max="5402" width="16.28515625" style="23" customWidth="1"/>
    <col min="5403" max="5403" width="25.28515625" style="23" customWidth="1"/>
    <col min="5404" max="5404" width="18.85546875" style="23" customWidth="1"/>
    <col min="5405" max="5407" width="20.140625" style="23" customWidth="1"/>
    <col min="5408" max="5408" width="39.42578125" style="23" customWidth="1"/>
    <col min="5409" max="5409" width="25.28515625" style="23" customWidth="1"/>
    <col min="5410" max="5410" width="24" style="23" customWidth="1"/>
    <col min="5411" max="5411" width="27.85546875" style="23" customWidth="1"/>
    <col min="5412" max="5412" width="22.7109375" style="23" customWidth="1"/>
    <col min="5413" max="5585" width="20.140625" style="23" customWidth="1"/>
    <col min="5586" max="5614" width="12.42578125" style="23" customWidth="1"/>
    <col min="5615" max="5615" width="20.140625" style="23" customWidth="1"/>
    <col min="5616" max="5616" width="21.42578125" style="23" customWidth="1"/>
    <col min="5617" max="5617" width="25.28515625" style="23" customWidth="1"/>
    <col min="5618" max="5618" width="13.7109375" style="23" customWidth="1"/>
    <col min="5619" max="5619" width="15" style="23" customWidth="1"/>
    <col min="5620" max="5621" width="17.5703125" style="23" customWidth="1"/>
    <col min="5622" max="5622" width="15" style="23" customWidth="1"/>
    <col min="5623" max="5623" width="16.28515625" style="23" customWidth="1"/>
    <col min="5624" max="5624" width="15" style="23" customWidth="1"/>
    <col min="5625" max="5626" width="12.42578125" style="23" customWidth="1"/>
    <col min="5627" max="5628" width="17.5703125" style="23" customWidth="1"/>
    <col min="5629" max="5629" width="7.28515625" style="23" customWidth="1"/>
    <col min="5630" max="5630" width="21.42578125" style="23" customWidth="1"/>
    <col min="5631" max="5632" width="16.28515625" style="23" customWidth="1"/>
    <col min="5633" max="5633" width="20.140625" style="23" customWidth="1"/>
    <col min="5634" max="5634" width="24" style="23" customWidth="1"/>
    <col min="5635" max="5635" width="18.85546875" style="23" customWidth="1"/>
    <col min="5636" max="5636" width="15" style="23" customWidth="1"/>
    <col min="5637" max="5638" width="20.140625" style="23" customWidth="1"/>
    <col min="5639" max="5639" width="6" style="23" customWidth="1"/>
    <col min="5640" max="5640" width="17.5703125" style="23" customWidth="1"/>
    <col min="5641" max="5641" width="18.85546875" style="23" customWidth="1"/>
    <col min="5642" max="5643" width="15" style="23" customWidth="1"/>
    <col min="5644" max="5644" width="7.28515625" style="23" customWidth="1"/>
    <col min="5645" max="5645" width="11.140625" style="23" customWidth="1"/>
    <col min="5646" max="5646" width="15" style="23" customWidth="1"/>
    <col min="5647" max="5647" width="18.85546875" style="23" customWidth="1"/>
    <col min="5648" max="5648" width="16.28515625" style="23" customWidth="1"/>
    <col min="5649" max="5649" width="25.28515625" style="23" customWidth="1"/>
    <col min="5650" max="5650" width="20.140625" style="23" customWidth="1"/>
    <col min="5651" max="5651" width="15" style="23" customWidth="1"/>
    <col min="5652" max="5652" width="17.5703125" style="23" customWidth="1"/>
    <col min="5653" max="5653" width="16.28515625" style="23" customWidth="1"/>
    <col min="5654" max="5655" width="15" style="23" customWidth="1"/>
    <col min="5656" max="5656" width="17.5703125" style="23" customWidth="1"/>
    <col min="5657" max="5657" width="20.140625" style="23" customWidth="1"/>
    <col min="5658" max="5658" width="16.28515625" style="23" customWidth="1"/>
    <col min="5659" max="5659" width="25.28515625" style="23" customWidth="1"/>
    <col min="5660" max="5660" width="18.85546875" style="23" customWidth="1"/>
    <col min="5661" max="5663" width="20.140625" style="23" customWidth="1"/>
    <col min="5664" max="5664" width="39.42578125" style="23" customWidth="1"/>
    <col min="5665" max="5665" width="25.28515625" style="23" customWidth="1"/>
    <col min="5666" max="5666" width="24" style="23" customWidth="1"/>
    <col min="5667" max="5667" width="27.85546875" style="23" customWidth="1"/>
    <col min="5668" max="5668" width="22.7109375" style="23" customWidth="1"/>
    <col min="5669" max="5841" width="20.140625" style="23" customWidth="1"/>
    <col min="5842" max="5870" width="12.42578125" style="23" customWidth="1"/>
    <col min="5871" max="5871" width="20.140625" style="23" customWidth="1"/>
    <col min="5872" max="5872" width="21.42578125" style="23" customWidth="1"/>
    <col min="5873" max="5873" width="25.28515625" style="23" customWidth="1"/>
    <col min="5874" max="5874" width="13.7109375" style="23" customWidth="1"/>
    <col min="5875" max="5875" width="15" style="23" customWidth="1"/>
    <col min="5876" max="5877" width="17.5703125" style="23" customWidth="1"/>
    <col min="5878" max="5878" width="15" style="23" customWidth="1"/>
    <col min="5879" max="5879" width="16.28515625" style="23" customWidth="1"/>
    <col min="5880" max="5880" width="15" style="23" customWidth="1"/>
    <col min="5881" max="5882" width="12.42578125" style="23" customWidth="1"/>
    <col min="5883" max="5884" width="17.5703125" style="23" customWidth="1"/>
    <col min="5885" max="5885" width="7.28515625" style="23" customWidth="1"/>
    <col min="5886" max="5886" width="21.42578125" style="23" customWidth="1"/>
    <col min="5887" max="5888" width="16.28515625" style="23" customWidth="1"/>
    <col min="5889" max="5889" width="20.140625" style="23" customWidth="1"/>
    <col min="5890" max="5890" width="24" style="23" customWidth="1"/>
    <col min="5891" max="5891" width="18.85546875" style="23" customWidth="1"/>
    <col min="5892" max="5892" width="15" style="23" customWidth="1"/>
    <col min="5893" max="5894" width="20.140625" style="23" customWidth="1"/>
    <col min="5895" max="5895" width="6" style="23" customWidth="1"/>
    <col min="5896" max="5896" width="17.5703125" style="23" customWidth="1"/>
    <col min="5897" max="5897" width="18.85546875" style="23" customWidth="1"/>
    <col min="5898" max="5899" width="15" style="23" customWidth="1"/>
    <col min="5900" max="5900" width="7.28515625" style="23" customWidth="1"/>
    <col min="5901" max="5901" width="11.140625" style="23" customWidth="1"/>
    <col min="5902" max="5902" width="15" style="23" customWidth="1"/>
    <col min="5903" max="5903" width="18.85546875" style="23" customWidth="1"/>
    <col min="5904" max="5904" width="16.28515625" style="23" customWidth="1"/>
    <col min="5905" max="5905" width="25.28515625" style="23" customWidth="1"/>
    <col min="5906" max="5906" width="20.140625" style="23" customWidth="1"/>
    <col min="5907" max="5907" width="15" style="23" customWidth="1"/>
    <col min="5908" max="5908" width="17.5703125" style="23" customWidth="1"/>
    <col min="5909" max="5909" width="16.28515625" style="23" customWidth="1"/>
    <col min="5910" max="5911" width="15" style="23" customWidth="1"/>
    <col min="5912" max="5912" width="17.5703125" style="23" customWidth="1"/>
    <col min="5913" max="5913" width="20.140625" style="23" customWidth="1"/>
    <col min="5914" max="5914" width="16.28515625" style="23" customWidth="1"/>
    <col min="5915" max="5915" width="25.28515625" style="23" customWidth="1"/>
    <col min="5916" max="5916" width="18.85546875" style="23" customWidth="1"/>
    <col min="5917" max="5919" width="20.140625" style="23" customWidth="1"/>
    <col min="5920" max="5920" width="39.42578125" style="23" customWidth="1"/>
    <col min="5921" max="5921" width="25.28515625" style="23" customWidth="1"/>
    <col min="5922" max="5922" width="24" style="23" customWidth="1"/>
    <col min="5923" max="5923" width="27.85546875" style="23" customWidth="1"/>
    <col min="5924" max="5924" width="22.7109375" style="23" customWidth="1"/>
    <col min="5925" max="6097" width="20.140625" style="23" customWidth="1"/>
    <col min="6098" max="6126" width="12.42578125" style="23" customWidth="1"/>
    <col min="6127" max="6127" width="20.140625" style="23" customWidth="1"/>
    <col min="6128" max="6128" width="21.42578125" style="23" customWidth="1"/>
    <col min="6129" max="6129" width="25.28515625" style="23" customWidth="1"/>
    <col min="6130" max="6130" width="13.7109375" style="23" customWidth="1"/>
    <col min="6131" max="6131" width="15" style="23" customWidth="1"/>
    <col min="6132" max="6133" width="17.5703125" style="23" customWidth="1"/>
    <col min="6134" max="6134" width="15" style="23" customWidth="1"/>
    <col min="6135" max="6135" width="16.28515625" style="23" customWidth="1"/>
    <col min="6136" max="6136" width="15" style="23" customWidth="1"/>
    <col min="6137" max="6138" width="12.42578125" style="23" customWidth="1"/>
    <col min="6139" max="6140" width="17.5703125" style="23" customWidth="1"/>
    <col min="6141" max="6141" width="7.28515625" style="23" customWidth="1"/>
    <col min="6142" max="6142" width="21.42578125" style="23" customWidth="1"/>
    <col min="6143" max="6144" width="16.28515625" style="23" customWidth="1"/>
    <col min="6145" max="6145" width="20.140625" style="23" customWidth="1"/>
    <col min="6146" max="6146" width="24" style="23" customWidth="1"/>
    <col min="6147" max="6147" width="18.85546875" style="23" customWidth="1"/>
    <col min="6148" max="6148" width="15" style="23" customWidth="1"/>
    <col min="6149" max="6150" width="20.140625" style="23" customWidth="1"/>
    <col min="6151" max="6151" width="6" style="23" customWidth="1"/>
    <col min="6152" max="6152" width="17.5703125" style="23" customWidth="1"/>
    <col min="6153" max="6153" width="18.85546875" style="23" customWidth="1"/>
    <col min="6154" max="6155" width="15" style="23" customWidth="1"/>
    <col min="6156" max="6156" width="7.28515625" style="23" customWidth="1"/>
    <col min="6157" max="6157" width="11.140625" style="23" customWidth="1"/>
    <col min="6158" max="6158" width="15" style="23" customWidth="1"/>
    <col min="6159" max="6159" width="18.85546875" style="23" customWidth="1"/>
    <col min="6160" max="6160" width="16.28515625" style="23" customWidth="1"/>
    <col min="6161" max="6161" width="25.28515625" style="23" customWidth="1"/>
    <col min="6162" max="6162" width="20.140625" style="23" customWidth="1"/>
    <col min="6163" max="6163" width="15" style="23" customWidth="1"/>
    <col min="6164" max="6164" width="17.5703125" style="23" customWidth="1"/>
    <col min="6165" max="6165" width="16.28515625" style="23" customWidth="1"/>
    <col min="6166" max="6167" width="15" style="23" customWidth="1"/>
    <col min="6168" max="6168" width="17.5703125" style="23" customWidth="1"/>
    <col min="6169" max="6169" width="20.140625" style="23" customWidth="1"/>
    <col min="6170" max="6170" width="16.28515625" style="23" customWidth="1"/>
    <col min="6171" max="6171" width="25.28515625" style="23" customWidth="1"/>
    <col min="6172" max="6172" width="18.85546875" style="23" customWidth="1"/>
    <col min="6173" max="6175" width="20.140625" style="23" customWidth="1"/>
    <col min="6176" max="6176" width="39.42578125" style="23" customWidth="1"/>
    <col min="6177" max="6177" width="25.28515625" style="23" customWidth="1"/>
    <col min="6178" max="6178" width="24" style="23" customWidth="1"/>
    <col min="6179" max="6179" width="27.85546875" style="23" customWidth="1"/>
    <col min="6180" max="6180" width="22.7109375" style="23" customWidth="1"/>
    <col min="6181" max="6353" width="20.140625" style="23" customWidth="1"/>
    <col min="6354" max="6382" width="12.42578125" style="23" customWidth="1"/>
    <col min="6383" max="6383" width="20.140625" style="23" customWidth="1"/>
    <col min="6384" max="6384" width="21.42578125" style="23" customWidth="1"/>
    <col min="6385" max="6385" width="25.28515625" style="23" customWidth="1"/>
    <col min="6386" max="6386" width="13.7109375" style="23" customWidth="1"/>
    <col min="6387" max="6387" width="15" style="23" customWidth="1"/>
    <col min="6388" max="6389" width="17.5703125" style="23" customWidth="1"/>
    <col min="6390" max="6390" width="15" style="23" customWidth="1"/>
    <col min="6391" max="6391" width="16.28515625" style="23" customWidth="1"/>
    <col min="6392" max="6392" width="15" style="23" customWidth="1"/>
    <col min="6393" max="6394" width="12.42578125" style="23" customWidth="1"/>
    <col min="6395" max="6396" width="17.5703125" style="23" customWidth="1"/>
    <col min="6397" max="6397" width="7.28515625" style="23" customWidth="1"/>
    <col min="6398" max="6398" width="21.42578125" style="23" customWidth="1"/>
    <col min="6399" max="6400" width="16.28515625" style="23" customWidth="1"/>
    <col min="6401" max="6401" width="20.140625" style="23" customWidth="1"/>
    <col min="6402" max="6402" width="24" style="23" customWidth="1"/>
    <col min="6403" max="6403" width="18.85546875" style="23" customWidth="1"/>
    <col min="6404" max="6404" width="15" style="23" customWidth="1"/>
    <col min="6405" max="6406" width="20.140625" style="23" customWidth="1"/>
    <col min="6407" max="6407" width="6" style="23" customWidth="1"/>
    <col min="6408" max="6408" width="17.5703125" style="23" customWidth="1"/>
    <col min="6409" max="6409" width="18.85546875" style="23" customWidth="1"/>
    <col min="6410" max="6411" width="15" style="23" customWidth="1"/>
    <col min="6412" max="6412" width="7.28515625" style="23" customWidth="1"/>
    <col min="6413" max="6413" width="11.140625" style="23" customWidth="1"/>
    <col min="6414" max="6414" width="15" style="23" customWidth="1"/>
    <col min="6415" max="6415" width="18.85546875" style="23" customWidth="1"/>
    <col min="6416" max="6416" width="16.28515625" style="23" customWidth="1"/>
    <col min="6417" max="6417" width="25.28515625" style="23" customWidth="1"/>
    <col min="6418" max="6418" width="20.140625" style="23" customWidth="1"/>
    <col min="6419" max="6419" width="15" style="23" customWidth="1"/>
    <col min="6420" max="6420" width="17.5703125" style="23" customWidth="1"/>
    <col min="6421" max="6421" width="16.28515625" style="23" customWidth="1"/>
    <col min="6422" max="6423" width="15" style="23" customWidth="1"/>
    <col min="6424" max="6424" width="17.5703125" style="23" customWidth="1"/>
    <col min="6425" max="6425" width="20.140625" style="23" customWidth="1"/>
    <col min="6426" max="6426" width="16.28515625" style="23" customWidth="1"/>
    <col min="6427" max="6427" width="25.28515625" style="23" customWidth="1"/>
    <col min="6428" max="6428" width="18.85546875" style="23" customWidth="1"/>
    <col min="6429" max="6431" width="20.140625" style="23" customWidth="1"/>
    <col min="6432" max="6432" width="39.42578125" style="23" customWidth="1"/>
    <col min="6433" max="6433" width="25.28515625" style="23" customWidth="1"/>
    <col min="6434" max="6434" width="24" style="23" customWidth="1"/>
    <col min="6435" max="6435" width="27.85546875" style="23" customWidth="1"/>
    <col min="6436" max="6436" width="22.7109375" style="23" customWidth="1"/>
    <col min="6437" max="6609" width="20.140625" style="23" customWidth="1"/>
    <col min="6610" max="6638" width="12.42578125" style="23" customWidth="1"/>
    <col min="6639" max="6639" width="20.140625" style="23" customWidth="1"/>
    <col min="6640" max="6640" width="21.42578125" style="23" customWidth="1"/>
    <col min="6641" max="6641" width="25.28515625" style="23" customWidth="1"/>
    <col min="6642" max="6642" width="13.7109375" style="23" customWidth="1"/>
    <col min="6643" max="6643" width="15" style="23" customWidth="1"/>
    <col min="6644" max="6645" width="17.5703125" style="23" customWidth="1"/>
    <col min="6646" max="6646" width="15" style="23" customWidth="1"/>
    <col min="6647" max="6647" width="16.28515625" style="23" customWidth="1"/>
    <col min="6648" max="6648" width="15" style="23" customWidth="1"/>
    <col min="6649" max="6650" width="12.42578125" style="23" customWidth="1"/>
    <col min="6651" max="6652" width="17.5703125" style="23" customWidth="1"/>
    <col min="6653" max="6653" width="7.28515625" style="23" customWidth="1"/>
    <col min="6654" max="6654" width="21.42578125" style="23" customWidth="1"/>
    <col min="6655" max="6656" width="16.28515625" style="23" customWidth="1"/>
    <col min="6657" max="6657" width="20.140625" style="23" customWidth="1"/>
    <col min="6658" max="6658" width="24" style="23" customWidth="1"/>
    <col min="6659" max="6659" width="18.85546875" style="23" customWidth="1"/>
    <col min="6660" max="6660" width="15" style="23" customWidth="1"/>
    <col min="6661" max="6662" width="20.140625" style="23" customWidth="1"/>
    <col min="6663" max="6663" width="6" style="23" customWidth="1"/>
    <col min="6664" max="6664" width="17.5703125" style="23" customWidth="1"/>
    <col min="6665" max="6665" width="18.85546875" style="23" customWidth="1"/>
    <col min="6666" max="6667" width="15" style="23" customWidth="1"/>
    <col min="6668" max="6668" width="7.28515625" style="23" customWidth="1"/>
    <col min="6669" max="6669" width="11.140625" style="23" customWidth="1"/>
    <col min="6670" max="6670" width="15" style="23" customWidth="1"/>
    <col min="6671" max="6671" width="18.85546875" style="23" customWidth="1"/>
    <col min="6672" max="6672" width="16.28515625" style="23" customWidth="1"/>
    <col min="6673" max="6673" width="25.28515625" style="23" customWidth="1"/>
    <col min="6674" max="6674" width="20.140625" style="23" customWidth="1"/>
    <col min="6675" max="6675" width="15" style="23" customWidth="1"/>
    <col min="6676" max="6676" width="17.5703125" style="23" customWidth="1"/>
    <col min="6677" max="6677" width="16.28515625" style="23" customWidth="1"/>
    <col min="6678" max="6679" width="15" style="23" customWidth="1"/>
    <col min="6680" max="6680" width="17.5703125" style="23" customWidth="1"/>
    <col min="6681" max="6681" width="20.140625" style="23" customWidth="1"/>
    <col min="6682" max="6682" width="16.28515625" style="23" customWidth="1"/>
    <col min="6683" max="6683" width="25.28515625" style="23" customWidth="1"/>
    <col min="6684" max="6684" width="18.85546875" style="23" customWidth="1"/>
    <col min="6685" max="6687" width="20.140625" style="23" customWidth="1"/>
    <col min="6688" max="6688" width="39.42578125" style="23" customWidth="1"/>
    <col min="6689" max="6689" width="25.28515625" style="23" customWidth="1"/>
    <col min="6690" max="6690" width="24" style="23" customWidth="1"/>
    <col min="6691" max="6691" width="27.85546875" style="23" customWidth="1"/>
    <col min="6692" max="6692" width="22.7109375" style="23" customWidth="1"/>
    <col min="6693" max="6865" width="20.140625" style="23" customWidth="1"/>
    <col min="6866" max="6894" width="12.42578125" style="23" customWidth="1"/>
    <col min="6895" max="6895" width="20.140625" style="23" customWidth="1"/>
    <col min="6896" max="6896" width="21.42578125" style="23" customWidth="1"/>
    <col min="6897" max="6897" width="25.28515625" style="23" customWidth="1"/>
    <col min="6898" max="6898" width="13.7109375" style="23" customWidth="1"/>
    <col min="6899" max="6899" width="15" style="23" customWidth="1"/>
    <col min="6900" max="6901" width="17.5703125" style="23" customWidth="1"/>
    <col min="6902" max="6902" width="15" style="23" customWidth="1"/>
    <col min="6903" max="6903" width="16.28515625" style="23" customWidth="1"/>
    <col min="6904" max="6904" width="15" style="23" customWidth="1"/>
    <col min="6905" max="6906" width="12.42578125" style="23" customWidth="1"/>
    <col min="6907" max="6908" width="17.5703125" style="23" customWidth="1"/>
    <col min="6909" max="6909" width="7.28515625" style="23" customWidth="1"/>
    <col min="6910" max="6910" width="21.42578125" style="23" customWidth="1"/>
    <col min="6911" max="6912" width="16.28515625" style="23" customWidth="1"/>
    <col min="6913" max="6913" width="20.140625" style="23" customWidth="1"/>
    <col min="6914" max="6914" width="24" style="23" customWidth="1"/>
    <col min="6915" max="6915" width="18.85546875" style="23" customWidth="1"/>
    <col min="6916" max="6916" width="15" style="23" customWidth="1"/>
    <col min="6917" max="6918" width="20.140625" style="23" customWidth="1"/>
    <col min="6919" max="6919" width="6" style="23" customWidth="1"/>
    <col min="6920" max="6920" width="17.5703125" style="23" customWidth="1"/>
    <col min="6921" max="6921" width="18.85546875" style="23" customWidth="1"/>
    <col min="6922" max="6923" width="15" style="23" customWidth="1"/>
    <col min="6924" max="6924" width="7.28515625" style="23" customWidth="1"/>
    <col min="6925" max="6925" width="11.140625" style="23" customWidth="1"/>
    <col min="6926" max="6926" width="15" style="23" customWidth="1"/>
    <col min="6927" max="6927" width="18.85546875" style="23" customWidth="1"/>
    <col min="6928" max="6928" width="16.28515625" style="23" customWidth="1"/>
    <col min="6929" max="6929" width="25.28515625" style="23" customWidth="1"/>
    <col min="6930" max="6930" width="20.140625" style="23" customWidth="1"/>
    <col min="6931" max="6931" width="15" style="23" customWidth="1"/>
    <col min="6932" max="6932" width="17.5703125" style="23" customWidth="1"/>
    <col min="6933" max="6933" width="16.28515625" style="23" customWidth="1"/>
    <col min="6934" max="6935" width="15" style="23" customWidth="1"/>
    <col min="6936" max="6936" width="17.5703125" style="23" customWidth="1"/>
    <col min="6937" max="6937" width="20.140625" style="23" customWidth="1"/>
    <col min="6938" max="6938" width="16.28515625" style="23" customWidth="1"/>
    <col min="6939" max="6939" width="25.28515625" style="23" customWidth="1"/>
    <col min="6940" max="6940" width="18.85546875" style="23" customWidth="1"/>
    <col min="6941" max="6943" width="20.140625" style="23" customWidth="1"/>
    <col min="6944" max="6944" width="39.42578125" style="23" customWidth="1"/>
    <col min="6945" max="6945" width="25.28515625" style="23" customWidth="1"/>
    <col min="6946" max="6946" width="24" style="23" customWidth="1"/>
    <col min="6947" max="6947" width="27.85546875" style="23" customWidth="1"/>
    <col min="6948" max="6948" width="22.7109375" style="23" customWidth="1"/>
    <col min="6949" max="7121" width="20.140625" style="23" customWidth="1"/>
    <col min="7122" max="7150" width="12.42578125" style="23" customWidth="1"/>
    <col min="7151" max="7151" width="20.140625" style="23" customWidth="1"/>
    <col min="7152" max="7152" width="21.42578125" style="23" customWidth="1"/>
    <col min="7153" max="7153" width="25.28515625" style="23" customWidth="1"/>
    <col min="7154" max="7154" width="13.7109375" style="23" customWidth="1"/>
    <col min="7155" max="7155" width="15" style="23" customWidth="1"/>
    <col min="7156" max="7157" width="17.5703125" style="23" customWidth="1"/>
    <col min="7158" max="7158" width="15" style="23" customWidth="1"/>
    <col min="7159" max="7159" width="16.28515625" style="23" customWidth="1"/>
    <col min="7160" max="7160" width="15" style="23" customWidth="1"/>
    <col min="7161" max="7162" width="12.42578125" style="23" customWidth="1"/>
    <col min="7163" max="7164" width="17.5703125" style="23" customWidth="1"/>
    <col min="7165" max="7165" width="7.28515625" style="23" customWidth="1"/>
    <col min="7166" max="7166" width="21.42578125" style="23" customWidth="1"/>
    <col min="7167" max="7168" width="16.28515625" style="23" customWidth="1"/>
    <col min="7169" max="7169" width="20.140625" style="23" customWidth="1"/>
    <col min="7170" max="7170" width="24" style="23" customWidth="1"/>
    <col min="7171" max="7171" width="18.85546875" style="23" customWidth="1"/>
    <col min="7172" max="7172" width="15" style="23" customWidth="1"/>
    <col min="7173" max="7174" width="20.140625" style="23" customWidth="1"/>
    <col min="7175" max="7175" width="6" style="23" customWidth="1"/>
    <col min="7176" max="7176" width="17.5703125" style="23" customWidth="1"/>
    <col min="7177" max="7177" width="18.85546875" style="23" customWidth="1"/>
    <col min="7178" max="7179" width="15" style="23" customWidth="1"/>
    <col min="7180" max="7180" width="7.28515625" style="23" customWidth="1"/>
    <col min="7181" max="7181" width="11.140625" style="23" customWidth="1"/>
    <col min="7182" max="7182" width="15" style="23" customWidth="1"/>
    <col min="7183" max="7183" width="18.85546875" style="23" customWidth="1"/>
    <col min="7184" max="7184" width="16.28515625" style="23" customWidth="1"/>
    <col min="7185" max="7185" width="25.28515625" style="23" customWidth="1"/>
    <col min="7186" max="7186" width="20.140625" style="23" customWidth="1"/>
    <col min="7187" max="7187" width="15" style="23" customWidth="1"/>
    <col min="7188" max="7188" width="17.5703125" style="23" customWidth="1"/>
    <col min="7189" max="7189" width="16.28515625" style="23" customWidth="1"/>
    <col min="7190" max="7191" width="15" style="23" customWidth="1"/>
    <col min="7192" max="7192" width="17.5703125" style="23" customWidth="1"/>
    <col min="7193" max="7193" width="20.140625" style="23" customWidth="1"/>
    <col min="7194" max="7194" width="16.28515625" style="23" customWidth="1"/>
    <col min="7195" max="7195" width="25.28515625" style="23" customWidth="1"/>
    <col min="7196" max="7196" width="18.85546875" style="23" customWidth="1"/>
    <col min="7197" max="7199" width="20.140625" style="23" customWidth="1"/>
    <col min="7200" max="7200" width="39.42578125" style="23" customWidth="1"/>
    <col min="7201" max="7201" width="25.28515625" style="23" customWidth="1"/>
    <col min="7202" max="7202" width="24" style="23" customWidth="1"/>
    <col min="7203" max="7203" width="27.85546875" style="23" customWidth="1"/>
    <col min="7204" max="7204" width="22.7109375" style="23" customWidth="1"/>
    <col min="7205" max="7377" width="20.140625" style="23" customWidth="1"/>
    <col min="7378" max="7406" width="12.42578125" style="23" customWidth="1"/>
    <col min="7407" max="7407" width="20.140625" style="23" customWidth="1"/>
    <col min="7408" max="7408" width="21.42578125" style="23" customWidth="1"/>
    <col min="7409" max="7409" width="25.28515625" style="23" customWidth="1"/>
    <col min="7410" max="7410" width="13.7109375" style="23" customWidth="1"/>
    <col min="7411" max="7411" width="15" style="23" customWidth="1"/>
    <col min="7412" max="7413" width="17.5703125" style="23" customWidth="1"/>
    <col min="7414" max="7414" width="15" style="23" customWidth="1"/>
    <col min="7415" max="7415" width="16.28515625" style="23" customWidth="1"/>
    <col min="7416" max="7416" width="15" style="23" customWidth="1"/>
    <col min="7417" max="7418" width="12.42578125" style="23" customWidth="1"/>
    <col min="7419" max="7420" width="17.5703125" style="23" customWidth="1"/>
    <col min="7421" max="7421" width="7.28515625" style="23" customWidth="1"/>
    <col min="7422" max="7422" width="21.42578125" style="23" customWidth="1"/>
    <col min="7423" max="7424" width="16.28515625" style="23" customWidth="1"/>
    <col min="7425" max="7425" width="20.140625" style="23" customWidth="1"/>
    <col min="7426" max="7426" width="24" style="23" customWidth="1"/>
    <col min="7427" max="7427" width="18.85546875" style="23" customWidth="1"/>
    <col min="7428" max="7428" width="15" style="23" customWidth="1"/>
    <col min="7429" max="7430" width="20.140625" style="23" customWidth="1"/>
    <col min="7431" max="7431" width="6" style="23" customWidth="1"/>
    <col min="7432" max="7432" width="17.5703125" style="23" customWidth="1"/>
    <col min="7433" max="7433" width="18.85546875" style="23" customWidth="1"/>
    <col min="7434" max="7435" width="15" style="23" customWidth="1"/>
    <col min="7436" max="7436" width="7.28515625" style="23" customWidth="1"/>
    <col min="7437" max="7437" width="11.140625" style="23" customWidth="1"/>
    <col min="7438" max="7438" width="15" style="23" customWidth="1"/>
    <col min="7439" max="7439" width="18.85546875" style="23" customWidth="1"/>
    <col min="7440" max="7440" width="16.28515625" style="23" customWidth="1"/>
    <col min="7441" max="7441" width="25.28515625" style="23" customWidth="1"/>
    <col min="7442" max="7442" width="20.140625" style="23" customWidth="1"/>
    <col min="7443" max="7443" width="15" style="23" customWidth="1"/>
    <col min="7444" max="7444" width="17.5703125" style="23" customWidth="1"/>
    <col min="7445" max="7445" width="16.28515625" style="23" customWidth="1"/>
    <col min="7446" max="7447" width="15" style="23" customWidth="1"/>
    <col min="7448" max="7448" width="17.5703125" style="23" customWidth="1"/>
    <col min="7449" max="7449" width="20.140625" style="23" customWidth="1"/>
    <col min="7450" max="7450" width="16.28515625" style="23" customWidth="1"/>
    <col min="7451" max="7451" width="25.28515625" style="23" customWidth="1"/>
    <col min="7452" max="7452" width="18.85546875" style="23" customWidth="1"/>
    <col min="7453" max="7455" width="20.140625" style="23" customWidth="1"/>
    <col min="7456" max="7456" width="39.42578125" style="23" customWidth="1"/>
    <col min="7457" max="7457" width="25.28515625" style="23" customWidth="1"/>
    <col min="7458" max="7458" width="24" style="23" customWidth="1"/>
    <col min="7459" max="7459" width="27.85546875" style="23" customWidth="1"/>
    <col min="7460" max="7460" width="22.7109375" style="23" customWidth="1"/>
    <col min="7461" max="7633" width="20.140625" style="23" customWidth="1"/>
    <col min="7634" max="7662" width="12.42578125" style="23" customWidth="1"/>
    <col min="7663" max="7663" width="20.140625" style="23" customWidth="1"/>
    <col min="7664" max="7664" width="21.42578125" style="23" customWidth="1"/>
    <col min="7665" max="7665" width="25.28515625" style="23" customWidth="1"/>
    <col min="7666" max="7666" width="13.7109375" style="23" customWidth="1"/>
    <col min="7667" max="7667" width="15" style="23" customWidth="1"/>
    <col min="7668" max="7669" width="17.5703125" style="23" customWidth="1"/>
    <col min="7670" max="7670" width="15" style="23" customWidth="1"/>
    <col min="7671" max="7671" width="16.28515625" style="23" customWidth="1"/>
    <col min="7672" max="7672" width="15" style="23" customWidth="1"/>
    <col min="7673" max="7674" width="12.42578125" style="23" customWidth="1"/>
    <col min="7675" max="7676" width="17.5703125" style="23" customWidth="1"/>
    <col min="7677" max="7677" width="7.28515625" style="23" customWidth="1"/>
    <col min="7678" max="7678" width="21.42578125" style="23" customWidth="1"/>
    <col min="7679" max="7680" width="16.28515625" style="23" customWidth="1"/>
    <col min="7681" max="7681" width="20.140625" style="23" customWidth="1"/>
    <col min="7682" max="7682" width="24" style="23" customWidth="1"/>
    <col min="7683" max="7683" width="18.85546875" style="23" customWidth="1"/>
    <col min="7684" max="7684" width="15" style="23" customWidth="1"/>
    <col min="7685" max="7686" width="20.140625" style="23" customWidth="1"/>
    <col min="7687" max="7687" width="6" style="23" customWidth="1"/>
    <col min="7688" max="7688" width="17.5703125" style="23" customWidth="1"/>
    <col min="7689" max="7689" width="18.85546875" style="23" customWidth="1"/>
    <col min="7690" max="7691" width="15" style="23" customWidth="1"/>
    <col min="7692" max="7692" width="7.28515625" style="23" customWidth="1"/>
    <col min="7693" max="7693" width="11.140625" style="23" customWidth="1"/>
    <col min="7694" max="7694" width="15" style="23" customWidth="1"/>
    <col min="7695" max="7695" width="18.85546875" style="23" customWidth="1"/>
    <col min="7696" max="7696" width="16.28515625" style="23" customWidth="1"/>
    <col min="7697" max="7697" width="25.28515625" style="23" customWidth="1"/>
    <col min="7698" max="7698" width="20.140625" style="23" customWidth="1"/>
    <col min="7699" max="7699" width="15" style="23" customWidth="1"/>
    <col min="7700" max="7700" width="17.5703125" style="23" customWidth="1"/>
    <col min="7701" max="7701" width="16.28515625" style="23" customWidth="1"/>
    <col min="7702" max="7703" width="15" style="23" customWidth="1"/>
    <col min="7704" max="7704" width="17.5703125" style="23" customWidth="1"/>
    <col min="7705" max="7705" width="20.140625" style="23" customWidth="1"/>
    <col min="7706" max="7706" width="16.28515625" style="23" customWidth="1"/>
    <col min="7707" max="7707" width="25.28515625" style="23" customWidth="1"/>
    <col min="7708" max="7708" width="18.85546875" style="23" customWidth="1"/>
    <col min="7709" max="7711" width="20.140625" style="23" customWidth="1"/>
    <col min="7712" max="7712" width="39.42578125" style="23" customWidth="1"/>
    <col min="7713" max="7713" width="25.28515625" style="23" customWidth="1"/>
    <col min="7714" max="7714" width="24" style="23" customWidth="1"/>
    <col min="7715" max="7715" width="27.85546875" style="23" customWidth="1"/>
    <col min="7716" max="7716" width="22.7109375" style="23" customWidth="1"/>
    <col min="7717" max="7889" width="20.140625" style="23" customWidth="1"/>
    <col min="7890" max="7918" width="12.42578125" style="23" customWidth="1"/>
    <col min="7919" max="7919" width="20.140625" style="23" customWidth="1"/>
    <col min="7920" max="7920" width="21.42578125" style="23" customWidth="1"/>
    <col min="7921" max="7921" width="25.28515625" style="23" customWidth="1"/>
    <col min="7922" max="7922" width="13.7109375" style="23" customWidth="1"/>
    <col min="7923" max="7923" width="15" style="23" customWidth="1"/>
    <col min="7924" max="7925" width="17.5703125" style="23" customWidth="1"/>
    <col min="7926" max="7926" width="15" style="23" customWidth="1"/>
    <col min="7927" max="7927" width="16.28515625" style="23" customWidth="1"/>
    <col min="7928" max="7928" width="15" style="23" customWidth="1"/>
    <col min="7929" max="7930" width="12.42578125" style="23" customWidth="1"/>
    <col min="7931" max="7932" width="17.5703125" style="23" customWidth="1"/>
    <col min="7933" max="7933" width="7.28515625" style="23" customWidth="1"/>
    <col min="7934" max="7934" width="21.42578125" style="23" customWidth="1"/>
    <col min="7935" max="7936" width="16.28515625" style="23" customWidth="1"/>
    <col min="7937" max="7937" width="20.140625" style="23" customWidth="1"/>
    <col min="7938" max="7938" width="24" style="23" customWidth="1"/>
    <col min="7939" max="7939" width="18.85546875" style="23" customWidth="1"/>
    <col min="7940" max="7940" width="15" style="23" customWidth="1"/>
    <col min="7941" max="7942" width="20.140625" style="23" customWidth="1"/>
    <col min="7943" max="7943" width="6" style="23" customWidth="1"/>
    <col min="7944" max="7944" width="17.5703125" style="23" customWidth="1"/>
    <col min="7945" max="7945" width="18.85546875" style="23" customWidth="1"/>
    <col min="7946" max="7947" width="15" style="23" customWidth="1"/>
    <col min="7948" max="7948" width="7.28515625" style="23" customWidth="1"/>
    <col min="7949" max="7949" width="11.140625" style="23" customWidth="1"/>
    <col min="7950" max="7950" width="15" style="23" customWidth="1"/>
    <col min="7951" max="7951" width="18.85546875" style="23" customWidth="1"/>
    <col min="7952" max="7952" width="16.28515625" style="23" customWidth="1"/>
    <col min="7953" max="7953" width="25.28515625" style="23" customWidth="1"/>
    <col min="7954" max="7954" width="20.140625" style="23" customWidth="1"/>
    <col min="7955" max="7955" width="15" style="23" customWidth="1"/>
    <col min="7956" max="7956" width="17.5703125" style="23" customWidth="1"/>
    <col min="7957" max="7957" width="16.28515625" style="23" customWidth="1"/>
    <col min="7958" max="7959" width="15" style="23" customWidth="1"/>
    <col min="7960" max="7960" width="17.5703125" style="23" customWidth="1"/>
    <col min="7961" max="7961" width="20.140625" style="23" customWidth="1"/>
    <col min="7962" max="7962" width="16.28515625" style="23" customWidth="1"/>
    <col min="7963" max="7963" width="25.28515625" style="23" customWidth="1"/>
    <col min="7964" max="7964" width="18.85546875" style="23" customWidth="1"/>
    <col min="7965" max="7967" width="20.140625" style="23" customWidth="1"/>
    <col min="7968" max="7968" width="39.42578125" style="23" customWidth="1"/>
    <col min="7969" max="7969" width="25.28515625" style="23" customWidth="1"/>
    <col min="7970" max="7970" width="24" style="23" customWidth="1"/>
    <col min="7971" max="7971" width="27.85546875" style="23" customWidth="1"/>
    <col min="7972" max="7972" width="22.7109375" style="23" customWidth="1"/>
    <col min="7973" max="8145" width="20.140625" style="23" customWidth="1"/>
    <col min="8146" max="8174" width="12.42578125" style="23" customWidth="1"/>
    <col min="8175" max="8175" width="20.140625" style="23" customWidth="1"/>
    <col min="8176" max="8176" width="21.42578125" style="23" customWidth="1"/>
    <col min="8177" max="8177" width="25.28515625" style="23" customWidth="1"/>
    <col min="8178" max="8178" width="13.7109375" style="23" customWidth="1"/>
    <col min="8179" max="8179" width="15" style="23" customWidth="1"/>
    <col min="8180" max="8181" width="17.5703125" style="23" customWidth="1"/>
    <col min="8182" max="8182" width="15" style="23" customWidth="1"/>
    <col min="8183" max="8183" width="16.28515625" style="23" customWidth="1"/>
    <col min="8184" max="8184" width="15" style="23" customWidth="1"/>
    <col min="8185" max="8186" width="12.42578125" style="23" customWidth="1"/>
    <col min="8187" max="8188" width="17.5703125" style="23" customWidth="1"/>
    <col min="8189" max="8189" width="7.28515625" style="23" customWidth="1"/>
    <col min="8190" max="8190" width="21.42578125" style="23" customWidth="1"/>
    <col min="8191" max="8192" width="16.28515625" style="23" customWidth="1"/>
    <col min="8193" max="8193" width="20.140625" style="23" customWidth="1"/>
    <col min="8194" max="8194" width="24" style="23" customWidth="1"/>
    <col min="8195" max="8195" width="18.85546875" style="23" customWidth="1"/>
    <col min="8196" max="8196" width="15" style="23" customWidth="1"/>
    <col min="8197" max="8198" width="20.140625" style="23" customWidth="1"/>
    <col min="8199" max="8199" width="6" style="23" customWidth="1"/>
    <col min="8200" max="8200" width="17.5703125" style="23" customWidth="1"/>
    <col min="8201" max="8201" width="18.85546875" style="23" customWidth="1"/>
    <col min="8202" max="8203" width="15" style="23" customWidth="1"/>
    <col min="8204" max="8204" width="7.28515625" style="23" customWidth="1"/>
    <col min="8205" max="8205" width="11.140625" style="23" customWidth="1"/>
    <col min="8206" max="8206" width="15" style="23" customWidth="1"/>
    <col min="8207" max="8207" width="18.85546875" style="23" customWidth="1"/>
    <col min="8208" max="8208" width="16.28515625" style="23" customWidth="1"/>
    <col min="8209" max="8209" width="25.28515625" style="23" customWidth="1"/>
    <col min="8210" max="8210" width="20.140625" style="23" customWidth="1"/>
    <col min="8211" max="8211" width="15" style="23" customWidth="1"/>
    <col min="8212" max="8212" width="17.5703125" style="23" customWidth="1"/>
    <col min="8213" max="8213" width="16.28515625" style="23" customWidth="1"/>
    <col min="8214" max="8215" width="15" style="23" customWidth="1"/>
    <col min="8216" max="8216" width="17.5703125" style="23" customWidth="1"/>
    <col min="8217" max="8217" width="20.140625" style="23" customWidth="1"/>
    <col min="8218" max="8218" width="16.28515625" style="23" customWidth="1"/>
    <col min="8219" max="8219" width="25.28515625" style="23" customWidth="1"/>
    <col min="8220" max="8220" width="18.85546875" style="23" customWidth="1"/>
    <col min="8221" max="8223" width="20.140625" style="23" customWidth="1"/>
    <col min="8224" max="8224" width="39.42578125" style="23" customWidth="1"/>
    <col min="8225" max="8225" width="25.28515625" style="23" customWidth="1"/>
    <col min="8226" max="8226" width="24" style="23" customWidth="1"/>
    <col min="8227" max="8227" width="27.85546875" style="23" customWidth="1"/>
    <col min="8228" max="8228" width="22.7109375" style="23" customWidth="1"/>
    <col min="8229" max="8401" width="20.140625" style="23" customWidth="1"/>
    <col min="8402" max="8430" width="12.42578125" style="23" customWidth="1"/>
    <col min="8431" max="8431" width="20.140625" style="23" customWidth="1"/>
    <col min="8432" max="8432" width="21.42578125" style="23" customWidth="1"/>
    <col min="8433" max="8433" width="25.28515625" style="23" customWidth="1"/>
    <col min="8434" max="8434" width="13.7109375" style="23" customWidth="1"/>
    <col min="8435" max="8435" width="15" style="23" customWidth="1"/>
    <col min="8436" max="8437" width="17.5703125" style="23" customWidth="1"/>
    <col min="8438" max="8438" width="15" style="23" customWidth="1"/>
    <col min="8439" max="8439" width="16.28515625" style="23" customWidth="1"/>
    <col min="8440" max="8440" width="15" style="23" customWidth="1"/>
    <col min="8441" max="8442" width="12.42578125" style="23" customWidth="1"/>
    <col min="8443" max="8444" width="17.5703125" style="23" customWidth="1"/>
    <col min="8445" max="8445" width="7.28515625" style="23" customWidth="1"/>
    <col min="8446" max="8446" width="21.42578125" style="23" customWidth="1"/>
    <col min="8447" max="8448" width="16.28515625" style="23" customWidth="1"/>
    <col min="8449" max="8449" width="20.140625" style="23" customWidth="1"/>
    <col min="8450" max="8450" width="24" style="23" customWidth="1"/>
    <col min="8451" max="8451" width="18.85546875" style="23" customWidth="1"/>
    <col min="8452" max="8452" width="15" style="23" customWidth="1"/>
    <col min="8453" max="8454" width="20.140625" style="23" customWidth="1"/>
    <col min="8455" max="8455" width="6" style="23" customWidth="1"/>
    <col min="8456" max="8456" width="17.5703125" style="23" customWidth="1"/>
    <col min="8457" max="8457" width="18.85546875" style="23" customWidth="1"/>
    <col min="8458" max="8459" width="15" style="23" customWidth="1"/>
    <col min="8460" max="8460" width="7.28515625" style="23" customWidth="1"/>
    <col min="8461" max="8461" width="11.140625" style="23" customWidth="1"/>
    <col min="8462" max="8462" width="15" style="23" customWidth="1"/>
    <col min="8463" max="8463" width="18.85546875" style="23" customWidth="1"/>
    <col min="8464" max="8464" width="16.28515625" style="23" customWidth="1"/>
    <col min="8465" max="8465" width="25.28515625" style="23" customWidth="1"/>
    <col min="8466" max="8466" width="20.140625" style="23" customWidth="1"/>
    <col min="8467" max="8467" width="15" style="23" customWidth="1"/>
    <col min="8468" max="8468" width="17.5703125" style="23" customWidth="1"/>
    <col min="8469" max="8469" width="16.28515625" style="23" customWidth="1"/>
    <col min="8470" max="8471" width="15" style="23" customWidth="1"/>
    <col min="8472" max="8472" width="17.5703125" style="23" customWidth="1"/>
    <col min="8473" max="8473" width="20.140625" style="23" customWidth="1"/>
    <col min="8474" max="8474" width="16.28515625" style="23" customWidth="1"/>
    <col min="8475" max="8475" width="25.28515625" style="23" customWidth="1"/>
    <col min="8476" max="8476" width="18.85546875" style="23" customWidth="1"/>
    <col min="8477" max="8479" width="20.140625" style="23" customWidth="1"/>
    <col min="8480" max="8480" width="39.42578125" style="23" customWidth="1"/>
    <col min="8481" max="8481" width="25.28515625" style="23" customWidth="1"/>
    <col min="8482" max="8482" width="24" style="23" customWidth="1"/>
    <col min="8483" max="8483" width="27.85546875" style="23" customWidth="1"/>
    <col min="8484" max="8484" width="22.7109375" style="23" customWidth="1"/>
    <col min="8485" max="8657" width="20.140625" style="23" customWidth="1"/>
    <col min="8658" max="8686" width="12.42578125" style="23" customWidth="1"/>
    <col min="8687" max="8687" width="20.140625" style="23" customWidth="1"/>
    <col min="8688" max="8688" width="21.42578125" style="23" customWidth="1"/>
    <col min="8689" max="8689" width="25.28515625" style="23" customWidth="1"/>
    <col min="8690" max="8690" width="13.7109375" style="23" customWidth="1"/>
    <col min="8691" max="8691" width="15" style="23" customWidth="1"/>
    <col min="8692" max="8693" width="17.5703125" style="23" customWidth="1"/>
    <col min="8694" max="8694" width="15" style="23" customWidth="1"/>
    <col min="8695" max="8695" width="16.28515625" style="23" customWidth="1"/>
    <col min="8696" max="8696" width="15" style="23" customWidth="1"/>
    <col min="8697" max="8698" width="12.42578125" style="23" customWidth="1"/>
    <col min="8699" max="8700" width="17.5703125" style="23" customWidth="1"/>
    <col min="8701" max="8701" width="7.28515625" style="23" customWidth="1"/>
    <col min="8702" max="8702" width="21.42578125" style="23" customWidth="1"/>
    <col min="8703" max="8704" width="16.28515625" style="23" customWidth="1"/>
    <col min="8705" max="8705" width="20.140625" style="23" customWidth="1"/>
    <col min="8706" max="8706" width="24" style="23" customWidth="1"/>
    <col min="8707" max="8707" width="18.85546875" style="23" customWidth="1"/>
    <col min="8708" max="8708" width="15" style="23" customWidth="1"/>
    <col min="8709" max="8710" width="20.140625" style="23" customWidth="1"/>
    <col min="8711" max="8711" width="6" style="23" customWidth="1"/>
    <col min="8712" max="8712" width="17.5703125" style="23" customWidth="1"/>
    <col min="8713" max="8713" width="18.85546875" style="23" customWidth="1"/>
    <col min="8714" max="8715" width="15" style="23" customWidth="1"/>
    <col min="8716" max="8716" width="7.28515625" style="23" customWidth="1"/>
    <col min="8717" max="8717" width="11.140625" style="23" customWidth="1"/>
    <col min="8718" max="8718" width="15" style="23" customWidth="1"/>
    <col min="8719" max="8719" width="18.85546875" style="23" customWidth="1"/>
    <col min="8720" max="8720" width="16.28515625" style="23" customWidth="1"/>
    <col min="8721" max="8721" width="25.28515625" style="23" customWidth="1"/>
    <col min="8722" max="8722" width="20.140625" style="23" customWidth="1"/>
    <col min="8723" max="8723" width="15" style="23" customWidth="1"/>
    <col min="8724" max="8724" width="17.5703125" style="23" customWidth="1"/>
    <col min="8725" max="8725" width="16.28515625" style="23" customWidth="1"/>
    <col min="8726" max="8727" width="15" style="23" customWidth="1"/>
    <col min="8728" max="8728" width="17.5703125" style="23" customWidth="1"/>
    <col min="8729" max="8729" width="20.140625" style="23" customWidth="1"/>
    <col min="8730" max="8730" width="16.28515625" style="23" customWidth="1"/>
    <col min="8731" max="8731" width="25.28515625" style="23" customWidth="1"/>
    <col min="8732" max="8732" width="18.85546875" style="23" customWidth="1"/>
    <col min="8733" max="8735" width="20.140625" style="23" customWidth="1"/>
    <col min="8736" max="8736" width="39.42578125" style="23" customWidth="1"/>
    <col min="8737" max="8737" width="25.28515625" style="23" customWidth="1"/>
    <col min="8738" max="8738" width="24" style="23" customWidth="1"/>
    <col min="8739" max="8739" width="27.85546875" style="23" customWidth="1"/>
    <col min="8740" max="8740" width="22.7109375" style="23" customWidth="1"/>
    <col min="8741" max="8913" width="20.140625" style="23" customWidth="1"/>
    <col min="8914" max="8942" width="12.42578125" style="23" customWidth="1"/>
    <col min="8943" max="8943" width="20.140625" style="23" customWidth="1"/>
    <col min="8944" max="8944" width="21.42578125" style="23" customWidth="1"/>
    <col min="8945" max="8945" width="25.28515625" style="23" customWidth="1"/>
    <col min="8946" max="8946" width="13.7109375" style="23" customWidth="1"/>
    <col min="8947" max="8947" width="15" style="23" customWidth="1"/>
    <col min="8948" max="8949" width="17.5703125" style="23" customWidth="1"/>
    <col min="8950" max="8950" width="15" style="23" customWidth="1"/>
    <col min="8951" max="8951" width="16.28515625" style="23" customWidth="1"/>
    <col min="8952" max="8952" width="15" style="23" customWidth="1"/>
    <col min="8953" max="8954" width="12.42578125" style="23" customWidth="1"/>
    <col min="8955" max="8956" width="17.5703125" style="23" customWidth="1"/>
    <col min="8957" max="8957" width="7.28515625" style="23" customWidth="1"/>
    <col min="8958" max="8958" width="21.42578125" style="23" customWidth="1"/>
    <col min="8959" max="8960" width="16.28515625" style="23" customWidth="1"/>
    <col min="8961" max="8961" width="20.140625" style="23" customWidth="1"/>
    <col min="8962" max="8962" width="24" style="23" customWidth="1"/>
    <col min="8963" max="8963" width="18.85546875" style="23" customWidth="1"/>
    <col min="8964" max="8964" width="15" style="23" customWidth="1"/>
    <col min="8965" max="8966" width="20.140625" style="23" customWidth="1"/>
    <col min="8967" max="8967" width="6" style="23" customWidth="1"/>
    <col min="8968" max="8968" width="17.5703125" style="23" customWidth="1"/>
    <col min="8969" max="8969" width="18.85546875" style="23" customWidth="1"/>
    <col min="8970" max="8971" width="15" style="23" customWidth="1"/>
    <col min="8972" max="8972" width="7.28515625" style="23" customWidth="1"/>
    <col min="8973" max="8973" width="11.140625" style="23" customWidth="1"/>
    <col min="8974" max="8974" width="15" style="23" customWidth="1"/>
    <col min="8975" max="8975" width="18.85546875" style="23" customWidth="1"/>
    <col min="8976" max="8976" width="16.28515625" style="23" customWidth="1"/>
    <col min="8977" max="8977" width="25.28515625" style="23" customWidth="1"/>
    <col min="8978" max="8978" width="20.140625" style="23" customWidth="1"/>
    <col min="8979" max="8979" width="15" style="23" customWidth="1"/>
    <col min="8980" max="8980" width="17.5703125" style="23" customWidth="1"/>
    <col min="8981" max="8981" width="16.28515625" style="23" customWidth="1"/>
    <col min="8982" max="8983" width="15" style="23" customWidth="1"/>
    <col min="8984" max="8984" width="17.5703125" style="23" customWidth="1"/>
    <col min="8985" max="8985" width="20.140625" style="23" customWidth="1"/>
    <col min="8986" max="8986" width="16.28515625" style="23" customWidth="1"/>
    <col min="8987" max="8987" width="25.28515625" style="23" customWidth="1"/>
    <col min="8988" max="8988" width="18.85546875" style="23" customWidth="1"/>
    <col min="8989" max="8991" width="20.140625" style="23" customWidth="1"/>
    <col min="8992" max="8992" width="39.42578125" style="23" customWidth="1"/>
    <col min="8993" max="8993" width="25.28515625" style="23" customWidth="1"/>
    <col min="8994" max="8994" width="24" style="23" customWidth="1"/>
    <col min="8995" max="8995" width="27.85546875" style="23" customWidth="1"/>
    <col min="8996" max="8996" width="22.7109375" style="23" customWidth="1"/>
    <col min="8997" max="9169" width="20.140625" style="23" customWidth="1"/>
    <col min="9170" max="9198" width="12.42578125" style="23" customWidth="1"/>
    <col min="9199" max="9199" width="20.140625" style="23" customWidth="1"/>
    <col min="9200" max="9200" width="21.42578125" style="23" customWidth="1"/>
    <col min="9201" max="9201" width="25.28515625" style="23" customWidth="1"/>
    <col min="9202" max="9202" width="13.7109375" style="23" customWidth="1"/>
    <col min="9203" max="9203" width="15" style="23" customWidth="1"/>
    <col min="9204" max="9205" width="17.5703125" style="23" customWidth="1"/>
    <col min="9206" max="9206" width="15" style="23" customWidth="1"/>
    <col min="9207" max="9207" width="16.28515625" style="23" customWidth="1"/>
    <col min="9208" max="9208" width="15" style="23" customWidth="1"/>
    <col min="9209" max="9210" width="12.42578125" style="23" customWidth="1"/>
    <col min="9211" max="9212" width="17.5703125" style="23" customWidth="1"/>
    <col min="9213" max="9213" width="7.28515625" style="23" customWidth="1"/>
    <col min="9214" max="9214" width="21.42578125" style="23" customWidth="1"/>
    <col min="9215" max="9216" width="16.28515625" style="23" customWidth="1"/>
    <col min="9217" max="9217" width="20.140625" style="23" customWidth="1"/>
    <col min="9218" max="9218" width="24" style="23" customWidth="1"/>
    <col min="9219" max="9219" width="18.85546875" style="23" customWidth="1"/>
    <col min="9220" max="9220" width="15" style="23" customWidth="1"/>
    <col min="9221" max="9222" width="20.140625" style="23" customWidth="1"/>
    <col min="9223" max="9223" width="6" style="23" customWidth="1"/>
    <col min="9224" max="9224" width="17.5703125" style="23" customWidth="1"/>
    <col min="9225" max="9225" width="18.85546875" style="23" customWidth="1"/>
    <col min="9226" max="9227" width="15" style="23" customWidth="1"/>
    <col min="9228" max="9228" width="7.28515625" style="23" customWidth="1"/>
    <col min="9229" max="9229" width="11.140625" style="23" customWidth="1"/>
    <col min="9230" max="9230" width="15" style="23" customWidth="1"/>
    <col min="9231" max="9231" width="18.85546875" style="23" customWidth="1"/>
    <col min="9232" max="9232" width="16.28515625" style="23" customWidth="1"/>
    <col min="9233" max="9233" width="25.28515625" style="23" customWidth="1"/>
    <col min="9234" max="9234" width="20.140625" style="23" customWidth="1"/>
    <col min="9235" max="9235" width="15" style="23" customWidth="1"/>
    <col min="9236" max="9236" width="17.5703125" style="23" customWidth="1"/>
    <col min="9237" max="9237" width="16.28515625" style="23" customWidth="1"/>
    <col min="9238" max="9239" width="15" style="23" customWidth="1"/>
    <col min="9240" max="9240" width="17.5703125" style="23" customWidth="1"/>
    <col min="9241" max="9241" width="20.140625" style="23" customWidth="1"/>
    <col min="9242" max="9242" width="16.28515625" style="23" customWidth="1"/>
    <col min="9243" max="9243" width="25.28515625" style="23" customWidth="1"/>
    <col min="9244" max="9244" width="18.85546875" style="23" customWidth="1"/>
    <col min="9245" max="9247" width="20.140625" style="23" customWidth="1"/>
    <col min="9248" max="9248" width="39.42578125" style="23" customWidth="1"/>
    <col min="9249" max="9249" width="25.28515625" style="23" customWidth="1"/>
    <col min="9250" max="9250" width="24" style="23" customWidth="1"/>
    <col min="9251" max="9251" width="27.85546875" style="23" customWidth="1"/>
    <col min="9252" max="9252" width="22.7109375" style="23" customWidth="1"/>
    <col min="9253" max="9425" width="20.140625" style="23" customWidth="1"/>
    <col min="9426" max="9454" width="12.42578125" style="23" customWidth="1"/>
    <col min="9455" max="9455" width="20.140625" style="23" customWidth="1"/>
    <col min="9456" max="9456" width="21.42578125" style="23" customWidth="1"/>
    <col min="9457" max="9457" width="25.28515625" style="23" customWidth="1"/>
    <col min="9458" max="9458" width="13.7109375" style="23" customWidth="1"/>
    <col min="9459" max="9459" width="15" style="23" customWidth="1"/>
    <col min="9460" max="9461" width="17.5703125" style="23" customWidth="1"/>
    <col min="9462" max="9462" width="15" style="23" customWidth="1"/>
    <col min="9463" max="9463" width="16.28515625" style="23" customWidth="1"/>
    <col min="9464" max="9464" width="15" style="23" customWidth="1"/>
    <col min="9465" max="9466" width="12.42578125" style="23" customWidth="1"/>
    <col min="9467" max="9468" width="17.5703125" style="23" customWidth="1"/>
    <col min="9469" max="9469" width="7.28515625" style="23" customWidth="1"/>
    <col min="9470" max="9470" width="21.42578125" style="23" customWidth="1"/>
    <col min="9471" max="9472" width="16.28515625" style="23" customWidth="1"/>
    <col min="9473" max="9473" width="20.140625" style="23" customWidth="1"/>
    <col min="9474" max="9474" width="24" style="23" customWidth="1"/>
    <col min="9475" max="9475" width="18.85546875" style="23" customWidth="1"/>
    <col min="9476" max="9476" width="15" style="23" customWidth="1"/>
    <col min="9477" max="9478" width="20.140625" style="23" customWidth="1"/>
    <col min="9479" max="9479" width="6" style="23" customWidth="1"/>
    <col min="9480" max="9480" width="17.5703125" style="23" customWidth="1"/>
    <col min="9481" max="9481" width="18.85546875" style="23" customWidth="1"/>
    <col min="9482" max="9483" width="15" style="23" customWidth="1"/>
    <col min="9484" max="9484" width="7.28515625" style="23" customWidth="1"/>
    <col min="9485" max="9485" width="11.140625" style="23" customWidth="1"/>
    <col min="9486" max="9486" width="15" style="23" customWidth="1"/>
    <col min="9487" max="9487" width="18.85546875" style="23" customWidth="1"/>
    <col min="9488" max="9488" width="16.28515625" style="23" customWidth="1"/>
    <col min="9489" max="9489" width="25.28515625" style="23" customWidth="1"/>
    <col min="9490" max="9490" width="20.140625" style="23" customWidth="1"/>
    <col min="9491" max="9491" width="15" style="23" customWidth="1"/>
    <col min="9492" max="9492" width="17.5703125" style="23" customWidth="1"/>
    <col min="9493" max="9493" width="16.28515625" style="23" customWidth="1"/>
    <col min="9494" max="9495" width="15" style="23" customWidth="1"/>
    <col min="9496" max="9496" width="17.5703125" style="23" customWidth="1"/>
    <col min="9497" max="9497" width="20.140625" style="23" customWidth="1"/>
    <col min="9498" max="9498" width="16.28515625" style="23" customWidth="1"/>
    <col min="9499" max="9499" width="25.28515625" style="23" customWidth="1"/>
    <col min="9500" max="9500" width="18.85546875" style="23" customWidth="1"/>
    <col min="9501" max="9503" width="20.140625" style="23" customWidth="1"/>
    <col min="9504" max="9504" width="39.42578125" style="23" customWidth="1"/>
    <col min="9505" max="9505" width="25.28515625" style="23" customWidth="1"/>
    <col min="9506" max="9506" width="24" style="23" customWidth="1"/>
    <col min="9507" max="9507" width="27.85546875" style="23" customWidth="1"/>
    <col min="9508" max="9508" width="22.7109375" style="23" customWidth="1"/>
    <col min="9509" max="9681" width="20.140625" style="23" customWidth="1"/>
    <col min="9682" max="9710" width="12.42578125" style="23" customWidth="1"/>
    <col min="9711" max="9711" width="20.140625" style="23" customWidth="1"/>
    <col min="9712" max="9712" width="21.42578125" style="23" customWidth="1"/>
    <col min="9713" max="9713" width="25.28515625" style="23" customWidth="1"/>
    <col min="9714" max="9714" width="13.7109375" style="23" customWidth="1"/>
    <col min="9715" max="9715" width="15" style="23" customWidth="1"/>
    <col min="9716" max="9717" width="17.5703125" style="23" customWidth="1"/>
    <col min="9718" max="9718" width="15" style="23" customWidth="1"/>
    <col min="9719" max="9719" width="16.28515625" style="23" customWidth="1"/>
    <col min="9720" max="9720" width="15" style="23" customWidth="1"/>
    <col min="9721" max="9722" width="12.42578125" style="23" customWidth="1"/>
    <col min="9723" max="9724" width="17.5703125" style="23" customWidth="1"/>
    <col min="9725" max="9725" width="7.28515625" style="23" customWidth="1"/>
    <col min="9726" max="9726" width="21.42578125" style="23" customWidth="1"/>
    <col min="9727" max="9728" width="16.28515625" style="23" customWidth="1"/>
    <col min="9729" max="9729" width="20.140625" style="23" customWidth="1"/>
    <col min="9730" max="9730" width="24" style="23" customWidth="1"/>
    <col min="9731" max="9731" width="18.85546875" style="23" customWidth="1"/>
    <col min="9732" max="9732" width="15" style="23" customWidth="1"/>
    <col min="9733" max="9734" width="20.140625" style="23" customWidth="1"/>
    <col min="9735" max="9735" width="6" style="23" customWidth="1"/>
    <col min="9736" max="9736" width="17.5703125" style="23" customWidth="1"/>
    <col min="9737" max="9737" width="18.85546875" style="23" customWidth="1"/>
    <col min="9738" max="9739" width="15" style="23" customWidth="1"/>
    <col min="9740" max="9740" width="7.28515625" style="23" customWidth="1"/>
    <col min="9741" max="9741" width="11.140625" style="23" customWidth="1"/>
    <col min="9742" max="9742" width="15" style="23" customWidth="1"/>
    <col min="9743" max="9743" width="18.85546875" style="23" customWidth="1"/>
    <col min="9744" max="9744" width="16.28515625" style="23" customWidth="1"/>
    <col min="9745" max="9745" width="25.28515625" style="23" customWidth="1"/>
    <col min="9746" max="9746" width="20.140625" style="23" customWidth="1"/>
    <col min="9747" max="9747" width="15" style="23" customWidth="1"/>
    <col min="9748" max="9748" width="17.5703125" style="23" customWidth="1"/>
    <col min="9749" max="9749" width="16.28515625" style="23" customWidth="1"/>
    <col min="9750" max="9751" width="15" style="23" customWidth="1"/>
    <col min="9752" max="9752" width="17.5703125" style="23" customWidth="1"/>
    <col min="9753" max="9753" width="20.140625" style="23" customWidth="1"/>
    <col min="9754" max="9754" width="16.28515625" style="23" customWidth="1"/>
    <col min="9755" max="9755" width="25.28515625" style="23" customWidth="1"/>
    <col min="9756" max="9756" width="18.85546875" style="23" customWidth="1"/>
    <col min="9757" max="9759" width="20.140625" style="23" customWidth="1"/>
    <col min="9760" max="9760" width="39.42578125" style="23" customWidth="1"/>
    <col min="9761" max="9761" width="25.28515625" style="23" customWidth="1"/>
    <col min="9762" max="9762" width="24" style="23" customWidth="1"/>
    <col min="9763" max="9763" width="27.85546875" style="23" customWidth="1"/>
    <col min="9764" max="9764" width="22.7109375" style="23" customWidth="1"/>
    <col min="9765" max="9937" width="20.140625" style="23" customWidth="1"/>
    <col min="9938" max="9966" width="12.42578125" style="23" customWidth="1"/>
    <col min="9967" max="9967" width="20.140625" style="23" customWidth="1"/>
    <col min="9968" max="9968" width="21.42578125" style="23" customWidth="1"/>
    <col min="9969" max="9969" width="25.28515625" style="23" customWidth="1"/>
    <col min="9970" max="9970" width="13.7109375" style="23" customWidth="1"/>
    <col min="9971" max="9971" width="15" style="23" customWidth="1"/>
    <col min="9972" max="9973" width="17.5703125" style="23" customWidth="1"/>
    <col min="9974" max="9974" width="15" style="23" customWidth="1"/>
    <col min="9975" max="9975" width="16.28515625" style="23" customWidth="1"/>
    <col min="9976" max="9976" width="15" style="23" customWidth="1"/>
    <col min="9977" max="9978" width="12.42578125" style="23" customWidth="1"/>
    <col min="9979" max="9980" width="17.5703125" style="23" customWidth="1"/>
    <col min="9981" max="9981" width="7.28515625" style="23" customWidth="1"/>
    <col min="9982" max="9982" width="21.42578125" style="23" customWidth="1"/>
    <col min="9983" max="9984" width="16.28515625" style="23" customWidth="1"/>
    <col min="9985" max="9985" width="20.140625" style="23" customWidth="1"/>
    <col min="9986" max="9986" width="24" style="23" customWidth="1"/>
    <col min="9987" max="9987" width="18.85546875" style="23" customWidth="1"/>
    <col min="9988" max="9988" width="15" style="23" customWidth="1"/>
    <col min="9989" max="9990" width="20.140625" style="23" customWidth="1"/>
    <col min="9991" max="9991" width="6" style="23" customWidth="1"/>
    <col min="9992" max="9992" width="17.5703125" style="23" customWidth="1"/>
    <col min="9993" max="9993" width="18.85546875" style="23" customWidth="1"/>
    <col min="9994" max="9995" width="15" style="23" customWidth="1"/>
    <col min="9996" max="9996" width="7.28515625" style="23" customWidth="1"/>
    <col min="9997" max="9997" width="11.140625" style="23" customWidth="1"/>
    <col min="9998" max="9998" width="15" style="23" customWidth="1"/>
    <col min="9999" max="9999" width="18.85546875" style="23" customWidth="1"/>
    <col min="10000" max="10000" width="16.28515625" style="23" customWidth="1"/>
    <col min="10001" max="10001" width="25.28515625" style="23" customWidth="1"/>
    <col min="10002" max="10002" width="20.140625" style="23" customWidth="1"/>
    <col min="10003" max="10003" width="15" style="23" customWidth="1"/>
    <col min="10004" max="10004" width="17.5703125" style="23" customWidth="1"/>
    <col min="10005" max="10005" width="16.28515625" style="23" customWidth="1"/>
    <col min="10006" max="10007" width="15" style="23" customWidth="1"/>
    <col min="10008" max="10008" width="17.5703125" style="23" customWidth="1"/>
    <col min="10009" max="10009" width="20.140625" style="23" customWidth="1"/>
    <col min="10010" max="10010" width="16.28515625" style="23" customWidth="1"/>
    <col min="10011" max="10011" width="25.28515625" style="23" customWidth="1"/>
    <col min="10012" max="10012" width="18.85546875" style="23" customWidth="1"/>
    <col min="10013" max="10015" width="20.140625" style="23" customWidth="1"/>
    <col min="10016" max="10016" width="39.42578125" style="23" customWidth="1"/>
    <col min="10017" max="10017" width="25.28515625" style="23" customWidth="1"/>
    <col min="10018" max="10018" width="24" style="23" customWidth="1"/>
    <col min="10019" max="10019" width="27.85546875" style="23" customWidth="1"/>
    <col min="10020" max="10020" width="22.7109375" style="23" customWidth="1"/>
    <col min="10021" max="10193" width="20.140625" style="23" customWidth="1"/>
    <col min="10194" max="10222" width="12.42578125" style="23" customWidth="1"/>
    <col min="10223" max="10223" width="20.140625" style="23" customWidth="1"/>
    <col min="10224" max="10224" width="21.42578125" style="23" customWidth="1"/>
    <col min="10225" max="10225" width="25.28515625" style="23" customWidth="1"/>
    <col min="10226" max="10226" width="13.7109375" style="23" customWidth="1"/>
    <col min="10227" max="10227" width="15" style="23" customWidth="1"/>
    <col min="10228" max="10229" width="17.5703125" style="23" customWidth="1"/>
    <col min="10230" max="10230" width="15" style="23" customWidth="1"/>
    <col min="10231" max="10231" width="16.28515625" style="23" customWidth="1"/>
    <col min="10232" max="10232" width="15" style="23" customWidth="1"/>
    <col min="10233" max="10234" width="12.42578125" style="23" customWidth="1"/>
    <col min="10235" max="10236" width="17.5703125" style="23" customWidth="1"/>
    <col min="10237" max="10237" width="7.28515625" style="23" customWidth="1"/>
    <col min="10238" max="10238" width="21.42578125" style="23" customWidth="1"/>
    <col min="10239" max="10240" width="16.28515625" style="23" customWidth="1"/>
    <col min="10241" max="10241" width="20.140625" style="23" customWidth="1"/>
    <col min="10242" max="10242" width="24" style="23" customWidth="1"/>
    <col min="10243" max="10243" width="18.85546875" style="23" customWidth="1"/>
    <col min="10244" max="10244" width="15" style="23" customWidth="1"/>
    <col min="10245" max="10246" width="20.140625" style="23" customWidth="1"/>
    <col min="10247" max="10247" width="6" style="23" customWidth="1"/>
    <col min="10248" max="10248" width="17.5703125" style="23" customWidth="1"/>
    <col min="10249" max="10249" width="18.85546875" style="23" customWidth="1"/>
    <col min="10250" max="10251" width="15" style="23" customWidth="1"/>
    <col min="10252" max="10252" width="7.28515625" style="23" customWidth="1"/>
    <col min="10253" max="10253" width="11.140625" style="23" customWidth="1"/>
    <col min="10254" max="10254" width="15" style="23" customWidth="1"/>
    <col min="10255" max="10255" width="18.85546875" style="23" customWidth="1"/>
    <col min="10256" max="10256" width="16.28515625" style="23" customWidth="1"/>
    <col min="10257" max="10257" width="25.28515625" style="23" customWidth="1"/>
    <col min="10258" max="10258" width="20.140625" style="23" customWidth="1"/>
    <col min="10259" max="10259" width="15" style="23" customWidth="1"/>
    <col min="10260" max="10260" width="17.5703125" style="23" customWidth="1"/>
    <col min="10261" max="10261" width="16.28515625" style="23" customWidth="1"/>
    <col min="10262" max="10263" width="15" style="23" customWidth="1"/>
    <col min="10264" max="10264" width="17.5703125" style="23" customWidth="1"/>
    <col min="10265" max="10265" width="20.140625" style="23" customWidth="1"/>
    <col min="10266" max="10266" width="16.28515625" style="23" customWidth="1"/>
    <col min="10267" max="10267" width="25.28515625" style="23" customWidth="1"/>
    <col min="10268" max="10268" width="18.85546875" style="23" customWidth="1"/>
    <col min="10269" max="10271" width="20.140625" style="23" customWidth="1"/>
    <col min="10272" max="10272" width="39.42578125" style="23" customWidth="1"/>
    <col min="10273" max="10273" width="25.28515625" style="23" customWidth="1"/>
    <col min="10274" max="10274" width="24" style="23" customWidth="1"/>
    <col min="10275" max="10275" width="27.85546875" style="23" customWidth="1"/>
    <col min="10276" max="10276" width="22.7109375" style="23" customWidth="1"/>
    <col min="10277" max="10449" width="20.140625" style="23" customWidth="1"/>
    <col min="10450" max="10478" width="12.42578125" style="23" customWidth="1"/>
    <col min="10479" max="10479" width="20.140625" style="23" customWidth="1"/>
    <col min="10480" max="10480" width="21.42578125" style="23" customWidth="1"/>
    <col min="10481" max="10481" width="25.28515625" style="23" customWidth="1"/>
    <col min="10482" max="10482" width="13.7109375" style="23" customWidth="1"/>
    <col min="10483" max="10483" width="15" style="23" customWidth="1"/>
    <col min="10484" max="10485" width="17.5703125" style="23" customWidth="1"/>
    <col min="10486" max="10486" width="15" style="23" customWidth="1"/>
    <col min="10487" max="10487" width="16.28515625" style="23" customWidth="1"/>
    <col min="10488" max="10488" width="15" style="23" customWidth="1"/>
    <col min="10489" max="10490" width="12.42578125" style="23" customWidth="1"/>
    <col min="10491" max="10492" width="17.5703125" style="23" customWidth="1"/>
    <col min="10493" max="10493" width="7.28515625" style="23" customWidth="1"/>
    <col min="10494" max="10494" width="21.42578125" style="23" customWidth="1"/>
    <col min="10495" max="10496" width="16.28515625" style="23" customWidth="1"/>
    <col min="10497" max="10497" width="20.140625" style="23" customWidth="1"/>
    <col min="10498" max="10498" width="24" style="23" customWidth="1"/>
    <col min="10499" max="10499" width="18.85546875" style="23" customWidth="1"/>
    <col min="10500" max="10500" width="15" style="23" customWidth="1"/>
    <col min="10501" max="10502" width="20.140625" style="23" customWidth="1"/>
    <col min="10503" max="10503" width="6" style="23" customWidth="1"/>
    <col min="10504" max="10504" width="17.5703125" style="23" customWidth="1"/>
    <col min="10505" max="10505" width="18.85546875" style="23" customWidth="1"/>
    <col min="10506" max="10507" width="15" style="23" customWidth="1"/>
    <col min="10508" max="10508" width="7.28515625" style="23" customWidth="1"/>
    <col min="10509" max="10509" width="11.140625" style="23" customWidth="1"/>
    <col min="10510" max="10510" width="15" style="23" customWidth="1"/>
    <col min="10511" max="10511" width="18.85546875" style="23" customWidth="1"/>
    <col min="10512" max="10512" width="16.28515625" style="23" customWidth="1"/>
    <col min="10513" max="10513" width="25.28515625" style="23" customWidth="1"/>
    <col min="10514" max="10514" width="20.140625" style="23" customWidth="1"/>
    <col min="10515" max="10515" width="15" style="23" customWidth="1"/>
    <col min="10516" max="10516" width="17.5703125" style="23" customWidth="1"/>
    <col min="10517" max="10517" width="16.28515625" style="23" customWidth="1"/>
    <col min="10518" max="10519" width="15" style="23" customWidth="1"/>
    <col min="10520" max="10520" width="17.5703125" style="23" customWidth="1"/>
    <col min="10521" max="10521" width="20.140625" style="23" customWidth="1"/>
    <col min="10522" max="10522" width="16.28515625" style="23" customWidth="1"/>
    <col min="10523" max="10523" width="25.28515625" style="23" customWidth="1"/>
    <col min="10524" max="10524" width="18.85546875" style="23" customWidth="1"/>
    <col min="10525" max="10527" width="20.140625" style="23" customWidth="1"/>
    <col min="10528" max="10528" width="39.42578125" style="23" customWidth="1"/>
    <col min="10529" max="10529" width="25.28515625" style="23" customWidth="1"/>
    <col min="10530" max="10530" width="24" style="23" customWidth="1"/>
    <col min="10531" max="10531" width="27.85546875" style="23" customWidth="1"/>
    <col min="10532" max="10532" width="22.7109375" style="23" customWidth="1"/>
    <col min="10533" max="10705" width="20.140625" style="23" customWidth="1"/>
    <col min="10706" max="10734" width="12.42578125" style="23" customWidth="1"/>
    <col min="10735" max="10735" width="20.140625" style="23" customWidth="1"/>
    <col min="10736" max="10736" width="21.42578125" style="23" customWidth="1"/>
    <col min="10737" max="10737" width="25.28515625" style="23" customWidth="1"/>
    <col min="10738" max="10738" width="13.7109375" style="23" customWidth="1"/>
    <col min="10739" max="10739" width="15" style="23" customWidth="1"/>
    <col min="10740" max="10741" width="17.5703125" style="23" customWidth="1"/>
    <col min="10742" max="10742" width="15" style="23" customWidth="1"/>
    <col min="10743" max="10743" width="16.28515625" style="23" customWidth="1"/>
    <col min="10744" max="10744" width="15" style="23" customWidth="1"/>
    <col min="10745" max="10746" width="12.42578125" style="23" customWidth="1"/>
    <col min="10747" max="10748" width="17.5703125" style="23" customWidth="1"/>
    <col min="10749" max="10749" width="7.28515625" style="23" customWidth="1"/>
    <col min="10750" max="10750" width="21.42578125" style="23" customWidth="1"/>
    <col min="10751" max="10752" width="16.28515625" style="23" customWidth="1"/>
    <col min="10753" max="10753" width="20.140625" style="23" customWidth="1"/>
    <col min="10754" max="10754" width="24" style="23" customWidth="1"/>
    <col min="10755" max="10755" width="18.85546875" style="23" customWidth="1"/>
    <col min="10756" max="10756" width="15" style="23" customWidth="1"/>
    <col min="10757" max="10758" width="20.140625" style="23" customWidth="1"/>
    <col min="10759" max="10759" width="6" style="23" customWidth="1"/>
    <col min="10760" max="10760" width="17.5703125" style="23" customWidth="1"/>
    <col min="10761" max="10761" width="18.85546875" style="23" customWidth="1"/>
    <col min="10762" max="10763" width="15" style="23" customWidth="1"/>
    <col min="10764" max="10764" width="7.28515625" style="23" customWidth="1"/>
    <col min="10765" max="10765" width="11.140625" style="23" customWidth="1"/>
    <col min="10766" max="10766" width="15" style="23" customWidth="1"/>
    <col min="10767" max="10767" width="18.85546875" style="23" customWidth="1"/>
    <col min="10768" max="10768" width="16.28515625" style="23" customWidth="1"/>
    <col min="10769" max="10769" width="25.28515625" style="23" customWidth="1"/>
    <col min="10770" max="10770" width="20.140625" style="23" customWidth="1"/>
    <col min="10771" max="10771" width="15" style="23" customWidth="1"/>
    <col min="10772" max="10772" width="17.5703125" style="23" customWidth="1"/>
    <col min="10773" max="10773" width="16.28515625" style="23" customWidth="1"/>
    <col min="10774" max="10775" width="15" style="23" customWidth="1"/>
    <col min="10776" max="10776" width="17.5703125" style="23" customWidth="1"/>
    <col min="10777" max="10777" width="20.140625" style="23" customWidth="1"/>
    <col min="10778" max="10778" width="16.28515625" style="23" customWidth="1"/>
    <col min="10779" max="10779" width="25.28515625" style="23" customWidth="1"/>
    <col min="10780" max="10780" width="18.85546875" style="23" customWidth="1"/>
    <col min="10781" max="10783" width="20.140625" style="23" customWidth="1"/>
    <col min="10784" max="10784" width="39.42578125" style="23" customWidth="1"/>
    <col min="10785" max="10785" width="25.28515625" style="23" customWidth="1"/>
    <col min="10786" max="10786" width="24" style="23" customWidth="1"/>
    <col min="10787" max="10787" width="27.85546875" style="23" customWidth="1"/>
    <col min="10788" max="10788" width="22.7109375" style="23" customWidth="1"/>
    <col min="10789" max="10961" width="20.140625" style="23" customWidth="1"/>
    <col min="10962" max="10990" width="12.42578125" style="23" customWidth="1"/>
    <col min="10991" max="10991" width="20.140625" style="23" customWidth="1"/>
    <col min="10992" max="10992" width="21.42578125" style="23" customWidth="1"/>
    <col min="10993" max="10993" width="25.28515625" style="23" customWidth="1"/>
    <col min="10994" max="10994" width="13.7109375" style="23" customWidth="1"/>
    <col min="10995" max="10995" width="15" style="23" customWidth="1"/>
    <col min="10996" max="10997" width="17.5703125" style="23" customWidth="1"/>
    <col min="10998" max="10998" width="15" style="23" customWidth="1"/>
    <col min="10999" max="10999" width="16.28515625" style="23" customWidth="1"/>
    <col min="11000" max="11000" width="15" style="23" customWidth="1"/>
    <col min="11001" max="11002" width="12.42578125" style="23" customWidth="1"/>
    <col min="11003" max="11004" width="17.5703125" style="23" customWidth="1"/>
    <col min="11005" max="11005" width="7.28515625" style="23" customWidth="1"/>
    <col min="11006" max="11006" width="21.42578125" style="23" customWidth="1"/>
    <col min="11007" max="11008" width="16.28515625" style="23" customWidth="1"/>
    <col min="11009" max="11009" width="20.140625" style="23" customWidth="1"/>
    <col min="11010" max="11010" width="24" style="23" customWidth="1"/>
    <col min="11011" max="11011" width="18.85546875" style="23" customWidth="1"/>
    <col min="11012" max="11012" width="15" style="23" customWidth="1"/>
    <col min="11013" max="11014" width="20.140625" style="23" customWidth="1"/>
    <col min="11015" max="11015" width="6" style="23" customWidth="1"/>
    <col min="11016" max="11016" width="17.5703125" style="23" customWidth="1"/>
    <col min="11017" max="11017" width="18.85546875" style="23" customWidth="1"/>
    <col min="11018" max="11019" width="15" style="23" customWidth="1"/>
    <col min="11020" max="11020" width="7.28515625" style="23" customWidth="1"/>
    <col min="11021" max="11021" width="11.140625" style="23" customWidth="1"/>
    <col min="11022" max="11022" width="15" style="23" customWidth="1"/>
    <col min="11023" max="11023" width="18.85546875" style="23" customWidth="1"/>
    <col min="11024" max="11024" width="16.28515625" style="23" customWidth="1"/>
    <col min="11025" max="11025" width="25.28515625" style="23" customWidth="1"/>
    <col min="11026" max="11026" width="20.140625" style="23" customWidth="1"/>
    <col min="11027" max="11027" width="15" style="23" customWidth="1"/>
    <col min="11028" max="11028" width="17.5703125" style="23" customWidth="1"/>
    <col min="11029" max="11029" width="16.28515625" style="23" customWidth="1"/>
    <col min="11030" max="11031" width="15" style="23" customWidth="1"/>
    <col min="11032" max="11032" width="17.5703125" style="23" customWidth="1"/>
    <col min="11033" max="11033" width="20.140625" style="23" customWidth="1"/>
    <col min="11034" max="11034" width="16.28515625" style="23" customWidth="1"/>
    <col min="11035" max="11035" width="25.28515625" style="23" customWidth="1"/>
    <col min="11036" max="11036" width="18.85546875" style="23" customWidth="1"/>
    <col min="11037" max="11039" width="20.140625" style="23" customWidth="1"/>
    <col min="11040" max="11040" width="39.42578125" style="23" customWidth="1"/>
    <col min="11041" max="11041" width="25.28515625" style="23" customWidth="1"/>
    <col min="11042" max="11042" width="24" style="23" customWidth="1"/>
    <col min="11043" max="11043" width="27.85546875" style="23" customWidth="1"/>
    <col min="11044" max="11044" width="22.7109375" style="23" customWidth="1"/>
    <col min="11045" max="11217" width="20.140625" style="23" customWidth="1"/>
    <col min="11218" max="11246" width="12.42578125" style="23" customWidth="1"/>
    <col min="11247" max="11247" width="20.140625" style="23" customWidth="1"/>
    <col min="11248" max="11248" width="21.42578125" style="23" customWidth="1"/>
    <col min="11249" max="11249" width="25.28515625" style="23" customWidth="1"/>
    <col min="11250" max="11250" width="13.7109375" style="23" customWidth="1"/>
    <col min="11251" max="11251" width="15" style="23" customWidth="1"/>
    <col min="11252" max="11253" width="17.5703125" style="23" customWidth="1"/>
    <col min="11254" max="11254" width="15" style="23" customWidth="1"/>
    <col min="11255" max="11255" width="16.28515625" style="23" customWidth="1"/>
    <col min="11256" max="11256" width="15" style="23" customWidth="1"/>
    <col min="11257" max="11258" width="12.42578125" style="23" customWidth="1"/>
    <col min="11259" max="11260" width="17.5703125" style="23" customWidth="1"/>
    <col min="11261" max="11261" width="7.28515625" style="23" customWidth="1"/>
    <col min="11262" max="11262" width="21.42578125" style="23" customWidth="1"/>
    <col min="11263" max="11264" width="16.28515625" style="23" customWidth="1"/>
    <col min="11265" max="11265" width="20.140625" style="23" customWidth="1"/>
    <col min="11266" max="11266" width="24" style="23" customWidth="1"/>
    <col min="11267" max="11267" width="18.85546875" style="23" customWidth="1"/>
    <col min="11268" max="11268" width="15" style="23" customWidth="1"/>
    <col min="11269" max="11270" width="20.140625" style="23" customWidth="1"/>
    <col min="11271" max="11271" width="6" style="23" customWidth="1"/>
    <col min="11272" max="11272" width="17.5703125" style="23" customWidth="1"/>
    <col min="11273" max="11273" width="18.85546875" style="23" customWidth="1"/>
    <col min="11274" max="11275" width="15" style="23" customWidth="1"/>
    <col min="11276" max="11276" width="7.28515625" style="23" customWidth="1"/>
    <col min="11277" max="11277" width="11.140625" style="23" customWidth="1"/>
    <col min="11278" max="11278" width="15" style="23" customWidth="1"/>
    <col min="11279" max="11279" width="18.85546875" style="23" customWidth="1"/>
    <col min="11280" max="11280" width="16.28515625" style="23" customWidth="1"/>
    <col min="11281" max="11281" width="25.28515625" style="23" customWidth="1"/>
    <col min="11282" max="11282" width="20.140625" style="23" customWidth="1"/>
    <col min="11283" max="11283" width="15" style="23" customWidth="1"/>
    <col min="11284" max="11284" width="17.5703125" style="23" customWidth="1"/>
    <col min="11285" max="11285" width="16.28515625" style="23" customWidth="1"/>
    <col min="11286" max="11287" width="15" style="23" customWidth="1"/>
    <col min="11288" max="11288" width="17.5703125" style="23" customWidth="1"/>
    <col min="11289" max="11289" width="20.140625" style="23" customWidth="1"/>
    <col min="11290" max="11290" width="16.28515625" style="23" customWidth="1"/>
    <col min="11291" max="11291" width="25.28515625" style="23" customWidth="1"/>
    <col min="11292" max="11292" width="18.85546875" style="23" customWidth="1"/>
    <col min="11293" max="11295" width="20.140625" style="23" customWidth="1"/>
    <col min="11296" max="11296" width="39.42578125" style="23" customWidth="1"/>
    <col min="11297" max="11297" width="25.28515625" style="23" customWidth="1"/>
    <col min="11298" max="11298" width="24" style="23" customWidth="1"/>
    <col min="11299" max="11299" width="27.85546875" style="23" customWidth="1"/>
    <col min="11300" max="11300" width="22.7109375" style="23" customWidth="1"/>
    <col min="11301" max="11473" width="20.140625" style="23" customWidth="1"/>
    <col min="11474" max="11502" width="12.42578125" style="23" customWidth="1"/>
    <col min="11503" max="11503" width="20.140625" style="23" customWidth="1"/>
    <col min="11504" max="11504" width="21.42578125" style="23" customWidth="1"/>
    <col min="11505" max="11505" width="25.28515625" style="23" customWidth="1"/>
    <col min="11506" max="11506" width="13.7109375" style="23" customWidth="1"/>
    <col min="11507" max="11507" width="15" style="23" customWidth="1"/>
    <col min="11508" max="11509" width="17.5703125" style="23" customWidth="1"/>
    <col min="11510" max="11510" width="15" style="23" customWidth="1"/>
    <col min="11511" max="11511" width="16.28515625" style="23" customWidth="1"/>
    <col min="11512" max="11512" width="15" style="23" customWidth="1"/>
    <col min="11513" max="11514" width="12.42578125" style="23" customWidth="1"/>
    <col min="11515" max="11516" width="17.5703125" style="23" customWidth="1"/>
    <col min="11517" max="11517" width="7.28515625" style="23" customWidth="1"/>
    <col min="11518" max="11518" width="21.42578125" style="23" customWidth="1"/>
    <col min="11519" max="11520" width="16.28515625" style="23" customWidth="1"/>
    <col min="11521" max="11521" width="20.140625" style="23" customWidth="1"/>
    <col min="11522" max="11522" width="24" style="23" customWidth="1"/>
    <col min="11523" max="11523" width="18.85546875" style="23" customWidth="1"/>
    <col min="11524" max="11524" width="15" style="23" customWidth="1"/>
    <col min="11525" max="11526" width="20.140625" style="23" customWidth="1"/>
    <col min="11527" max="11527" width="6" style="23" customWidth="1"/>
    <col min="11528" max="11528" width="17.5703125" style="23" customWidth="1"/>
    <col min="11529" max="11529" width="18.85546875" style="23" customWidth="1"/>
    <col min="11530" max="11531" width="15" style="23" customWidth="1"/>
    <col min="11532" max="11532" width="7.28515625" style="23" customWidth="1"/>
    <col min="11533" max="11533" width="11.140625" style="23" customWidth="1"/>
    <col min="11534" max="11534" width="15" style="23" customWidth="1"/>
    <col min="11535" max="11535" width="18.85546875" style="23" customWidth="1"/>
    <col min="11536" max="11536" width="16.28515625" style="23" customWidth="1"/>
    <col min="11537" max="11537" width="25.28515625" style="23" customWidth="1"/>
    <col min="11538" max="11538" width="20.140625" style="23" customWidth="1"/>
    <col min="11539" max="11539" width="15" style="23" customWidth="1"/>
    <col min="11540" max="11540" width="17.5703125" style="23" customWidth="1"/>
    <col min="11541" max="11541" width="16.28515625" style="23" customWidth="1"/>
    <col min="11542" max="11543" width="15" style="23" customWidth="1"/>
    <col min="11544" max="11544" width="17.5703125" style="23" customWidth="1"/>
    <col min="11545" max="11545" width="20.140625" style="23" customWidth="1"/>
    <col min="11546" max="11546" width="16.28515625" style="23" customWidth="1"/>
    <col min="11547" max="11547" width="25.28515625" style="23" customWidth="1"/>
    <col min="11548" max="11548" width="18.85546875" style="23" customWidth="1"/>
    <col min="11549" max="11551" width="20.140625" style="23" customWidth="1"/>
    <col min="11552" max="11552" width="39.42578125" style="23" customWidth="1"/>
    <col min="11553" max="11553" width="25.28515625" style="23" customWidth="1"/>
    <col min="11554" max="11554" width="24" style="23" customWidth="1"/>
    <col min="11555" max="11555" width="27.85546875" style="23" customWidth="1"/>
    <col min="11556" max="11556" width="22.7109375" style="23" customWidth="1"/>
    <col min="11557" max="11729" width="20.140625" style="23" customWidth="1"/>
    <col min="11730" max="11758" width="12.42578125" style="23" customWidth="1"/>
    <col min="11759" max="11759" width="20.140625" style="23" customWidth="1"/>
    <col min="11760" max="11760" width="21.42578125" style="23" customWidth="1"/>
    <col min="11761" max="11761" width="25.28515625" style="23" customWidth="1"/>
    <col min="11762" max="11762" width="13.7109375" style="23" customWidth="1"/>
    <col min="11763" max="11763" width="15" style="23" customWidth="1"/>
    <col min="11764" max="11765" width="17.5703125" style="23" customWidth="1"/>
    <col min="11766" max="11766" width="15" style="23" customWidth="1"/>
    <col min="11767" max="11767" width="16.28515625" style="23" customWidth="1"/>
    <col min="11768" max="11768" width="15" style="23" customWidth="1"/>
    <col min="11769" max="11770" width="12.42578125" style="23" customWidth="1"/>
    <col min="11771" max="11772" width="17.5703125" style="23" customWidth="1"/>
    <col min="11773" max="11773" width="7.28515625" style="23" customWidth="1"/>
    <col min="11774" max="11774" width="21.42578125" style="23" customWidth="1"/>
    <col min="11775" max="11776" width="16.28515625" style="23" customWidth="1"/>
    <col min="11777" max="11777" width="20.140625" style="23" customWidth="1"/>
    <col min="11778" max="11778" width="24" style="23" customWidth="1"/>
    <col min="11779" max="11779" width="18.85546875" style="23" customWidth="1"/>
    <col min="11780" max="11780" width="15" style="23" customWidth="1"/>
    <col min="11781" max="11782" width="20.140625" style="23" customWidth="1"/>
    <col min="11783" max="11783" width="6" style="23" customWidth="1"/>
    <col min="11784" max="11784" width="17.5703125" style="23" customWidth="1"/>
    <col min="11785" max="11785" width="18.85546875" style="23" customWidth="1"/>
    <col min="11786" max="11787" width="15" style="23" customWidth="1"/>
    <col min="11788" max="11788" width="7.28515625" style="23" customWidth="1"/>
    <col min="11789" max="11789" width="11.140625" style="23" customWidth="1"/>
    <col min="11790" max="11790" width="15" style="23" customWidth="1"/>
    <col min="11791" max="11791" width="18.85546875" style="23" customWidth="1"/>
    <col min="11792" max="11792" width="16.28515625" style="23" customWidth="1"/>
    <col min="11793" max="11793" width="25.28515625" style="23" customWidth="1"/>
    <col min="11794" max="11794" width="20.140625" style="23" customWidth="1"/>
    <col min="11795" max="11795" width="15" style="23" customWidth="1"/>
    <col min="11796" max="11796" width="17.5703125" style="23" customWidth="1"/>
    <col min="11797" max="11797" width="16.28515625" style="23" customWidth="1"/>
    <col min="11798" max="11799" width="15" style="23" customWidth="1"/>
    <col min="11800" max="11800" width="17.5703125" style="23" customWidth="1"/>
    <col min="11801" max="11801" width="20.140625" style="23" customWidth="1"/>
    <col min="11802" max="11802" width="16.28515625" style="23" customWidth="1"/>
    <col min="11803" max="11803" width="25.28515625" style="23" customWidth="1"/>
    <col min="11804" max="11804" width="18.85546875" style="23" customWidth="1"/>
    <col min="11805" max="11807" width="20.140625" style="23" customWidth="1"/>
    <col min="11808" max="11808" width="39.42578125" style="23" customWidth="1"/>
    <col min="11809" max="11809" width="25.28515625" style="23" customWidth="1"/>
    <col min="11810" max="11810" width="24" style="23" customWidth="1"/>
    <col min="11811" max="11811" width="27.85546875" style="23" customWidth="1"/>
    <col min="11812" max="11812" width="22.7109375" style="23" customWidth="1"/>
    <col min="11813" max="11985" width="20.140625" style="23" customWidth="1"/>
    <col min="11986" max="12014" width="12.42578125" style="23" customWidth="1"/>
    <col min="12015" max="12015" width="20.140625" style="23" customWidth="1"/>
    <col min="12016" max="12016" width="21.42578125" style="23" customWidth="1"/>
    <col min="12017" max="12017" width="25.28515625" style="23" customWidth="1"/>
    <col min="12018" max="12018" width="13.7109375" style="23" customWidth="1"/>
    <col min="12019" max="12019" width="15" style="23" customWidth="1"/>
    <col min="12020" max="12021" width="17.5703125" style="23" customWidth="1"/>
    <col min="12022" max="12022" width="15" style="23" customWidth="1"/>
    <col min="12023" max="12023" width="16.28515625" style="23" customWidth="1"/>
    <col min="12024" max="12024" width="15" style="23" customWidth="1"/>
    <col min="12025" max="12026" width="12.42578125" style="23" customWidth="1"/>
    <col min="12027" max="12028" width="17.5703125" style="23" customWidth="1"/>
    <col min="12029" max="12029" width="7.28515625" style="23" customWidth="1"/>
    <col min="12030" max="12030" width="21.42578125" style="23" customWidth="1"/>
    <col min="12031" max="12032" width="16.28515625" style="23" customWidth="1"/>
    <col min="12033" max="12033" width="20.140625" style="23" customWidth="1"/>
    <col min="12034" max="12034" width="24" style="23" customWidth="1"/>
    <col min="12035" max="12035" width="18.85546875" style="23" customWidth="1"/>
    <col min="12036" max="12036" width="15" style="23" customWidth="1"/>
    <col min="12037" max="12038" width="20.140625" style="23" customWidth="1"/>
    <col min="12039" max="12039" width="6" style="23" customWidth="1"/>
    <col min="12040" max="12040" width="17.5703125" style="23" customWidth="1"/>
    <col min="12041" max="12041" width="18.85546875" style="23" customWidth="1"/>
    <col min="12042" max="12043" width="15" style="23" customWidth="1"/>
    <col min="12044" max="12044" width="7.28515625" style="23" customWidth="1"/>
    <col min="12045" max="12045" width="11.140625" style="23" customWidth="1"/>
    <col min="12046" max="12046" width="15" style="23" customWidth="1"/>
    <col min="12047" max="12047" width="18.85546875" style="23" customWidth="1"/>
    <col min="12048" max="12048" width="16.28515625" style="23" customWidth="1"/>
    <col min="12049" max="12049" width="25.28515625" style="23" customWidth="1"/>
    <col min="12050" max="12050" width="20.140625" style="23" customWidth="1"/>
    <col min="12051" max="12051" width="15" style="23" customWidth="1"/>
    <col min="12052" max="12052" width="17.5703125" style="23" customWidth="1"/>
    <col min="12053" max="12053" width="16.28515625" style="23" customWidth="1"/>
    <col min="12054" max="12055" width="15" style="23" customWidth="1"/>
    <col min="12056" max="12056" width="17.5703125" style="23" customWidth="1"/>
    <col min="12057" max="12057" width="20.140625" style="23" customWidth="1"/>
    <col min="12058" max="12058" width="16.28515625" style="23" customWidth="1"/>
    <col min="12059" max="12059" width="25.28515625" style="23" customWidth="1"/>
    <col min="12060" max="12060" width="18.85546875" style="23" customWidth="1"/>
    <col min="12061" max="12063" width="20.140625" style="23" customWidth="1"/>
    <col min="12064" max="12064" width="39.42578125" style="23" customWidth="1"/>
    <col min="12065" max="12065" width="25.28515625" style="23" customWidth="1"/>
    <col min="12066" max="12066" width="24" style="23" customWidth="1"/>
    <col min="12067" max="12067" width="27.85546875" style="23" customWidth="1"/>
    <col min="12068" max="12068" width="22.7109375" style="23" customWidth="1"/>
    <col min="12069" max="12241" width="20.140625" style="23" customWidth="1"/>
    <col min="12242" max="12270" width="12.42578125" style="23" customWidth="1"/>
    <col min="12271" max="12271" width="20.140625" style="23" customWidth="1"/>
    <col min="12272" max="12272" width="21.42578125" style="23" customWidth="1"/>
    <col min="12273" max="12273" width="25.28515625" style="23" customWidth="1"/>
    <col min="12274" max="12274" width="13.7109375" style="23" customWidth="1"/>
    <col min="12275" max="12275" width="15" style="23" customWidth="1"/>
    <col min="12276" max="12277" width="17.5703125" style="23" customWidth="1"/>
    <col min="12278" max="12278" width="15" style="23" customWidth="1"/>
    <col min="12279" max="12279" width="16.28515625" style="23" customWidth="1"/>
    <col min="12280" max="12280" width="15" style="23" customWidth="1"/>
    <col min="12281" max="12282" width="12.42578125" style="23" customWidth="1"/>
    <col min="12283" max="12284" width="17.5703125" style="23" customWidth="1"/>
    <col min="12285" max="12285" width="7.28515625" style="23" customWidth="1"/>
    <col min="12286" max="12286" width="21.42578125" style="23" customWidth="1"/>
    <col min="12287" max="12288" width="16.28515625" style="23" customWidth="1"/>
    <col min="12289" max="12289" width="20.140625" style="23" customWidth="1"/>
    <col min="12290" max="12290" width="24" style="23" customWidth="1"/>
    <col min="12291" max="12291" width="18.85546875" style="23" customWidth="1"/>
    <col min="12292" max="12292" width="15" style="23" customWidth="1"/>
    <col min="12293" max="12294" width="20.140625" style="23" customWidth="1"/>
    <col min="12295" max="12295" width="6" style="23" customWidth="1"/>
    <col min="12296" max="12296" width="17.5703125" style="23" customWidth="1"/>
    <col min="12297" max="12297" width="18.85546875" style="23" customWidth="1"/>
    <col min="12298" max="12299" width="15" style="23" customWidth="1"/>
    <col min="12300" max="12300" width="7.28515625" style="23" customWidth="1"/>
    <col min="12301" max="12301" width="11.140625" style="23" customWidth="1"/>
    <col min="12302" max="12302" width="15" style="23" customWidth="1"/>
    <col min="12303" max="12303" width="18.85546875" style="23" customWidth="1"/>
    <col min="12304" max="12304" width="16.28515625" style="23" customWidth="1"/>
    <col min="12305" max="12305" width="25.28515625" style="23" customWidth="1"/>
    <col min="12306" max="12306" width="20.140625" style="23" customWidth="1"/>
    <col min="12307" max="12307" width="15" style="23" customWidth="1"/>
    <col min="12308" max="12308" width="17.5703125" style="23" customWidth="1"/>
    <col min="12309" max="12309" width="16.28515625" style="23" customWidth="1"/>
    <col min="12310" max="12311" width="15" style="23" customWidth="1"/>
    <col min="12312" max="12312" width="17.5703125" style="23" customWidth="1"/>
    <col min="12313" max="12313" width="20.140625" style="23" customWidth="1"/>
    <col min="12314" max="12314" width="16.28515625" style="23" customWidth="1"/>
    <col min="12315" max="12315" width="25.28515625" style="23" customWidth="1"/>
    <col min="12316" max="12316" width="18.85546875" style="23" customWidth="1"/>
    <col min="12317" max="12319" width="20.140625" style="23" customWidth="1"/>
    <col min="12320" max="12320" width="39.42578125" style="23" customWidth="1"/>
    <col min="12321" max="12321" width="25.28515625" style="23" customWidth="1"/>
    <col min="12322" max="12322" width="24" style="23" customWidth="1"/>
    <col min="12323" max="12323" width="27.85546875" style="23" customWidth="1"/>
    <col min="12324" max="12324" width="22.7109375" style="23" customWidth="1"/>
    <col min="12325" max="12497" width="20.140625" style="23" customWidth="1"/>
    <col min="12498" max="12526" width="12.42578125" style="23" customWidth="1"/>
    <col min="12527" max="12527" width="20.140625" style="23" customWidth="1"/>
    <col min="12528" max="12528" width="21.42578125" style="23" customWidth="1"/>
    <col min="12529" max="12529" width="25.28515625" style="23" customWidth="1"/>
    <col min="12530" max="12530" width="13.7109375" style="23" customWidth="1"/>
    <col min="12531" max="12531" width="15" style="23" customWidth="1"/>
    <col min="12532" max="12533" width="17.5703125" style="23" customWidth="1"/>
    <col min="12534" max="12534" width="15" style="23" customWidth="1"/>
    <col min="12535" max="12535" width="16.28515625" style="23" customWidth="1"/>
    <col min="12536" max="12536" width="15" style="23" customWidth="1"/>
    <col min="12537" max="12538" width="12.42578125" style="23" customWidth="1"/>
    <col min="12539" max="12540" width="17.5703125" style="23" customWidth="1"/>
    <col min="12541" max="12541" width="7.28515625" style="23" customWidth="1"/>
    <col min="12542" max="12542" width="21.42578125" style="23" customWidth="1"/>
    <col min="12543" max="12544" width="16.28515625" style="23" customWidth="1"/>
    <col min="12545" max="12545" width="20.140625" style="23" customWidth="1"/>
    <col min="12546" max="12546" width="24" style="23" customWidth="1"/>
    <col min="12547" max="12547" width="18.85546875" style="23" customWidth="1"/>
    <col min="12548" max="12548" width="15" style="23" customWidth="1"/>
    <col min="12549" max="12550" width="20.140625" style="23" customWidth="1"/>
    <col min="12551" max="12551" width="6" style="23" customWidth="1"/>
    <col min="12552" max="12552" width="17.5703125" style="23" customWidth="1"/>
    <col min="12553" max="12553" width="18.85546875" style="23" customWidth="1"/>
    <col min="12554" max="12555" width="15" style="23" customWidth="1"/>
    <col min="12556" max="12556" width="7.28515625" style="23" customWidth="1"/>
    <col min="12557" max="12557" width="11.140625" style="23" customWidth="1"/>
    <col min="12558" max="12558" width="15" style="23" customWidth="1"/>
    <col min="12559" max="12559" width="18.85546875" style="23" customWidth="1"/>
    <col min="12560" max="12560" width="16.28515625" style="23" customWidth="1"/>
    <col min="12561" max="12561" width="25.28515625" style="23" customWidth="1"/>
    <col min="12562" max="12562" width="20.140625" style="23" customWidth="1"/>
    <col min="12563" max="12563" width="15" style="23" customWidth="1"/>
    <col min="12564" max="12564" width="17.5703125" style="23" customWidth="1"/>
    <col min="12565" max="12565" width="16.28515625" style="23" customWidth="1"/>
    <col min="12566" max="12567" width="15" style="23" customWidth="1"/>
    <col min="12568" max="12568" width="17.5703125" style="23" customWidth="1"/>
    <col min="12569" max="12569" width="20.140625" style="23" customWidth="1"/>
    <col min="12570" max="12570" width="16.28515625" style="23" customWidth="1"/>
    <col min="12571" max="12571" width="25.28515625" style="23" customWidth="1"/>
    <col min="12572" max="12572" width="18.85546875" style="23" customWidth="1"/>
    <col min="12573" max="12575" width="20.140625" style="23" customWidth="1"/>
    <col min="12576" max="12576" width="39.42578125" style="23" customWidth="1"/>
    <col min="12577" max="12577" width="25.28515625" style="23" customWidth="1"/>
    <col min="12578" max="12578" width="24" style="23" customWidth="1"/>
    <col min="12579" max="12579" width="27.85546875" style="23" customWidth="1"/>
    <col min="12580" max="12580" width="22.7109375" style="23" customWidth="1"/>
    <col min="12581" max="12753" width="20.140625" style="23" customWidth="1"/>
    <col min="12754" max="12782" width="12.42578125" style="23" customWidth="1"/>
    <col min="12783" max="12783" width="20.140625" style="23" customWidth="1"/>
    <col min="12784" max="12784" width="21.42578125" style="23" customWidth="1"/>
    <col min="12785" max="12785" width="25.28515625" style="23" customWidth="1"/>
    <col min="12786" max="12786" width="13.7109375" style="23" customWidth="1"/>
    <col min="12787" max="12787" width="15" style="23" customWidth="1"/>
    <col min="12788" max="12789" width="17.5703125" style="23" customWidth="1"/>
    <col min="12790" max="12790" width="15" style="23" customWidth="1"/>
    <col min="12791" max="12791" width="16.28515625" style="23" customWidth="1"/>
    <col min="12792" max="12792" width="15" style="23" customWidth="1"/>
    <col min="12793" max="12794" width="12.42578125" style="23" customWidth="1"/>
    <col min="12795" max="12796" width="17.5703125" style="23" customWidth="1"/>
    <col min="12797" max="12797" width="7.28515625" style="23" customWidth="1"/>
    <col min="12798" max="12798" width="21.42578125" style="23" customWidth="1"/>
    <col min="12799" max="12800" width="16.28515625" style="23" customWidth="1"/>
    <col min="12801" max="12801" width="20.140625" style="23" customWidth="1"/>
    <col min="12802" max="12802" width="24" style="23" customWidth="1"/>
    <col min="12803" max="12803" width="18.85546875" style="23" customWidth="1"/>
    <col min="12804" max="12804" width="15" style="23" customWidth="1"/>
    <col min="12805" max="12806" width="20.140625" style="23" customWidth="1"/>
    <col min="12807" max="12807" width="6" style="23" customWidth="1"/>
    <col min="12808" max="12808" width="17.5703125" style="23" customWidth="1"/>
    <col min="12809" max="12809" width="18.85546875" style="23" customWidth="1"/>
    <col min="12810" max="12811" width="15" style="23" customWidth="1"/>
    <col min="12812" max="12812" width="7.28515625" style="23" customWidth="1"/>
    <col min="12813" max="12813" width="11.140625" style="23" customWidth="1"/>
    <col min="12814" max="12814" width="15" style="23" customWidth="1"/>
    <col min="12815" max="12815" width="18.85546875" style="23" customWidth="1"/>
    <col min="12816" max="12816" width="16.28515625" style="23" customWidth="1"/>
    <col min="12817" max="12817" width="25.28515625" style="23" customWidth="1"/>
    <col min="12818" max="12818" width="20.140625" style="23" customWidth="1"/>
    <col min="12819" max="12819" width="15" style="23" customWidth="1"/>
    <col min="12820" max="12820" width="17.5703125" style="23" customWidth="1"/>
    <col min="12821" max="12821" width="16.28515625" style="23" customWidth="1"/>
    <col min="12822" max="12823" width="15" style="23" customWidth="1"/>
    <col min="12824" max="12824" width="17.5703125" style="23" customWidth="1"/>
    <col min="12825" max="12825" width="20.140625" style="23" customWidth="1"/>
    <col min="12826" max="12826" width="16.28515625" style="23" customWidth="1"/>
    <col min="12827" max="12827" width="25.28515625" style="23" customWidth="1"/>
    <col min="12828" max="12828" width="18.85546875" style="23" customWidth="1"/>
    <col min="12829" max="12831" width="20.140625" style="23" customWidth="1"/>
    <col min="12832" max="12832" width="39.42578125" style="23" customWidth="1"/>
    <col min="12833" max="12833" width="25.28515625" style="23" customWidth="1"/>
    <col min="12834" max="12834" width="24" style="23" customWidth="1"/>
    <col min="12835" max="12835" width="27.85546875" style="23" customWidth="1"/>
    <col min="12836" max="12836" width="22.7109375" style="23" customWidth="1"/>
    <col min="12837" max="13009" width="20.140625" style="23" customWidth="1"/>
    <col min="13010" max="13038" width="12.42578125" style="23" customWidth="1"/>
    <col min="13039" max="13039" width="20.140625" style="23" customWidth="1"/>
    <col min="13040" max="13040" width="21.42578125" style="23" customWidth="1"/>
    <col min="13041" max="13041" width="25.28515625" style="23" customWidth="1"/>
    <col min="13042" max="13042" width="13.7109375" style="23" customWidth="1"/>
    <col min="13043" max="13043" width="15" style="23" customWidth="1"/>
    <col min="13044" max="13045" width="17.5703125" style="23" customWidth="1"/>
    <col min="13046" max="13046" width="15" style="23" customWidth="1"/>
    <col min="13047" max="13047" width="16.28515625" style="23" customWidth="1"/>
    <col min="13048" max="13048" width="15" style="23" customWidth="1"/>
    <col min="13049" max="13050" width="12.42578125" style="23" customWidth="1"/>
    <col min="13051" max="13052" width="17.5703125" style="23" customWidth="1"/>
    <col min="13053" max="13053" width="7.28515625" style="23" customWidth="1"/>
    <col min="13054" max="13054" width="21.42578125" style="23" customWidth="1"/>
    <col min="13055" max="13056" width="16.28515625" style="23" customWidth="1"/>
    <col min="13057" max="13057" width="20.140625" style="23" customWidth="1"/>
    <col min="13058" max="13058" width="24" style="23" customWidth="1"/>
    <col min="13059" max="13059" width="18.85546875" style="23" customWidth="1"/>
    <col min="13060" max="13060" width="15" style="23" customWidth="1"/>
    <col min="13061" max="13062" width="20.140625" style="23" customWidth="1"/>
    <col min="13063" max="13063" width="6" style="23" customWidth="1"/>
    <col min="13064" max="13064" width="17.5703125" style="23" customWidth="1"/>
    <col min="13065" max="13065" width="18.85546875" style="23" customWidth="1"/>
    <col min="13066" max="13067" width="15" style="23" customWidth="1"/>
    <col min="13068" max="13068" width="7.28515625" style="23" customWidth="1"/>
    <col min="13069" max="13069" width="11.140625" style="23" customWidth="1"/>
    <col min="13070" max="13070" width="15" style="23" customWidth="1"/>
    <col min="13071" max="13071" width="18.85546875" style="23" customWidth="1"/>
    <col min="13072" max="13072" width="16.28515625" style="23" customWidth="1"/>
    <col min="13073" max="13073" width="25.28515625" style="23" customWidth="1"/>
    <col min="13074" max="13074" width="20.140625" style="23" customWidth="1"/>
    <col min="13075" max="13075" width="15" style="23" customWidth="1"/>
    <col min="13076" max="13076" width="17.5703125" style="23" customWidth="1"/>
    <col min="13077" max="13077" width="16.28515625" style="23" customWidth="1"/>
    <col min="13078" max="13079" width="15" style="23" customWidth="1"/>
    <col min="13080" max="13080" width="17.5703125" style="23" customWidth="1"/>
    <col min="13081" max="13081" width="20.140625" style="23" customWidth="1"/>
    <col min="13082" max="13082" width="16.28515625" style="23" customWidth="1"/>
    <col min="13083" max="13083" width="25.28515625" style="23" customWidth="1"/>
    <col min="13084" max="13084" width="18.85546875" style="23" customWidth="1"/>
    <col min="13085" max="13087" width="20.140625" style="23" customWidth="1"/>
    <col min="13088" max="13088" width="39.42578125" style="23" customWidth="1"/>
    <col min="13089" max="13089" width="25.28515625" style="23" customWidth="1"/>
    <col min="13090" max="13090" width="24" style="23" customWidth="1"/>
    <col min="13091" max="13091" width="27.85546875" style="23" customWidth="1"/>
    <col min="13092" max="13092" width="22.7109375" style="23" customWidth="1"/>
    <col min="13093" max="13265" width="20.140625" style="23" customWidth="1"/>
    <col min="13266" max="13294" width="12.42578125" style="23" customWidth="1"/>
    <col min="13295" max="13295" width="20.140625" style="23" customWidth="1"/>
    <col min="13296" max="13296" width="21.42578125" style="23" customWidth="1"/>
    <col min="13297" max="13297" width="25.28515625" style="23" customWidth="1"/>
    <col min="13298" max="13298" width="13.7109375" style="23" customWidth="1"/>
    <col min="13299" max="13299" width="15" style="23" customWidth="1"/>
    <col min="13300" max="13301" width="17.5703125" style="23" customWidth="1"/>
    <col min="13302" max="13302" width="15" style="23" customWidth="1"/>
    <col min="13303" max="13303" width="16.28515625" style="23" customWidth="1"/>
    <col min="13304" max="13304" width="15" style="23" customWidth="1"/>
    <col min="13305" max="13306" width="12.42578125" style="23" customWidth="1"/>
    <col min="13307" max="13308" width="17.5703125" style="23" customWidth="1"/>
    <col min="13309" max="13309" width="7.28515625" style="23" customWidth="1"/>
    <col min="13310" max="13310" width="21.42578125" style="23" customWidth="1"/>
    <col min="13311" max="13312" width="16.28515625" style="23" customWidth="1"/>
    <col min="13313" max="13313" width="20.140625" style="23" customWidth="1"/>
    <col min="13314" max="13314" width="24" style="23" customWidth="1"/>
    <col min="13315" max="13315" width="18.85546875" style="23" customWidth="1"/>
    <col min="13316" max="13316" width="15" style="23" customWidth="1"/>
    <col min="13317" max="13318" width="20.140625" style="23" customWidth="1"/>
    <col min="13319" max="13319" width="6" style="23" customWidth="1"/>
    <col min="13320" max="13320" width="17.5703125" style="23" customWidth="1"/>
    <col min="13321" max="13321" width="18.85546875" style="23" customWidth="1"/>
    <col min="13322" max="13323" width="15" style="23" customWidth="1"/>
    <col min="13324" max="13324" width="7.28515625" style="23" customWidth="1"/>
    <col min="13325" max="13325" width="11.140625" style="23" customWidth="1"/>
    <col min="13326" max="13326" width="15" style="23" customWidth="1"/>
    <col min="13327" max="13327" width="18.85546875" style="23" customWidth="1"/>
    <col min="13328" max="13328" width="16.28515625" style="23" customWidth="1"/>
    <col min="13329" max="13329" width="25.28515625" style="23" customWidth="1"/>
    <col min="13330" max="13330" width="20.140625" style="23" customWidth="1"/>
    <col min="13331" max="13331" width="15" style="23" customWidth="1"/>
    <col min="13332" max="13332" width="17.5703125" style="23" customWidth="1"/>
    <col min="13333" max="13333" width="16.28515625" style="23" customWidth="1"/>
    <col min="13334" max="13335" width="15" style="23" customWidth="1"/>
    <col min="13336" max="13336" width="17.5703125" style="23" customWidth="1"/>
    <col min="13337" max="13337" width="20.140625" style="23" customWidth="1"/>
    <col min="13338" max="13338" width="16.28515625" style="23" customWidth="1"/>
    <col min="13339" max="13339" width="25.28515625" style="23" customWidth="1"/>
    <col min="13340" max="13340" width="18.85546875" style="23" customWidth="1"/>
    <col min="13341" max="13343" width="20.140625" style="23" customWidth="1"/>
    <col min="13344" max="13344" width="39.42578125" style="23" customWidth="1"/>
    <col min="13345" max="13345" width="25.28515625" style="23" customWidth="1"/>
    <col min="13346" max="13346" width="24" style="23" customWidth="1"/>
    <col min="13347" max="13347" width="27.85546875" style="23" customWidth="1"/>
    <col min="13348" max="13348" width="22.7109375" style="23" customWidth="1"/>
    <col min="13349" max="13521" width="20.140625" style="23" customWidth="1"/>
    <col min="13522" max="13550" width="12.42578125" style="23" customWidth="1"/>
    <col min="13551" max="13551" width="20.140625" style="23" customWidth="1"/>
    <col min="13552" max="13552" width="21.42578125" style="23" customWidth="1"/>
    <col min="13553" max="13553" width="25.28515625" style="23" customWidth="1"/>
    <col min="13554" max="13554" width="13.7109375" style="23" customWidth="1"/>
    <col min="13555" max="13555" width="15" style="23" customWidth="1"/>
    <col min="13556" max="13557" width="17.5703125" style="23" customWidth="1"/>
    <col min="13558" max="13558" width="15" style="23" customWidth="1"/>
    <col min="13559" max="13559" width="16.28515625" style="23" customWidth="1"/>
    <col min="13560" max="13560" width="15" style="23" customWidth="1"/>
    <col min="13561" max="13562" width="12.42578125" style="23" customWidth="1"/>
    <col min="13563" max="13564" width="17.5703125" style="23" customWidth="1"/>
    <col min="13565" max="13565" width="7.28515625" style="23" customWidth="1"/>
    <col min="13566" max="13566" width="21.42578125" style="23" customWidth="1"/>
    <col min="13567" max="13568" width="16.28515625" style="23" customWidth="1"/>
    <col min="13569" max="13569" width="20.140625" style="23" customWidth="1"/>
    <col min="13570" max="13570" width="24" style="23" customWidth="1"/>
    <col min="13571" max="13571" width="18.85546875" style="23" customWidth="1"/>
    <col min="13572" max="13572" width="15" style="23" customWidth="1"/>
    <col min="13573" max="13574" width="20.140625" style="23" customWidth="1"/>
    <col min="13575" max="13575" width="6" style="23" customWidth="1"/>
    <col min="13576" max="13576" width="17.5703125" style="23" customWidth="1"/>
    <col min="13577" max="13577" width="18.85546875" style="23" customWidth="1"/>
    <col min="13578" max="13579" width="15" style="23" customWidth="1"/>
    <col min="13580" max="13580" width="7.28515625" style="23" customWidth="1"/>
    <col min="13581" max="13581" width="11.140625" style="23" customWidth="1"/>
    <col min="13582" max="13582" width="15" style="23" customWidth="1"/>
    <col min="13583" max="13583" width="18.85546875" style="23" customWidth="1"/>
    <col min="13584" max="13584" width="16.28515625" style="23" customWidth="1"/>
    <col min="13585" max="13585" width="25.28515625" style="23" customWidth="1"/>
    <col min="13586" max="13586" width="20.140625" style="23" customWidth="1"/>
    <col min="13587" max="13587" width="15" style="23" customWidth="1"/>
    <col min="13588" max="13588" width="17.5703125" style="23" customWidth="1"/>
    <col min="13589" max="13589" width="16.28515625" style="23" customWidth="1"/>
    <col min="13590" max="13591" width="15" style="23" customWidth="1"/>
    <col min="13592" max="13592" width="17.5703125" style="23" customWidth="1"/>
    <col min="13593" max="13593" width="20.140625" style="23" customWidth="1"/>
    <col min="13594" max="13594" width="16.28515625" style="23" customWidth="1"/>
    <col min="13595" max="13595" width="25.28515625" style="23" customWidth="1"/>
    <col min="13596" max="13596" width="18.85546875" style="23" customWidth="1"/>
    <col min="13597" max="13599" width="20.140625" style="23" customWidth="1"/>
    <col min="13600" max="13600" width="39.42578125" style="23" customWidth="1"/>
    <col min="13601" max="13601" width="25.28515625" style="23" customWidth="1"/>
    <col min="13602" max="13602" width="24" style="23" customWidth="1"/>
    <col min="13603" max="13603" width="27.85546875" style="23" customWidth="1"/>
    <col min="13604" max="13604" width="22.7109375" style="23" customWidth="1"/>
    <col min="13605" max="13777" width="20.140625" style="23" customWidth="1"/>
    <col min="13778" max="13806" width="12.42578125" style="23" customWidth="1"/>
    <col min="13807" max="13807" width="20.140625" style="23" customWidth="1"/>
    <col min="13808" max="13808" width="21.42578125" style="23" customWidth="1"/>
    <col min="13809" max="13809" width="25.28515625" style="23" customWidth="1"/>
    <col min="13810" max="13810" width="13.7109375" style="23" customWidth="1"/>
    <col min="13811" max="13811" width="15" style="23" customWidth="1"/>
    <col min="13812" max="13813" width="17.5703125" style="23" customWidth="1"/>
    <col min="13814" max="13814" width="15" style="23" customWidth="1"/>
    <col min="13815" max="13815" width="16.28515625" style="23" customWidth="1"/>
    <col min="13816" max="13816" width="15" style="23" customWidth="1"/>
    <col min="13817" max="13818" width="12.42578125" style="23" customWidth="1"/>
    <col min="13819" max="13820" width="17.5703125" style="23" customWidth="1"/>
    <col min="13821" max="13821" width="7.28515625" style="23" customWidth="1"/>
    <col min="13822" max="13822" width="21.42578125" style="23" customWidth="1"/>
    <col min="13823" max="13824" width="16.28515625" style="23" customWidth="1"/>
    <col min="13825" max="13825" width="20.140625" style="23" customWidth="1"/>
    <col min="13826" max="13826" width="24" style="23" customWidth="1"/>
    <col min="13827" max="13827" width="18.85546875" style="23" customWidth="1"/>
    <col min="13828" max="13828" width="15" style="23" customWidth="1"/>
    <col min="13829" max="13830" width="20.140625" style="23" customWidth="1"/>
    <col min="13831" max="13831" width="6" style="23" customWidth="1"/>
    <col min="13832" max="13832" width="17.5703125" style="23" customWidth="1"/>
    <col min="13833" max="13833" width="18.85546875" style="23" customWidth="1"/>
    <col min="13834" max="13835" width="15" style="23" customWidth="1"/>
    <col min="13836" max="13836" width="7.28515625" style="23" customWidth="1"/>
    <col min="13837" max="13837" width="11.140625" style="23" customWidth="1"/>
    <col min="13838" max="13838" width="15" style="23" customWidth="1"/>
    <col min="13839" max="13839" width="18.85546875" style="23" customWidth="1"/>
    <col min="13840" max="13840" width="16.28515625" style="23" customWidth="1"/>
    <col min="13841" max="13841" width="25.28515625" style="23" customWidth="1"/>
    <col min="13842" max="13842" width="20.140625" style="23" customWidth="1"/>
    <col min="13843" max="13843" width="15" style="23" customWidth="1"/>
    <col min="13844" max="13844" width="17.5703125" style="23" customWidth="1"/>
    <col min="13845" max="13845" width="16.28515625" style="23" customWidth="1"/>
    <col min="13846" max="13847" width="15" style="23" customWidth="1"/>
    <col min="13848" max="13848" width="17.5703125" style="23" customWidth="1"/>
    <col min="13849" max="13849" width="20.140625" style="23" customWidth="1"/>
    <col min="13850" max="13850" width="16.28515625" style="23" customWidth="1"/>
    <col min="13851" max="13851" width="25.28515625" style="23" customWidth="1"/>
    <col min="13852" max="13852" width="18.85546875" style="23" customWidth="1"/>
    <col min="13853" max="13855" width="20.140625" style="23" customWidth="1"/>
    <col min="13856" max="13856" width="39.42578125" style="23" customWidth="1"/>
    <col min="13857" max="13857" width="25.28515625" style="23" customWidth="1"/>
    <col min="13858" max="13858" width="24" style="23" customWidth="1"/>
    <col min="13859" max="13859" width="27.85546875" style="23" customWidth="1"/>
    <col min="13860" max="13860" width="22.7109375" style="23" customWidth="1"/>
    <col min="13861" max="14033" width="20.140625" style="23" customWidth="1"/>
    <col min="14034" max="14062" width="12.42578125" style="23" customWidth="1"/>
    <col min="14063" max="14063" width="20.140625" style="23" customWidth="1"/>
    <col min="14064" max="14064" width="21.42578125" style="23" customWidth="1"/>
    <col min="14065" max="14065" width="25.28515625" style="23" customWidth="1"/>
    <col min="14066" max="14066" width="13.7109375" style="23" customWidth="1"/>
    <col min="14067" max="14067" width="15" style="23" customWidth="1"/>
    <col min="14068" max="14069" width="17.5703125" style="23" customWidth="1"/>
    <col min="14070" max="14070" width="15" style="23" customWidth="1"/>
    <col min="14071" max="14071" width="16.28515625" style="23" customWidth="1"/>
    <col min="14072" max="14072" width="15" style="23" customWidth="1"/>
    <col min="14073" max="14074" width="12.42578125" style="23" customWidth="1"/>
    <col min="14075" max="14076" width="17.5703125" style="23" customWidth="1"/>
    <col min="14077" max="14077" width="7.28515625" style="23" customWidth="1"/>
    <col min="14078" max="14078" width="21.42578125" style="23" customWidth="1"/>
    <col min="14079" max="14080" width="16.28515625" style="23" customWidth="1"/>
    <col min="14081" max="14081" width="20.140625" style="23" customWidth="1"/>
    <col min="14082" max="14082" width="24" style="23" customWidth="1"/>
    <col min="14083" max="14083" width="18.85546875" style="23" customWidth="1"/>
    <col min="14084" max="14084" width="15" style="23" customWidth="1"/>
    <col min="14085" max="14086" width="20.140625" style="23" customWidth="1"/>
    <col min="14087" max="14087" width="6" style="23" customWidth="1"/>
    <col min="14088" max="14088" width="17.5703125" style="23" customWidth="1"/>
    <col min="14089" max="14089" width="18.85546875" style="23" customWidth="1"/>
    <col min="14090" max="14091" width="15" style="23" customWidth="1"/>
    <col min="14092" max="14092" width="7.28515625" style="23" customWidth="1"/>
    <col min="14093" max="14093" width="11.140625" style="23" customWidth="1"/>
    <col min="14094" max="14094" width="15" style="23" customWidth="1"/>
    <col min="14095" max="14095" width="18.85546875" style="23" customWidth="1"/>
    <col min="14096" max="14096" width="16.28515625" style="23" customWidth="1"/>
    <col min="14097" max="14097" width="25.28515625" style="23" customWidth="1"/>
    <col min="14098" max="14098" width="20.140625" style="23" customWidth="1"/>
    <col min="14099" max="14099" width="15" style="23" customWidth="1"/>
    <col min="14100" max="14100" width="17.5703125" style="23" customWidth="1"/>
    <col min="14101" max="14101" width="16.28515625" style="23" customWidth="1"/>
    <col min="14102" max="14103" width="15" style="23" customWidth="1"/>
    <col min="14104" max="14104" width="17.5703125" style="23" customWidth="1"/>
    <col min="14105" max="14105" width="20.140625" style="23" customWidth="1"/>
    <col min="14106" max="14106" width="16.28515625" style="23" customWidth="1"/>
    <col min="14107" max="14107" width="25.28515625" style="23" customWidth="1"/>
    <col min="14108" max="14108" width="18.85546875" style="23" customWidth="1"/>
    <col min="14109" max="14111" width="20.140625" style="23" customWidth="1"/>
    <col min="14112" max="14112" width="39.42578125" style="23" customWidth="1"/>
    <col min="14113" max="14113" width="25.28515625" style="23" customWidth="1"/>
    <col min="14114" max="14114" width="24" style="23" customWidth="1"/>
    <col min="14115" max="14115" width="27.85546875" style="23" customWidth="1"/>
    <col min="14116" max="14116" width="22.7109375" style="23" customWidth="1"/>
    <col min="14117" max="14289" width="20.140625" style="23" customWidth="1"/>
    <col min="14290" max="14318" width="12.42578125" style="23" customWidth="1"/>
    <col min="14319" max="14319" width="20.140625" style="23" customWidth="1"/>
    <col min="14320" max="14320" width="21.42578125" style="23" customWidth="1"/>
    <col min="14321" max="14321" width="25.28515625" style="23" customWidth="1"/>
    <col min="14322" max="14322" width="13.7109375" style="23" customWidth="1"/>
    <col min="14323" max="14323" width="15" style="23" customWidth="1"/>
    <col min="14324" max="14325" width="17.5703125" style="23" customWidth="1"/>
    <col min="14326" max="14326" width="15" style="23" customWidth="1"/>
    <col min="14327" max="14327" width="16.28515625" style="23" customWidth="1"/>
    <col min="14328" max="14328" width="15" style="23" customWidth="1"/>
    <col min="14329" max="14330" width="12.42578125" style="23" customWidth="1"/>
    <col min="14331" max="14332" width="17.5703125" style="23" customWidth="1"/>
    <col min="14333" max="14333" width="7.28515625" style="23" customWidth="1"/>
    <col min="14334" max="14334" width="21.42578125" style="23" customWidth="1"/>
    <col min="14335" max="14336" width="16.28515625" style="23" customWidth="1"/>
    <col min="14337" max="14337" width="20.140625" style="23" customWidth="1"/>
    <col min="14338" max="14338" width="24" style="23" customWidth="1"/>
    <col min="14339" max="14339" width="18.85546875" style="23" customWidth="1"/>
    <col min="14340" max="14340" width="15" style="23" customWidth="1"/>
    <col min="14341" max="14342" width="20.140625" style="23" customWidth="1"/>
    <col min="14343" max="14343" width="6" style="23" customWidth="1"/>
    <col min="14344" max="14344" width="17.5703125" style="23" customWidth="1"/>
    <col min="14345" max="14345" width="18.85546875" style="23" customWidth="1"/>
    <col min="14346" max="14347" width="15" style="23" customWidth="1"/>
    <col min="14348" max="14348" width="7.28515625" style="23" customWidth="1"/>
    <col min="14349" max="14349" width="11.140625" style="23" customWidth="1"/>
    <col min="14350" max="14350" width="15" style="23" customWidth="1"/>
    <col min="14351" max="14351" width="18.85546875" style="23" customWidth="1"/>
    <col min="14352" max="14352" width="16.28515625" style="23" customWidth="1"/>
    <col min="14353" max="14353" width="25.28515625" style="23" customWidth="1"/>
    <col min="14354" max="14354" width="20.140625" style="23" customWidth="1"/>
    <col min="14355" max="14355" width="15" style="23" customWidth="1"/>
    <col min="14356" max="14356" width="17.5703125" style="23" customWidth="1"/>
    <col min="14357" max="14357" width="16.28515625" style="23" customWidth="1"/>
    <col min="14358" max="14359" width="15" style="23" customWidth="1"/>
    <col min="14360" max="14360" width="17.5703125" style="23" customWidth="1"/>
    <col min="14361" max="14361" width="20.140625" style="23" customWidth="1"/>
    <col min="14362" max="14362" width="16.28515625" style="23" customWidth="1"/>
    <col min="14363" max="14363" width="25.28515625" style="23" customWidth="1"/>
    <col min="14364" max="14364" width="18.85546875" style="23" customWidth="1"/>
    <col min="14365" max="14367" width="20.140625" style="23" customWidth="1"/>
    <col min="14368" max="14368" width="39.42578125" style="23" customWidth="1"/>
    <col min="14369" max="14369" width="25.28515625" style="23" customWidth="1"/>
    <col min="14370" max="14370" width="24" style="23" customWidth="1"/>
    <col min="14371" max="14371" width="27.85546875" style="23" customWidth="1"/>
    <col min="14372" max="14372" width="22.7109375" style="23" customWidth="1"/>
    <col min="14373" max="14545" width="20.140625" style="23" customWidth="1"/>
    <col min="14546" max="14574" width="12.42578125" style="23" customWidth="1"/>
    <col min="14575" max="14575" width="20.140625" style="23" customWidth="1"/>
    <col min="14576" max="14576" width="21.42578125" style="23" customWidth="1"/>
    <col min="14577" max="14577" width="25.28515625" style="23" customWidth="1"/>
    <col min="14578" max="14578" width="13.7109375" style="23" customWidth="1"/>
    <col min="14579" max="14579" width="15" style="23" customWidth="1"/>
    <col min="14580" max="14581" width="17.5703125" style="23" customWidth="1"/>
    <col min="14582" max="14582" width="15" style="23" customWidth="1"/>
    <col min="14583" max="14583" width="16.28515625" style="23" customWidth="1"/>
    <col min="14584" max="14584" width="15" style="23" customWidth="1"/>
    <col min="14585" max="14586" width="12.42578125" style="23" customWidth="1"/>
    <col min="14587" max="14588" width="17.5703125" style="23" customWidth="1"/>
    <col min="14589" max="14589" width="7.28515625" style="23" customWidth="1"/>
    <col min="14590" max="14590" width="21.42578125" style="23" customWidth="1"/>
    <col min="14591" max="14592" width="16.28515625" style="23" customWidth="1"/>
    <col min="14593" max="14593" width="20.140625" style="23" customWidth="1"/>
    <col min="14594" max="14594" width="24" style="23" customWidth="1"/>
    <col min="14595" max="14595" width="18.85546875" style="23" customWidth="1"/>
    <col min="14596" max="14596" width="15" style="23" customWidth="1"/>
    <col min="14597" max="14598" width="20.140625" style="23" customWidth="1"/>
    <col min="14599" max="14599" width="6" style="23" customWidth="1"/>
    <col min="14600" max="14600" width="17.5703125" style="23" customWidth="1"/>
    <col min="14601" max="14601" width="18.85546875" style="23" customWidth="1"/>
    <col min="14602" max="14603" width="15" style="23" customWidth="1"/>
    <col min="14604" max="14604" width="7.28515625" style="23" customWidth="1"/>
    <col min="14605" max="14605" width="11.140625" style="23" customWidth="1"/>
    <col min="14606" max="14606" width="15" style="23" customWidth="1"/>
    <col min="14607" max="14607" width="18.85546875" style="23" customWidth="1"/>
    <col min="14608" max="14608" width="16.28515625" style="23" customWidth="1"/>
    <col min="14609" max="14609" width="25.28515625" style="23" customWidth="1"/>
    <col min="14610" max="14610" width="20.140625" style="23" customWidth="1"/>
    <col min="14611" max="14611" width="15" style="23" customWidth="1"/>
    <col min="14612" max="14612" width="17.5703125" style="23" customWidth="1"/>
    <col min="14613" max="14613" width="16.28515625" style="23" customWidth="1"/>
    <col min="14614" max="14615" width="15" style="23" customWidth="1"/>
    <col min="14616" max="14616" width="17.5703125" style="23" customWidth="1"/>
    <col min="14617" max="14617" width="20.140625" style="23" customWidth="1"/>
    <col min="14618" max="14618" width="16.28515625" style="23" customWidth="1"/>
    <col min="14619" max="14619" width="25.28515625" style="23" customWidth="1"/>
    <col min="14620" max="14620" width="18.85546875" style="23" customWidth="1"/>
    <col min="14621" max="14623" width="20.140625" style="23" customWidth="1"/>
    <col min="14624" max="14624" width="39.42578125" style="23" customWidth="1"/>
    <col min="14625" max="14625" width="25.28515625" style="23" customWidth="1"/>
    <col min="14626" max="14626" width="24" style="23" customWidth="1"/>
    <col min="14627" max="14627" width="27.85546875" style="23" customWidth="1"/>
    <col min="14628" max="14628" width="22.7109375" style="23" customWidth="1"/>
    <col min="14629" max="14801" width="20.140625" style="23" customWidth="1"/>
    <col min="14802" max="14830" width="12.42578125" style="23" customWidth="1"/>
    <col min="14831" max="14831" width="20.140625" style="23" customWidth="1"/>
    <col min="14832" max="14832" width="21.42578125" style="23" customWidth="1"/>
    <col min="14833" max="14833" width="25.28515625" style="23" customWidth="1"/>
    <col min="14834" max="14834" width="13.7109375" style="23" customWidth="1"/>
    <col min="14835" max="14835" width="15" style="23" customWidth="1"/>
    <col min="14836" max="14837" width="17.5703125" style="23" customWidth="1"/>
    <col min="14838" max="14838" width="15" style="23" customWidth="1"/>
    <col min="14839" max="14839" width="16.28515625" style="23" customWidth="1"/>
    <col min="14840" max="14840" width="15" style="23" customWidth="1"/>
    <col min="14841" max="14842" width="12.42578125" style="23" customWidth="1"/>
    <col min="14843" max="14844" width="17.5703125" style="23" customWidth="1"/>
    <col min="14845" max="14845" width="7.28515625" style="23" customWidth="1"/>
    <col min="14846" max="14846" width="21.42578125" style="23" customWidth="1"/>
    <col min="14847" max="14848" width="16.28515625" style="23" customWidth="1"/>
    <col min="14849" max="14849" width="20.140625" style="23" customWidth="1"/>
    <col min="14850" max="14850" width="24" style="23" customWidth="1"/>
    <col min="14851" max="14851" width="18.85546875" style="23" customWidth="1"/>
    <col min="14852" max="14852" width="15" style="23" customWidth="1"/>
    <col min="14853" max="14854" width="20.140625" style="23" customWidth="1"/>
    <col min="14855" max="14855" width="6" style="23" customWidth="1"/>
    <col min="14856" max="14856" width="17.5703125" style="23" customWidth="1"/>
    <col min="14857" max="14857" width="18.85546875" style="23" customWidth="1"/>
    <col min="14858" max="14859" width="15" style="23" customWidth="1"/>
    <col min="14860" max="14860" width="7.28515625" style="23" customWidth="1"/>
    <col min="14861" max="14861" width="11.140625" style="23" customWidth="1"/>
    <col min="14862" max="14862" width="15" style="23" customWidth="1"/>
    <col min="14863" max="14863" width="18.85546875" style="23" customWidth="1"/>
    <col min="14864" max="14864" width="16.28515625" style="23" customWidth="1"/>
    <col min="14865" max="14865" width="25.28515625" style="23" customWidth="1"/>
    <col min="14866" max="14866" width="20.140625" style="23" customWidth="1"/>
    <col min="14867" max="14867" width="15" style="23" customWidth="1"/>
    <col min="14868" max="14868" width="17.5703125" style="23" customWidth="1"/>
    <col min="14869" max="14869" width="16.28515625" style="23" customWidth="1"/>
    <col min="14870" max="14871" width="15" style="23" customWidth="1"/>
    <col min="14872" max="14872" width="17.5703125" style="23" customWidth="1"/>
    <col min="14873" max="14873" width="20.140625" style="23" customWidth="1"/>
    <col min="14874" max="14874" width="16.28515625" style="23" customWidth="1"/>
    <col min="14875" max="14875" width="25.28515625" style="23" customWidth="1"/>
    <col min="14876" max="14876" width="18.85546875" style="23" customWidth="1"/>
    <col min="14877" max="14879" width="20.140625" style="23" customWidth="1"/>
    <col min="14880" max="14880" width="39.42578125" style="23" customWidth="1"/>
    <col min="14881" max="14881" width="25.28515625" style="23" customWidth="1"/>
    <col min="14882" max="14882" width="24" style="23" customWidth="1"/>
    <col min="14883" max="14883" width="27.85546875" style="23" customWidth="1"/>
    <col min="14884" max="14884" width="22.7109375" style="23" customWidth="1"/>
    <col min="14885" max="15057" width="20.140625" style="23" customWidth="1"/>
    <col min="15058" max="15086" width="12.42578125" style="23" customWidth="1"/>
    <col min="15087" max="15087" width="20.140625" style="23" customWidth="1"/>
    <col min="15088" max="15088" width="21.42578125" style="23" customWidth="1"/>
    <col min="15089" max="15089" width="25.28515625" style="23" customWidth="1"/>
    <col min="15090" max="15090" width="13.7109375" style="23" customWidth="1"/>
    <col min="15091" max="15091" width="15" style="23" customWidth="1"/>
    <col min="15092" max="15093" width="17.5703125" style="23" customWidth="1"/>
    <col min="15094" max="15094" width="15" style="23" customWidth="1"/>
    <col min="15095" max="15095" width="16.28515625" style="23" customWidth="1"/>
    <col min="15096" max="15096" width="15" style="23" customWidth="1"/>
    <col min="15097" max="15098" width="12.42578125" style="23" customWidth="1"/>
    <col min="15099" max="15100" width="17.5703125" style="23" customWidth="1"/>
    <col min="15101" max="15101" width="7.28515625" style="23" customWidth="1"/>
    <col min="15102" max="15102" width="21.42578125" style="23" customWidth="1"/>
    <col min="15103" max="15104" width="16.28515625" style="23" customWidth="1"/>
    <col min="15105" max="15105" width="20.140625" style="23" customWidth="1"/>
    <col min="15106" max="15106" width="24" style="23" customWidth="1"/>
    <col min="15107" max="15107" width="18.85546875" style="23" customWidth="1"/>
    <col min="15108" max="15108" width="15" style="23" customWidth="1"/>
    <col min="15109" max="15110" width="20.140625" style="23" customWidth="1"/>
    <col min="15111" max="15111" width="6" style="23" customWidth="1"/>
    <col min="15112" max="15112" width="17.5703125" style="23" customWidth="1"/>
    <col min="15113" max="15113" width="18.85546875" style="23" customWidth="1"/>
    <col min="15114" max="15115" width="15" style="23" customWidth="1"/>
    <col min="15116" max="15116" width="7.28515625" style="23" customWidth="1"/>
    <col min="15117" max="15117" width="11.140625" style="23" customWidth="1"/>
    <col min="15118" max="15118" width="15" style="23" customWidth="1"/>
    <col min="15119" max="15119" width="18.85546875" style="23" customWidth="1"/>
    <col min="15120" max="15120" width="16.28515625" style="23" customWidth="1"/>
    <col min="15121" max="15121" width="25.28515625" style="23" customWidth="1"/>
    <col min="15122" max="15122" width="20.140625" style="23" customWidth="1"/>
    <col min="15123" max="15123" width="15" style="23" customWidth="1"/>
    <col min="15124" max="15124" width="17.5703125" style="23" customWidth="1"/>
    <col min="15125" max="15125" width="16.28515625" style="23" customWidth="1"/>
    <col min="15126" max="15127" width="15" style="23" customWidth="1"/>
    <col min="15128" max="15128" width="17.5703125" style="23" customWidth="1"/>
    <col min="15129" max="15129" width="20.140625" style="23" customWidth="1"/>
    <col min="15130" max="15130" width="16.28515625" style="23" customWidth="1"/>
    <col min="15131" max="15131" width="25.28515625" style="23" customWidth="1"/>
    <col min="15132" max="15132" width="18.85546875" style="23" customWidth="1"/>
    <col min="15133" max="15135" width="20.140625" style="23" customWidth="1"/>
    <col min="15136" max="15136" width="39.42578125" style="23" customWidth="1"/>
    <col min="15137" max="15137" width="25.28515625" style="23" customWidth="1"/>
    <col min="15138" max="15138" width="24" style="23" customWidth="1"/>
    <col min="15139" max="15139" width="27.85546875" style="23" customWidth="1"/>
    <col min="15140" max="15140" width="22.7109375" style="23" customWidth="1"/>
    <col min="15141" max="15313" width="20.140625" style="23" customWidth="1"/>
    <col min="15314" max="15342" width="12.42578125" style="23" customWidth="1"/>
    <col min="15343" max="15343" width="20.140625" style="23" customWidth="1"/>
    <col min="15344" max="15344" width="21.42578125" style="23" customWidth="1"/>
    <col min="15345" max="15345" width="25.28515625" style="23" customWidth="1"/>
    <col min="15346" max="15346" width="13.7109375" style="23" customWidth="1"/>
    <col min="15347" max="15347" width="15" style="23" customWidth="1"/>
    <col min="15348" max="15349" width="17.5703125" style="23" customWidth="1"/>
    <col min="15350" max="15350" width="15" style="23" customWidth="1"/>
    <col min="15351" max="15351" width="16.28515625" style="23" customWidth="1"/>
    <col min="15352" max="15352" width="15" style="23" customWidth="1"/>
    <col min="15353" max="15354" width="12.42578125" style="23" customWidth="1"/>
    <col min="15355" max="15356" width="17.5703125" style="23" customWidth="1"/>
    <col min="15357" max="15357" width="7.28515625" style="23" customWidth="1"/>
    <col min="15358" max="15358" width="21.42578125" style="23" customWidth="1"/>
    <col min="15359" max="15360" width="16.28515625" style="23" customWidth="1"/>
    <col min="15361" max="15361" width="20.140625" style="23" customWidth="1"/>
    <col min="15362" max="15362" width="24" style="23" customWidth="1"/>
    <col min="15363" max="15363" width="18.85546875" style="23" customWidth="1"/>
    <col min="15364" max="15364" width="15" style="23" customWidth="1"/>
    <col min="15365" max="15366" width="20.140625" style="23" customWidth="1"/>
    <col min="15367" max="15367" width="6" style="23" customWidth="1"/>
    <col min="15368" max="15368" width="17.5703125" style="23" customWidth="1"/>
    <col min="15369" max="15369" width="18.85546875" style="23" customWidth="1"/>
    <col min="15370" max="15371" width="15" style="23" customWidth="1"/>
    <col min="15372" max="15372" width="7.28515625" style="23" customWidth="1"/>
    <col min="15373" max="15373" width="11.140625" style="23" customWidth="1"/>
    <col min="15374" max="15374" width="15" style="23" customWidth="1"/>
    <col min="15375" max="15375" width="18.85546875" style="23" customWidth="1"/>
    <col min="15376" max="15376" width="16.28515625" style="23" customWidth="1"/>
    <col min="15377" max="15377" width="25.28515625" style="23" customWidth="1"/>
    <col min="15378" max="15378" width="20.140625" style="23" customWidth="1"/>
    <col min="15379" max="15379" width="15" style="23" customWidth="1"/>
    <col min="15380" max="15380" width="17.5703125" style="23" customWidth="1"/>
    <col min="15381" max="15381" width="16.28515625" style="23" customWidth="1"/>
    <col min="15382" max="15383" width="15" style="23" customWidth="1"/>
    <col min="15384" max="15384" width="17.5703125" style="23" customWidth="1"/>
    <col min="15385" max="15385" width="20.140625" style="23" customWidth="1"/>
    <col min="15386" max="15386" width="16.28515625" style="23" customWidth="1"/>
    <col min="15387" max="15387" width="25.28515625" style="23" customWidth="1"/>
    <col min="15388" max="15388" width="18.85546875" style="23" customWidth="1"/>
    <col min="15389" max="15391" width="20.140625" style="23" customWidth="1"/>
    <col min="15392" max="15392" width="39.42578125" style="23" customWidth="1"/>
    <col min="15393" max="15393" width="25.28515625" style="23" customWidth="1"/>
    <col min="15394" max="15394" width="24" style="23" customWidth="1"/>
    <col min="15395" max="15395" width="27.85546875" style="23" customWidth="1"/>
    <col min="15396" max="15396" width="22.7109375" style="23" customWidth="1"/>
    <col min="15397" max="15569" width="20.140625" style="23" customWidth="1"/>
    <col min="15570" max="15598" width="12.42578125" style="23" customWidth="1"/>
    <col min="15599" max="15599" width="20.140625" style="23" customWidth="1"/>
    <col min="15600" max="15600" width="21.42578125" style="23" customWidth="1"/>
    <col min="15601" max="15601" width="25.28515625" style="23" customWidth="1"/>
    <col min="15602" max="15602" width="13.7109375" style="23" customWidth="1"/>
    <col min="15603" max="15603" width="15" style="23" customWidth="1"/>
    <col min="15604" max="15605" width="17.5703125" style="23" customWidth="1"/>
    <col min="15606" max="15606" width="15" style="23" customWidth="1"/>
    <col min="15607" max="15607" width="16.28515625" style="23" customWidth="1"/>
    <col min="15608" max="15608" width="15" style="23" customWidth="1"/>
    <col min="15609" max="15610" width="12.42578125" style="23" customWidth="1"/>
    <col min="15611" max="15612" width="17.5703125" style="23" customWidth="1"/>
    <col min="15613" max="15613" width="7.28515625" style="23" customWidth="1"/>
    <col min="15614" max="15614" width="21.42578125" style="23" customWidth="1"/>
    <col min="15615" max="15616" width="16.28515625" style="23" customWidth="1"/>
    <col min="15617" max="15617" width="20.140625" style="23" customWidth="1"/>
    <col min="15618" max="15618" width="24" style="23" customWidth="1"/>
    <col min="15619" max="15619" width="18.85546875" style="23" customWidth="1"/>
    <col min="15620" max="15620" width="15" style="23" customWidth="1"/>
    <col min="15621" max="15622" width="20.140625" style="23" customWidth="1"/>
    <col min="15623" max="15623" width="6" style="23" customWidth="1"/>
    <col min="15624" max="15624" width="17.5703125" style="23" customWidth="1"/>
    <col min="15625" max="15625" width="18.85546875" style="23" customWidth="1"/>
    <col min="15626" max="15627" width="15" style="23" customWidth="1"/>
    <col min="15628" max="15628" width="7.28515625" style="23" customWidth="1"/>
    <col min="15629" max="15629" width="11.140625" style="23" customWidth="1"/>
    <col min="15630" max="15630" width="15" style="23" customWidth="1"/>
    <col min="15631" max="15631" width="18.85546875" style="23" customWidth="1"/>
    <col min="15632" max="15632" width="16.28515625" style="23" customWidth="1"/>
    <col min="15633" max="15633" width="25.28515625" style="23" customWidth="1"/>
    <col min="15634" max="15634" width="20.140625" style="23" customWidth="1"/>
    <col min="15635" max="15635" width="15" style="23" customWidth="1"/>
    <col min="15636" max="15636" width="17.5703125" style="23" customWidth="1"/>
    <col min="15637" max="15637" width="16.28515625" style="23" customWidth="1"/>
    <col min="15638" max="15639" width="15" style="23" customWidth="1"/>
    <col min="15640" max="15640" width="17.5703125" style="23" customWidth="1"/>
    <col min="15641" max="15641" width="20.140625" style="23" customWidth="1"/>
    <col min="15642" max="15642" width="16.28515625" style="23" customWidth="1"/>
    <col min="15643" max="15643" width="25.28515625" style="23" customWidth="1"/>
    <col min="15644" max="15644" width="18.85546875" style="23" customWidth="1"/>
    <col min="15645" max="15647" width="20.140625" style="23" customWidth="1"/>
    <col min="15648" max="15648" width="39.42578125" style="23" customWidth="1"/>
    <col min="15649" max="15649" width="25.28515625" style="23" customWidth="1"/>
    <col min="15650" max="15650" width="24" style="23" customWidth="1"/>
    <col min="15651" max="15651" width="27.85546875" style="23" customWidth="1"/>
    <col min="15652" max="15652" width="22.7109375" style="23" customWidth="1"/>
    <col min="15653" max="15825" width="20.140625" style="23" customWidth="1"/>
    <col min="15826" max="15854" width="12.42578125" style="23" customWidth="1"/>
    <col min="15855" max="15855" width="20.140625" style="23" customWidth="1"/>
    <col min="15856" max="15856" width="21.42578125" style="23" customWidth="1"/>
    <col min="15857" max="15857" width="25.28515625" style="23" customWidth="1"/>
    <col min="15858" max="15858" width="13.7109375" style="23" customWidth="1"/>
    <col min="15859" max="15859" width="15" style="23" customWidth="1"/>
    <col min="15860" max="15861" width="17.5703125" style="23" customWidth="1"/>
    <col min="15862" max="15862" width="15" style="23" customWidth="1"/>
    <col min="15863" max="15863" width="16.28515625" style="23" customWidth="1"/>
    <col min="15864" max="15864" width="15" style="23" customWidth="1"/>
    <col min="15865" max="15866" width="12.42578125" style="23" customWidth="1"/>
    <col min="15867" max="15868" width="17.5703125" style="23" customWidth="1"/>
    <col min="15869" max="15869" width="7.28515625" style="23" customWidth="1"/>
    <col min="15870" max="15870" width="21.42578125" style="23" customWidth="1"/>
    <col min="15871" max="15872" width="16.28515625" style="23" customWidth="1"/>
    <col min="15873" max="15873" width="20.140625" style="23" customWidth="1"/>
    <col min="15874" max="15874" width="24" style="23" customWidth="1"/>
    <col min="15875" max="15875" width="18.85546875" style="23" customWidth="1"/>
    <col min="15876" max="15876" width="15" style="23" customWidth="1"/>
    <col min="15877" max="15878" width="20.140625" style="23" customWidth="1"/>
    <col min="15879" max="15879" width="6" style="23" customWidth="1"/>
    <col min="15880" max="15880" width="17.5703125" style="23" customWidth="1"/>
    <col min="15881" max="15881" width="18.85546875" style="23" customWidth="1"/>
    <col min="15882" max="15883" width="15" style="23" customWidth="1"/>
    <col min="15884" max="15884" width="7.28515625" style="23" customWidth="1"/>
    <col min="15885" max="15885" width="11.140625" style="23" customWidth="1"/>
    <col min="15886" max="15886" width="15" style="23" customWidth="1"/>
    <col min="15887" max="15887" width="18.85546875" style="23" customWidth="1"/>
    <col min="15888" max="15888" width="16.28515625" style="23" customWidth="1"/>
    <col min="15889" max="15889" width="25.28515625" style="23" customWidth="1"/>
    <col min="15890" max="15890" width="20.140625" style="23" customWidth="1"/>
    <col min="15891" max="15891" width="15" style="23" customWidth="1"/>
    <col min="15892" max="15892" width="17.5703125" style="23" customWidth="1"/>
    <col min="15893" max="15893" width="16.28515625" style="23" customWidth="1"/>
    <col min="15894" max="15895" width="15" style="23" customWidth="1"/>
    <col min="15896" max="15896" width="17.5703125" style="23" customWidth="1"/>
    <col min="15897" max="15897" width="20.140625" style="23" customWidth="1"/>
    <col min="15898" max="15898" width="16.28515625" style="23" customWidth="1"/>
    <col min="15899" max="15899" width="25.28515625" style="23" customWidth="1"/>
    <col min="15900" max="15900" width="18.85546875" style="23" customWidth="1"/>
    <col min="15901" max="15903" width="20.140625" style="23" customWidth="1"/>
    <col min="15904" max="15904" width="39.42578125" style="23" customWidth="1"/>
    <col min="15905" max="15905" width="25.28515625" style="23" customWidth="1"/>
    <col min="15906" max="15906" width="24" style="23" customWidth="1"/>
    <col min="15907" max="15907" width="27.85546875" style="23" customWidth="1"/>
    <col min="15908" max="15908" width="22.7109375" style="23" customWidth="1"/>
    <col min="15909" max="16081" width="20.140625" style="23" customWidth="1"/>
    <col min="16082" max="16110" width="12.42578125" style="23" customWidth="1"/>
    <col min="16111" max="16111" width="20.140625" style="23" customWidth="1"/>
    <col min="16112" max="16112" width="21.42578125" style="23" customWidth="1"/>
    <col min="16113" max="16113" width="25.28515625" style="23" customWidth="1"/>
    <col min="16114" max="16114" width="13.7109375" style="23" customWidth="1"/>
    <col min="16115" max="16115" width="15" style="23" customWidth="1"/>
    <col min="16116" max="16117" width="17.5703125" style="23" customWidth="1"/>
    <col min="16118" max="16118" width="15" style="23" customWidth="1"/>
    <col min="16119" max="16119" width="16.28515625" style="23" customWidth="1"/>
    <col min="16120" max="16120" width="15" style="23" customWidth="1"/>
    <col min="16121" max="16122" width="12.42578125" style="23" customWidth="1"/>
    <col min="16123" max="16124" width="17.5703125" style="23" customWidth="1"/>
    <col min="16125" max="16125" width="7.28515625" style="23" customWidth="1"/>
    <col min="16126" max="16126" width="21.42578125" style="23" customWidth="1"/>
    <col min="16127" max="16128" width="16.28515625" style="23" customWidth="1"/>
    <col min="16129" max="16129" width="20.140625" style="23" customWidth="1"/>
    <col min="16130" max="16130" width="24" style="23" customWidth="1"/>
    <col min="16131" max="16131" width="18.85546875" style="23" customWidth="1"/>
    <col min="16132" max="16132" width="15" style="23" customWidth="1"/>
    <col min="16133" max="16134" width="20.140625" style="23" customWidth="1"/>
    <col min="16135" max="16135" width="6" style="23" customWidth="1"/>
    <col min="16136" max="16136" width="17.5703125" style="23" customWidth="1"/>
    <col min="16137" max="16137" width="18.85546875" style="23" customWidth="1"/>
    <col min="16138" max="16139" width="15" style="23" customWidth="1"/>
    <col min="16140" max="16140" width="7.28515625" style="23" customWidth="1"/>
    <col min="16141" max="16141" width="11.140625" style="23" customWidth="1"/>
    <col min="16142" max="16142" width="15" style="23" customWidth="1"/>
    <col min="16143" max="16143" width="18.85546875" style="23" customWidth="1"/>
    <col min="16144" max="16144" width="16.28515625" style="23" customWidth="1"/>
    <col min="16145" max="16145" width="25.28515625" style="23" customWidth="1"/>
    <col min="16146" max="16146" width="20.140625" style="23" customWidth="1"/>
    <col min="16147" max="16147" width="15" style="23" customWidth="1"/>
    <col min="16148" max="16148" width="17.5703125" style="23" customWidth="1"/>
    <col min="16149" max="16149" width="16.28515625" style="23" customWidth="1"/>
    <col min="16150" max="16151" width="15" style="23" customWidth="1"/>
    <col min="16152" max="16152" width="17.5703125" style="23" customWidth="1"/>
    <col min="16153" max="16153" width="20.140625" style="23" customWidth="1"/>
    <col min="16154" max="16154" width="16.28515625" style="23" customWidth="1"/>
    <col min="16155" max="16155" width="25.28515625" style="23" customWidth="1"/>
    <col min="16156" max="16156" width="18.85546875" style="23" customWidth="1"/>
    <col min="16157" max="16159" width="20.140625" style="23" customWidth="1"/>
    <col min="16160" max="16160" width="39.42578125" style="23" customWidth="1"/>
    <col min="16161" max="16161" width="25.28515625" style="23" customWidth="1"/>
    <col min="16162" max="16162" width="24" style="23" customWidth="1"/>
    <col min="16163" max="16163" width="27.85546875" style="23" customWidth="1"/>
    <col min="16164" max="16164" width="22.7109375" style="23" customWidth="1"/>
    <col min="16165" max="16337" width="20.140625" style="23" customWidth="1"/>
    <col min="16338" max="16384" width="12.42578125" style="23" customWidth="1"/>
  </cols>
  <sheetData>
    <row r="1" spans="1:238" s="82" customFormat="1" ht="15" x14ac:dyDescent="0.2">
      <c r="A1" s="134" t="s">
        <v>57</v>
      </c>
      <c r="B1" s="75">
        <f ca="1">WORKDAY(TODAY(),1,$W$56:$W$440)</f>
        <v>44831</v>
      </c>
      <c r="C1" s="76"/>
      <c r="D1" s="77"/>
      <c r="E1" s="77"/>
      <c r="F1" s="77"/>
      <c r="G1" s="77"/>
      <c r="H1" s="77"/>
      <c r="I1" s="77"/>
      <c r="J1" s="77"/>
      <c r="K1" s="77"/>
      <c r="L1" s="77"/>
      <c r="M1" s="77"/>
      <c r="N1" s="78"/>
      <c r="O1" s="77"/>
      <c r="P1" s="76"/>
      <c r="Q1" s="77"/>
      <c r="R1" s="80"/>
      <c r="S1" s="80"/>
      <c r="T1" s="80"/>
      <c r="U1" s="80"/>
      <c r="V1" s="77"/>
      <c r="W1" s="81" t="s">
        <v>1</v>
      </c>
      <c r="X1" s="77"/>
      <c r="Y1" s="77"/>
      <c r="Z1" s="81" t="s">
        <v>0</v>
      </c>
      <c r="AA1" s="77"/>
      <c r="AB1" s="77"/>
      <c r="AC1" s="81" t="s">
        <v>2</v>
      </c>
      <c r="AD1" s="77"/>
      <c r="AE1" s="77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</row>
    <row r="2" spans="1:238" s="82" customFormat="1" ht="15" x14ac:dyDescent="0.2">
      <c r="A2" s="134" t="s">
        <v>58</v>
      </c>
      <c r="B2" s="130" t="s">
        <v>59</v>
      </c>
      <c r="C2" s="130" t="s">
        <v>60</v>
      </c>
      <c r="E2" s="85"/>
      <c r="F2" s="86"/>
      <c r="G2" s="86"/>
      <c r="H2" s="87"/>
      <c r="I2" s="88"/>
      <c r="J2" s="88"/>
      <c r="N2" s="89"/>
      <c r="P2" s="84"/>
      <c r="Q2" s="77"/>
      <c r="R2" s="80"/>
      <c r="S2" s="80"/>
      <c r="T2" s="80"/>
      <c r="U2" s="80"/>
      <c r="V2" s="90"/>
      <c r="W2" s="90"/>
      <c r="X2" s="90"/>
      <c r="Y2" s="87"/>
      <c r="Z2" s="81"/>
      <c r="AA2" s="90"/>
      <c r="AB2" s="87"/>
      <c r="AC2" s="87"/>
      <c r="AD2" s="87"/>
      <c r="AE2" s="90"/>
      <c r="AF2" s="91"/>
      <c r="AG2" s="90"/>
      <c r="AI2" s="77"/>
      <c r="AJ2" s="77"/>
    </row>
    <row r="3" spans="1:238" s="82" customFormat="1" ht="14.25" x14ac:dyDescent="0.2">
      <c r="A3" s="83"/>
      <c r="B3" s="130" t="s">
        <v>61</v>
      </c>
      <c r="C3" s="84" t="s">
        <v>69</v>
      </c>
      <c r="E3" s="85"/>
      <c r="F3" s="86"/>
      <c r="G3" s="86"/>
      <c r="H3" s="86"/>
      <c r="I3" s="88"/>
      <c r="J3" s="88"/>
      <c r="N3" s="89"/>
      <c r="P3" s="84"/>
      <c r="Q3" s="77"/>
      <c r="R3" s="80"/>
      <c r="S3" s="80"/>
      <c r="T3" s="80"/>
      <c r="U3" s="80"/>
      <c r="V3" s="90"/>
      <c r="W3" s="90"/>
      <c r="X3" s="90"/>
      <c r="Y3" s="87"/>
      <c r="Z3" s="90"/>
      <c r="AA3" s="90"/>
      <c r="AB3" s="87"/>
      <c r="AC3" s="87"/>
      <c r="AD3" s="87"/>
      <c r="AE3" s="90"/>
      <c r="AF3" s="91"/>
      <c r="AG3" s="90"/>
      <c r="AI3" s="77"/>
      <c r="AJ3" s="77"/>
    </row>
    <row r="4" spans="1:238" s="82" customFormat="1" ht="15" x14ac:dyDescent="0.2">
      <c r="A4" s="134"/>
      <c r="B4" s="130" t="s">
        <v>53</v>
      </c>
      <c r="C4" s="102" t="s">
        <v>62</v>
      </c>
      <c r="E4" s="85"/>
      <c r="F4" s="86"/>
      <c r="G4" s="86"/>
      <c r="H4" s="86"/>
      <c r="I4" s="88"/>
      <c r="J4" s="88"/>
      <c r="N4" s="89"/>
      <c r="P4" s="84"/>
      <c r="Q4" s="77"/>
      <c r="R4" s="80"/>
      <c r="S4" s="80"/>
      <c r="T4" s="80"/>
      <c r="U4" s="80"/>
      <c r="V4" s="90"/>
      <c r="W4" s="90"/>
      <c r="X4" s="90"/>
      <c r="Y4" s="87"/>
      <c r="Z4" s="90"/>
      <c r="AA4" s="90"/>
      <c r="AB4" s="87"/>
      <c r="AC4" s="87"/>
      <c r="AD4" s="87"/>
      <c r="AE4" s="90"/>
      <c r="AF4" s="91"/>
      <c r="AG4" s="90"/>
      <c r="AI4" s="77"/>
      <c r="AJ4" s="77"/>
    </row>
    <row r="5" spans="1:238" s="82" customFormat="1" ht="15" x14ac:dyDescent="0.2">
      <c r="A5" s="134"/>
      <c r="B5" s="130" t="s">
        <v>54</v>
      </c>
      <c r="C5" s="102">
        <v>271398114</v>
      </c>
      <c r="D5" s="92"/>
      <c r="E5" s="94"/>
      <c r="F5" s="95"/>
      <c r="G5" s="95"/>
      <c r="H5" s="95"/>
      <c r="I5" s="96"/>
      <c r="J5" s="96"/>
      <c r="K5" s="94"/>
      <c r="L5" s="97"/>
      <c r="M5" s="97"/>
      <c r="N5" s="98"/>
      <c r="O5" s="93"/>
      <c r="P5" s="93"/>
      <c r="Q5" s="77"/>
      <c r="R5" s="80"/>
      <c r="S5" s="99"/>
      <c r="T5" s="99"/>
      <c r="U5" s="99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I5" s="77"/>
      <c r="AJ5" s="77"/>
    </row>
    <row r="6" spans="1:238" s="82" customFormat="1" ht="14.25" x14ac:dyDescent="0.2">
      <c r="A6" s="101"/>
      <c r="B6" s="130" t="s">
        <v>63</v>
      </c>
      <c r="C6" s="131" t="s">
        <v>64</v>
      </c>
      <c r="D6" s="92"/>
      <c r="E6" s="94"/>
      <c r="F6" s="95"/>
      <c r="G6" s="95"/>
      <c r="H6" s="95"/>
      <c r="I6" s="96"/>
      <c r="J6" s="96"/>
      <c r="K6" s="94"/>
      <c r="L6" s="97"/>
      <c r="M6" s="97"/>
      <c r="N6" s="98"/>
      <c r="O6" s="93"/>
      <c r="P6" s="93"/>
      <c r="Q6" s="77"/>
      <c r="R6" s="80"/>
      <c r="S6" s="99"/>
      <c r="T6" s="99"/>
      <c r="U6" s="99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I6" s="77"/>
      <c r="AJ6" s="77"/>
    </row>
    <row r="7" spans="1:238" s="82" customFormat="1" ht="14.25" x14ac:dyDescent="0.2">
      <c r="A7" s="101"/>
      <c r="B7" s="130" t="s">
        <v>55</v>
      </c>
      <c r="C7" s="102">
        <v>1</v>
      </c>
      <c r="D7" s="92"/>
      <c r="E7" s="94"/>
      <c r="F7" s="95"/>
      <c r="G7" s="95"/>
      <c r="H7" s="95"/>
      <c r="I7" s="96"/>
      <c r="J7" s="96"/>
      <c r="K7" s="94"/>
      <c r="L7" s="97"/>
      <c r="M7" s="97"/>
      <c r="N7" s="98"/>
      <c r="O7" s="93"/>
      <c r="P7" s="93"/>
      <c r="Q7" s="77"/>
      <c r="R7" s="80"/>
      <c r="S7" s="99"/>
      <c r="T7" s="99"/>
      <c r="U7" s="99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I7" s="77"/>
      <c r="AJ7" s="77"/>
    </row>
    <row r="8" spans="1:238" s="82" customFormat="1" ht="14.25" x14ac:dyDescent="0.2">
      <c r="A8" s="101"/>
      <c r="B8" s="130" t="s">
        <v>65</v>
      </c>
      <c r="C8" s="132">
        <v>115000000</v>
      </c>
      <c r="D8" s="92"/>
      <c r="E8" s="94"/>
      <c r="F8" s="95"/>
      <c r="G8" s="95"/>
      <c r="H8" s="95"/>
      <c r="I8" s="96"/>
      <c r="J8" s="96"/>
      <c r="K8" s="94"/>
      <c r="L8" s="97"/>
      <c r="M8" s="97"/>
      <c r="N8" s="98"/>
      <c r="O8" s="93"/>
      <c r="P8" s="93"/>
      <c r="Q8" s="77"/>
      <c r="R8" s="80"/>
      <c r="S8" s="99"/>
      <c r="T8" s="99"/>
      <c r="U8" s="99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I8" s="77"/>
      <c r="AJ8" s="77"/>
    </row>
    <row r="9" spans="1:238" s="82" customFormat="1" ht="14.25" x14ac:dyDescent="0.2">
      <c r="A9" s="101"/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I9" s="77"/>
      <c r="AJ9" s="77"/>
    </row>
    <row r="10" spans="1:238" s="29" customFormat="1" x14ac:dyDescent="0.2">
      <c r="A10" s="103" t="s">
        <v>53</v>
      </c>
      <c r="B10" s="74">
        <v>2</v>
      </c>
      <c r="C10" s="129">
        <f>B10+1</f>
        <v>3</v>
      </c>
      <c r="D10" s="129">
        <f t="shared" ref="D10" si="0">C10+1</f>
        <v>4</v>
      </c>
      <c r="E10" s="129">
        <f t="shared" ref="E10" si="1">D10+1</f>
        <v>5</v>
      </c>
      <c r="F10" s="129">
        <f t="shared" ref="F10" si="2">E10+1</f>
        <v>6</v>
      </c>
      <c r="G10" s="129">
        <f t="shared" ref="G10" si="3">F10+1</f>
        <v>7</v>
      </c>
      <c r="H10" s="129">
        <f t="shared" ref="H10" si="4">G10+1</f>
        <v>8</v>
      </c>
      <c r="I10" s="129">
        <f t="shared" ref="I10" si="5">H10+1</f>
        <v>9</v>
      </c>
      <c r="J10" s="129">
        <f t="shared" ref="J10" si="6">I10+1</f>
        <v>10</v>
      </c>
      <c r="K10" s="129">
        <f t="shared" ref="K10" si="7">J10+1</f>
        <v>11</v>
      </c>
      <c r="L10" s="129">
        <f t="shared" ref="L10" si="8">K10+1</f>
        <v>12</v>
      </c>
      <c r="M10" s="129">
        <f t="shared" ref="M10" si="9">L10+1</f>
        <v>13</v>
      </c>
      <c r="N10" s="129">
        <f t="shared" ref="N10" si="10">M10+1</f>
        <v>14</v>
      </c>
      <c r="O10" s="129">
        <f t="shared" ref="O10" si="11">N10+1</f>
        <v>15</v>
      </c>
      <c r="P10" s="129">
        <f t="shared" ref="P10" si="12">O10+1</f>
        <v>16</v>
      </c>
      <c r="Q10" s="129">
        <f t="shared" ref="Q10" si="13">P10+1</f>
        <v>17</v>
      </c>
      <c r="R10" s="129">
        <f t="shared" ref="R10" si="14">Q10+1</f>
        <v>18</v>
      </c>
      <c r="S10" s="129">
        <f t="shared" ref="S10" si="15">R10+1</f>
        <v>19</v>
      </c>
      <c r="T10" s="129"/>
      <c r="U10" s="129"/>
      <c r="V10" s="25"/>
      <c r="W10" s="119"/>
      <c r="X10" s="119"/>
      <c r="Y10" s="119"/>
      <c r="Z10" s="119"/>
      <c r="AA10" s="119"/>
      <c r="AB10" s="119"/>
      <c r="AC10" s="119"/>
      <c r="AD10" s="119"/>
      <c r="AE10" s="119"/>
      <c r="AF10" s="122"/>
      <c r="AG10" s="119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</row>
    <row r="11" spans="1:238" s="29" customFormat="1" x14ac:dyDescent="0.2">
      <c r="A11" s="103">
        <v>41990</v>
      </c>
      <c r="B11" s="107" t="s">
        <v>4</v>
      </c>
      <c r="C11" s="108" t="s">
        <v>5</v>
      </c>
      <c r="D11" s="109" t="s">
        <v>6</v>
      </c>
      <c r="E11" s="110" t="s">
        <v>6</v>
      </c>
      <c r="F11" s="109" t="s">
        <v>6</v>
      </c>
      <c r="G11" s="109" t="s">
        <v>6</v>
      </c>
      <c r="H11" s="109" t="s">
        <v>6</v>
      </c>
      <c r="I11" s="111" t="s">
        <v>7</v>
      </c>
      <c r="J11" s="111" t="s">
        <v>7</v>
      </c>
      <c r="K11" s="111" t="s">
        <v>7</v>
      </c>
      <c r="L11" s="112" t="s">
        <v>7</v>
      </c>
      <c r="M11" s="113" t="s">
        <v>8</v>
      </c>
      <c r="N11" s="114" t="s">
        <v>9</v>
      </c>
      <c r="O11" s="107" t="s">
        <v>10</v>
      </c>
      <c r="P11" s="108" t="s">
        <v>11</v>
      </c>
      <c r="Q11" s="107" t="s">
        <v>67</v>
      </c>
      <c r="R11" s="115" t="s">
        <v>10</v>
      </c>
      <c r="S11" s="115" t="s">
        <v>18</v>
      </c>
      <c r="T11" s="115" t="s">
        <v>70</v>
      </c>
      <c r="U11" s="115" t="s">
        <v>70</v>
      </c>
      <c r="V11" s="25"/>
      <c r="W11" s="119"/>
      <c r="X11" s="119"/>
      <c r="Y11" s="119"/>
      <c r="Z11" s="119"/>
      <c r="AA11" s="119"/>
      <c r="AB11" s="119"/>
      <c r="AC11" s="119"/>
      <c r="AD11" s="119"/>
      <c r="AE11" s="119"/>
      <c r="AF11" s="122"/>
      <c r="AG11" s="119"/>
      <c r="AH11" s="27"/>
      <c r="AI11" s="25"/>
      <c r="AJ11" s="25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</row>
    <row r="12" spans="1:238" s="29" customFormat="1" x14ac:dyDescent="0.2">
      <c r="A12" s="103" t="s">
        <v>66</v>
      </c>
      <c r="B12" s="107" t="s">
        <v>12</v>
      </c>
      <c r="C12" s="108" t="s">
        <v>13</v>
      </c>
      <c r="D12" s="108" t="s">
        <v>14</v>
      </c>
      <c r="E12" s="116" t="s">
        <v>15</v>
      </c>
      <c r="F12" s="107" t="s">
        <v>15</v>
      </c>
      <c r="G12" s="107" t="s">
        <v>15</v>
      </c>
      <c r="H12" s="107" t="s">
        <v>15</v>
      </c>
      <c r="I12" s="117"/>
      <c r="J12" s="117" t="s">
        <v>3</v>
      </c>
      <c r="K12" s="118" t="s">
        <v>16</v>
      </c>
      <c r="L12" s="113" t="s">
        <v>15</v>
      </c>
      <c r="M12" s="113" t="s">
        <v>17</v>
      </c>
      <c r="N12" s="114"/>
      <c r="O12" s="107"/>
      <c r="P12" s="108"/>
      <c r="Q12" s="107"/>
      <c r="R12" s="115" t="s">
        <v>68</v>
      </c>
      <c r="S12" s="115"/>
      <c r="T12" s="115"/>
      <c r="U12" s="115"/>
      <c r="V12" s="25"/>
      <c r="W12" s="119"/>
      <c r="X12" s="119"/>
      <c r="Y12" s="119"/>
      <c r="Z12" s="119"/>
      <c r="AA12" s="119"/>
      <c r="AB12" s="119"/>
      <c r="AC12" s="119"/>
      <c r="AD12" s="119"/>
      <c r="AE12" s="119"/>
      <c r="AF12" s="122"/>
      <c r="AG12" s="119"/>
      <c r="AH12" s="27"/>
      <c r="AI12" s="25"/>
      <c r="AJ12" s="25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</row>
    <row r="13" spans="1:238" s="29" customFormat="1" ht="14.25" x14ac:dyDescent="0.2">
      <c r="A13" s="104">
        <v>41991</v>
      </c>
      <c r="B13" s="133" t="str">
        <f>C6</f>
        <v>CCB ODENERGIA</v>
      </c>
      <c r="C13" s="108"/>
      <c r="D13" s="107"/>
      <c r="E13" s="116" t="s">
        <v>19</v>
      </c>
      <c r="F13" s="107" t="s">
        <v>20</v>
      </c>
      <c r="G13" s="107" t="s">
        <v>20</v>
      </c>
      <c r="H13" s="107" t="s">
        <v>20</v>
      </c>
      <c r="I13" s="117" t="s">
        <v>21</v>
      </c>
      <c r="J13" s="117" t="s">
        <v>22</v>
      </c>
      <c r="K13" s="114">
        <v>360</v>
      </c>
      <c r="L13" s="113" t="s">
        <v>23</v>
      </c>
      <c r="M13" s="107" t="s">
        <v>20</v>
      </c>
      <c r="N13" s="114"/>
      <c r="O13" s="107"/>
      <c r="P13" s="108"/>
      <c r="Q13" s="107"/>
      <c r="R13" s="115"/>
      <c r="S13" s="115"/>
      <c r="T13" s="115"/>
      <c r="U13" s="115"/>
      <c r="V13" s="25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27"/>
      <c r="AI13" s="25"/>
      <c r="AJ13" s="25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</row>
    <row r="14" spans="1:238" s="29" customFormat="1" x14ac:dyDescent="0.2">
      <c r="A14" s="103" t="s">
        <v>56</v>
      </c>
      <c r="B14" s="115" t="str">
        <f>C2</f>
        <v>ODEBRECHT ENERGIA S.A.</v>
      </c>
      <c r="C14" s="108" t="s">
        <v>24</v>
      </c>
      <c r="D14" s="108" t="s">
        <v>25</v>
      </c>
      <c r="E14" s="116" t="s">
        <v>26</v>
      </c>
      <c r="F14" s="107" t="s">
        <v>27</v>
      </c>
      <c r="G14" s="107" t="s">
        <v>28</v>
      </c>
      <c r="H14" s="107" t="s">
        <v>29</v>
      </c>
      <c r="I14" s="117" t="s">
        <v>30</v>
      </c>
      <c r="J14" s="117" t="s">
        <v>16</v>
      </c>
      <c r="K14" s="107"/>
      <c r="L14" s="107" t="s">
        <v>31</v>
      </c>
      <c r="M14" s="113" t="s">
        <v>32</v>
      </c>
      <c r="N14" s="114"/>
      <c r="O14" s="107" t="s">
        <v>33</v>
      </c>
      <c r="P14" s="108"/>
      <c r="Q14" s="107"/>
      <c r="R14" s="115"/>
      <c r="S14" s="115"/>
      <c r="T14" s="115"/>
      <c r="U14" s="115"/>
      <c r="V14" s="26"/>
      <c r="W14" s="123" t="s">
        <v>34</v>
      </c>
      <c r="X14" s="124" t="s">
        <v>35</v>
      </c>
      <c r="Y14" s="123" t="s">
        <v>36</v>
      </c>
      <c r="Z14" s="123" t="s">
        <v>37</v>
      </c>
      <c r="AA14" s="123" t="s">
        <v>38</v>
      </c>
      <c r="AB14" s="123" t="s">
        <v>39</v>
      </c>
      <c r="AC14" s="125" t="s">
        <v>39</v>
      </c>
      <c r="AD14" s="123" t="s">
        <v>40</v>
      </c>
      <c r="AE14" s="123" t="s">
        <v>41</v>
      </c>
      <c r="AF14" s="126" t="s">
        <v>42</v>
      </c>
      <c r="AG14" s="123" t="s">
        <v>42</v>
      </c>
      <c r="AH14" s="27"/>
      <c r="AI14" s="25"/>
      <c r="AJ14" s="25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</row>
    <row r="15" spans="1:238" s="29" customFormat="1" x14ac:dyDescent="0.2">
      <c r="A15" s="103">
        <v>42356</v>
      </c>
      <c r="B15" s="107" t="s">
        <v>43</v>
      </c>
      <c r="C15" s="108" t="s">
        <v>43</v>
      </c>
      <c r="D15" s="117"/>
      <c r="E15" s="116"/>
      <c r="F15" s="120"/>
      <c r="G15" s="120" t="s">
        <v>18</v>
      </c>
      <c r="H15" s="120"/>
      <c r="I15" s="117"/>
      <c r="J15" s="117"/>
      <c r="K15" s="116"/>
      <c r="L15" s="121"/>
      <c r="M15" s="121"/>
      <c r="N15" s="114"/>
      <c r="O15" s="107" t="s">
        <v>43</v>
      </c>
      <c r="P15" s="108" t="s">
        <v>43</v>
      </c>
      <c r="Q15" s="108" t="s">
        <v>43</v>
      </c>
      <c r="R15" s="108" t="s">
        <v>43</v>
      </c>
      <c r="S15" s="108" t="s">
        <v>43</v>
      </c>
      <c r="T15" s="115"/>
      <c r="U15" s="115"/>
      <c r="V15" s="26"/>
      <c r="W15" s="123"/>
      <c r="X15" s="124"/>
      <c r="Y15" s="123" t="s">
        <v>43</v>
      </c>
      <c r="Z15" s="123" t="s">
        <v>44</v>
      </c>
      <c r="AA15" s="127">
        <f>I16</f>
        <v>1.4999999999999999E-2</v>
      </c>
      <c r="AB15" s="123" t="s">
        <v>43</v>
      </c>
      <c r="AC15" s="125" t="s">
        <v>45</v>
      </c>
      <c r="AD15" s="123" t="s">
        <v>43</v>
      </c>
      <c r="AE15" s="123"/>
      <c r="AF15" s="126" t="s">
        <v>46</v>
      </c>
      <c r="AG15" s="123" t="s">
        <v>46</v>
      </c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</row>
    <row r="16" spans="1:238" x14ac:dyDescent="0.2">
      <c r="A16" s="62">
        <f>A13</f>
        <v>41991</v>
      </c>
      <c r="B16" s="12">
        <f>(C16+O16+Q16+R16)</f>
        <v>115000000</v>
      </c>
      <c r="C16" s="160">
        <f>C8</f>
        <v>115000000</v>
      </c>
      <c r="D16" s="10">
        <f ca="1">IF(A16&lt;$B$1,VLOOKUP(A16,[1]DI!$A$4:$B$15000,2,FALSE),0)</f>
        <v>0.1159</v>
      </c>
      <c r="E16" s="11">
        <f ca="1">IF(A16&lt;A$13,1,ROUND(((1+D16)^(1/252)),8))</f>
        <v>1.0004352599999999</v>
      </c>
      <c r="F16" s="11">
        <v>1</v>
      </c>
      <c r="G16" s="11">
        <f>F16</f>
        <v>1</v>
      </c>
      <c r="H16" s="11">
        <f t="shared" ref="H16:H79" si="16">ROUND(F16/G16,8)</f>
        <v>1</v>
      </c>
      <c r="I16" s="63">
        <v>1.4999999999999999E-2</v>
      </c>
      <c r="J16" s="64">
        <f>A13</f>
        <v>41991</v>
      </c>
      <c r="K16" s="13">
        <f>DAYS360(J16,A16)</f>
        <v>0</v>
      </c>
      <c r="L16" s="9">
        <f t="shared" ref="L16:L79" si="17">ROUND((I16+1)^(K16/360),9)</f>
        <v>1</v>
      </c>
      <c r="M16" s="9">
        <f t="shared" ref="M16:M79" si="18">ROUND(H16*L16,9)</f>
        <v>1</v>
      </c>
      <c r="N16" s="13">
        <v>0</v>
      </c>
      <c r="O16" s="11">
        <f t="shared" ref="O16:O79" si="19">TRUNC(((M16-1)*C16),8)</f>
        <v>0</v>
      </c>
      <c r="P16" s="2">
        <f t="shared" ref="P16:P79" si="20">IF(N16&gt;0,VLOOKUP(N16,$W$16:$AB$52,6),0)</f>
        <v>0</v>
      </c>
      <c r="Q16" s="3"/>
      <c r="R16" s="24"/>
      <c r="S16" s="24"/>
      <c r="T16" s="24"/>
      <c r="U16" s="24"/>
      <c r="V16" s="5"/>
      <c r="W16" s="31">
        <v>0</v>
      </c>
      <c r="X16" s="32">
        <f>A16</f>
        <v>41991</v>
      </c>
      <c r="Y16" s="33">
        <f>C16</f>
        <v>115000000</v>
      </c>
      <c r="Z16" s="34"/>
      <c r="AA16" s="35"/>
      <c r="AB16" s="35"/>
      <c r="AC16" s="36"/>
      <c r="AD16" s="35"/>
      <c r="AE16" s="31">
        <v>0</v>
      </c>
      <c r="AF16" s="37" t="s">
        <v>47</v>
      </c>
      <c r="AG16" s="32">
        <f t="shared" ref="AG16" si="21">X17</f>
        <v>42356</v>
      </c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</row>
    <row r="17" spans="1:220" x14ac:dyDescent="0.2">
      <c r="A17" s="65">
        <f t="shared" ref="A17:A80" si="22">(A16+1)</f>
        <v>41992</v>
      </c>
      <c r="B17" s="12">
        <f t="shared" ref="B17:B80" ca="1" si="23">(C17+O17+Q17+R17)</f>
        <v>115054813.13999999</v>
      </c>
      <c r="C17" s="73">
        <f t="shared" ref="C17:C80" si="24">(C16-P16)</f>
        <v>115000000</v>
      </c>
      <c r="D17" s="67">
        <f ca="1">IF(A17&lt;$B$1,VLOOKUP(A17,[1]DI!$A$4:$B$15000,2,FALSE),0)</f>
        <v>0.1159</v>
      </c>
      <c r="E17" s="11">
        <f t="shared" ref="E17:E80" ca="1" si="25">IF(A17&lt;A$13,1,ROUND(((1+D17)^(1/252)),8))</f>
        <v>1.0004352599999999</v>
      </c>
      <c r="F17" s="66">
        <f ca="1">(TRUNC(PRODUCT($E$16:$E16),16))</f>
        <v>1.0004352599999999</v>
      </c>
      <c r="G17" s="66">
        <f t="shared" ref="G17:G50" si="26">IF(N16&gt;0,F16,G16)</f>
        <v>1</v>
      </c>
      <c r="H17" s="66">
        <f t="shared" ca="1" si="16"/>
        <v>1.0004352599999999</v>
      </c>
      <c r="I17" s="67">
        <f t="shared" ref="I17:I80" si="27">I16</f>
        <v>1.4999999999999999E-2</v>
      </c>
      <c r="J17" s="68">
        <f t="shared" ref="J17:J80" si="28">IF(N16&gt;0,VLOOKUP(N16,W$16:AG$52,2),J16)</f>
        <v>41991</v>
      </c>
      <c r="K17" s="13">
        <f>DAYS360(J17,A17)</f>
        <v>1</v>
      </c>
      <c r="L17" s="9">
        <f t="shared" si="17"/>
        <v>1.000041358</v>
      </c>
      <c r="M17" s="71">
        <f t="shared" ca="1" si="18"/>
        <v>1.0004766359999999</v>
      </c>
      <c r="N17" s="70">
        <f t="shared" ref="N17:N80" si="29">IF(VLOOKUP(A17,X$16:AE$52,8)=VLOOKUP(A16,X$16:AE$52,8),0,VLOOKUP(A17,X$16:AE$52,8))</f>
        <v>0</v>
      </c>
      <c r="O17" s="66">
        <f t="shared" ca="1" si="19"/>
        <v>54813.139999990002</v>
      </c>
      <c r="P17" s="72">
        <f t="shared" si="20"/>
        <v>0</v>
      </c>
      <c r="Q17" s="69"/>
      <c r="R17" s="68"/>
      <c r="S17" s="68"/>
      <c r="T17" s="68"/>
      <c r="U17" s="68"/>
      <c r="V17" s="5"/>
      <c r="W17" s="31">
        <f t="shared" ref="W17" si="30">W16+1</f>
        <v>1</v>
      </c>
      <c r="X17" s="32">
        <f t="shared" ref="X17" si="31">AD57</f>
        <v>42356</v>
      </c>
      <c r="Y17" s="33">
        <f t="shared" ref="Y17" si="32">(Y16-AB17)</f>
        <v>115000000</v>
      </c>
      <c r="Z17" s="35">
        <f t="shared" ref="Z17" si="33">NETWORKDAYS(X16,X17,W$56:W$440)-1</f>
        <v>261</v>
      </c>
      <c r="AA17" s="33">
        <f t="shared" ref="AA17" si="34">ROUND((ROUND(((1+AA$15)^(Z17/252)),9)-1)*Y16,8)</f>
        <v>1787083.44</v>
      </c>
      <c r="AB17" s="33">
        <f>TRUNC(AC17*Y16,8)</f>
        <v>0</v>
      </c>
      <c r="AC17" s="36">
        <v>0</v>
      </c>
      <c r="AD17" s="33">
        <f t="shared" ref="AD17" si="35">(AA17+AB17)</f>
        <v>1787083.44</v>
      </c>
      <c r="AE17" s="31">
        <f t="shared" ref="AE17" si="36">AE16+1</f>
        <v>1</v>
      </c>
      <c r="AF17" s="37"/>
      <c r="AG17" s="32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</row>
    <row r="18" spans="1:220" x14ac:dyDescent="0.2">
      <c r="A18" s="65">
        <f t="shared" si="22"/>
        <v>41993</v>
      </c>
      <c r="B18" s="12">
        <f t="shared" ca="1" si="23"/>
        <v>115109652.5</v>
      </c>
      <c r="C18" s="73">
        <f t="shared" si="24"/>
        <v>115000000</v>
      </c>
      <c r="D18" s="67">
        <f ca="1">IF(A18&lt;$B$1,VLOOKUP(A18,[1]DI!$A$4:$B$15000,2,FALSE),0)</f>
        <v>0</v>
      </c>
      <c r="E18" s="11">
        <f t="shared" ca="1" si="25"/>
        <v>1</v>
      </c>
      <c r="F18" s="66">
        <f ca="1">(TRUNC(PRODUCT($E$16:$E17),16))</f>
        <v>1.0008707094512701</v>
      </c>
      <c r="G18" s="66">
        <f t="shared" si="26"/>
        <v>1</v>
      </c>
      <c r="H18" s="66">
        <f t="shared" ca="1" si="16"/>
        <v>1.0008707100000001</v>
      </c>
      <c r="I18" s="67">
        <f t="shared" si="27"/>
        <v>1.4999999999999999E-2</v>
      </c>
      <c r="J18" s="68">
        <f t="shared" si="28"/>
        <v>41991</v>
      </c>
      <c r="K18" s="13">
        <f t="shared" ref="K18:K81" si="37">DAYS360(J18,A18)</f>
        <v>2</v>
      </c>
      <c r="L18" s="9">
        <f t="shared" si="17"/>
        <v>1.000082718</v>
      </c>
      <c r="M18" s="71">
        <f t="shared" ca="1" si="18"/>
        <v>1.0009535000000001</v>
      </c>
      <c r="N18" s="70">
        <f t="shared" si="29"/>
        <v>0</v>
      </c>
      <c r="O18" s="66">
        <f t="shared" ca="1" si="19"/>
        <v>109652.5</v>
      </c>
      <c r="P18" s="72">
        <f t="shared" si="20"/>
        <v>0</v>
      </c>
      <c r="Q18" s="69"/>
      <c r="R18" s="68"/>
      <c r="S18" s="68"/>
      <c r="T18" s="68"/>
      <c r="U18" s="68"/>
      <c r="V18" s="5"/>
      <c r="W18" s="31"/>
      <c r="X18" s="32"/>
      <c r="Y18" s="33"/>
      <c r="Z18" s="35"/>
      <c r="AA18" s="33"/>
      <c r="AB18" s="33"/>
      <c r="AC18" s="36"/>
      <c r="AD18" s="33"/>
      <c r="AE18" s="31"/>
      <c r="AF18" s="37"/>
      <c r="AG18" s="32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</row>
    <row r="19" spans="1:220" x14ac:dyDescent="0.2">
      <c r="A19" s="65">
        <f t="shared" si="22"/>
        <v>41994</v>
      </c>
      <c r="B19" s="12">
        <f t="shared" ca="1" si="23"/>
        <v>115114413.15499999</v>
      </c>
      <c r="C19" s="73">
        <f t="shared" si="24"/>
        <v>115000000</v>
      </c>
      <c r="D19" s="67">
        <f ca="1">IF(A19&lt;$B$1,VLOOKUP(A19,[1]DI!$A$4:$B$15000,2,FALSE),0)</f>
        <v>0</v>
      </c>
      <c r="E19" s="11">
        <f t="shared" ca="1" si="25"/>
        <v>1</v>
      </c>
      <c r="F19" s="66">
        <f ca="1">(TRUNC(PRODUCT($E$16:$E18),16))</f>
        <v>1.0008707094512701</v>
      </c>
      <c r="G19" s="66">
        <f t="shared" si="26"/>
        <v>1</v>
      </c>
      <c r="H19" s="66">
        <f t="shared" ca="1" si="16"/>
        <v>1.0008707100000001</v>
      </c>
      <c r="I19" s="67">
        <f t="shared" si="27"/>
        <v>1.4999999999999999E-2</v>
      </c>
      <c r="J19" s="68">
        <f t="shared" si="28"/>
        <v>41991</v>
      </c>
      <c r="K19" s="13">
        <f t="shared" si="37"/>
        <v>3</v>
      </c>
      <c r="L19" s="9">
        <f t="shared" si="17"/>
        <v>1.0001240790000001</v>
      </c>
      <c r="M19" s="71">
        <f t="shared" ca="1" si="18"/>
        <v>1.000994897</v>
      </c>
      <c r="N19" s="70">
        <f t="shared" si="29"/>
        <v>0</v>
      </c>
      <c r="O19" s="66">
        <f t="shared" ca="1" si="19"/>
        <v>114413.15499999</v>
      </c>
      <c r="P19" s="72">
        <f t="shared" si="20"/>
        <v>0</v>
      </c>
      <c r="Q19" s="69"/>
      <c r="R19" s="68"/>
      <c r="S19" s="68"/>
      <c r="T19" s="68"/>
      <c r="U19" s="68"/>
      <c r="V19" s="5"/>
      <c r="W19" s="31"/>
      <c r="X19" s="32"/>
      <c r="Y19" s="33"/>
      <c r="Z19" s="35"/>
      <c r="AA19" s="33"/>
      <c r="AB19" s="33"/>
      <c r="AC19" s="36"/>
      <c r="AD19" s="33"/>
      <c r="AE19" s="31"/>
      <c r="AF19" s="37"/>
      <c r="AG19" s="32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</row>
    <row r="20" spans="1:220" x14ac:dyDescent="0.2">
      <c r="A20" s="65">
        <f t="shared" si="22"/>
        <v>41995</v>
      </c>
      <c r="B20" s="12">
        <f t="shared" ca="1" si="23"/>
        <v>115119174.15499999</v>
      </c>
      <c r="C20" s="73">
        <f t="shared" si="24"/>
        <v>115000000</v>
      </c>
      <c r="D20" s="67">
        <f ca="1">IF(A20&lt;$B$1,VLOOKUP(A20,[1]DI!$A$4:$B$15000,2,FALSE),0)</f>
        <v>0.1159</v>
      </c>
      <c r="E20" s="11">
        <f t="shared" ca="1" si="25"/>
        <v>1.0004352599999999</v>
      </c>
      <c r="F20" s="66">
        <f ca="1">(TRUNC(PRODUCT($E$16:$E19),16))</f>
        <v>1.0008707094512701</v>
      </c>
      <c r="G20" s="66">
        <f t="shared" si="26"/>
        <v>1</v>
      </c>
      <c r="H20" s="66">
        <f t="shared" ca="1" si="16"/>
        <v>1.0008707100000001</v>
      </c>
      <c r="I20" s="67">
        <f t="shared" si="27"/>
        <v>1.4999999999999999E-2</v>
      </c>
      <c r="J20" s="68">
        <f t="shared" si="28"/>
        <v>41991</v>
      </c>
      <c r="K20" s="13">
        <f t="shared" si="37"/>
        <v>4</v>
      </c>
      <c r="L20" s="9">
        <f t="shared" si="17"/>
        <v>1.000165443</v>
      </c>
      <c r="M20" s="71">
        <f t="shared" ca="1" si="18"/>
        <v>1.001036297</v>
      </c>
      <c r="N20" s="70">
        <f t="shared" si="29"/>
        <v>0</v>
      </c>
      <c r="O20" s="66">
        <f t="shared" ca="1" si="19"/>
        <v>119174.15499999</v>
      </c>
      <c r="P20" s="72">
        <f t="shared" si="20"/>
        <v>0</v>
      </c>
      <c r="Q20" s="69"/>
      <c r="R20" s="68"/>
      <c r="S20" s="68"/>
      <c r="T20" s="68"/>
      <c r="U20" s="68"/>
      <c r="V20" s="5"/>
      <c r="W20" s="31"/>
      <c r="X20" s="32"/>
      <c r="Y20" s="33"/>
      <c r="Z20" s="35"/>
      <c r="AA20" s="33"/>
      <c r="AB20" s="33"/>
      <c r="AC20" s="36"/>
      <c r="AD20" s="33"/>
      <c r="AE20" s="31"/>
      <c r="AF20" s="37"/>
      <c r="AG20" s="32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</row>
    <row r="21" spans="1:220" x14ac:dyDescent="0.2">
      <c r="A21" s="65">
        <f t="shared" si="22"/>
        <v>41996</v>
      </c>
      <c r="B21" s="12">
        <f t="shared" ca="1" si="23"/>
        <v>115174044.21999998</v>
      </c>
      <c r="C21" s="73">
        <f t="shared" si="24"/>
        <v>115000000</v>
      </c>
      <c r="D21" s="67">
        <f ca="1">IF(A21&lt;$B$1,VLOOKUP(A21,[1]DI!$A$4:$B$15000,2,FALSE),0)</f>
        <v>0.1157</v>
      </c>
      <c r="E21" s="11">
        <f t="shared" ca="1" si="25"/>
        <v>1.00043455</v>
      </c>
      <c r="F21" s="66">
        <f ca="1">(TRUNC(PRODUCT($E$16:$E20),16))</f>
        <v>1.0013063484362601</v>
      </c>
      <c r="G21" s="66">
        <f t="shared" si="26"/>
        <v>1</v>
      </c>
      <c r="H21" s="66">
        <f t="shared" ca="1" si="16"/>
        <v>1.0013063499999999</v>
      </c>
      <c r="I21" s="67">
        <f t="shared" si="27"/>
        <v>1.4999999999999999E-2</v>
      </c>
      <c r="J21" s="68">
        <f t="shared" si="28"/>
        <v>41991</v>
      </c>
      <c r="K21" s="13">
        <f t="shared" si="37"/>
        <v>5</v>
      </c>
      <c r="L21" s="9">
        <f t="shared" si="17"/>
        <v>1.0002068079999999</v>
      </c>
      <c r="M21" s="71">
        <f t="shared" ca="1" si="18"/>
        <v>1.001513428</v>
      </c>
      <c r="N21" s="70">
        <f t="shared" si="29"/>
        <v>0</v>
      </c>
      <c r="O21" s="66">
        <f t="shared" ca="1" si="19"/>
        <v>174044.21999998999</v>
      </c>
      <c r="P21" s="72">
        <f t="shared" si="20"/>
        <v>0</v>
      </c>
      <c r="Q21" s="69"/>
      <c r="R21" s="68"/>
      <c r="S21" s="68"/>
      <c r="T21" s="68"/>
      <c r="U21" s="68"/>
      <c r="V21" s="5"/>
      <c r="W21" s="31"/>
      <c r="X21" s="32"/>
      <c r="Y21" s="33"/>
      <c r="Z21" s="35"/>
      <c r="AA21" s="33"/>
      <c r="AB21" s="33"/>
      <c r="AC21" s="36"/>
      <c r="AD21" s="33"/>
      <c r="AE21" s="31"/>
      <c r="AF21" s="37"/>
      <c r="AG21" s="32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</row>
    <row r="22" spans="1:220" x14ac:dyDescent="0.2">
      <c r="A22" s="65">
        <f t="shared" si="22"/>
        <v>41997</v>
      </c>
      <c r="B22" s="12">
        <f t="shared" ca="1" si="23"/>
        <v>115228858.73999999</v>
      </c>
      <c r="C22" s="73">
        <f t="shared" si="24"/>
        <v>115000000</v>
      </c>
      <c r="D22" s="67">
        <f ca="1">IF(A22&lt;$B$1,VLOOKUP(A22,[1]DI!$A$4:$B$15000,2,FALSE),0)</f>
        <v>0.1157</v>
      </c>
      <c r="E22" s="11">
        <f t="shared" ca="1" si="25"/>
        <v>1.00043455</v>
      </c>
      <c r="F22" s="66">
        <f ca="1">(TRUNC(PRODUCT($E$16:$E21),16))</f>
        <v>1.0017414661099799</v>
      </c>
      <c r="G22" s="66">
        <f t="shared" si="26"/>
        <v>1</v>
      </c>
      <c r="H22" s="66">
        <f t="shared" ca="1" si="16"/>
        <v>1.00174147</v>
      </c>
      <c r="I22" s="67">
        <f t="shared" si="27"/>
        <v>1.4999999999999999E-2</v>
      </c>
      <c r="J22" s="68">
        <f t="shared" si="28"/>
        <v>41991</v>
      </c>
      <c r="K22" s="13">
        <f t="shared" si="37"/>
        <v>6</v>
      </c>
      <c r="L22" s="9">
        <f t="shared" si="17"/>
        <v>1.000248174</v>
      </c>
      <c r="M22" s="71">
        <f t="shared" ca="1" si="18"/>
        <v>1.001990076</v>
      </c>
      <c r="N22" s="70">
        <f t="shared" si="29"/>
        <v>0</v>
      </c>
      <c r="O22" s="66">
        <f t="shared" ca="1" si="19"/>
        <v>228858.74</v>
      </c>
      <c r="P22" s="72">
        <f t="shared" si="20"/>
        <v>0</v>
      </c>
      <c r="Q22" s="69"/>
      <c r="R22" s="68"/>
      <c r="S22" s="68"/>
      <c r="T22" s="68"/>
      <c r="U22" s="68"/>
      <c r="V22" s="5"/>
      <c r="W22" s="31"/>
      <c r="X22" s="32"/>
      <c r="Y22" s="33"/>
      <c r="Z22" s="35"/>
      <c r="AA22" s="33"/>
      <c r="AB22" s="33"/>
      <c r="AC22" s="36"/>
      <c r="AD22" s="33"/>
      <c r="AE22" s="31"/>
      <c r="AF22" s="37"/>
      <c r="AG22" s="32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</row>
    <row r="23" spans="1:220" x14ac:dyDescent="0.2">
      <c r="A23" s="65">
        <f t="shared" si="22"/>
        <v>41998</v>
      </c>
      <c r="B23" s="12">
        <f t="shared" ca="1" si="23"/>
        <v>115283698.44499999</v>
      </c>
      <c r="C23" s="73">
        <f t="shared" si="24"/>
        <v>115000000</v>
      </c>
      <c r="D23" s="67">
        <f ca="1">IF(A23&lt;$B$1,VLOOKUP(A23,[1]DI!$A$4:$B$15000,2,FALSE),0)</f>
        <v>0</v>
      </c>
      <c r="E23" s="11">
        <f t="shared" ca="1" si="25"/>
        <v>1</v>
      </c>
      <c r="F23" s="66">
        <f ca="1">(TRUNC(PRODUCT($E$16:$E22),16))</f>
        <v>1.00217677286407</v>
      </c>
      <c r="G23" s="66">
        <f t="shared" si="26"/>
        <v>1</v>
      </c>
      <c r="H23" s="66">
        <f t="shared" ca="1" si="16"/>
        <v>1.0021767699999999</v>
      </c>
      <c r="I23" s="67">
        <f t="shared" si="27"/>
        <v>1.4999999999999999E-2</v>
      </c>
      <c r="J23" s="68">
        <f t="shared" si="28"/>
        <v>41991</v>
      </c>
      <c r="K23" s="13">
        <f t="shared" si="37"/>
        <v>7</v>
      </c>
      <c r="L23" s="9">
        <f t="shared" si="17"/>
        <v>1.0002895430000001</v>
      </c>
      <c r="M23" s="71">
        <f t="shared" ca="1" si="18"/>
        <v>1.0024669429999999</v>
      </c>
      <c r="N23" s="70">
        <f t="shared" si="29"/>
        <v>0</v>
      </c>
      <c r="O23" s="66">
        <f t="shared" ca="1" si="19"/>
        <v>283698.44499999</v>
      </c>
      <c r="P23" s="72">
        <f t="shared" si="20"/>
        <v>0</v>
      </c>
      <c r="Q23" s="69"/>
      <c r="R23" s="68"/>
      <c r="S23" s="68"/>
      <c r="T23" s="68"/>
      <c r="U23" s="68"/>
      <c r="V23" s="5"/>
      <c r="W23" s="31"/>
      <c r="X23" s="32"/>
      <c r="Y23" s="33"/>
      <c r="Z23" s="35"/>
      <c r="AA23" s="33"/>
      <c r="AB23" s="33"/>
      <c r="AC23" s="36"/>
      <c r="AD23" s="33"/>
      <c r="AE23" s="31"/>
      <c r="AF23" s="37"/>
      <c r="AG23" s="32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</row>
    <row r="24" spans="1:220" x14ac:dyDescent="0.2">
      <c r="A24" s="65">
        <f t="shared" si="22"/>
        <v>41999</v>
      </c>
      <c r="B24" s="12">
        <f t="shared" ca="1" si="23"/>
        <v>115288466.34499998</v>
      </c>
      <c r="C24" s="73">
        <f t="shared" si="24"/>
        <v>115000000</v>
      </c>
      <c r="D24" s="67">
        <f ca="1">IF(A24&lt;$B$1,VLOOKUP(A24,[1]DI!$A$4:$B$15000,2,FALSE),0)</f>
        <v>0.1157</v>
      </c>
      <c r="E24" s="11">
        <f t="shared" ca="1" si="25"/>
        <v>1.00043455</v>
      </c>
      <c r="F24" s="66">
        <f ca="1">(TRUNC(PRODUCT($E$16:$E23),16))</f>
        <v>1.00217677286407</v>
      </c>
      <c r="G24" s="66">
        <f t="shared" si="26"/>
        <v>1</v>
      </c>
      <c r="H24" s="66">
        <f t="shared" ca="1" si="16"/>
        <v>1.0021767699999999</v>
      </c>
      <c r="I24" s="67">
        <f t="shared" si="27"/>
        <v>1.4999999999999999E-2</v>
      </c>
      <c r="J24" s="68">
        <f t="shared" si="28"/>
        <v>41991</v>
      </c>
      <c r="K24" s="13">
        <f t="shared" si="37"/>
        <v>8</v>
      </c>
      <c r="L24" s="9">
        <f t="shared" si="17"/>
        <v>1.000330913</v>
      </c>
      <c r="M24" s="71">
        <f t="shared" ca="1" si="18"/>
        <v>1.002508403</v>
      </c>
      <c r="N24" s="70">
        <f t="shared" si="29"/>
        <v>0</v>
      </c>
      <c r="O24" s="66">
        <f t="shared" ca="1" si="19"/>
        <v>288466.34499999002</v>
      </c>
      <c r="P24" s="72">
        <f t="shared" si="20"/>
        <v>0</v>
      </c>
      <c r="Q24" s="69"/>
      <c r="R24" s="68"/>
      <c r="S24" s="68"/>
      <c r="T24" s="68"/>
      <c r="U24" s="68"/>
      <c r="V24" s="5"/>
      <c r="W24" s="31"/>
      <c r="X24" s="32"/>
      <c r="Y24" s="33"/>
      <c r="Z24" s="35"/>
      <c r="AA24" s="33"/>
      <c r="AB24" s="33"/>
      <c r="AC24" s="36"/>
      <c r="AD24" s="33"/>
      <c r="AE24" s="31"/>
      <c r="AF24" s="37"/>
      <c r="AG24" s="32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</row>
    <row r="25" spans="1:220" x14ac:dyDescent="0.2">
      <c r="A25" s="65">
        <f t="shared" si="22"/>
        <v>42000</v>
      </c>
      <c r="B25" s="12">
        <f t="shared" ca="1" si="23"/>
        <v>115343335.71999998</v>
      </c>
      <c r="C25" s="73">
        <f t="shared" si="24"/>
        <v>115000000</v>
      </c>
      <c r="D25" s="67">
        <f ca="1">IF(A25&lt;$B$1,VLOOKUP(A25,[1]DI!$A$4:$B$15000,2,FALSE),0)</f>
        <v>0</v>
      </c>
      <c r="E25" s="11">
        <f t="shared" ca="1" si="25"/>
        <v>1</v>
      </c>
      <c r="F25" s="66">
        <f ca="1">(TRUNC(PRODUCT($E$16:$E24),16))</f>
        <v>1.00261226878072</v>
      </c>
      <c r="G25" s="66">
        <f t="shared" si="26"/>
        <v>1</v>
      </c>
      <c r="H25" s="66">
        <f t="shared" ca="1" si="16"/>
        <v>1.00261227</v>
      </c>
      <c r="I25" s="67">
        <f t="shared" si="27"/>
        <v>1.4999999999999999E-2</v>
      </c>
      <c r="J25" s="68">
        <f t="shared" si="28"/>
        <v>41991</v>
      </c>
      <c r="K25" s="13">
        <f t="shared" si="37"/>
        <v>9</v>
      </c>
      <c r="L25" s="9">
        <f t="shared" si="17"/>
        <v>1.0003722850000001</v>
      </c>
      <c r="M25" s="71">
        <f t="shared" ca="1" si="18"/>
        <v>1.002985528</v>
      </c>
      <c r="N25" s="70">
        <f t="shared" si="29"/>
        <v>0</v>
      </c>
      <c r="O25" s="66">
        <f t="shared" ca="1" si="19"/>
        <v>343335.71999999002</v>
      </c>
      <c r="P25" s="72">
        <f t="shared" si="20"/>
        <v>0</v>
      </c>
      <c r="Q25" s="69"/>
      <c r="R25" s="68"/>
      <c r="S25" s="68"/>
      <c r="T25" s="68"/>
      <c r="U25" s="68"/>
      <c r="V25" s="5"/>
      <c r="W25" s="31"/>
      <c r="X25" s="32"/>
      <c r="Y25" s="33"/>
      <c r="Z25" s="35"/>
      <c r="AA25" s="33"/>
      <c r="AB25" s="33"/>
      <c r="AC25" s="36"/>
      <c r="AD25" s="33"/>
      <c r="AE25" s="31"/>
      <c r="AF25" s="37"/>
      <c r="AG25" s="32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</row>
    <row r="26" spans="1:220" x14ac:dyDescent="0.2">
      <c r="A26" s="65">
        <f t="shared" si="22"/>
        <v>42001</v>
      </c>
      <c r="B26" s="12">
        <f t="shared" ca="1" si="23"/>
        <v>115348106.035</v>
      </c>
      <c r="C26" s="73">
        <f t="shared" si="24"/>
        <v>115000000</v>
      </c>
      <c r="D26" s="67">
        <f ca="1">IF(A26&lt;$B$1,VLOOKUP(A26,[1]DI!$A$4:$B$15000,2,FALSE),0)</f>
        <v>0</v>
      </c>
      <c r="E26" s="11">
        <f t="shared" ca="1" si="25"/>
        <v>1</v>
      </c>
      <c r="F26" s="66">
        <f ca="1">(TRUNC(PRODUCT($E$16:$E25),16))</f>
        <v>1.00261226878072</v>
      </c>
      <c r="G26" s="66">
        <f t="shared" si="26"/>
        <v>1</v>
      </c>
      <c r="H26" s="66">
        <f t="shared" ca="1" si="16"/>
        <v>1.00261227</v>
      </c>
      <c r="I26" s="67">
        <f t="shared" si="27"/>
        <v>1.4999999999999999E-2</v>
      </c>
      <c r="J26" s="68">
        <f t="shared" si="28"/>
        <v>41991</v>
      </c>
      <c r="K26" s="13">
        <f t="shared" si="37"/>
        <v>10</v>
      </c>
      <c r="L26" s="9">
        <f t="shared" si="17"/>
        <v>1.000413658</v>
      </c>
      <c r="M26" s="71">
        <f t="shared" ca="1" si="18"/>
        <v>1.003027009</v>
      </c>
      <c r="N26" s="70">
        <f t="shared" si="29"/>
        <v>0</v>
      </c>
      <c r="O26" s="66">
        <f t="shared" ca="1" si="19"/>
        <v>348106.03499999002</v>
      </c>
      <c r="P26" s="72">
        <f t="shared" si="20"/>
        <v>0</v>
      </c>
      <c r="Q26" s="69"/>
      <c r="R26" s="68"/>
      <c r="S26" s="68"/>
      <c r="T26" s="68"/>
      <c r="U26" s="68"/>
      <c r="V26" s="5"/>
      <c r="W26" s="31"/>
      <c r="X26" s="32"/>
      <c r="Y26" s="33"/>
      <c r="Z26" s="35"/>
      <c r="AA26" s="33"/>
      <c r="AB26" s="33"/>
      <c r="AC26" s="36"/>
      <c r="AD26" s="33"/>
      <c r="AE26" s="31"/>
      <c r="AF26" s="37"/>
      <c r="AG26" s="32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</row>
    <row r="27" spans="1:220" x14ac:dyDescent="0.2">
      <c r="A27" s="65">
        <f t="shared" si="22"/>
        <v>42002</v>
      </c>
      <c r="B27" s="12">
        <f t="shared" ca="1" si="23"/>
        <v>115352876.57999998</v>
      </c>
      <c r="C27" s="73">
        <f t="shared" si="24"/>
        <v>115000000</v>
      </c>
      <c r="D27" s="67">
        <f ca="1">IF(A27&lt;$B$1,VLOOKUP(A27,[1]DI!$A$4:$B$15000,2,FALSE),0)</f>
        <v>0.1159</v>
      </c>
      <c r="E27" s="11">
        <f t="shared" ca="1" si="25"/>
        <v>1.0004352599999999</v>
      </c>
      <c r="F27" s="66">
        <f ca="1">(TRUNC(PRODUCT($E$16:$E26),16))</f>
        <v>1.00261226878072</v>
      </c>
      <c r="G27" s="66">
        <f t="shared" si="26"/>
        <v>1</v>
      </c>
      <c r="H27" s="66">
        <f t="shared" ca="1" si="16"/>
        <v>1.00261227</v>
      </c>
      <c r="I27" s="67">
        <f t="shared" si="27"/>
        <v>1.4999999999999999E-2</v>
      </c>
      <c r="J27" s="68">
        <f t="shared" si="28"/>
        <v>41991</v>
      </c>
      <c r="K27" s="13">
        <f t="shared" si="37"/>
        <v>11</v>
      </c>
      <c r="L27" s="9">
        <f t="shared" si="17"/>
        <v>1.0004550329999999</v>
      </c>
      <c r="M27" s="71">
        <f t="shared" ca="1" si="18"/>
        <v>1.0030684919999999</v>
      </c>
      <c r="N27" s="70">
        <f t="shared" si="29"/>
        <v>0</v>
      </c>
      <c r="O27" s="66">
        <f t="shared" ca="1" si="19"/>
        <v>352876.57999999</v>
      </c>
      <c r="P27" s="72">
        <f t="shared" si="20"/>
        <v>0</v>
      </c>
      <c r="Q27" s="69"/>
      <c r="R27" s="68"/>
      <c r="S27" s="68"/>
      <c r="T27" s="68"/>
      <c r="U27" s="68"/>
      <c r="V27" s="5"/>
      <c r="W27" s="31"/>
      <c r="X27" s="38"/>
      <c r="Y27" s="33"/>
      <c r="Z27" s="35"/>
      <c r="AA27" s="33"/>
      <c r="AB27" s="33"/>
      <c r="AC27" s="36"/>
      <c r="AD27" s="34"/>
      <c r="AE27" s="31"/>
      <c r="AF27" s="37"/>
      <c r="AG27" s="38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</row>
    <row r="28" spans="1:220" x14ac:dyDescent="0.2">
      <c r="A28" s="65">
        <f t="shared" si="22"/>
        <v>42003</v>
      </c>
      <c r="B28" s="12">
        <f t="shared" ca="1" si="23"/>
        <v>115407858.19499999</v>
      </c>
      <c r="C28" s="73">
        <f t="shared" si="24"/>
        <v>115000000</v>
      </c>
      <c r="D28" s="67">
        <f ca="1">IF(A28&lt;$B$1,VLOOKUP(A28,[1]DI!$A$4:$B$15000,2,FALSE),0)</f>
        <v>0.1157</v>
      </c>
      <c r="E28" s="11">
        <f t="shared" ca="1" si="25"/>
        <v>1.00043455</v>
      </c>
      <c r="F28" s="66">
        <f ca="1">(TRUNC(PRODUCT($E$16:$E27),16))</f>
        <v>1.0030486657968301</v>
      </c>
      <c r="G28" s="66">
        <f t="shared" si="26"/>
        <v>1</v>
      </c>
      <c r="H28" s="66">
        <f t="shared" ca="1" si="16"/>
        <v>1.0030486700000001</v>
      </c>
      <c r="I28" s="67">
        <f t="shared" si="27"/>
        <v>1.4999999999999999E-2</v>
      </c>
      <c r="J28" s="68">
        <f t="shared" si="28"/>
        <v>41991</v>
      </c>
      <c r="K28" s="13">
        <f t="shared" si="37"/>
        <v>12</v>
      </c>
      <c r="L28" s="9">
        <f t="shared" si="17"/>
        <v>1.00049641</v>
      </c>
      <c r="M28" s="71">
        <f t="shared" ca="1" si="18"/>
        <v>1.003546593</v>
      </c>
      <c r="N28" s="70">
        <f t="shared" si="29"/>
        <v>0</v>
      </c>
      <c r="O28" s="66">
        <f t="shared" ca="1" si="19"/>
        <v>407858.19500000001</v>
      </c>
      <c r="P28" s="72">
        <f t="shared" si="20"/>
        <v>0</v>
      </c>
      <c r="Q28" s="69"/>
      <c r="R28" s="68"/>
      <c r="S28" s="68"/>
      <c r="T28" s="68"/>
      <c r="U28" s="68"/>
      <c r="V28" s="5"/>
      <c r="W28" s="31"/>
      <c r="X28" s="38"/>
      <c r="Y28" s="33"/>
      <c r="Z28" s="35"/>
      <c r="AA28" s="33"/>
      <c r="AB28" s="33"/>
      <c r="AC28" s="36"/>
      <c r="AD28" s="34"/>
      <c r="AE28" s="31"/>
      <c r="AF28" s="37"/>
      <c r="AG28" s="38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</row>
    <row r="29" spans="1:220" x14ac:dyDescent="0.2">
      <c r="A29" s="65">
        <f t="shared" si="22"/>
        <v>42004</v>
      </c>
      <c r="B29" s="12">
        <f t="shared" ca="1" si="23"/>
        <v>115462783.34499998</v>
      </c>
      <c r="C29" s="73">
        <f t="shared" si="24"/>
        <v>115000000</v>
      </c>
      <c r="D29" s="67">
        <f ca="1">IF(A29&lt;$B$1,VLOOKUP(A29,[1]DI!$A$4:$B$15000,2,FALSE),0)</f>
        <v>0.1157</v>
      </c>
      <c r="E29" s="11">
        <f t="shared" ca="1" si="25"/>
        <v>1.00043455</v>
      </c>
      <c r="F29" s="66">
        <f ca="1">(TRUNC(PRODUCT($E$16:$E28),16))</f>
        <v>1.0034845405945501</v>
      </c>
      <c r="G29" s="66">
        <f t="shared" si="26"/>
        <v>1</v>
      </c>
      <c r="H29" s="66">
        <f t="shared" ca="1" si="16"/>
        <v>1.0034845400000001</v>
      </c>
      <c r="I29" s="67">
        <f t="shared" si="27"/>
        <v>1.4999999999999999E-2</v>
      </c>
      <c r="J29" s="68">
        <f t="shared" si="28"/>
        <v>41991</v>
      </c>
      <c r="K29" s="13">
        <f t="shared" si="37"/>
        <v>13</v>
      </c>
      <c r="L29" s="9">
        <f t="shared" si="17"/>
        <v>1.000537789</v>
      </c>
      <c r="M29" s="71">
        <f t="shared" ca="1" si="18"/>
        <v>1.0040242029999999</v>
      </c>
      <c r="N29" s="70">
        <f t="shared" si="29"/>
        <v>0</v>
      </c>
      <c r="O29" s="66">
        <f t="shared" ca="1" si="19"/>
        <v>462783.34499999002</v>
      </c>
      <c r="P29" s="72">
        <f t="shared" si="20"/>
        <v>0</v>
      </c>
      <c r="Q29" s="69"/>
      <c r="R29" s="68"/>
      <c r="S29" s="68"/>
      <c r="T29" s="68"/>
      <c r="U29" s="68"/>
      <c r="V29" s="5"/>
      <c r="W29" s="31"/>
      <c r="X29" s="38"/>
      <c r="Y29" s="33"/>
      <c r="Z29" s="35"/>
      <c r="AA29" s="33"/>
      <c r="AB29" s="33"/>
      <c r="AC29" s="36"/>
      <c r="AD29" s="34"/>
      <c r="AE29" s="31"/>
      <c r="AF29" s="37"/>
      <c r="AG29" s="38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</row>
    <row r="30" spans="1:220" x14ac:dyDescent="0.2">
      <c r="A30" s="65">
        <f t="shared" si="22"/>
        <v>42005</v>
      </c>
      <c r="B30" s="12">
        <f t="shared" ca="1" si="23"/>
        <v>115512957.15499999</v>
      </c>
      <c r="C30" s="73">
        <f t="shared" si="24"/>
        <v>115000000</v>
      </c>
      <c r="D30" s="67">
        <f ca="1">IF(A30&lt;$B$1,VLOOKUP(A30,[1]DI!$A$4:$B$15000,2,FALSE),0)</f>
        <v>0</v>
      </c>
      <c r="E30" s="11">
        <f t="shared" ca="1" si="25"/>
        <v>1</v>
      </c>
      <c r="F30" s="66">
        <f ca="1">(TRUNC(PRODUCT($E$16:$E29),16))</f>
        <v>1.00392060480167</v>
      </c>
      <c r="G30" s="66">
        <f t="shared" si="26"/>
        <v>1</v>
      </c>
      <c r="H30" s="66">
        <f t="shared" ca="1" si="16"/>
        <v>1.0039206000000001</v>
      </c>
      <c r="I30" s="67">
        <f t="shared" si="27"/>
        <v>1.4999999999999999E-2</v>
      </c>
      <c r="J30" s="68">
        <f t="shared" si="28"/>
        <v>41991</v>
      </c>
      <c r="K30" s="13">
        <f t="shared" si="37"/>
        <v>13</v>
      </c>
      <c r="L30" s="9">
        <f t="shared" si="17"/>
        <v>1.000537789</v>
      </c>
      <c r="M30" s="71">
        <f t="shared" ca="1" si="18"/>
        <v>1.004460497</v>
      </c>
      <c r="N30" s="70">
        <f t="shared" si="29"/>
        <v>0</v>
      </c>
      <c r="O30" s="66">
        <f t="shared" ca="1" si="19"/>
        <v>512957.15499999002</v>
      </c>
      <c r="P30" s="72">
        <f t="shared" si="20"/>
        <v>0</v>
      </c>
      <c r="Q30" s="69"/>
      <c r="R30" s="68"/>
      <c r="S30" s="68"/>
      <c r="T30" s="68"/>
      <c r="U30" s="68"/>
      <c r="V30" s="5"/>
      <c r="W30" s="31"/>
      <c r="X30" s="38"/>
      <c r="Y30" s="33"/>
      <c r="Z30" s="35"/>
      <c r="AA30" s="33"/>
      <c r="AB30" s="33"/>
      <c r="AC30" s="36"/>
      <c r="AD30" s="34"/>
      <c r="AE30" s="31"/>
      <c r="AF30" s="37"/>
      <c r="AG30" s="38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</row>
    <row r="31" spans="1:220" x14ac:dyDescent="0.2">
      <c r="A31" s="65">
        <f t="shared" si="22"/>
        <v>42006</v>
      </c>
      <c r="B31" s="12">
        <f t="shared" ca="1" si="23"/>
        <v>115517734.59999999</v>
      </c>
      <c r="C31" s="73">
        <f t="shared" si="24"/>
        <v>115000000</v>
      </c>
      <c r="D31" s="67">
        <f ca="1">IF(A31&lt;$B$1,VLOOKUP(A31,[1]DI!$A$4:$B$15000,2,FALSE),0)</f>
        <v>0.1157</v>
      </c>
      <c r="E31" s="11">
        <f t="shared" ca="1" si="25"/>
        <v>1.00043455</v>
      </c>
      <c r="F31" s="66">
        <f ca="1">(TRUNC(PRODUCT($E$16:$E30),16))</f>
        <v>1.00392060480167</v>
      </c>
      <c r="G31" s="66">
        <f t="shared" si="26"/>
        <v>1</v>
      </c>
      <c r="H31" s="66">
        <f t="shared" ca="1" si="16"/>
        <v>1.0039206000000001</v>
      </c>
      <c r="I31" s="67">
        <f t="shared" si="27"/>
        <v>1.4999999999999999E-2</v>
      </c>
      <c r="J31" s="68">
        <f t="shared" si="28"/>
        <v>41991</v>
      </c>
      <c r="K31" s="13">
        <f t="shared" si="37"/>
        <v>14</v>
      </c>
      <c r="L31" s="9">
        <f t="shared" si="17"/>
        <v>1.0005791690000001</v>
      </c>
      <c r="M31" s="71">
        <f t="shared" ca="1" si="18"/>
        <v>1.00450204</v>
      </c>
      <c r="N31" s="70">
        <f t="shared" si="29"/>
        <v>0</v>
      </c>
      <c r="O31" s="66">
        <f t="shared" ca="1" si="19"/>
        <v>517734.59999999002</v>
      </c>
      <c r="P31" s="72">
        <f t="shared" si="20"/>
        <v>0</v>
      </c>
      <c r="Q31" s="69"/>
      <c r="R31" s="68"/>
      <c r="S31" s="68"/>
      <c r="T31" s="68"/>
      <c r="U31" s="68"/>
      <c r="V31" s="5"/>
      <c r="W31" s="31"/>
      <c r="X31" s="38"/>
      <c r="Y31" s="39"/>
      <c r="Z31" s="35"/>
      <c r="AA31" s="34"/>
      <c r="AB31" s="34"/>
      <c r="AC31" s="40"/>
      <c r="AD31" s="34"/>
      <c r="AE31" s="31"/>
      <c r="AF31" s="37"/>
      <c r="AG31" s="38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</row>
    <row r="32" spans="1:220" x14ac:dyDescent="0.2">
      <c r="A32" s="65">
        <f t="shared" si="22"/>
        <v>42007</v>
      </c>
      <c r="B32" s="12">
        <f t="shared" ca="1" si="23"/>
        <v>115572713.22499999</v>
      </c>
      <c r="C32" s="73">
        <f t="shared" si="24"/>
        <v>115000000</v>
      </c>
      <c r="D32" s="67">
        <f ca="1">IF(A32&lt;$B$1,VLOOKUP(A32,[1]DI!$A$4:$B$15000,2,FALSE),0)</f>
        <v>0</v>
      </c>
      <c r="E32" s="11">
        <f t="shared" ca="1" si="25"/>
        <v>1</v>
      </c>
      <c r="F32" s="66">
        <f ca="1">(TRUNC(PRODUCT($E$16:$E31),16))</f>
        <v>1.0043568585004901</v>
      </c>
      <c r="G32" s="66">
        <f t="shared" si="26"/>
        <v>1</v>
      </c>
      <c r="H32" s="66">
        <f t="shared" ca="1" si="16"/>
        <v>1.0043568599999999</v>
      </c>
      <c r="I32" s="67">
        <f t="shared" si="27"/>
        <v>1.4999999999999999E-2</v>
      </c>
      <c r="J32" s="68">
        <f t="shared" si="28"/>
        <v>41991</v>
      </c>
      <c r="K32" s="13">
        <f t="shared" si="37"/>
        <v>15</v>
      </c>
      <c r="L32" s="9">
        <f t="shared" si="17"/>
        <v>1.0006205509999999</v>
      </c>
      <c r="M32" s="71">
        <f t="shared" ca="1" si="18"/>
        <v>1.004980115</v>
      </c>
      <c r="N32" s="70">
        <f t="shared" si="29"/>
        <v>0</v>
      </c>
      <c r="O32" s="66">
        <f t="shared" ca="1" si="19"/>
        <v>572713.22499998996</v>
      </c>
      <c r="P32" s="72">
        <f t="shared" si="20"/>
        <v>0</v>
      </c>
      <c r="Q32" s="69"/>
      <c r="R32" s="68"/>
      <c r="S32" s="68"/>
      <c r="T32" s="68"/>
      <c r="U32" s="68"/>
      <c r="V32" s="5"/>
      <c r="W32" s="31"/>
      <c r="X32" s="38"/>
      <c r="Y32" s="39"/>
      <c r="Z32" s="35"/>
      <c r="AA32" s="34"/>
      <c r="AB32" s="34"/>
      <c r="AC32" s="40"/>
      <c r="AD32" s="34"/>
      <c r="AE32" s="31"/>
      <c r="AF32" s="37"/>
      <c r="AG32" s="38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</row>
    <row r="33" spans="1:220" x14ac:dyDescent="0.2">
      <c r="A33" s="65">
        <f t="shared" si="22"/>
        <v>42008</v>
      </c>
      <c r="B33" s="12">
        <f t="shared" ca="1" si="23"/>
        <v>115577493.08499999</v>
      </c>
      <c r="C33" s="73">
        <f t="shared" si="24"/>
        <v>115000000</v>
      </c>
      <c r="D33" s="67">
        <f ca="1">IF(A33&lt;$B$1,VLOOKUP(A33,[1]DI!$A$4:$B$15000,2,FALSE),0)</f>
        <v>0</v>
      </c>
      <c r="E33" s="11">
        <f t="shared" ca="1" si="25"/>
        <v>1</v>
      </c>
      <c r="F33" s="66">
        <f ca="1">(TRUNC(PRODUCT($E$16:$E32),16))</f>
        <v>1.0043568585004901</v>
      </c>
      <c r="G33" s="66">
        <f t="shared" si="26"/>
        <v>1</v>
      </c>
      <c r="H33" s="66">
        <f t="shared" ca="1" si="16"/>
        <v>1.0043568599999999</v>
      </c>
      <c r="I33" s="67">
        <f t="shared" si="27"/>
        <v>1.4999999999999999E-2</v>
      </c>
      <c r="J33" s="68">
        <f t="shared" si="28"/>
        <v>41991</v>
      </c>
      <c r="K33" s="13">
        <f t="shared" si="37"/>
        <v>16</v>
      </c>
      <c r="L33" s="9">
        <f t="shared" si="17"/>
        <v>1.0006619349999999</v>
      </c>
      <c r="M33" s="71">
        <f t="shared" ca="1" si="18"/>
        <v>1.0050216789999999</v>
      </c>
      <c r="N33" s="70">
        <f t="shared" si="29"/>
        <v>0</v>
      </c>
      <c r="O33" s="66">
        <f t="shared" ca="1" si="19"/>
        <v>577493.08499998995</v>
      </c>
      <c r="P33" s="72">
        <f t="shared" si="20"/>
        <v>0</v>
      </c>
      <c r="Q33" s="69"/>
      <c r="R33" s="68"/>
      <c r="S33" s="68"/>
      <c r="T33" s="68"/>
      <c r="U33" s="68"/>
      <c r="V33" s="5"/>
      <c r="W33" s="31"/>
      <c r="X33" s="38"/>
      <c r="Y33" s="39"/>
      <c r="Z33" s="35"/>
      <c r="AA33" s="34"/>
      <c r="AB33" s="34"/>
      <c r="AC33" s="40"/>
      <c r="AD33" s="34"/>
      <c r="AE33" s="31"/>
      <c r="AF33" s="37"/>
      <c r="AG33" s="38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</row>
    <row r="34" spans="1:220" x14ac:dyDescent="0.2">
      <c r="A34" s="65">
        <f t="shared" si="22"/>
        <v>42009</v>
      </c>
      <c r="B34" s="12">
        <f t="shared" ca="1" si="23"/>
        <v>115582273.17500001</v>
      </c>
      <c r="C34" s="73">
        <f t="shared" si="24"/>
        <v>115000000</v>
      </c>
      <c r="D34" s="67">
        <f ca="1">IF(A34&lt;$B$1,VLOOKUP(A34,[1]DI!$A$4:$B$15000,2,FALSE),0)</f>
        <v>0.1157</v>
      </c>
      <c r="E34" s="11">
        <f t="shared" ca="1" si="25"/>
        <v>1.00043455</v>
      </c>
      <c r="F34" s="66">
        <f ca="1">(TRUNC(PRODUCT($E$16:$E33),16))</f>
        <v>1.0043568585004901</v>
      </c>
      <c r="G34" s="66">
        <f t="shared" si="26"/>
        <v>1</v>
      </c>
      <c r="H34" s="66">
        <f t="shared" ca="1" si="16"/>
        <v>1.0043568599999999</v>
      </c>
      <c r="I34" s="67">
        <f t="shared" si="27"/>
        <v>1.4999999999999999E-2</v>
      </c>
      <c r="J34" s="68">
        <f t="shared" si="28"/>
        <v>41991</v>
      </c>
      <c r="K34" s="13">
        <f t="shared" si="37"/>
        <v>17</v>
      </c>
      <c r="L34" s="9">
        <f t="shared" si="17"/>
        <v>1.000703321</v>
      </c>
      <c r="M34" s="71">
        <f t="shared" ca="1" si="18"/>
        <v>1.0050632450000001</v>
      </c>
      <c r="N34" s="70">
        <f t="shared" si="29"/>
        <v>0</v>
      </c>
      <c r="O34" s="66">
        <f t="shared" ca="1" si="19"/>
        <v>582273.17500000994</v>
      </c>
      <c r="P34" s="72">
        <f t="shared" si="20"/>
        <v>0</v>
      </c>
      <c r="Q34" s="69"/>
      <c r="R34" s="68"/>
      <c r="S34" s="68"/>
      <c r="T34" s="68"/>
      <c r="U34" s="68"/>
      <c r="V34" s="5"/>
      <c r="W34" s="31"/>
      <c r="X34" s="38"/>
      <c r="Y34" s="39"/>
      <c r="Z34" s="35"/>
      <c r="AA34" s="34"/>
      <c r="AB34" s="34"/>
      <c r="AC34" s="40"/>
      <c r="AD34" s="34"/>
      <c r="AE34" s="31"/>
      <c r="AF34" s="37"/>
      <c r="AG34" s="38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</row>
    <row r="35" spans="1:220" x14ac:dyDescent="0.2">
      <c r="A35" s="65">
        <f t="shared" si="22"/>
        <v>42010</v>
      </c>
      <c r="B35" s="12">
        <f t="shared" ca="1" si="23"/>
        <v>115637281.47000001</v>
      </c>
      <c r="C35" s="73">
        <f t="shared" si="24"/>
        <v>115000000</v>
      </c>
      <c r="D35" s="67">
        <f ca="1">IF(A35&lt;$B$1,VLOOKUP(A35,[1]DI!$A$4:$B$15000,2,FALSE),0)</f>
        <v>0.1157</v>
      </c>
      <c r="E35" s="11">
        <f t="shared" ca="1" si="25"/>
        <v>1.00043455</v>
      </c>
      <c r="F35" s="66">
        <f ca="1">(TRUNC(PRODUCT($E$16:$E34),16))</f>
        <v>1.0047933017733499</v>
      </c>
      <c r="G35" s="66">
        <f t="shared" si="26"/>
        <v>1</v>
      </c>
      <c r="H35" s="66">
        <f t="shared" ca="1" si="16"/>
        <v>1.0047933</v>
      </c>
      <c r="I35" s="67">
        <f t="shared" si="27"/>
        <v>1.4999999999999999E-2</v>
      </c>
      <c r="J35" s="68">
        <f t="shared" si="28"/>
        <v>41991</v>
      </c>
      <c r="K35" s="13">
        <f t="shared" si="37"/>
        <v>18</v>
      </c>
      <c r="L35" s="9">
        <f t="shared" si="17"/>
        <v>1.000744708</v>
      </c>
      <c r="M35" s="71">
        <f t="shared" ca="1" si="18"/>
        <v>1.0055415780000001</v>
      </c>
      <c r="N35" s="70">
        <f t="shared" si="29"/>
        <v>0</v>
      </c>
      <c r="O35" s="66">
        <f t="shared" ca="1" si="19"/>
        <v>637281.47000000998</v>
      </c>
      <c r="P35" s="72">
        <f t="shared" si="20"/>
        <v>0</v>
      </c>
      <c r="Q35" s="69"/>
      <c r="R35" s="68"/>
      <c r="S35" s="68"/>
      <c r="T35" s="68"/>
      <c r="U35" s="68"/>
      <c r="V35" s="5"/>
      <c r="W35" s="31"/>
      <c r="X35" s="38"/>
      <c r="Y35" s="39"/>
      <c r="Z35" s="35"/>
      <c r="AA35" s="34"/>
      <c r="AB35" s="34"/>
      <c r="AC35" s="40"/>
      <c r="AD35" s="34"/>
      <c r="AE35" s="31"/>
      <c r="AF35" s="37"/>
      <c r="AG35" s="38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</row>
    <row r="36" spans="1:220" x14ac:dyDescent="0.2">
      <c r="A36" s="65">
        <f t="shared" si="22"/>
        <v>42011</v>
      </c>
      <c r="B36" s="12">
        <f t="shared" ca="1" si="23"/>
        <v>115692315.87</v>
      </c>
      <c r="C36" s="73">
        <f t="shared" si="24"/>
        <v>115000000</v>
      </c>
      <c r="D36" s="67">
        <f ca="1">IF(A36&lt;$B$1,VLOOKUP(A36,[1]DI!$A$4:$B$15000,2,FALSE),0)</f>
        <v>0.1157</v>
      </c>
      <c r="E36" s="11">
        <f t="shared" ca="1" si="25"/>
        <v>1.00043455</v>
      </c>
      <c r="F36" s="66">
        <f ca="1">(TRUNC(PRODUCT($E$16:$E35),16))</f>
        <v>1.0052299347026299</v>
      </c>
      <c r="G36" s="66">
        <f t="shared" si="26"/>
        <v>1</v>
      </c>
      <c r="H36" s="66">
        <f t="shared" ca="1" si="16"/>
        <v>1.00522993</v>
      </c>
      <c r="I36" s="67">
        <f t="shared" si="27"/>
        <v>1.4999999999999999E-2</v>
      </c>
      <c r="J36" s="68">
        <f t="shared" si="28"/>
        <v>41991</v>
      </c>
      <c r="K36" s="13">
        <f t="shared" si="37"/>
        <v>19</v>
      </c>
      <c r="L36" s="9">
        <f t="shared" si="17"/>
        <v>1.000786097</v>
      </c>
      <c r="M36" s="71">
        <f t="shared" ca="1" si="18"/>
        <v>1.006020138</v>
      </c>
      <c r="N36" s="70">
        <f t="shared" si="29"/>
        <v>0</v>
      </c>
      <c r="O36" s="66">
        <f t="shared" ca="1" si="19"/>
        <v>692315.87</v>
      </c>
      <c r="P36" s="72">
        <f t="shared" si="20"/>
        <v>0</v>
      </c>
      <c r="Q36" s="69"/>
      <c r="R36" s="68"/>
      <c r="S36" s="68"/>
      <c r="T36" s="68"/>
      <c r="U36" s="68"/>
      <c r="V36" s="5"/>
      <c r="W36" s="31"/>
      <c r="X36" s="38"/>
      <c r="Y36" s="39"/>
      <c r="Z36" s="35"/>
      <c r="AA36" s="34"/>
      <c r="AB36" s="34"/>
      <c r="AC36" s="40"/>
      <c r="AD36" s="34"/>
      <c r="AE36" s="31"/>
      <c r="AF36" s="37"/>
      <c r="AG36" s="38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</row>
    <row r="37" spans="1:220" x14ac:dyDescent="0.2">
      <c r="A37" s="65">
        <f t="shared" si="22"/>
        <v>42012</v>
      </c>
      <c r="B37" s="12">
        <f t="shared" ca="1" si="23"/>
        <v>115747377.64</v>
      </c>
      <c r="C37" s="73">
        <f t="shared" si="24"/>
        <v>115000000</v>
      </c>
      <c r="D37" s="67">
        <f ca="1">IF(A37&lt;$B$1,VLOOKUP(A37,[1]DI!$A$4:$B$15000,2,FALSE),0)</f>
        <v>0.1157</v>
      </c>
      <c r="E37" s="11">
        <f t="shared" ca="1" si="25"/>
        <v>1.00043455</v>
      </c>
      <c r="F37" s="66">
        <f ca="1">(TRUNC(PRODUCT($E$16:$E36),16))</f>
        <v>1.0056667573707601</v>
      </c>
      <c r="G37" s="66">
        <f t="shared" si="26"/>
        <v>1</v>
      </c>
      <c r="H37" s="66">
        <f t="shared" ca="1" si="16"/>
        <v>1.00566676</v>
      </c>
      <c r="I37" s="67">
        <f t="shared" si="27"/>
        <v>1.4999999999999999E-2</v>
      </c>
      <c r="J37" s="68">
        <f t="shared" si="28"/>
        <v>41991</v>
      </c>
      <c r="K37" s="13">
        <f t="shared" si="37"/>
        <v>20</v>
      </c>
      <c r="L37" s="9">
        <f t="shared" si="17"/>
        <v>1.000827487</v>
      </c>
      <c r="M37" s="71">
        <f t="shared" ca="1" si="18"/>
        <v>1.0064989360000001</v>
      </c>
      <c r="N37" s="70">
        <f t="shared" si="29"/>
        <v>0</v>
      </c>
      <c r="O37" s="66">
        <f t="shared" ca="1" si="19"/>
        <v>747377.64</v>
      </c>
      <c r="P37" s="72">
        <f t="shared" si="20"/>
        <v>0</v>
      </c>
      <c r="Q37" s="69"/>
      <c r="R37" s="68"/>
      <c r="S37" s="68"/>
      <c r="T37" s="68"/>
      <c r="U37" s="68"/>
      <c r="V37" s="5"/>
      <c r="W37" s="31"/>
      <c r="X37" s="38"/>
      <c r="Y37" s="39"/>
      <c r="Z37" s="35"/>
      <c r="AA37" s="34"/>
      <c r="AB37" s="34"/>
      <c r="AC37" s="41"/>
      <c r="AD37" s="34"/>
      <c r="AE37" s="31"/>
      <c r="AF37" s="37"/>
      <c r="AG37" s="38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</row>
    <row r="38" spans="1:220" x14ac:dyDescent="0.2">
      <c r="A38" s="65">
        <f t="shared" si="22"/>
        <v>42013</v>
      </c>
      <c r="B38" s="12">
        <f t="shared" ca="1" si="23"/>
        <v>115802464.595</v>
      </c>
      <c r="C38" s="73">
        <f t="shared" si="24"/>
        <v>115000000</v>
      </c>
      <c r="D38" s="67">
        <f ca="1">IF(A38&lt;$B$1,VLOOKUP(A38,[1]DI!$A$4:$B$15000,2,FALSE),0)</f>
        <v>0.1157</v>
      </c>
      <c r="E38" s="11">
        <f t="shared" ca="1" si="25"/>
        <v>1.00043455</v>
      </c>
      <c r="F38" s="66">
        <f ca="1">(TRUNC(PRODUCT($E$16:$E37),16))</f>
        <v>1.00610376986017</v>
      </c>
      <c r="G38" s="66">
        <f t="shared" si="26"/>
        <v>1</v>
      </c>
      <c r="H38" s="66">
        <f t="shared" ca="1" si="16"/>
        <v>1.00610377</v>
      </c>
      <c r="I38" s="67">
        <f t="shared" si="27"/>
        <v>1.4999999999999999E-2</v>
      </c>
      <c r="J38" s="68">
        <f t="shared" si="28"/>
        <v>41991</v>
      </c>
      <c r="K38" s="13">
        <f t="shared" si="37"/>
        <v>21</v>
      </c>
      <c r="L38" s="9">
        <f t="shared" si="17"/>
        <v>1.0008688800000001</v>
      </c>
      <c r="M38" s="71">
        <f t="shared" ca="1" si="18"/>
        <v>1.006977953</v>
      </c>
      <c r="N38" s="70">
        <f t="shared" si="29"/>
        <v>0</v>
      </c>
      <c r="O38" s="66">
        <f t="shared" ca="1" si="19"/>
        <v>802464.59499999997</v>
      </c>
      <c r="P38" s="72">
        <f t="shared" si="20"/>
        <v>0</v>
      </c>
      <c r="Q38" s="69"/>
      <c r="R38" s="68"/>
      <c r="S38" s="68"/>
      <c r="T38" s="68"/>
      <c r="U38" s="68"/>
      <c r="V38" s="5"/>
      <c r="W38" s="31"/>
      <c r="X38" s="38"/>
      <c r="Y38" s="39"/>
      <c r="Z38" s="35"/>
      <c r="AA38" s="34"/>
      <c r="AB38" s="34"/>
      <c r="AC38" s="41"/>
      <c r="AD38" s="34"/>
      <c r="AE38" s="31"/>
      <c r="AF38" s="37"/>
      <c r="AG38" s="38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</row>
    <row r="39" spans="1:220" x14ac:dyDescent="0.2">
      <c r="A39" s="65">
        <f t="shared" si="22"/>
        <v>42014</v>
      </c>
      <c r="B39" s="12">
        <f t="shared" ca="1" si="23"/>
        <v>115857577.77</v>
      </c>
      <c r="C39" s="73">
        <f t="shared" si="24"/>
        <v>115000000</v>
      </c>
      <c r="D39" s="67">
        <f ca="1">IF(A39&lt;$B$1,VLOOKUP(A39,[1]DI!$A$4:$B$15000,2,FALSE),0)</f>
        <v>0</v>
      </c>
      <c r="E39" s="11">
        <f t="shared" ca="1" si="25"/>
        <v>1</v>
      </c>
      <c r="F39" s="66">
        <f ca="1">(TRUNC(PRODUCT($E$16:$E38),16))</f>
        <v>1.00654097225337</v>
      </c>
      <c r="G39" s="66">
        <f t="shared" si="26"/>
        <v>1</v>
      </c>
      <c r="H39" s="66">
        <f t="shared" ca="1" si="16"/>
        <v>1.0065409700000001</v>
      </c>
      <c r="I39" s="67">
        <f t="shared" si="27"/>
        <v>1.4999999999999999E-2</v>
      </c>
      <c r="J39" s="68">
        <f t="shared" si="28"/>
        <v>41991</v>
      </c>
      <c r="K39" s="13">
        <f t="shared" si="37"/>
        <v>22</v>
      </c>
      <c r="L39" s="9">
        <f t="shared" si="17"/>
        <v>1.000910274</v>
      </c>
      <c r="M39" s="71">
        <f t="shared" ca="1" si="18"/>
        <v>1.007457198</v>
      </c>
      <c r="N39" s="70">
        <f t="shared" si="29"/>
        <v>0</v>
      </c>
      <c r="O39" s="66">
        <f t="shared" ca="1" si="19"/>
        <v>857577.77</v>
      </c>
      <c r="P39" s="72">
        <f t="shared" si="20"/>
        <v>0</v>
      </c>
      <c r="Q39" s="69"/>
      <c r="R39" s="68"/>
      <c r="S39" s="68"/>
      <c r="T39" s="68"/>
      <c r="U39" s="68"/>
      <c r="V39" s="5"/>
      <c r="W39" s="31"/>
      <c r="X39" s="38"/>
      <c r="Y39" s="39"/>
      <c r="Z39" s="35"/>
      <c r="AA39" s="34"/>
      <c r="AB39" s="34"/>
      <c r="AC39" s="41"/>
      <c r="AD39" s="34"/>
      <c r="AE39" s="31"/>
      <c r="AF39" s="37"/>
      <c r="AG39" s="38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</row>
    <row r="40" spans="1:220" x14ac:dyDescent="0.2">
      <c r="A40" s="65">
        <f t="shared" si="22"/>
        <v>42015</v>
      </c>
      <c r="B40" s="12">
        <f t="shared" ca="1" si="23"/>
        <v>115862369.35999998</v>
      </c>
      <c r="C40" s="73">
        <f t="shared" si="24"/>
        <v>115000000</v>
      </c>
      <c r="D40" s="67">
        <f ca="1">IF(A40&lt;$B$1,VLOOKUP(A40,[1]DI!$A$4:$B$15000,2,FALSE),0)</f>
        <v>0</v>
      </c>
      <c r="E40" s="11">
        <f t="shared" ca="1" si="25"/>
        <v>1</v>
      </c>
      <c r="F40" s="66">
        <f ca="1">(TRUNC(PRODUCT($E$16:$E39),16))</f>
        <v>1.00654097225337</v>
      </c>
      <c r="G40" s="66">
        <f t="shared" si="26"/>
        <v>1</v>
      </c>
      <c r="H40" s="66">
        <f t="shared" ca="1" si="16"/>
        <v>1.0065409700000001</v>
      </c>
      <c r="I40" s="67">
        <f t="shared" si="27"/>
        <v>1.4999999999999999E-2</v>
      </c>
      <c r="J40" s="68">
        <f t="shared" si="28"/>
        <v>41991</v>
      </c>
      <c r="K40" s="13">
        <f t="shared" si="37"/>
        <v>23</v>
      </c>
      <c r="L40" s="9">
        <f t="shared" si="17"/>
        <v>1.000951669</v>
      </c>
      <c r="M40" s="71">
        <f t="shared" ca="1" si="18"/>
        <v>1.007498864</v>
      </c>
      <c r="N40" s="70">
        <f t="shared" si="29"/>
        <v>0</v>
      </c>
      <c r="O40" s="66">
        <f t="shared" ca="1" si="19"/>
        <v>862369.35999998997</v>
      </c>
      <c r="P40" s="72">
        <f t="shared" si="20"/>
        <v>0</v>
      </c>
      <c r="Q40" s="69"/>
      <c r="R40" s="68"/>
      <c r="S40" s="68"/>
      <c r="T40" s="68"/>
      <c r="U40" s="68"/>
      <c r="V40" s="5"/>
      <c r="W40" s="31"/>
      <c r="X40" s="38"/>
      <c r="Y40" s="39"/>
      <c r="Z40" s="35"/>
      <c r="AA40" s="34"/>
      <c r="AB40" s="34"/>
      <c r="AC40" s="41"/>
      <c r="AD40" s="34"/>
      <c r="AE40" s="31"/>
      <c r="AF40" s="37"/>
      <c r="AG40" s="38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</row>
    <row r="41" spans="1:220" x14ac:dyDescent="0.2">
      <c r="A41" s="65">
        <f t="shared" si="22"/>
        <v>42016</v>
      </c>
      <c r="B41" s="12">
        <f t="shared" ca="1" si="23"/>
        <v>115867161.295</v>
      </c>
      <c r="C41" s="73">
        <f t="shared" si="24"/>
        <v>115000000</v>
      </c>
      <c r="D41" s="67">
        <f ca="1">IF(A41&lt;$B$1,VLOOKUP(A41,[1]DI!$A$4:$B$15000,2,FALSE),0)</f>
        <v>0.1157</v>
      </c>
      <c r="E41" s="11">
        <f t="shared" ca="1" si="25"/>
        <v>1.00043455</v>
      </c>
      <c r="F41" s="66">
        <f ca="1">(TRUNC(PRODUCT($E$16:$E40),16))</f>
        <v>1.00654097225337</v>
      </c>
      <c r="G41" s="66">
        <f t="shared" si="26"/>
        <v>1</v>
      </c>
      <c r="H41" s="66">
        <f t="shared" ca="1" si="16"/>
        <v>1.0065409700000001</v>
      </c>
      <c r="I41" s="67">
        <f t="shared" si="27"/>
        <v>1.4999999999999999E-2</v>
      </c>
      <c r="J41" s="68">
        <f t="shared" si="28"/>
        <v>41991</v>
      </c>
      <c r="K41" s="13">
        <f t="shared" si="37"/>
        <v>24</v>
      </c>
      <c r="L41" s="9">
        <f t="shared" si="17"/>
        <v>1.000993067</v>
      </c>
      <c r="M41" s="71">
        <f t="shared" ca="1" si="18"/>
        <v>1.007540533</v>
      </c>
      <c r="N41" s="70">
        <f t="shared" si="29"/>
        <v>0</v>
      </c>
      <c r="O41" s="66">
        <f t="shared" ca="1" si="19"/>
        <v>867161.29500000004</v>
      </c>
      <c r="P41" s="72">
        <f t="shared" si="20"/>
        <v>0</v>
      </c>
      <c r="Q41" s="69"/>
      <c r="R41" s="68"/>
      <c r="S41" s="68"/>
      <c r="T41" s="68"/>
      <c r="U41" s="68"/>
      <c r="V41" s="5"/>
      <c r="W41" s="31"/>
      <c r="X41" s="38"/>
      <c r="Y41" s="39"/>
      <c r="Z41" s="35"/>
      <c r="AA41" s="34"/>
      <c r="AB41" s="34"/>
      <c r="AC41" s="41"/>
      <c r="AD41" s="34"/>
      <c r="AE41" s="31"/>
      <c r="AF41" s="37"/>
      <c r="AG41" s="38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</row>
    <row r="42" spans="1:220" x14ac:dyDescent="0.2">
      <c r="A42" s="65">
        <f t="shared" si="22"/>
        <v>42017</v>
      </c>
      <c r="B42" s="12">
        <f t="shared" ca="1" si="23"/>
        <v>115922305.17500001</v>
      </c>
      <c r="C42" s="73">
        <f t="shared" si="24"/>
        <v>115000000</v>
      </c>
      <c r="D42" s="67">
        <f ca="1">IF(A42&lt;$B$1,VLOOKUP(A42,[1]DI!$A$4:$B$15000,2,FALSE),0)</f>
        <v>0.1157</v>
      </c>
      <c r="E42" s="11">
        <f t="shared" ca="1" si="25"/>
        <v>1.00043455</v>
      </c>
      <c r="F42" s="66">
        <f ca="1">(TRUNC(PRODUCT($E$16:$E41),16))</f>
        <v>1.0069783646328601</v>
      </c>
      <c r="G42" s="66">
        <f t="shared" si="26"/>
        <v>1</v>
      </c>
      <c r="H42" s="66">
        <f t="shared" ca="1" si="16"/>
        <v>1.00697836</v>
      </c>
      <c r="I42" s="67">
        <f t="shared" si="27"/>
        <v>1.4999999999999999E-2</v>
      </c>
      <c r="J42" s="68">
        <f t="shared" si="28"/>
        <v>41991</v>
      </c>
      <c r="K42" s="13">
        <f t="shared" si="37"/>
        <v>25</v>
      </c>
      <c r="L42" s="9">
        <f t="shared" si="17"/>
        <v>1.0010344659999999</v>
      </c>
      <c r="M42" s="71">
        <f t="shared" ca="1" si="18"/>
        <v>1.0080200450000001</v>
      </c>
      <c r="N42" s="70">
        <f t="shared" si="29"/>
        <v>0</v>
      </c>
      <c r="O42" s="66">
        <f t="shared" ca="1" si="19"/>
        <v>922305.17500000994</v>
      </c>
      <c r="P42" s="72">
        <f t="shared" si="20"/>
        <v>0</v>
      </c>
      <c r="Q42" s="69"/>
      <c r="R42" s="68"/>
      <c r="S42" s="68"/>
      <c r="T42" s="68"/>
      <c r="U42" s="68"/>
      <c r="V42" s="5"/>
      <c r="W42" s="31"/>
      <c r="X42" s="38"/>
      <c r="Y42" s="39"/>
      <c r="Z42" s="35"/>
      <c r="AA42" s="34"/>
      <c r="AB42" s="34"/>
      <c r="AC42" s="41"/>
      <c r="AD42" s="34"/>
      <c r="AE42" s="31"/>
      <c r="AF42" s="37"/>
      <c r="AG42" s="38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</row>
    <row r="43" spans="1:220" x14ac:dyDescent="0.2">
      <c r="A43" s="65">
        <f t="shared" si="22"/>
        <v>42018</v>
      </c>
      <c r="B43" s="12">
        <f t="shared" ca="1" si="23"/>
        <v>115977476.53999999</v>
      </c>
      <c r="C43" s="73">
        <f t="shared" si="24"/>
        <v>115000000</v>
      </c>
      <c r="D43" s="67">
        <f ca="1">IF(A43&lt;$B$1,VLOOKUP(A43,[1]DI!$A$4:$B$15000,2,FALSE),0)</f>
        <v>0.1157</v>
      </c>
      <c r="E43" s="11">
        <f t="shared" ca="1" si="25"/>
        <v>1.00043455</v>
      </c>
      <c r="F43" s="66">
        <f ca="1">(TRUNC(PRODUCT($E$16:$E42),16))</f>
        <v>1.0074159470812101</v>
      </c>
      <c r="G43" s="66">
        <f t="shared" si="26"/>
        <v>1</v>
      </c>
      <c r="H43" s="66">
        <f t="shared" ca="1" si="16"/>
        <v>1.0074159499999999</v>
      </c>
      <c r="I43" s="67">
        <f t="shared" si="27"/>
        <v>1.4999999999999999E-2</v>
      </c>
      <c r="J43" s="68">
        <f t="shared" si="28"/>
        <v>41991</v>
      </c>
      <c r="K43" s="13">
        <f t="shared" si="37"/>
        <v>26</v>
      </c>
      <c r="L43" s="9">
        <f t="shared" si="17"/>
        <v>1.001075867</v>
      </c>
      <c r="M43" s="71">
        <f t="shared" ca="1" si="18"/>
        <v>1.0084997959999999</v>
      </c>
      <c r="N43" s="70">
        <f t="shared" si="29"/>
        <v>0</v>
      </c>
      <c r="O43" s="66">
        <f t="shared" ca="1" si="19"/>
        <v>977476.53999999003</v>
      </c>
      <c r="P43" s="72">
        <f t="shared" si="20"/>
        <v>0</v>
      </c>
      <c r="Q43" s="69"/>
      <c r="R43" s="68"/>
      <c r="S43" s="68"/>
      <c r="T43" s="68"/>
      <c r="U43" s="68"/>
      <c r="V43" s="5"/>
      <c r="W43" s="31"/>
      <c r="X43" s="38"/>
      <c r="Y43" s="39"/>
      <c r="Z43" s="35"/>
      <c r="AA43" s="34"/>
      <c r="AB43" s="34"/>
      <c r="AC43" s="41"/>
      <c r="AD43" s="34"/>
      <c r="AE43" s="31"/>
      <c r="AF43" s="37"/>
      <c r="AG43" s="38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</row>
    <row r="44" spans="1:220" x14ac:dyDescent="0.2">
      <c r="A44" s="65">
        <f t="shared" si="22"/>
        <v>42019</v>
      </c>
      <c r="B44" s="12">
        <f t="shared" ca="1" si="23"/>
        <v>116032672.97500001</v>
      </c>
      <c r="C44" s="73">
        <f t="shared" si="24"/>
        <v>115000000</v>
      </c>
      <c r="D44" s="67">
        <f ca="1">IF(A44&lt;$B$1,VLOOKUP(A44,[1]DI!$A$4:$B$15000,2,FALSE),0)</f>
        <v>0.1157</v>
      </c>
      <c r="E44" s="11">
        <f t="shared" ca="1" si="25"/>
        <v>1.00043455</v>
      </c>
      <c r="F44" s="66">
        <f ca="1">(TRUNC(PRODUCT($E$16:$E43),16))</f>
        <v>1.00785371968101</v>
      </c>
      <c r="G44" s="66">
        <f t="shared" si="26"/>
        <v>1</v>
      </c>
      <c r="H44" s="66">
        <f t="shared" ca="1" si="16"/>
        <v>1.00785372</v>
      </c>
      <c r="I44" s="67">
        <f t="shared" si="27"/>
        <v>1.4999999999999999E-2</v>
      </c>
      <c r="J44" s="68">
        <f t="shared" si="28"/>
        <v>41991</v>
      </c>
      <c r="K44" s="13">
        <f t="shared" si="37"/>
        <v>27</v>
      </c>
      <c r="L44" s="9">
        <f t="shared" si="17"/>
        <v>1.0011172699999999</v>
      </c>
      <c r="M44" s="71">
        <f t="shared" ca="1" si="18"/>
        <v>1.0089797650000001</v>
      </c>
      <c r="N44" s="70">
        <f t="shared" si="29"/>
        <v>0</v>
      </c>
      <c r="O44" s="66">
        <f t="shared" ca="1" si="19"/>
        <v>1032672.97500001</v>
      </c>
      <c r="P44" s="72">
        <f t="shared" si="20"/>
        <v>0</v>
      </c>
      <c r="Q44" s="69"/>
      <c r="R44" s="68"/>
      <c r="S44" s="68"/>
      <c r="T44" s="68"/>
      <c r="U44" s="68"/>
      <c r="V44" s="5"/>
      <c r="W44" s="31"/>
      <c r="X44" s="38"/>
      <c r="Y44" s="39"/>
      <c r="Z44" s="35"/>
      <c r="AA44" s="34"/>
      <c r="AB44" s="34"/>
      <c r="AC44" s="41"/>
      <c r="AD44" s="34"/>
      <c r="AE44" s="31"/>
      <c r="AF44" s="37"/>
      <c r="AG44" s="38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</row>
    <row r="45" spans="1:220" x14ac:dyDescent="0.2">
      <c r="A45" s="65">
        <f t="shared" si="22"/>
        <v>42020</v>
      </c>
      <c r="B45" s="12">
        <f t="shared" ca="1" si="23"/>
        <v>116087895.51499999</v>
      </c>
      <c r="C45" s="73">
        <f t="shared" si="24"/>
        <v>115000000</v>
      </c>
      <c r="D45" s="67">
        <f ca="1">IF(A45&lt;$B$1,VLOOKUP(A45,[1]DI!$A$4:$B$15000,2,FALSE),0)</f>
        <v>0.1157</v>
      </c>
      <c r="E45" s="11">
        <f t="shared" ca="1" si="25"/>
        <v>1.00043455</v>
      </c>
      <c r="F45" s="66">
        <f ca="1">(TRUNC(PRODUCT($E$16:$E44),16))</f>
        <v>1.0082916825149</v>
      </c>
      <c r="G45" s="66">
        <f t="shared" si="26"/>
        <v>1</v>
      </c>
      <c r="H45" s="66">
        <f t="shared" ca="1" si="16"/>
        <v>1.0082916799999999</v>
      </c>
      <c r="I45" s="67">
        <f t="shared" si="27"/>
        <v>1.4999999999999999E-2</v>
      </c>
      <c r="J45" s="68">
        <f t="shared" si="28"/>
        <v>41991</v>
      </c>
      <c r="K45" s="13">
        <f t="shared" si="37"/>
        <v>28</v>
      </c>
      <c r="L45" s="9">
        <f t="shared" si="17"/>
        <v>1.001158674</v>
      </c>
      <c r="M45" s="71">
        <f t="shared" ca="1" si="18"/>
        <v>1.0094599609999999</v>
      </c>
      <c r="N45" s="70">
        <f t="shared" si="29"/>
        <v>0</v>
      </c>
      <c r="O45" s="66">
        <f t="shared" ca="1" si="19"/>
        <v>1087895.5149999899</v>
      </c>
      <c r="P45" s="72">
        <f t="shared" si="20"/>
        <v>0</v>
      </c>
      <c r="Q45" s="69"/>
      <c r="R45" s="68"/>
      <c r="S45" s="68"/>
      <c r="T45" s="68"/>
      <c r="U45" s="68"/>
      <c r="V45" s="5"/>
      <c r="W45" s="31"/>
      <c r="X45" s="38"/>
      <c r="Y45" s="39"/>
      <c r="Z45" s="35"/>
      <c r="AA45" s="34"/>
      <c r="AB45" s="34"/>
      <c r="AC45" s="41"/>
      <c r="AD45" s="34"/>
      <c r="AE45" s="31"/>
      <c r="AF45" s="37"/>
      <c r="AG45" s="38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</row>
    <row r="46" spans="1:220" x14ac:dyDescent="0.2">
      <c r="A46" s="65">
        <f t="shared" si="22"/>
        <v>42021</v>
      </c>
      <c r="B46" s="12">
        <f t="shared" ca="1" si="23"/>
        <v>116143145.65500002</v>
      </c>
      <c r="C46" s="73">
        <f t="shared" si="24"/>
        <v>115000000</v>
      </c>
      <c r="D46" s="67">
        <f ca="1">IF(A46&lt;$B$1,VLOOKUP(A46,[1]DI!$A$4:$B$15000,2,FALSE),0)</f>
        <v>0</v>
      </c>
      <c r="E46" s="11">
        <f t="shared" ca="1" si="25"/>
        <v>1</v>
      </c>
      <c r="F46" s="66">
        <f ca="1">(TRUNC(PRODUCT($E$16:$E45),16))</f>
        <v>1.0087298356655401</v>
      </c>
      <c r="G46" s="66">
        <f t="shared" si="26"/>
        <v>1</v>
      </c>
      <c r="H46" s="66">
        <f t="shared" ca="1" si="16"/>
        <v>1.00872984</v>
      </c>
      <c r="I46" s="67">
        <f t="shared" si="27"/>
        <v>1.4999999999999999E-2</v>
      </c>
      <c r="J46" s="68">
        <f t="shared" si="28"/>
        <v>41991</v>
      </c>
      <c r="K46" s="13">
        <f t="shared" si="37"/>
        <v>29</v>
      </c>
      <c r="L46" s="9">
        <f t="shared" si="17"/>
        <v>1.00120008</v>
      </c>
      <c r="M46" s="71">
        <f t="shared" ca="1" si="18"/>
        <v>1.009940397</v>
      </c>
      <c r="N46" s="70">
        <f t="shared" si="29"/>
        <v>0</v>
      </c>
      <c r="O46" s="66">
        <f t="shared" ca="1" si="19"/>
        <v>1143145.65500001</v>
      </c>
      <c r="P46" s="72">
        <f t="shared" si="20"/>
        <v>0</v>
      </c>
      <c r="Q46" s="69"/>
      <c r="R46" s="68"/>
      <c r="S46" s="68"/>
      <c r="T46" s="68"/>
      <c r="U46" s="68"/>
      <c r="V46" s="5"/>
      <c r="W46" s="31"/>
      <c r="X46" s="38"/>
      <c r="Y46" s="39"/>
      <c r="Z46" s="35"/>
      <c r="AA46" s="34"/>
      <c r="AB46" s="34"/>
      <c r="AC46" s="41"/>
      <c r="AD46" s="34"/>
      <c r="AE46" s="31"/>
      <c r="AF46" s="37"/>
      <c r="AG46" s="38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</row>
    <row r="47" spans="1:220" x14ac:dyDescent="0.2">
      <c r="A47" s="65">
        <f t="shared" si="22"/>
        <v>42022</v>
      </c>
      <c r="B47" s="12">
        <f t="shared" ca="1" si="23"/>
        <v>116147949.08999999</v>
      </c>
      <c r="C47" s="73">
        <f t="shared" si="24"/>
        <v>115000000</v>
      </c>
      <c r="D47" s="67">
        <f ca="1">IF(A47&lt;$B$1,VLOOKUP(A47,[1]DI!$A$4:$B$15000,2,FALSE),0)</f>
        <v>0</v>
      </c>
      <c r="E47" s="11">
        <f t="shared" ca="1" si="25"/>
        <v>1</v>
      </c>
      <c r="F47" s="66">
        <f ca="1">(TRUNC(PRODUCT($E$16:$E46),16))</f>
        <v>1.0087298356655401</v>
      </c>
      <c r="G47" s="66">
        <f t="shared" si="26"/>
        <v>1</v>
      </c>
      <c r="H47" s="66">
        <f t="shared" ca="1" si="16"/>
        <v>1.00872984</v>
      </c>
      <c r="I47" s="67">
        <f t="shared" si="27"/>
        <v>1.4999999999999999E-2</v>
      </c>
      <c r="J47" s="68">
        <f t="shared" si="28"/>
        <v>41991</v>
      </c>
      <c r="K47" s="13">
        <f t="shared" si="37"/>
        <v>30</v>
      </c>
      <c r="L47" s="9">
        <f t="shared" si="17"/>
        <v>1.001241488</v>
      </c>
      <c r="M47" s="71">
        <f t="shared" ca="1" si="18"/>
        <v>1.0099821659999999</v>
      </c>
      <c r="N47" s="70">
        <f t="shared" si="29"/>
        <v>0</v>
      </c>
      <c r="O47" s="66">
        <f t="shared" ca="1" si="19"/>
        <v>1147949.0899999901</v>
      </c>
      <c r="P47" s="72">
        <f t="shared" si="20"/>
        <v>0</v>
      </c>
      <c r="Q47" s="69"/>
      <c r="R47" s="68"/>
      <c r="S47" s="68"/>
      <c r="T47" s="68"/>
      <c r="U47" s="68"/>
      <c r="V47" s="5"/>
      <c r="W47" s="31"/>
      <c r="X47" s="38"/>
      <c r="Y47" s="39"/>
      <c r="Z47" s="35"/>
      <c r="AA47" s="34"/>
      <c r="AB47" s="34"/>
      <c r="AC47" s="41"/>
      <c r="AD47" s="34"/>
      <c r="AE47" s="31"/>
      <c r="AF47" s="37"/>
      <c r="AG47" s="38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</row>
    <row r="48" spans="1:220" x14ac:dyDescent="0.2">
      <c r="A48" s="65">
        <f t="shared" si="22"/>
        <v>42023</v>
      </c>
      <c r="B48" s="12">
        <f t="shared" ca="1" si="23"/>
        <v>116152752.64000002</v>
      </c>
      <c r="C48" s="73">
        <f t="shared" si="24"/>
        <v>115000000</v>
      </c>
      <c r="D48" s="67">
        <f ca="1">IF(A48&lt;$B$1,VLOOKUP(A48,[1]DI!$A$4:$B$15000,2,FALSE),0)</f>
        <v>0.1157</v>
      </c>
      <c r="E48" s="11">
        <f t="shared" ca="1" si="25"/>
        <v>1.00043455</v>
      </c>
      <c r="F48" s="66">
        <f ca="1">(TRUNC(PRODUCT($E$16:$E47),16))</f>
        <v>1.0087298356655401</v>
      </c>
      <c r="G48" s="66">
        <f t="shared" si="26"/>
        <v>1</v>
      </c>
      <c r="H48" s="66">
        <f t="shared" ca="1" si="16"/>
        <v>1.00872984</v>
      </c>
      <c r="I48" s="67">
        <f t="shared" si="27"/>
        <v>1.4999999999999999E-2</v>
      </c>
      <c r="J48" s="68">
        <f t="shared" si="28"/>
        <v>41991</v>
      </c>
      <c r="K48" s="13">
        <f t="shared" si="37"/>
        <v>31</v>
      </c>
      <c r="L48" s="9">
        <f t="shared" si="17"/>
        <v>1.0012828970000001</v>
      </c>
      <c r="M48" s="71">
        <f t="shared" ca="1" si="18"/>
        <v>1.0100239360000001</v>
      </c>
      <c r="N48" s="70">
        <f t="shared" si="29"/>
        <v>0</v>
      </c>
      <c r="O48" s="66">
        <f t="shared" ca="1" si="19"/>
        <v>1152752.6400000099</v>
      </c>
      <c r="P48" s="72">
        <f t="shared" si="20"/>
        <v>0</v>
      </c>
      <c r="Q48" s="69"/>
      <c r="R48" s="68"/>
      <c r="S48" s="68"/>
      <c r="T48" s="68"/>
      <c r="U48" s="68"/>
      <c r="V48" s="5"/>
      <c r="W48" s="31"/>
      <c r="X48" s="38"/>
      <c r="Y48" s="39"/>
      <c r="Z48" s="35"/>
      <c r="AA48" s="34"/>
      <c r="AB48" s="39"/>
      <c r="AC48" s="34"/>
      <c r="AD48" s="34"/>
      <c r="AE48" s="31"/>
      <c r="AF48" s="37"/>
      <c r="AG48" s="38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</row>
    <row r="49" spans="1:220" x14ac:dyDescent="0.2">
      <c r="A49" s="65">
        <f t="shared" si="22"/>
        <v>42024</v>
      </c>
      <c r="B49" s="12">
        <f t="shared" ca="1" si="23"/>
        <v>116208032.33499999</v>
      </c>
      <c r="C49" s="73">
        <f t="shared" si="24"/>
        <v>115000000</v>
      </c>
      <c r="D49" s="67">
        <f ca="1">IF(A49&lt;$B$1,VLOOKUP(A49,[1]DI!$A$4:$B$15000,2,FALSE),0)</f>
        <v>0.1157</v>
      </c>
      <c r="E49" s="11">
        <f t="shared" ca="1" si="25"/>
        <v>1.00043455</v>
      </c>
      <c r="F49" s="66">
        <f ca="1">(TRUNC(PRODUCT($E$16:$E48),16))</f>
        <v>1.00916817921563</v>
      </c>
      <c r="G49" s="66">
        <f t="shared" si="26"/>
        <v>1</v>
      </c>
      <c r="H49" s="66">
        <f t="shared" ca="1" si="16"/>
        <v>1.0091681800000001</v>
      </c>
      <c r="I49" s="67">
        <f t="shared" si="27"/>
        <v>1.4999999999999999E-2</v>
      </c>
      <c r="J49" s="68">
        <f t="shared" si="28"/>
        <v>41991</v>
      </c>
      <c r="K49" s="13">
        <f t="shared" si="37"/>
        <v>32</v>
      </c>
      <c r="L49" s="9">
        <f t="shared" si="17"/>
        <v>1.0013243080000001</v>
      </c>
      <c r="M49" s="71">
        <f t="shared" ca="1" si="18"/>
        <v>1.0105046289999999</v>
      </c>
      <c r="N49" s="70">
        <f t="shared" si="29"/>
        <v>0</v>
      </c>
      <c r="O49" s="66">
        <f t="shared" ca="1" si="19"/>
        <v>1208032.33499999</v>
      </c>
      <c r="P49" s="72">
        <f t="shared" si="20"/>
        <v>0</v>
      </c>
      <c r="Q49" s="69"/>
      <c r="R49" s="68"/>
      <c r="S49" s="68"/>
      <c r="T49" s="68"/>
      <c r="U49" s="68"/>
      <c r="V49" s="5"/>
      <c r="W49" s="31"/>
      <c r="X49" s="38"/>
      <c r="Y49" s="39"/>
      <c r="Z49" s="35"/>
      <c r="AA49" s="34"/>
      <c r="AB49" s="39"/>
      <c r="AC49" s="34"/>
      <c r="AD49" s="34"/>
      <c r="AE49" s="31"/>
      <c r="AF49" s="37"/>
      <c r="AG49" s="38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</row>
    <row r="50" spans="1:220" x14ac:dyDescent="0.2">
      <c r="A50" s="65">
        <f t="shared" si="22"/>
        <v>42025</v>
      </c>
      <c r="B50" s="12">
        <f t="shared" ca="1" si="23"/>
        <v>116263338.36500001</v>
      </c>
      <c r="C50" s="73">
        <f t="shared" si="24"/>
        <v>115000000</v>
      </c>
      <c r="D50" s="67">
        <f ca="1">IF(A50&lt;$B$1,VLOOKUP(A50,[1]DI!$A$4:$B$15000,2,FALSE),0)</f>
        <v>0.1157</v>
      </c>
      <c r="E50" s="11">
        <f t="shared" ca="1" si="25"/>
        <v>1.00043455</v>
      </c>
      <c r="F50" s="66">
        <f ca="1">(TRUNC(PRODUCT($E$16:$E49),16))</f>
        <v>1.0096067132479101</v>
      </c>
      <c r="G50" s="66">
        <f t="shared" si="26"/>
        <v>1</v>
      </c>
      <c r="H50" s="66">
        <f t="shared" ca="1" si="16"/>
        <v>1.0096067099999999</v>
      </c>
      <c r="I50" s="67">
        <f t="shared" si="27"/>
        <v>1.4999999999999999E-2</v>
      </c>
      <c r="J50" s="68">
        <f t="shared" si="28"/>
        <v>41991</v>
      </c>
      <c r="K50" s="13">
        <f t="shared" si="37"/>
        <v>33</v>
      </c>
      <c r="L50" s="9">
        <f t="shared" si="17"/>
        <v>1.001365721</v>
      </c>
      <c r="M50" s="71">
        <f t="shared" ca="1" si="18"/>
        <v>1.0109855510000001</v>
      </c>
      <c r="N50" s="70">
        <f t="shared" si="29"/>
        <v>0</v>
      </c>
      <c r="O50" s="66">
        <f t="shared" ca="1" si="19"/>
        <v>1263338.36500001</v>
      </c>
      <c r="P50" s="72">
        <f t="shared" si="20"/>
        <v>0</v>
      </c>
      <c r="Q50" s="69"/>
      <c r="R50" s="68"/>
      <c r="S50" s="68"/>
      <c r="T50" s="68"/>
      <c r="U50" s="68"/>
      <c r="V50" s="5"/>
      <c r="W50" s="31"/>
      <c r="X50" s="38"/>
      <c r="Y50" s="39"/>
      <c r="Z50" s="35"/>
      <c r="AA50" s="34"/>
      <c r="AB50" s="39"/>
      <c r="AC50" s="34"/>
      <c r="AD50" s="34"/>
      <c r="AE50" s="31"/>
      <c r="AF50" s="37"/>
      <c r="AG50" s="38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</row>
    <row r="51" spans="1:220" x14ac:dyDescent="0.2">
      <c r="A51" s="65">
        <f t="shared" si="22"/>
        <v>42026</v>
      </c>
      <c r="B51" s="12">
        <f t="shared" ca="1" si="23"/>
        <v>116318671.765</v>
      </c>
      <c r="C51" s="73">
        <f t="shared" si="24"/>
        <v>115000000</v>
      </c>
      <c r="D51" s="67">
        <f ca="1">IF(A51&lt;$B$1,VLOOKUP(A51,[1]DI!$A$4:$B$15000,2,FALSE),0)</f>
        <v>0.12089999999999999</v>
      </c>
      <c r="E51" s="11">
        <f t="shared" ca="1" si="25"/>
        <v>1.00045301</v>
      </c>
      <c r="F51" s="66">
        <f ca="1">(TRUNC(PRODUCT($E$16:$E50),16))</f>
        <v>1.01004543784515</v>
      </c>
      <c r="G51" s="66">
        <v>1</v>
      </c>
      <c r="H51" s="66">
        <f t="shared" ca="1" si="16"/>
        <v>1.0100454400000001</v>
      </c>
      <c r="I51" s="67">
        <f t="shared" si="27"/>
        <v>1.4999999999999999E-2</v>
      </c>
      <c r="J51" s="68">
        <f t="shared" si="28"/>
        <v>41991</v>
      </c>
      <c r="K51" s="13">
        <f t="shared" si="37"/>
        <v>34</v>
      </c>
      <c r="L51" s="9">
        <f t="shared" si="17"/>
        <v>1.0014071360000001</v>
      </c>
      <c r="M51" s="71">
        <f t="shared" ca="1" si="18"/>
        <v>1.011466711</v>
      </c>
      <c r="N51" s="70">
        <f t="shared" si="29"/>
        <v>0</v>
      </c>
      <c r="O51" s="66">
        <f t="shared" ca="1" si="19"/>
        <v>1318671.7649999999</v>
      </c>
      <c r="P51" s="72">
        <f t="shared" si="20"/>
        <v>0</v>
      </c>
      <c r="Q51" s="69"/>
      <c r="R51" s="68"/>
      <c r="S51" s="68"/>
      <c r="T51" s="68"/>
      <c r="U51" s="68"/>
      <c r="V51" s="14"/>
      <c r="W51" s="42"/>
      <c r="X51" s="43"/>
      <c r="Y51" s="44"/>
      <c r="Z51" s="45"/>
      <c r="AA51" s="46"/>
      <c r="AB51" s="44"/>
      <c r="AC51" s="34"/>
      <c r="AD51" s="46"/>
      <c r="AE51" s="42"/>
      <c r="AF51" s="47"/>
      <c r="AG51" s="43"/>
      <c r="AH51" s="16"/>
      <c r="AI51" s="3"/>
      <c r="AJ51" s="3"/>
      <c r="AK51" s="3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</row>
    <row r="52" spans="1:220" x14ac:dyDescent="0.2">
      <c r="A52" s="65">
        <f t="shared" si="22"/>
        <v>42027</v>
      </c>
      <c r="B52" s="12">
        <f t="shared" ca="1" si="23"/>
        <v>116376178.09</v>
      </c>
      <c r="C52" s="73">
        <f t="shared" si="24"/>
        <v>115000000</v>
      </c>
      <c r="D52" s="67">
        <f ca="1">IF(A52&lt;$B$1,VLOOKUP(A52,[1]DI!$A$4:$B$15000,2,FALSE),0)</f>
        <v>0.1208</v>
      </c>
      <c r="E52" s="11">
        <f t="shared" ca="1" si="25"/>
        <v>1.0004526499999999</v>
      </c>
      <c r="F52" s="66">
        <f ca="1">(TRUNC(PRODUCT($E$16:$E51),16))</f>
        <v>1.01050299852895</v>
      </c>
      <c r="G52" s="66">
        <f t="shared" ref="G52:G115" si="38">IF(N51&gt;0,F51,G51)</f>
        <v>1</v>
      </c>
      <c r="H52" s="66">
        <f t="shared" ca="1" si="16"/>
        <v>1.0105029999999999</v>
      </c>
      <c r="I52" s="67">
        <f t="shared" si="27"/>
        <v>1.4999999999999999E-2</v>
      </c>
      <c r="J52" s="68">
        <f t="shared" si="28"/>
        <v>41991</v>
      </c>
      <c r="K52" s="13">
        <f t="shared" si="37"/>
        <v>35</v>
      </c>
      <c r="L52" s="9">
        <f t="shared" si="17"/>
        <v>1.001448552</v>
      </c>
      <c r="M52" s="71">
        <f t="shared" ca="1" si="18"/>
        <v>1.011966766</v>
      </c>
      <c r="N52" s="70">
        <f t="shared" si="29"/>
        <v>0</v>
      </c>
      <c r="O52" s="66">
        <f t="shared" ca="1" si="19"/>
        <v>1376178.09</v>
      </c>
      <c r="P52" s="72">
        <f t="shared" si="20"/>
        <v>0</v>
      </c>
      <c r="Q52" s="69"/>
      <c r="R52" s="68"/>
      <c r="S52" s="68"/>
      <c r="T52" s="68"/>
      <c r="U52" s="68"/>
      <c r="V52" s="5"/>
      <c r="W52" s="31"/>
      <c r="X52" s="38"/>
      <c r="Y52" s="39"/>
      <c r="Z52" s="35"/>
      <c r="AA52" s="34"/>
      <c r="AB52" s="39"/>
      <c r="AC52" s="34"/>
      <c r="AD52" s="34"/>
      <c r="AE52" s="31"/>
      <c r="AF52" s="37"/>
      <c r="AG52" s="38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</row>
    <row r="53" spans="1:220" x14ac:dyDescent="0.2">
      <c r="A53" s="65">
        <f t="shared" si="22"/>
        <v>42028</v>
      </c>
      <c r="B53" s="12">
        <f t="shared" ca="1" si="23"/>
        <v>116433670.61499999</v>
      </c>
      <c r="C53" s="73">
        <f t="shared" si="24"/>
        <v>115000000</v>
      </c>
      <c r="D53" s="67">
        <f ca="1">IF(A53&lt;$B$1,VLOOKUP(A53,[1]DI!$A$4:$B$15000,2,FALSE),0)</f>
        <v>0</v>
      </c>
      <c r="E53" s="11">
        <f t="shared" ca="1" si="25"/>
        <v>1</v>
      </c>
      <c r="F53" s="66">
        <f ca="1">(TRUNC(PRODUCT($E$16:$E52),16))</f>
        <v>1.01096040271123</v>
      </c>
      <c r="G53" s="66">
        <f t="shared" si="38"/>
        <v>1</v>
      </c>
      <c r="H53" s="66">
        <f t="shared" ca="1" si="16"/>
        <v>1.0109604000000001</v>
      </c>
      <c r="I53" s="67">
        <f t="shared" si="27"/>
        <v>1.4999999999999999E-2</v>
      </c>
      <c r="J53" s="68">
        <f t="shared" si="28"/>
        <v>41991</v>
      </c>
      <c r="K53" s="13">
        <f t="shared" si="37"/>
        <v>36</v>
      </c>
      <c r="L53" s="9">
        <f t="shared" si="17"/>
        <v>1.00148997</v>
      </c>
      <c r="M53" s="71">
        <f t="shared" ca="1" si="18"/>
        <v>1.0124667009999999</v>
      </c>
      <c r="N53" s="70">
        <f t="shared" si="29"/>
        <v>0</v>
      </c>
      <c r="O53" s="66">
        <f t="shared" ca="1" si="19"/>
        <v>1433670.61499999</v>
      </c>
      <c r="P53" s="72">
        <f t="shared" si="20"/>
        <v>0</v>
      </c>
      <c r="Q53" s="69"/>
      <c r="R53" s="68"/>
      <c r="S53" s="68"/>
      <c r="T53" s="68"/>
      <c r="U53" s="68"/>
      <c r="V53" s="5"/>
      <c r="W53" s="1"/>
      <c r="X53" s="1"/>
      <c r="Y53" s="1"/>
      <c r="Z53" s="1"/>
      <c r="AA53" s="1"/>
      <c r="AB53" s="1"/>
      <c r="AC53" s="1"/>
      <c r="AD53" s="1"/>
      <c r="AE53" s="1"/>
      <c r="AF53" s="5"/>
      <c r="AG53" s="1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</row>
    <row r="54" spans="1:220" x14ac:dyDescent="0.2">
      <c r="A54" s="65">
        <f t="shared" si="22"/>
        <v>42029</v>
      </c>
      <c r="B54" s="12">
        <f t="shared" ca="1" si="23"/>
        <v>116438486.125</v>
      </c>
      <c r="C54" s="73">
        <f t="shared" si="24"/>
        <v>115000000</v>
      </c>
      <c r="D54" s="67">
        <f ca="1">IF(A54&lt;$B$1,VLOOKUP(A54,[1]DI!$A$4:$B$15000,2,FALSE),0)</f>
        <v>0</v>
      </c>
      <c r="E54" s="11">
        <f t="shared" ca="1" si="25"/>
        <v>1</v>
      </c>
      <c r="F54" s="66">
        <f ca="1">(TRUNC(PRODUCT($E$16:$E53),16))</f>
        <v>1.01096040271123</v>
      </c>
      <c r="G54" s="66">
        <f t="shared" si="38"/>
        <v>1</v>
      </c>
      <c r="H54" s="66">
        <f t="shared" ca="1" si="16"/>
        <v>1.0109604000000001</v>
      </c>
      <c r="I54" s="67">
        <f t="shared" si="27"/>
        <v>1.4999999999999999E-2</v>
      </c>
      <c r="J54" s="68">
        <f t="shared" si="28"/>
        <v>41991</v>
      </c>
      <c r="K54" s="13">
        <f t="shared" si="37"/>
        <v>37</v>
      </c>
      <c r="L54" s="9">
        <f t="shared" si="17"/>
        <v>1.00153139</v>
      </c>
      <c r="M54" s="71">
        <f t="shared" ca="1" si="18"/>
        <v>1.012508575</v>
      </c>
      <c r="N54" s="70">
        <f t="shared" si="29"/>
        <v>0</v>
      </c>
      <c r="O54" s="66">
        <f t="shared" ca="1" si="19"/>
        <v>1438486.125</v>
      </c>
      <c r="P54" s="72">
        <f t="shared" si="20"/>
        <v>0</v>
      </c>
      <c r="Q54" s="69"/>
      <c r="R54" s="68"/>
      <c r="S54" s="68"/>
      <c r="T54" s="68"/>
      <c r="U54" s="68"/>
      <c r="V54" s="5"/>
      <c r="W54" s="1"/>
      <c r="X54" s="1"/>
      <c r="Y54" s="1"/>
      <c r="Z54" s="1"/>
      <c r="AA54" s="1"/>
      <c r="AB54" s="1"/>
      <c r="AC54" s="1"/>
      <c r="AD54" s="1"/>
      <c r="AE54" s="1"/>
      <c r="AF54" s="5"/>
      <c r="AG54" s="1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</row>
    <row r="55" spans="1:220" x14ac:dyDescent="0.2">
      <c r="A55" s="65">
        <f t="shared" si="22"/>
        <v>42030</v>
      </c>
      <c r="B55" s="12">
        <f t="shared" ca="1" si="23"/>
        <v>116443301.75</v>
      </c>
      <c r="C55" s="73">
        <f t="shared" si="24"/>
        <v>115000000</v>
      </c>
      <c r="D55" s="67">
        <f ca="1">IF(A55&lt;$B$1,VLOOKUP(A55,[1]DI!$A$4:$B$15000,2,FALSE),0)</f>
        <v>0.1208</v>
      </c>
      <c r="E55" s="11">
        <f t="shared" ca="1" si="25"/>
        <v>1.0004526499999999</v>
      </c>
      <c r="F55" s="66">
        <f ca="1">(TRUNC(PRODUCT($E$16:$E54),16))</f>
        <v>1.01096040271123</v>
      </c>
      <c r="G55" s="66">
        <f t="shared" si="38"/>
        <v>1</v>
      </c>
      <c r="H55" s="66">
        <f t="shared" ca="1" si="16"/>
        <v>1.0109604000000001</v>
      </c>
      <c r="I55" s="67">
        <f t="shared" si="27"/>
        <v>1.4999999999999999E-2</v>
      </c>
      <c r="J55" s="68">
        <f t="shared" si="28"/>
        <v>41991</v>
      </c>
      <c r="K55" s="13">
        <f t="shared" si="37"/>
        <v>38</v>
      </c>
      <c r="L55" s="9">
        <f t="shared" si="17"/>
        <v>1.001572811</v>
      </c>
      <c r="M55" s="71">
        <f t="shared" ca="1" si="18"/>
        <v>1.01255045</v>
      </c>
      <c r="N55" s="70">
        <f t="shared" si="29"/>
        <v>0</v>
      </c>
      <c r="O55" s="66">
        <f t="shared" ca="1" si="19"/>
        <v>1443301.75</v>
      </c>
      <c r="P55" s="72">
        <f t="shared" si="20"/>
        <v>0</v>
      </c>
      <c r="Q55" s="69"/>
      <c r="R55" s="68"/>
      <c r="S55" s="68"/>
      <c r="T55" s="68"/>
      <c r="U55" s="68"/>
      <c r="V55" s="5"/>
      <c r="W55" s="54" t="s">
        <v>48</v>
      </c>
      <c r="X55" s="55"/>
      <c r="Y55" s="56"/>
      <c r="Z55" s="1"/>
      <c r="AA55" s="57" t="s">
        <v>49</v>
      </c>
      <c r="AB55" s="58" t="s">
        <v>50</v>
      </c>
      <c r="AC55" s="58" t="s">
        <v>51</v>
      </c>
      <c r="AD55" s="58" t="s">
        <v>52</v>
      </c>
      <c r="AE55" s="1"/>
      <c r="AF55" s="5"/>
      <c r="AG55" s="1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</row>
    <row r="56" spans="1:220" x14ac:dyDescent="0.2">
      <c r="A56" s="65">
        <f t="shared" si="22"/>
        <v>42031</v>
      </c>
      <c r="B56" s="12">
        <f t="shared" ca="1" si="23"/>
        <v>116500827.62499999</v>
      </c>
      <c r="C56" s="73">
        <f t="shared" si="24"/>
        <v>115000000</v>
      </c>
      <c r="D56" s="67">
        <f ca="1">IF(A56&lt;$B$1,VLOOKUP(A56,[1]DI!$A$4:$B$15000,2,FALSE),0)</f>
        <v>0.1208</v>
      </c>
      <c r="E56" s="11">
        <f t="shared" ca="1" si="25"/>
        <v>1.0004526499999999</v>
      </c>
      <c r="F56" s="66">
        <f ca="1">(TRUNC(PRODUCT($E$16:$E55),16))</f>
        <v>1.01141801393752</v>
      </c>
      <c r="G56" s="66">
        <f t="shared" si="38"/>
        <v>1</v>
      </c>
      <c r="H56" s="66">
        <f t="shared" ca="1" si="16"/>
        <v>1.0114180100000001</v>
      </c>
      <c r="I56" s="67">
        <f t="shared" si="27"/>
        <v>1.4999999999999999E-2</v>
      </c>
      <c r="J56" s="68">
        <f t="shared" si="28"/>
        <v>41991</v>
      </c>
      <c r="K56" s="13">
        <f t="shared" si="37"/>
        <v>39</v>
      </c>
      <c r="L56" s="9">
        <f t="shared" si="17"/>
        <v>1.001614234</v>
      </c>
      <c r="M56" s="71">
        <f t="shared" ca="1" si="18"/>
        <v>1.0130506749999999</v>
      </c>
      <c r="N56" s="70">
        <f t="shared" si="29"/>
        <v>0</v>
      </c>
      <c r="O56" s="66">
        <f t="shared" ca="1" si="19"/>
        <v>1500827.62499999</v>
      </c>
      <c r="P56" s="72">
        <f t="shared" si="20"/>
        <v>0</v>
      </c>
      <c r="Q56" s="69"/>
      <c r="R56" s="68"/>
      <c r="S56" s="68"/>
      <c r="T56" s="68"/>
      <c r="U56" s="68"/>
      <c r="V56" s="5"/>
      <c r="W56" s="128">
        <f>[2]Plan1!$A194</f>
        <v>42736</v>
      </c>
      <c r="X56" s="48" t="str">
        <f>[2]Plan1!$C194</f>
        <v>Confraternização Universal</v>
      </c>
      <c r="Y56" s="34"/>
      <c r="Z56" s="1"/>
      <c r="AA56" s="31"/>
      <c r="AB56" s="32">
        <f t="shared" ref="AB56:AB57" si="39">WORKDAY(AC56,-1,W$56:W$172)</f>
        <v>41990</v>
      </c>
      <c r="AC56" s="32">
        <f>A16</f>
        <v>41991</v>
      </c>
      <c r="AD56" s="32">
        <f t="shared" ref="AD56:AD57" si="40">WORKDAY(AB56,1,W$56:W$172)</f>
        <v>41991</v>
      </c>
      <c r="AE56" s="1"/>
      <c r="AF56" s="5"/>
      <c r="AG56" s="1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</row>
    <row r="57" spans="1:220" x14ac:dyDescent="0.2">
      <c r="A57" s="65">
        <f t="shared" si="22"/>
        <v>42032</v>
      </c>
      <c r="B57" s="12">
        <f t="shared" ca="1" si="23"/>
        <v>116558382.36499999</v>
      </c>
      <c r="C57" s="73">
        <f t="shared" si="24"/>
        <v>115000000</v>
      </c>
      <c r="D57" s="67">
        <f ca="1">IF(A57&lt;$B$1,VLOOKUP(A57,[1]DI!$A$4:$B$15000,2,FALSE),0)</f>
        <v>0.1208</v>
      </c>
      <c r="E57" s="11">
        <f t="shared" ca="1" si="25"/>
        <v>1.0004526499999999</v>
      </c>
      <c r="F57" s="66">
        <f ca="1">(TRUNC(PRODUCT($E$16:$E56),16))</f>
        <v>1.01187583230153</v>
      </c>
      <c r="G57" s="66">
        <f t="shared" si="38"/>
        <v>1</v>
      </c>
      <c r="H57" s="66">
        <f t="shared" ca="1" si="16"/>
        <v>1.0118758299999999</v>
      </c>
      <c r="I57" s="67">
        <f t="shared" si="27"/>
        <v>1.4999999999999999E-2</v>
      </c>
      <c r="J57" s="68">
        <f t="shared" si="28"/>
        <v>41991</v>
      </c>
      <c r="K57" s="13">
        <f t="shared" si="37"/>
        <v>40</v>
      </c>
      <c r="L57" s="9">
        <f t="shared" si="17"/>
        <v>1.0016556590000001</v>
      </c>
      <c r="M57" s="71">
        <f t="shared" ca="1" si="18"/>
        <v>1.0135511509999999</v>
      </c>
      <c r="N57" s="70">
        <f t="shared" si="29"/>
        <v>0</v>
      </c>
      <c r="O57" s="66">
        <f t="shared" ca="1" si="19"/>
        <v>1558382.36499999</v>
      </c>
      <c r="P57" s="72">
        <f t="shared" si="20"/>
        <v>0</v>
      </c>
      <c r="Q57" s="69"/>
      <c r="R57" s="68"/>
      <c r="S57" s="68"/>
      <c r="T57" s="68"/>
      <c r="U57" s="68"/>
      <c r="V57" s="5"/>
      <c r="W57" s="128">
        <f>[2]Plan1!$A195</f>
        <v>42793</v>
      </c>
      <c r="X57" s="48" t="str">
        <f>[2]Plan1!$C195</f>
        <v>Carnaval</v>
      </c>
      <c r="Y57" s="34"/>
      <c r="Z57" s="1"/>
      <c r="AA57" s="31"/>
      <c r="AB57" s="32">
        <f t="shared" si="39"/>
        <v>42355</v>
      </c>
      <c r="AC57" s="32">
        <v>42356</v>
      </c>
      <c r="AD57" s="32">
        <f t="shared" si="40"/>
        <v>42356</v>
      </c>
      <c r="AE57" s="1"/>
      <c r="AF57" s="5"/>
      <c r="AG57" s="1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</row>
    <row r="58" spans="1:220" x14ac:dyDescent="0.2">
      <c r="A58" s="65">
        <f t="shared" si="22"/>
        <v>42033</v>
      </c>
      <c r="B58" s="12">
        <f t="shared" ca="1" si="23"/>
        <v>116615965.97000001</v>
      </c>
      <c r="C58" s="73">
        <f t="shared" si="24"/>
        <v>115000000</v>
      </c>
      <c r="D58" s="67">
        <f ca="1">IF(A58&lt;$B$1,VLOOKUP(A58,[1]DI!$A$4:$B$15000,2,FALSE),0)</f>
        <v>0.1208</v>
      </c>
      <c r="E58" s="11">
        <f t="shared" ca="1" si="25"/>
        <v>1.0004526499999999</v>
      </c>
      <c r="F58" s="66">
        <f ca="1">(TRUNC(PRODUCT($E$16:$E57),16))</f>
        <v>1.01233385789702</v>
      </c>
      <c r="G58" s="66">
        <f t="shared" si="38"/>
        <v>1</v>
      </c>
      <c r="H58" s="66">
        <f t="shared" ca="1" si="16"/>
        <v>1.01233386</v>
      </c>
      <c r="I58" s="67">
        <f t="shared" si="27"/>
        <v>1.4999999999999999E-2</v>
      </c>
      <c r="J58" s="68">
        <f t="shared" si="28"/>
        <v>41991</v>
      </c>
      <c r="K58" s="13">
        <f t="shared" si="37"/>
        <v>41</v>
      </c>
      <c r="L58" s="9">
        <f t="shared" si="17"/>
        <v>1.0016970860000001</v>
      </c>
      <c r="M58" s="71">
        <f t="shared" ca="1" si="18"/>
        <v>1.0140518780000001</v>
      </c>
      <c r="N58" s="70">
        <f t="shared" si="29"/>
        <v>0</v>
      </c>
      <c r="O58" s="66">
        <f t="shared" ca="1" si="19"/>
        <v>1615965.97000001</v>
      </c>
      <c r="P58" s="72">
        <f t="shared" si="20"/>
        <v>0</v>
      </c>
      <c r="Q58" s="69"/>
      <c r="R58" s="68"/>
      <c r="S58" s="68"/>
      <c r="T58" s="68"/>
      <c r="U58" s="68"/>
      <c r="V58" s="5"/>
      <c r="W58" s="128">
        <f>[2]Plan1!$A196</f>
        <v>42794</v>
      </c>
      <c r="X58" s="48" t="str">
        <f>[2]Plan1!$C196</f>
        <v>Carnaval</v>
      </c>
      <c r="Y58" s="34"/>
      <c r="Z58" s="1"/>
      <c r="AA58" s="31"/>
      <c r="AB58" s="32"/>
      <c r="AC58" s="32"/>
      <c r="AD58" s="32"/>
      <c r="AE58" s="1"/>
      <c r="AF58" s="5"/>
      <c r="AG58" s="1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</row>
    <row r="59" spans="1:220" x14ac:dyDescent="0.2">
      <c r="A59" s="65">
        <f t="shared" si="22"/>
        <v>42034</v>
      </c>
      <c r="B59" s="12">
        <f t="shared" ca="1" si="23"/>
        <v>116673576.94499999</v>
      </c>
      <c r="C59" s="73">
        <f t="shared" si="24"/>
        <v>115000000</v>
      </c>
      <c r="D59" s="67">
        <f ca="1">IF(A59&lt;$B$1,VLOOKUP(A59,[1]DI!$A$4:$B$15000,2,FALSE),0)</f>
        <v>0.1208</v>
      </c>
      <c r="E59" s="11">
        <f t="shared" ca="1" si="25"/>
        <v>1.0004526499999999</v>
      </c>
      <c r="F59" s="66">
        <f ca="1">(TRUNC(PRODUCT($E$16:$E58),16))</f>
        <v>1.0127920908177901</v>
      </c>
      <c r="G59" s="66">
        <f t="shared" si="38"/>
        <v>1</v>
      </c>
      <c r="H59" s="66">
        <f t="shared" ca="1" si="16"/>
        <v>1.01279209</v>
      </c>
      <c r="I59" s="67">
        <f t="shared" si="27"/>
        <v>1.4999999999999999E-2</v>
      </c>
      <c r="J59" s="68">
        <f t="shared" si="28"/>
        <v>41991</v>
      </c>
      <c r="K59" s="13">
        <f t="shared" si="37"/>
        <v>42</v>
      </c>
      <c r="L59" s="9">
        <f t="shared" si="17"/>
        <v>1.0017385139999999</v>
      </c>
      <c r="M59" s="71">
        <f t="shared" ca="1" si="18"/>
        <v>1.0145528429999999</v>
      </c>
      <c r="N59" s="70">
        <f t="shared" si="29"/>
        <v>0</v>
      </c>
      <c r="O59" s="66">
        <f t="shared" ca="1" si="19"/>
        <v>1673576.9449999901</v>
      </c>
      <c r="P59" s="72">
        <f t="shared" si="20"/>
        <v>0</v>
      </c>
      <c r="Q59" s="69"/>
      <c r="R59" s="68"/>
      <c r="S59" s="68"/>
      <c r="T59" s="68"/>
      <c r="U59" s="68"/>
      <c r="V59" s="5"/>
      <c r="W59" s="128">
        <f>[2]Plan1!$A197</f>
        <v>42839</v>
      </c>
      <c r="X59" s="48" t="str">
        <f>[2]Plan1!$C197</f>
        <v>Paixão de Cristo</v>
      </c>
      <c r="Y59" s="34"/>
      <c r="Z59" s="1"/>
      <c r="AA59" s="31"/>
      <c r="AB59" s="32"/>
      <c r="AC59" s="32"/>
      <c r="AD59" s="32"/>
      <c r="AE59" s="1"/>
      <c r="AF59" s="5"/>
      <c r="AG59" s="1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</row>
    <row r="60" spans="1:220" x14ac:dyDescent="0.2">
      <c r="A60" s="65">
        <f t="shared" si="22"/>
        <v>42035</v>
      </c>
      <c r="B60" s="12">
        <f t="shared" ca="1" si="23"/>
        <v>116731216.785</v>
      </c>
      <c r="C60" s="73">
        <f t="shared" si="24"/>
        <v>115000000</v>
      </c>
      <c r="D60" s="67">
        <f ca="1">IF(A60&lt;$B$1,VLOOKUP(A60,[1]DI!$A$4:$B$15000,2,FALSE),0)</f>
        <v>0</v>
      </c>
      <c r="E60" s="11">
        <f t="shared" ca="1" si="25"/>
        <v>1</v>
      </c>
      <c r="F60" s="66">
        <f ca="1">(TRUNC(PRODUCT($E$16:$E59),16))</f>
        <v>1.0132505311577</v>
      </c>
      <c r="G60" s="66">
        <f t="shared" si="38"/>
        <v>1</v>
      </c>
      <c r="H60" s="66">
        <f t="shared" ca="1" si="16"/>
        <v>1.0132505300000001</v>
      </c>
      <c r="I60" s="67">
        <f t="shared" si="27"/>
        <v>1.4999999999999999E-2</v>
      </c>
      <c r="J60" s="68">
        <f t="shared" si="28"/>
        <v>41991</v>
      </c>
      <c r="K60" s="13">
        <f t="shared" si="37"/>
        <v>43</v>
      </c>
      <c r="L60" s="9">
        <f t="shared" si="17"/>
        <v>1.0017799439999999</v>
      </c>
      <c r="M60" s="71">
        <f t="shared" ca="1" si="18"/>
        <v>1.0150540589999999</v>
      </c>
      <c r="N60" s="70">
        <f t="shared" si="29"/>
        <v>0</v>
      </c>
      <c r="O60" s="66">
        <f t="shared" ca="1" si="19"/>
        <v>1731216.7849999899</v>
      </c>
      <c r="P60" s="72">
        <f t="shared" si="20"/>
        <v>0</v>
      </c>
      <c r="Q60" s="69"/>
      <c r="R60" s="68"/>
      <c r="S60" s="68"/>
      <c r="T60" s="68"/>
      <c r="U60" s="68"/>
      <c r="V60" s="5"/>
      <c r="W60" s="128">
        <f>[2]Plan1!$A198</f>
        <v>42846</v>
      </c>
      <c r="X60" s="48" t="str">
        <f>[2]Plan1!$C198</f>
        <v>Tiradentes</v>
      </c>
      <c r="Y60" s="34"/>
      <c r="Z60" s="1"/>
      <c r="AA60" s="31"/>
      <c r="AB60" s="32"/>
      <c r="AC60" s="32"/>
      <c r="AD60" s="32"/>
      <c r="AE60" s="1"/>
      <c r="AF60" s="5"/>
      <c r="AG60" s="1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</row>
    <row r="61" spans="1:220" x14ac:dyDescent="0.2">
      <c r="A61" s="65">
        <f t="shared" si="22"/>
        <v>42036</v>
      </c>
      <c r="B61" s="12">
        <f t="shared" ca="1" si="23"/>
        <v>116731216.785</v>
      </c>
      <c r="C61" s="73">
        <f t="shared" si="24"/>
        <v>115000000</v>
      </c>
      <c r="D61" s="67">
        <f ca="1">IF(A61&lt;$B$1,VLOOKUP(A61,[1]DI!$A$4:$B$15000,2,FALSE),0)</f>
        <v>0</v>
      </c>
      <c r="E61" s="11">
        <f t="shared" ca="1" si="25"/>
        <v>1</v>
      </c>
      <c r="F61" s="66">
        <f ca="1">(TRUNC(PRODUCT($E$16:$E60),16))</f>
        <v>1.0132505311577</v>
      </c>
      <c r="G61" s="66">
        <f t="shared" si="38"/>
        <v>1</v>
      </c>
      <c r="H61" s="66">
        <f t="shared" ca="1" si="16"/>
        <v>1.0132505300000001</v>
      </c>
      <c r="I61" s="67">
        <f t="shared" si="27"/>
        <v>1.4999999999999999E-2</v>
      </c>
      <c r="J61" s="68">
        <f t="shared" si="28"/>
        <v>41991</v>
      </c>
      <c r="K61" s="13">
        <f t="shared" si="37"/>
        <v>43</v>
      </c>
      <c r="L61" s="9">
        <f t="shared" si="17"/>
        <v>1.0017799439999999</v>
      </c>
      <c r="M61" s="71">
        <f t="shared" ca="1" si="18"/>
        <v>1.0150540589999999</v>
      </c>
      <c r="N61" s="70">
        <f t="shared" si="29"/>
        <v>0</v>
      </c>
      <c r="O61" s="66">
        <f t="shared" ca="1" si="19"/>
        <v>1731216.7849999899</v>
      </c>
      <c r="P61" s="72">
        <f t="shared" si="20"/>
        <v>0</v>
      </c>
      <c r="Q61" s="69"/>
      <c r="R61" s="68"/>
      <c r="S61" s="68"/>
      <c r="T61" s="68"/>
      <c r="U61" s="68"/>
      <c r="V61" s="5"/>
      <c r="W61" s="128">
        <f>[2]Plan1!$A199</f>
        <v>42856</v>
      </c>
      <c r="X61" s="48" t="str">
        <f>[2]Plan1!$C199</f>
        <v>Dia do Trabalho</v>
      </c>
      <c r="Y61" s="34"/>
      <c r="Z61" s="1"/>
      <c r="AA61" s="31"/>
      <c r="AB61" s="32"/>
      <c r="AC61" s="32"/>
      <c r="AD61" s="32"/>
      <c r="AE61" s="1"/>
      <c r="AF61" s="5"/>
      <c r="AG61" s="1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</row>
    <row r="62" spans="1:220" x14ac:dyDescent="0.2">
      <c r="A62" s="65">
        <f t="shared" si="22"/>
        <v>42037</v>
      </c>
      <c r="B62" s="12">
        <f t="shared" ca="1" si="23"/>
        <v>116736044.59999999</v>
      </c>
      <c r="C62" s="73">
        <f t="shared" si="24"/>
        <v>115000000</v>
      </c>
      <c r="D62" s="67">
        <f ca="1">IF(A62&lt;$B$1,VLOOKUP(A62,[1]DI!$A$4:$B$15000,2,FALSE),0)</f>
        <v>0.1208</v>
      </c>
      <c r="E62" s="11">
        <f t="shared" ca="1" si="25"/>
        <v>1.0004526499999999</v>
      </c>
      <c r="F62" s="66">
        <f ca="1">(TRUNC(PRODUCT($E$16:$E61),16))</f>
        <v>1.0132505311577</v>
      </c>
      <c r="G62" s="66">
        <f t="shared" si="38"/>
        <v>1</v>
      </c>
      <c r="H62" s="66">
        <f t="shared" ca="1" si="16"/>
        <v>1.0132505300000001</v>
      </c>
      <c r="I62" s="67">
        <f t="shared" si="27"/>
        <v>1.4999999999999999E-2</v>
      </c>
      <c r="J62" s="68">
        <f t="shared" si="28"/>
        <v>41991</v>
      </c>
      <c r="K62" s="13">
        <f t="shared" si="37"/>
        <v>44</v>
      </c>
      <c r="L62" s="9">
        <f t="shared" si="17"/>
        <v>1.0018213760000001</v>
      </c>
      <c r="M62" s="71">
        <f t="shared" ca="1" si="18"/>
        <v>1.01509604</v>
      </c>
      <c r="N62" s="70">
        <f t="shared" si="29"/>
        <v>0</v>
      </c>
      <c r="O62" s="66">
        <f t="shared" ca="1" si="19"/>
        <v>1736044.6</v>
      </c>
      <c r="P62" s="72">
        <f t="shared" si="20"/>
        <v>0</v>
      </c>
      <c r="Q62" s="69"/>
      <c r="R62" s="68"/>
      <c r="S62" s="68"/>
      <c r="T62" s="68"/>
      <c r="U62" s="68"/>
      <c r="V62" s="5"/>
      <c r="W62" s="128">
        <f>[2]Plan1!$A200</f>
        <v>42901</v>
      </c>
      <c r="X62" s="48" t="str">
        <f>[2]Plan1!$C200</f>
        <v>Corpus Christi</v>
      </c>
      <c r="Y62" s="34"/>
      <c r="Z62" s="1"/>
      <c r="AA62" s="31"/>
      <c r="AB62" s="32"/>
      <c r="AC62" s="32"/>
      <c r="AD62" s="32"/>
      <c r="AE62" s="1"/>
      <c r="AF62" s="5"/>
      <c r="AG62" s="1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</row>
    <row r="63" spans="1:220" x14ac:dyDescent="0.2">
      <c r="A63" s="65">
        <f t="shared" si="22"/>
        <v>42038</v>
      </c>
      <c r="B63" s="12">
        <f t="shared" ca="1" si="23"/>
        <v>116793715.60499999</v>
      </c>
      <c r="C63" s="73">
        <f t="shared" si="24"/>
        <v>115000000</v>
      </c>
      <c r="D63" s="67">
        <f ca="1">IF(A63&lt;$B$1,VLOOKUP(A63,[1]DI!$A$4:$B$15000,2,FALSE),0)</f>
        <v>0.12089999999999999</v>
      </c>
      <c r="E63" s="11">
        <f t="shared" ca="1" si="25"/>
        <v>1.00045301</v>
      </c>
      <c r="F63" s="66">
        <f ca="1">(TRUNC(PRODUCT($E$16:$E62),16))</f>
        <v>1.0137091790106301</v>
      </c>
      <c r="G63" s="66">
        <f t="shared" si="38"/>
        <v>1</v>
      </c>
      <c r="H63" s="66">
        <f t="shared" ca="1" si="16"/>
        <v>1.01370918</v>
      </c>
      <c r="I63" s="67">
        <f t="shared" si="27"/>
        <v>1.4999999999999999E-2</v>
      </c>
      <c r="J63" s="68">
        <f t="shared" si="28"/>
        <v>41991</v>
      </c>
      <c r="K63" s="13">
        <f t="shared" si="37"/>
        <v>45</v>
      </c>
      <c r="L63" s="9">
        <f t="shared" si="17"/>
        <v>1.0018628089999999</v>
      </c>
      <c r="M63" s="71">
        <f t="shared" ca="1" si="18"/>
        <v>1.0155975269999999</v>
      </c>
      <c r="N63" s="70">
        <f t="shared" si="29"/>
        <v>0</v>
      </c>
      <c r="O63" s="66">
        <f t="shared" ca="1" si="19"/>
        <v>1793715.60499999</v>
      </c>
      <c r="P63" s="72">
        <f t="shared" si="20"/>
        <v>0</v>
      </c>
      <c r="Q63" s="69"/>
      <c r="R63" s="68"/>
      <c r="S63" s="68"/>
      <c r="T63" s="68"/>
      <c r="U63" s="68"/>
      <c r="V63" s="5"/>
      <c r="W63" s="128">
        <f>[2]Plan1!$A201</f>
        <v>42985</v>
      </c>
      <c r="X63" s="48" t="str">
        <f>[2]Plan1!$C201</f>
        <v>Independência do Brasil</v>
      </c>
      <c r="Y63" s="34"/>
      <c r="Z63" s="1"/>
      <c r="AA63" s="31"/>
      <c r="AB63" s="32"/>
      <c r="AC63" s="32"/>
      <c r="AD63" s="32"/>
      <c r="AE63" s="1"/>
      <c r="AF63" s="5"/>
      <c r="AG63" s="1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</row>
    <row r="64" spans="1:220" x14ac:dyDescent="0.2">
      <c r="A64" s="65">
        <f t="shared" si="22"/>
        <v>42039</v>
      </c>
      <c r="B64" s="12">
        <f t="shared" ca="1" si="23"/>
        <v>116851456.87500001</v>
      </c>
      <c r="C64" s="73">
        <f t="shared" si="24"/>
        <v>115000000</v>
      </c>
      <c r="D64" s="67">
        <f ca="1">IF(A64&lt;$B$1,VLOOKUP(A64,[1]DI!$A$4:$B$15000,2,FALSE),0)</f>
        <v>0.12089999999999999</v>
      </c>
      <c r="E64" s="11">
        <f t="shared" ca="1" si="25"/>
        <v>1.00045301</v>
      </c>
      <c r="F64" s="66">
        <f ca="1">(TRUNC(PRODUCT($E$16:$E63),16))</f>
        <v>1.0141683994058099</v>
      </c>
      <c r="G64" s="66">
        <f t="shared" si="38"/>
        <v>1</v>
      </c>
      <c r="H64" s="66">
        <f t="shared" ca="1" si="16"/>
        <v>1.0141684</v>
      </c>
      <c r="I64" s="67">
        <f t="shared" si="27"/>
        <v>1.4999999999999999E-2</v>
      </c>
      <c r="J64" s="68">
        <f t="shared" si="28"/>
        <v>41991</v>
      </c>
      <c r="K64" s="13">
        <f t="shared" si="37"/>
        <v>46</v>
      </c>
      <c r="L64" s="9">
        <f t="shared" si="17"/>
        <v>1.001904245</v>
      </c>
      <c r="M64" s="71">
        <f t="shared" ca="1" si="18"/>
        <v>1.0160996250000001</v>
      </c>
      <c r="N64" s="70">
        <f t="shared" si="29"/>
        <v>0</v>
      </c>
      <c r="O64" s="66">
        <f t="shared" ca="1" si="19"/>
        <v>1851456.87500001</v>
      </c>
      <c r="P64" s="72">
        <f t="shared" si="20"/>
        <v>0</v>
      </c>
      <c r="Q64" s="69"/>
      <c r="R64" s="68"/>
      <c r="S64" s="68"/>
      <c r="T64" s="68"/>
      <c r="U64" s="68"/>
      <c r="V64" s="5"/>
      <c r="W64" s="128">
        <f>[2]Plan1!$A202</f>
        <v>43020</v>
      </c>
      <c r="X64" s="48" t="str">
        <f>[2]Plan1!$C202</f>
        <v>Nossa Sr.a Aparecida - Padroeira do Brasil</v>
      </c>
      <c r="Y64" s="34"/>
      <c r="Z64" s="1"/>
      <c r="AA64" s="31"/>
      <c r="AB64" s="32"/>
      <c r="AC64" s="32"/>
      <c r="AD64" s="32"/>
      <c r="AE64" s="1"/>
      <c r="AF64" s="5"/>
      <c r="AG64" s="1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</row>
    <row r="65" spans="1:220" x14ac:dyDescent="0.2">
      <c r="A65" s="65">
        <f t="shared" si="22"/>
        <v>42040</v>
      </c>
      <c r="B65" s="12">
        <f t="shared" ca="1" si="23"/>
        <v>116909226.77999999</v>
      </c>
      <c r="C65" s="73">
        <f t="shared" si="24"/>
        <v>115000000</v>
      </c>
      <c r="D65" s="67">
        <f ca="1">IF(A65&lt;$B$1,VLOOKUP(A65,[1]DI!$A$4:$B$15000,2,FALSE),0)</f>
        <v>0.12089999999999999</v>
      </c>
      <c r="E65" s="11">
        <f t="shared" ca="1" si="25"/>
        <v>1.00045301</v>
      </c>
      <c r="F65" s="66">
        <f ca="1">(TRUNC(PRODUCT($E$16:$E64),16))</f>
        <v>1.0146278278324301</v>
      </c>
      <c r="G65" s="66">
        <f t="shared" si="38"/>
        <v>1</v>
      </c>
      <c r="H65" s="66">
        <f t="shared" ca="1" si="16"/>
        <v>1.01462783</v>
      </c>
      <c r="I65" s="67">
        <f t="shared" si="27"/>
        <v>1.4999999999999999E-2</v>
      </c>
      <c r="J65" s="68">
        <f t="shared" si="28"/>
        <v>41991</v>
      </c>
      <c r="K65" s="13">
        <f t="shared" si="37"/>
        <v>47</v>
      </c>
      <c r="L65" s="9">
        <f t="shared" si="17"/>
        <v>1.001945681</v>
      </c>
      <c r="M65" s="71">
        <f t="shared" ca="1" si="18"/>
        <v>1.0166019719999999</v>
      </c>
      <c r="N65" s="70">
        <f t="shared" si="29"/>
        <v>0</v>
      </c>
      <c r="O65" s="66">
        <f t="shared" ca="1" si="19"/>
        <v>1909226.77999999</v>
      </c>
      <c r="P65" s="72">
        <f t="shared" si="20"/>
        <v>0</v>
      </c>
      <c r="Q65" s="69"/>
      <c r="R65" s="68"/>
      <c r="S65" s="68"/>
      <c r="T65" s="68"/>
      <c r="U65" s="68"/>
      <c r="V65" s="5"/>
      <c r="W65" s="128">
        <f>[2]Plan1!$A203</f>
        <v>43041</v>
      </c>
      <c r="X65" s="48" t="str">
        <f>[2]Plan1!$C203</f>
        <v>Finados</v>
      </c>
      <c r="Y65" s="34"/>
      <c r="Z65" s="1"/>
      <c r="AA65" s="31"/>
      <c r="AB65" s="32"/>
      <c r="AC65" s="32"/>
      <c r="AD65" s="32"/>
      <c r="AE65" s="1"/>
      <c r="AF65" s="5"/>
      <c r="AG65" s="1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</row>
    <row r="66" spans="1:220" x14ac:dyDescent="0.2">
      <c r="A66" s="65">
        <f t="shared" si="22"/>
        <v>42041</v>
      </c>
      <c r="B66" s="12">
        <f t="shared" ca="1" si="23"/>
        <v>116967024.515</v>
      </c>
      <c r="C66" s="73">
        <f t="shared" si="24"/>
        <v>115000000</v>
      </c>
      <c r="D66" s="67">
        <f ca="1">IF(A66&lt;$B$1,VLOOKUP(A66,[1]DI!$A$4:$B$15000,2,FALSE),0)</f>
        <v>0.12089999999999999</v>
      </c>
      <c r="E66" s="11">
        <f t="shared" ca="1" si="25"/>
        <v>1.00045301</v>
      </c>
      <c r="F66" s="66">
        <f ca="1">(TRUNC(PRODUCT($E$16:$E65),16))</f>
        <v>1.0150874643847201</v>
      </c>
      <c r="G66" s="66">
        <f t="shared" si="38"/>
        <v>1</v>
      </c>
      <c r="H66" s="66">
        <f t="shared" ca="1" si="16"/>
        <v>1.0150874599999999</v>
      </c>
      <c r="I66" s="67">
        <f t="shared" si="27"/>
        <v>1.4999999999999999E-2</v>
      </c>
      <c r="J66" s="68">
        <f t="shared" si="28"/>
        <v>41991</v>
      </c>
      <c r="K66" s="13">
        <f t="shared" si="37"/>
        <v>48</v>
      </c>
      <c r="L66" s="9">
        <f t="shared" si="17"/>
        <v>1.0019871199999999</v>
      </c>
      <c r="M66" s="71">
        <f t="shared" ca="1" si="18"/>
        <v>1.017104561</v>
      </c>
      <c r="N66" s="70">
        <f t="shared" si="29"/>
        <v>0</v>
      </c>
      <c r="O66" s="66">
        <f t="shared" ca="1" si="19"/>
        <v>1967024.5149999999</v>
      </c>
      <c r="P66" s="72">
        <f t="shared" si="20"/>
        <v>0</v>
      </c>
      <c r="Q66" s="69"/>
      <c r="R66" s="68"/>
      <c r="S66" s="68"/>
      <c r="T66" s="68"/>
      <c r="U66" s="68"/>
      <c r="V66" s="5"/>
      <c r="W66" s="128">
        <f>[2]Plan1!$A204</f>
        <v>43054</v>
      </c>
      <c r="X66" s="48" t="str">
        <f>[2]Plan1!$C204</f>
        <v>Proclamação da República</v>
      </c>
      <c r="Y66" s="34"/>
      <c r="Z66" s="1"/>
      <c r="AA66" s="31"/>
      <c r="AB66" s="32"/>
      <c r="AC66" s="32"/>
      <c r="AD66" s="32"/>
      <c r="AE66" s="1"/>
      <c r="AF66" s="5"/>
      <c r="AG66" s="1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</row>
    <row r="67" spans="1:220" x14ac:dyDescent="0.2">
      <c r="A67" s="65">
        <f t="shared" si="22"/>
        <v>42042</v>
      </c>
      <c r="B67" s="12">
        <f t="shared" ca="1" si="23"/>
        <v>117024852.035</v>
      </c>
      <c r="C67" s="73">
        <f t="shared" si="24"/>
        <v>115000000</v>
      </c>
      <c r="D67" s="67">
        <f ca="1">IF(A67&lt;$B$1,VLOOKUP(A67,[1]DI!$A$4:$B$15000,2,FALSE),0)</f>
        <v>0</v>
      </c>
      <c r="E67" s="11">
        <f t="shared" ca="1" si="25"/>
        <v>1</v>
      </c>
      <c r="F67" s="66">
        <f ca="1">(TRUNC(PRODUCT($E$16:$E66),16))</f>
        <v>1.01554730915696</v>
      </c>
      <c r="G67" s="66">
        <f t="shared" si="38"/>
        <v>1</v>
      </c>
      <c r="H67" s="66">
        <f t="shared" ca="1" si="16"/>
        <v>1.0155473100000001</v>
      </c>
      <c r="I67" s="67">
        <f t="shared" si="27"/>
        <v>1.4999999999999999E-2</v>
      </c>
      <c r="J67" s="68">
        <f t="shared" si="28"/>
        <v>41991</v>
      </c>
      <c r="K67" s="13">
        <f t="shared" si="37"/>
        <v>49</v>
      </c>
      <c r="L67" s="9">
        <f t="shared" si="17"/>
        <v>1.0020285600000001</v>
      </c>
      <c r="M67" s="71">
        <f t="shared" ca="1" si="18"/>
        <v>1.017607409</v>
      </c>
      <c r="N67" s="70">
        <f t="shared" si="29"/>
        <v>0</v>
      </c>
      <c r="O67" s="66">
        <f t="shared" ca="1" si="19"/>
        <v>2024852.0349999999</v>
      </c>
      <c r="P67" s="72">
        <f t="shared" si="20"/>
        <v>0</v>
      </c>
      <c r="Q67" s="69"/>
      <c r="R67" s="68"/>
      <c r="S67" s="68"/>
      <c r="T67" s="68"/>
      <c r="U67" s="68"/>
      <c r="V67" s="5"/>
      <c r="W67" s="128">
        <f>[2]Plan1!$A205</f>
        <v>43094</v>
      </c>
      <c r="X67" s="48" t="str">
        <f>[2]Plan1!$C205</f>
        <v>Natal</v>
      </c>
      <c r="Y67" s="34"/>
      <c r="Z67" s="1"/>
      <c r="AA67" s="31"/>
      <c r="AB67" s="38"/>
      <c r="AC67" s="38"/>
      <c r="AD67" s="38"/>
      <c r="AE67" s="1"/>
      <c r="AF67" s="5"/>
      <c r="AG67" s="1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</row>
    <row r="68" spans="1:220" x14ac:dyDescent="0.2">
      <c r="A68" s="65">
        <f t="shared" si="22"/>
        <v>42043</v>
      </c>
      <c r="B68" s="12">
        <f t="shared" ca="1" si="23"/>
        <v>117029691.925</v>
      </c>
      <c r="C68" s="73">
        <f t="shared" si="24"/>
        <v>115000000</v>
      </c>
      <c r="D68" s="67">
        <f ca="1">IF(A68&lt;$B$1,VLOOKUP(A68,[1]DI!$A$4:$B$15000,2,FALSE),0)</f>
        <v>0</v>
      </c>
      <c r="E68" s="11">
        <f t="shared" ca="1" si="25"/>
        <v>1</v>
      </c>
      <c r="F68" s="66">
        <f ca="1">(TRUNC(PRODUCT($E$16:$E67),16))</f>
        <v>1.01554730915696</v>
      </c>
      <c r="G68" s="66">
        <f t="shared" si="38"/>
        <v>1</v>
      </c>
      <c r="H68" s="66">
        <f t="shared" ca="1" si="16"/>
        <v>1.0155473100000001</v>
      </c>
      <c r="I68" s="67">
        <f t="shared" si="27"/>
        <v>1.4999999999999999E-2</v>
      </c>
      <c r="J68" s="68">
        <f t="shared" si="28"/>
        <v>41991</v>
      </c>
      <c r="K68" s="13">
        <f t="shared" si="37"/>
        <v>50</v>
      </c>
      <c r="L68" s="9">
        <f t="shared" si="17"/>
        <v>1.002070002</v>
      </c>
      <c r="M68" s="71">
        <f t="shared" ca="1" si="18"/>
        <v>1.0176494949999999</v>
      </c>
      <c r="N68" s="70">
        <f t="shared" si="29"/>
        <v>0</v>
      </c>
      <c r="O68" s="66">
        <f t="shared" ca="1" si="19"/>
        <v>2029691.92499999</v>
      </c>
      <c r="P68" s="72">
        <f t="shared" si="20"/>
        <v>0</v>
      </c>
      <c r="Q68" s="69"/>
      <c r="R68" s="68"/>
      <c r="S68" s="68"/>
      <c r="T68" s="68"/>
      <c r="U68" s="68"/>
      <c r="V68" s="5"/>
      <c r="W68" s="128">
        <f>[2]Plan1!$A206</f>
        <v>43101</v>
      </c>
      <c r="X68" s="48" t="str">
        <f>[2]Plan1!$C206</f>
        <v>Confraternização Universal</v>
      </c>
      <c r="Y68" s="34"/>
      <c r="Z68" s="1"/>
      <c r="AA68" s="31"/>
      <c r="AB68" s="38"/>
      <c r="AC68" s="38"/>
      <c r="AD68" s="38"/>
      <c r="AE68" s="1"/>
      <c r="AF68" s="5"/>
      <c r="AG68" s="1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</row>
    <row r="69" spans="1:220" x14ac:dyDescent="0.2">
      <c r="A69" s="65">
        <f t="shared" si="22"/>
        <v>42044</v>
      </c>
      <c r="B69" s="12">
        <f t="shared" ca="1" si="23"/>
        <v>117034532.04499999</v>
      </c>
      <c r="C69" s="73">
        <f t="shared" si="24"/>
        <v>115000000</v>
      </c>
      <c r="D69" s="67">
        <f ca="1">IF(A69&lt;$B$1,VLOOKUP(A69,[1]DI!$A$4:$B$15000,2,FALSE),0)</f>
        <v>0.12089999999999999</v>
      </c>
      <c r="E69" s="11">
        <f t="shared" ca="1" si="25"/>
        <v>1.00045301</v>
      </c>
      <c r="F69" s="66">
        <f ca="1">(TRUNC(PRODUCT($E$16:$E68),16))</f>
        <v>1.01554730915696</v>
      </c>
      <c r="G69" s="66">
        <f t="shared" si="38"/>
        <v>1</v>
      </c>
      <c r="H69" s="66">
        <f t="shared" ca="1" si="16"/>
        <v>1.0155473100000001</v>
      </c>
      <c r="I69" s="67">
        <f t="shared" si="27"/>
        <v>1.4999999999999999E-2</v>
      </c>
      <c r="J69" s="68">
        <f t="shared" si="28"/>
        <v>41991</v>
      </c>
      <c r="K69" s="13">
        <f t="shared" si="37"/>
        <v>51</v>
      </c>
      <c r="L69" s="9">
        <f t="shared" si="17"/>
        <v>1.002111446</v>
      </c>
      <c r="M69" s="71">
        <f t="shared" ca="1" si="18"/>
        <v>1.017691583</v>
      </c>
      <c r="N69" s="70">
        <f t="shared" si="29"/>
        <v>0</v>
      </c>
      <c r="O69" s="66">
        <f t="shared" ca="1" si="19"/>
        <v>2034532.0449999899</v>
      </c>
      <c r="P69" s="72">
        <f t="shared" si="20"/>
        <v>0</v>
      </c>
      <c r="Q69" s="69"/>
      <c r="R69" s="68"/>
      <c r="S69" s="68"/>
      <c r="T69" s="68"/>
      <c r="U69" s="68"/>
      <c r="V69" s="5"/>
      <c r="W69" s="128">
        <f>[2]Plan1!$A207</f>
        <v>43143</v>
      </c>
      <c r="X69" s="48" t="str">
        <f>[2]Plan1!$C207</f>
        <v>Carnaval</v>
      </c>
      <c r="Y69" s="34"/>
      <c r="Z69" s="1"/>
      <c r="AA69" s="31"/>
      <c r="AB69" s="38"/>
      <c r="AC69" s="38"/>
      <c r="AD69" s="38"/>
      <c r="AE69" s="1"/>
      <c r="AF69" s="5"/>
      <c r="AG69" s="1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</row>
    <row r="70" spans="1:220" x14ac:dyDescent="0.2">
      <c r="A70" s="65">
        <f t="shared" si="22"/>
        <v>42045</v>
      </c>
      <c r="B70" s="12">
        <f t="shared" ca="1" si="23"/>
        <v>117092392.11000001</v>
      </c>
      <c r="C70" s="73">
        <f t="shared" si="24"/>
        <v>115000000</v>
      </c>
      <c r="D70" s="67">
        <f ca="1">IF(A70&lt;$B$1,VLOOKUP(A70,[1]DI!$A$4:$B$15000,2,FALSE),0)</f>
        <v>0.12089999999999999</v>
      </c>
      <c r="E70" s="11">
        <f t="shared" ca="1" si="25"/>
        <v>1.00045301</v>
      </c>
      <c r="F70" s="66">
        <f ca="1">(TRUNC(PRODUCT($E$16:$E69),16))</f>
        <v>1.01600736224348</v>
      </c>
      <c r="G70" s="66">
        <f t="shared" si="38"/>
        <v>1</v>
      </c>
      <c r="H70" s="66">
        <f t="shared" ca="1" si="16"/>
        <v>1.0160073599999999</v>
      </c>
      <c r="I70" s="67">
        <f t="shared" si="27"/>
        <v>1.4999999999999999E-2</v>
      </c>
      <c r="J70" s="68">
        <f t="shared" si="28"/>
        <v>41991</v>
      </c>
      <c r="K70" s="13">
        <f t="shared" si="37"/>
        <v>52</v>
      </c>
      <c r="L70" s="9">
        <f t="shared" si="17"/>
        <v>1.002152892</v>
      </c>
      <c r="M70" s="71">
        <f t="shared" ca="1" si="18"/>
        <v>1.0181947140000001</v>
      </c>
      <c r="N70" s="70">
        <f t="shared" si="29"/>
        <v>0</v>
      </c>
      <c r="O70" s="66">
        <f t="shared" ca="1" si="19"/>
        <v>2092392.1100000101</v>
      </c>
      <c r="P70" s="72">
        <f t="shared" si="20"/>
        <v>0</v>
      </c>
      <c r="Q70" s="69"/>
      <c r="R70" s="68"/>
      <c r="S70" s="68"/>
      <c r="T70" s="68"/>
      <c r="U70" s="68"/>
      <c r="V70" s="5"/>
      <c r="W70" s="128">
        <f>[2]Plan1!$A208</f>
        <v>43144</v>
      </c>
      <c r="X70" s="48" t="str">
        <f>[2]Plan1!$C208</f>
        <v>Carnaval</v>
      </c>
      <c r="Y70" s="34"/>
      <c r="Z70" s="1"/>
      <c r="AA70" s="31"/>
      <c r="AB70" s="38"/>
      <c r="AC70" s="38"/>
      <c r="AD70" s="38"/>
      <c r="AE70" s="1"/>
      <c r="AF70" s="5"/>
      <c r="AG70" s="1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</row>
    <row r="71" spans="1:220" x14ac:dyDescent="0.2">
      <c r="A71" s="65">
        <f t="shared" si="22"/>
        <v>42046</v>
      </c>
      <c r="B71" s="12">
        <f t="shared" ca="1" si="23"/>
        <v>117150280.925</v>
      </c>
      <c r="C71" s="73">
        <f t="shared" si="24"/>
        <v>115000000</v>
      </c>
      <c r="D71" s="67">
        <f ca="1">IF(A71&lt;$B$1,VLOOKUP(A71,[1]DI!$A$4:$B$15000,2,FALSE),0)</f>
        <v>0.12089999999999999</v>
      </c>
      <c r="E71" s="11">
        <f t="shared" ca="1" si="25"/>
        <v>1.00045301</v>
      </c>
      <c r="F71" s="66">
        <f ca="1">(TRUNC(PRODUCT($E$16:$E70),16))</f>
        <v>1.0164676237386501</v>
      </c>
      <c r="G71" s="66">
        <f t="shared" si="38"/>
        <v>1</v>
      </c>
      <c r="H71" s="66">
        <f t="shared" ca="1" si="16"/>
        <v>1.01646762</v>
      </c>
      <c r="I71" s="67">
        <f t="shared" si="27"/>
        <v>1.4999999999999999E-2</v>
      </c>
      <c r="J71" s="68">
        <f t="shared" si="28"/>
        <v>41991</v>
      </c>
      <c r="K71" s="13">
        <f t="shared" si="37"/>
        <v>53</v>
      </c>
      <c r="L71" s="9">
        <f t="shared" si="17"/>
        <v>1.0021943390000001</v>
      </c>
      <c r="M71" s="71">
        <f t="shared" ca="1" si="18"/>
        <v>1.018698095</v>
      </c>
      <c r="N71" s="70">
        <f t="shared" si="29"/>
        <v>0</v>
      </c>
      <c r="O71" s="66">
        <f t="shared" ca="1" si="19"/>
        <v>2150280.9249999998</v>
      </c>
      <c r="P71" s="72">
        <f t="shared" si="20"/>
        <v>0</v>
      </c>
      <c r="Q71" s="69"/>
      <c r="R71" s="68"/>
      <c r="S71" s="68"/>
      <c r="T71" s="68"/>
      <c r="U71" s="68"/>
      <c r="V71" s="5"/>
      <c r="W71" s="128">
        <f>[2]Plan1!$A209</f>
        <v>43189</v>
      </c>
      <c r="X71" s="48" t="str">
        <f>[2]Plan1!$C209</f>
        <v>Paixão de Cristo</v>
      </c>
      <c r="Y71" s="34"/>
      <c r="Z71" s="1"/>
      <c r="AA71" s="31"/>
      <c r="AB71" s="38"/>
      <c r="AC71" s="38"/>
      <c r="AD71" s="38"/>
      <c r="AE71" s="1"/>
      <c r="AF71" s="5"/>
      <c r="AG71" s="1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</row>
    <row r="72" spans="1:220" x14ac:dyDescent="0.2">
      <c r="A72" s="65">
        <f t="shared" si="22"/>
        <v>42047</v>
      </c>
      <c r="B72" s="12">
        <f t="shared" ca="1" si="23"/>
        <v>117208198.48999999</v>
      </c>
      <c r="C72" s="73">
        <f t="shared" si="24"/>
        <v>115000000</v>
      </c>
      <c r="D72" s="67">
        <f ca="1">IF(A72&lt;$B$1,VLOOKUP(A72,[1]DI!$A$4:$B$15000,2,FALSE),0)</f>
        <v>0.12089999999999999</v>
      </c>
      <c r="E72" s="11">
        <f t="shared" ca="1" si="25"/>
        <v>1.00045301</v>
      </c>
      <c r="F72" s="66">
        <f ca="1">(TRUNC(PRODUCT($E$16:$E71),16))</f>
        <v>1.0169280937368801</v>
      </c>
      <c r="G72" s="66">
        <f t="shared" si="38"/>
        <v>1</v>
      </c>
      <c r="H72" s="66">
        <f t="shared" ca="1" si="16"/>
        <v>1.01692809</v>
      </c>
      <c r="I72" s="67">
        <f t="shared" si="27"/>
        <v>1.4999999999999999E-2</v>
      </c>
      <c r="J72" s="68">
        <f t="shared" si="28"/>
        <v>41991</v>
      </c>
      <c r="K72" s="13">
        <f t="shared" si="37"/>
        <v>54</v>
      </c>
      <c r="L72" s="9">
        <f t="shared" si="17"/>
        <v>1.0022357879999999</v>
      </c>
      <c r="M72" s="71">
        <f t="shared" ca="1" si="18"/>
        <v>1.0192017259999999</v>
      </c>
      <c r="N72" s="70">
        <f t="shared" si="29"/>
        <v>0</v>
      </c>
      <c r="O72" s="66">
        <f t="shared" ca="1" si="19"/>
        <v>2208198.48999999</v>
      </c>
      <c r="P72" s="72">
        <f t="shared" si="20"/>
        <v>0</v>
      </c>
      <c r="Q72" s="69"/>
      <c r="R72" s="68"/>
      <c r="S72" s="68"/>
      <c r="T72" s="68"/>
      <c r="U72" s="68"/>
      <c r="V72" s="5"/>
      <c r="W72" s="128">
        <f>[2]Plan1!$A210</f>
        <v>43211</v>
      </c>
      <c r="X72" s="48" t="str">
        <f>[2]Plan1!$C210</f>
        <v>Tiradentes</v>
      </c>
      <c r="Y72" s="34"/>
      <c r="Z72" s="1"/>
      <c r="AA72" s="31"/>
      <c r="AB72" s="38"/>
      <c r="AC72" s="38"/>
      <c r="AD72" s="38"/>
      <c r="AE72" s="1"/>
      <c r="AF72" s="5"/>
      <c r="AG72" s="1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</row>
    <row r="73" spans="1:220" x14ac:dyDescent="0.2">
      <c r="A73" s="65">
        <f t="shared" si="22"/>
        <v>42048</v>
      </c>
      <c r="B73" s="12">
        <f t="shared" ca="1" si="23"/>
        <v>117266144.69000001</v>
      </c>
      <c r="C73" s="73">
        <f t="shared" si="24"/>
        <v>115000000</v>
      </c>
      <c r="D73" s="67">
        <f ca="1">IF(A73&lt;$B$1,VLOOKUP(A73,[1]DI!$A$4:$B$15000,2,FALSE),0)</f>
        <v>0.12089999999999999</v>
      </c>
      <c r="E73" s="11">
        <f t="shared" ca="1" si="25"/>
        <v>1.00045301</v>
      </c>
      <c r="F73" s="66">
        <f ca="1">(TRUNC(PRODUCT($E$16:$E72),16))</f>
        <v>1.01738877233262</v>
      </c>
      <c r="G73" s="66">
        <f t="shared" si="38"/>
        <v>1</v>
      </c>
      <c r="H73" s="66">
        <f t="shared" ca="1" si="16"/>
        <v>1.0173887699999999</v>
      </c>
      <c r="I73" s="67">
        <f t="shared" si="27"/>
        <v>1.4999999999999999E-2</v>
      </c>
      <c r="J73" s="68">
        <f t="shared" si="28"/>
        <v>41991</v>
      </c>
      <c r="K73" s="13">
        <f t="shared" si="37"/>
        <v>55</v>
      </c>
      <c r="L73" s="9">
        <f t="shared" si="17"/>
        <v>1.002277238</v>
      </c>
      <c r="M73" s="71">
        <f t="shared" ca="1" si="18"/>
        <v>1.019705606</v>
      </c>
      <c r="N73" s="70">
        <f t="shared" si="29"/>
        <v>0</v>
      </c>
      <c r="O73" s="66">
        <f t="shared" ca="1" si="19"/>
        <v>2266144.6900000102</v>
      </c>
      <c r="P73" s="72">
        <f t="shared" si="20"/>
        <v>0</v>
      </c>
      <c r="Q73" s="69"/>
      <c r="R73" s="68"/>
      <c r="S73" s="68"/>
      <c r="T73" s="68"/>
      <c r="U73" s="68"/>
      <c r="V73" s="5"/>
      <c r="W73" s="128">
        <f>[2]Plan1!$A211</f>
        <v>43221</v>
      </c>
      <c r="X73" s="48" t="str">
        <f>[2]Plan1!$C211</f>
        <v>Dia do Trabalho</v>
      </c>
      <c r="Y73" s="34"/>
      <c r="Z73" s="1"/>
      <c r="AA73" s="31"/>
      <c r="AB73" s="38"/>
      <c r="AC73" s="38"/>
      <c r="AD73" s="38"/>
      <c r="AE73" s="1"/>
      <c r="AF73" s="5"/>
      <c r="AG73" s="1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</row>
    <row r="74" spans="1:220" x14ac:dyDescent="0.2">
      <c r="A74" s="65">
        <f t="shared" si="22"/>
        <v>42049</v>
      </c>
      <c r="B74" s="12">
        <f t="shared" ca="1" si="23"/>
        <v>117324119.86999999</v>
      </c>
      <c r="C74" s="73">
        <f t="shared" si="24"/>
        <v>115000000</v>
      </c>
      <c r="D74" s="67">
        <f ca="1">IF(A74&lt;$B$1,VLOOKUP(A74,[1]DI!$A$4:$B$15000,2,FALSE),0)</f>
        <v>0</v>
      </c>
      <c r="E74" s="11">
        <f t="shared" ca="1" si="25"/>
        <v>1</v>
      </c>
      <c r="F74" s="66">
        <f ca="1">(TRUNC(PRODUCT($E$16:$E73),16))</f>
        <v>1.0178496596203801</v>
      </c>
      <c r="G74" s="66">
        <f t="shared" si="38"/>
        <v>1</v>
      </c>
      <c r="H74" s="66">
        <f t="shared" ca="1" si="16"/>
        <v>1.01784966</v>
      </c>
      <c r="I74" s="67">
        <f t="shared" si="27"/>
        <v>1.4999999999999999E-2</v>
      </c>
      <c r="J74" s="68">
        <f t="shared" si="28"/>
        <v>41991</v>
      </c>
      <c r="K74" s="13">
        <f t="shared" si="37"/>
        <v>56</v>
      </c>
      <c r="L74" s="9">
        <f t="shared" si="17"/>
        <v>1.0023186900000001</v>
      </c>
      <c r="M74" s="71">
        <f t="shared" ca="1" si="18"/>
        <v>1.0202097379999999</v>
      </c>
      <c r="N74" s="70">
        <f t="shared" si="29"/>
        <v>0</v>
      </c>
      <c r="O74" s="66">
        <f t="shared" ca="1" si="19"/>
        <v>2324119.8699999899</v>
      </c>
      <c r="P74" s="72">
        <f t="shared" si="20"/>
        <v>0</v>
      </c>
      <c r="Q74" s="69"/>
      <c r="R74" s="68"/>
      <c r="S74" s="68"/>
      <c r="T74" s="68"/>
      <c r="U74" s="68"/>
      <c r="V74" s="5"/>
      <c r="W74" s="128">
        <f>[2]Plan1!$A212</f>
        <v>43251</v>
      </c>
      <c r="X74" s="48" t="str">
        <f>[2]Plan1!$C212</f>
        <v>Corpus Christi</v>
      </c>
      <c r="Y74" s="34"/>
      <c r="Z74" s="1"/>
      <c r="AA74" s="31"/>
      <c r="AB74" s="38"/>
      <c r="AC74" s="38"/>
      <c r="AD74" s="38"/>
      <c r="AE74" s="1"/>
      <c r="AF74" s="5"/>
      <c r="AG74" s="1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</row>
    <row r="75" spans="1:220" x14ac:dyDescent="0.2">
      <c r="A75" s="65">
        <f t="shared" si="22"/>
        <v>42050</v>
      </c>
      <c r="B75" s="12">
        <f t="shared" ca="1" si="23"/>
        <v>117328972.18000001</v>
      </c>
      <c r="C75" s="73">
        <f t="shared" si="24"/>
        <v>115000000</v>
      </c>
      <c r="D75" s="67">
        <f ca="1">IF(A75&lt;$B$1,VLOOKUP(A75,[1]DI!$A$4:$B$15000,2,FALSE),0)</f>
        <v>0</v>
      </c>
      <c r="E75" s="11">
        <f t="shared" ca="1" si="25"/>
        <v>1</v>
      </c>
      <c r="F75" s="66">
        <f ca="1">(TRUNC(PRODUCT($E$16:$E74),16))</f>
        <v>1.0178496596203801</v>
      </c>
      <c r="G75" s="66">
        <f t="shared" si="38"/>
        <v>1</v>
      </c>
      <c r="H75" s="66">
        <f t="shared" ca="1" si="16"/>
        <v>1.01784966</v>
      </c>
      <c r="I75" s="67">
        <f t="shared" si="27"/>
        <v>1.4999999999999999E-2</v>
      </c>
      <c r="J75" s="68">
        <f t="shared" si="28"/>
        <v>41991</v>
      </c>
      <c r="K75" s="13">
        <f t="shared" si="37"/>
        <v>57</v>
      </c>
      <c r="L75" s="9">
        <f t="shared" si="17"/>
        <v>1.0023601440000001</v>
      </c>
      <c r="M75" s="71">
        <f t="shared" ca="1" si="18"/>
        <v>1.0202519320000001</v>
      </c>
      <c r="N75" s="70">
        <f t="shared" si="29"/>
        <v>0</v>
      </c>
      <c r="O75" s="66">
        <f t="shared" ca="1" si="19"/>
        <v>2328972.1800000099</v>
      </c>
      <c r="P75" s="72">
        <f t="shared" si="20"/>
        <v>0</v>
      </c>
      <c r="Q75" s="69"/>
      <c r="R75" s="68"/>
      <c r="S75" s="68"/>
      <c r="T75" s="68"/>
      <c r="U75" s="68"/>
      <c r="V75" s="5"/>
      <c r="W75" s="128">
        <f>[2]Plan1!$A213</f>
        <v>43350</v>
      </c>
      <c r="X75" s="48" t="str">
        <f>[2]Plan1!$C213</f>
        <v>Independência do Brasil</v>
      </c>
      <c r="Y75" s="34"/>
      <c r="Z75" s="1"/>
      <c r="AA75" s="31"/>
      <c r="AB75" s="38"/>
      <c r="AC75" s="38"/>
      <c r="AD75" s="38"/>
      <c r="AE75" s="1"/>
      <c r="AF75" s="5"/>
      <c r="AG75" s="1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</row>
    <row r="76" spans="1:220" x14ac:dyDescent="0.2">
      <c r="A76" s="65">
        <f t="shared" si="22"/>
        <v>42051</v>
      </c>
      <c r="B76" s="12">
        <f t="shared" ca="1" si="23"/>
        <v>117333824.72</v>
      </c>
      <c r="C76" s="73">
        <f t="shared" si="24"/>
        <v>115000000</v>
      </c>
      <c r="D76" s="67">
        <f ca="1">IF(A76&lt;$B$1,VLOOKUP(A76,[1]DI!$A$4:$B$15000,2,FALSE),0)</f>
        <v>0</v>
      </c>
      <c r="E76" s="11">
        <f t="shared" ca="1" si="25"/>
        <v>1</v>
      </c>
      <c r="F76" s="66">
        <f ca="1">(TRUNC(PRODUCT($E$16:$E75),16))</f>
        <v>1.0178496596203801</v>
      </c>
      <c r="G76" s="66">
        <f t="shared" si="38"/>
        <v>1</v>
      </c>
      <c r="H76" s="66">
        <f t="shared" ca="1" si="16"/>
        <v>1.01784966</v>
      </c>
      <c r="I76" s="67">
        <f t="shared" si="27"/>
        <v>1.4999999999999999E-2</v>
      </c>
      <c r="J76" s="68">
        <f t="shared" si="28"/>
        <v>41991</v>
      </c>
      <c r="K76" s="13">
        <f t="shared" si="37"/>
        <v>58</v>
      </c>
      <c r="L76" s="9">
        <f t="shared" si="17"/>
        <v>1.0024016</v>
      </c>
      <c r="M76" s="71">
        <f t="shared" ca="1" si="18"/>
        <v>1.020294128</v>
      </c>
      <c r="N76" s="70">
        <f t="shared" si="29"/>
        <v>0</v>
      </c>
      <c r="O76" s="66">
        <f t="shared" ca="1" si="19"/>
        <v>2333824.7200000002</v>
      </c>
      <c r="P76" s="72">
        <f t="shared" si="20"/>
        <v>0</v>
      </c>
      <c r="Q76" s="69"/>
      <c r="R76" s="68"/>
      <c r="S76" s="68"/>
      <c r="T76" s="68"/>
      <c r="U76" s="68"/>
      <c r="V76" s="5"/>
      <c r="W76" s="128">
        <f>[2]Plan1!$A214</f>
        <v>43385</v>
      </c>
      <c r="X76" s="48" t="str">
        <f>[2]Plan1!$C214</f>
        <v>Nossa Sr.a Aparecida - Padroeira do Brasil</v>
      </c>
      <c r="Y76" s="34"/>
      <c r="Z76" s="1"/>
      <c r="AA76" s="31"/>
      <c r="AB76" s="38"/>
      <c r="AC76" s="38"/>
      <c r="AD76" s="38"/>
      <c r="AE76" s="1"/>
      <c r="AF76" s="5"/>
      <c r="AG76" s="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</row>
    <row r="77" spans="1:220" x14ac:dyDescent="0.2">
      <c r="A77" s="65">
        <f t="shared" si="22"/>
        <v>42052</v>
      </c>
      <c r="B77" s="12">
        <f t="shared" ca="1" si="23"/>
        <v>117338677.48999999</v>
      </c>
      <c r="C77" s="73">
        <f t="shared" si="24"/>
        <v>115000000</v>
      </c>
      <c r="D77" s="67">
        <f ca="1">IF(A77&lt;$B$1,VLOOKUP(A77,[1]DI!$A$4:$B$15000,2,FALSE),0)</f>
        <v>0</v>
      </c>
      <c r="E77" s="11">
        <f t="shared" ca="1" si="25"/>
        <v>1</v>
      </c>
      <c r="F77" s="66">
        <f ca="1">(TRUNC(PRODUCT($E$16:$E76),16))</f>
        <v>1.0178496596203801</v>
      </c>
      <c r="G77" s="66">
        <f t="shared" si="38"/>
        <v>1</v>
      </c>
      <c r="H77" s="66">
        <f t="shared" ca="1" si="16"/>
        <v>1.01784966</v>
      </c>
      <c r="I77" s="67">
        <f t="shared" si="27"/>
        <v>1.4999999999999999E-2</v>
      </c>
      <c r="J77" s="68">
        <f t="shared" si="28"/>
        <v>41991</v>
      </c>
      <c r="K77" s="13">
        <f t="shared" si="37"/>
        <v>59</v>
      </c>
      <c r="L77" s="9">
        <f t="shared" si="17"/>
        <v>1.0024430580000001</v>
      </c>
      <c r="M77" s="71">
        <f t="shared" ca="1" si="18"/>
        <v>1.020336326</v>
      </c>
      <c r="N77" s="70">
        <f t="shared" si="29"/>
        <v>0</v>
      </c>
      <c r="O77" s="66">
        <f t="shared" ca="1" si="19"/>
        <v>2338677.4900000002</v>
      </c>
      <c r="P77" s="72">
        <f t="shared" si="20"/>
        <v>0</v>
      </c>
      <c r="Q77" s="69"/>
      <c r="R77" s="68"/>
      <c r="S77" s="68"/>
      <c r="T77" s="68"/>
      <c r="U77" s="68"/>
      <c r="V77" s="14"/>
      <c r="W77" s="128">
        <f>[2]Plan1!$A215</f>
        <v>43406</v>
      </c>
      <c r="X77" s="48" t="str">
        <f>[2]Plan1!$C215</f>
        <v>Finados</v>
      </c>
      <c r="Y77" s="46"/>
      <c r="Z77" s="17"/>
      <c r="AA77" s="42"/>
      <c r="AB77" s="38"/>
      <c r="AC77" s="38"/>
      <c r="AD77" s="38"/>
      <c r="AE77" s="1"/>
      <c r="AF77" s="5"/>
      <c r="AG77" s="1"/>
      <c r="AH77" s="4"/>
      <c r="AI77" s="3"/>
      <c r="AJ77" s="3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</row>
    <row r="78" spans="1:220" x14ac:dyDescent="0.2">
      <c r="A78" s="65">
        <f t="shared" si="22"/>
        <v>42053</v>
      </c>
      <c r="B78" s="12">
        <f t="shared" ca="1" si="23"/>
        <v>117343530.37499999</v>
      </c>
      <c r="C78" s="73">
        <f t="shared" si="24"/>
        <v>115000000</v>
      </c>
      <c r="D78" s="67">
        <f ca="1">IF(A78&lt;$B$1,VLOOKUP(A78,[1]DI!$A$4:$B$15000,2,FALSE),0)</f>
        <v>0.12089999999999999</v>
      </c>
      <c r="E78" s="11">
        <f t="shared" ca="1" si="25"/>
        <v>1.00045301</v>
      </c>
      <c r="F78" s="66">
        <f ca="1">(TRUNC(PRODUCT($E$16:$E77),16))</f>
        <v>1.0178496596203801</v>
      </c>
      <c r="G78" s="66">
        <f t="shared" si="38"/>
        <v>1</v>
      </c>
      <c r="H78" s="66">
        <f t="shared" ca="1" si="16"/>
        <v>1.01784966</v>
      </c>
      <c r="I78" s="67">
        <f t="shared" si="27"/>
        <v>1.4999999999999999E-2</v>
      </c>
      <c r="J78" s="68">
        <f t="shared" si="28"/>
        <v>41991</v>
      </c>
      <c r="K78" s="13">
        <f t="shared" si="37"/>
        <v>60</v>
      </c>
      <c r="L78" s="9">
        <f t="shared" si="17"/>
        <v>1.0024845170000001</v>
      </c>
      <c r="M78" s="71">
        <f t="shared" ca="1" si="18"/>
        <v>1.0203785249999999</v>
      </c>
      <c r="N78" s="70">
        <f t="shared" si="29"/>
        <v>0</v>
      </c>
      <c r="O78" s="66">
        <f t="shared" ca="1" si="19"/>
        <v>2343530.3749999902</v>
      </c>
      <c r="P78" s="72">
        <f t="shared" si="20"/>
        <v>0</v>
      </c>
      <c r="Q78" s="69"/>
      <c r="R78" s="68"/>
      <c r="S78" s="68"/>
      <c r="T78" s="68"/>
      <c r="U78" s="68"/>
      <c r="V78" s="5"/>
      <c r="W78" s="128">
        <f>[2]Plan1!$A216</f>
        <v>43419</v>
      </c>
      <c r="X78" s="48" t="str">
        <f>[2]Plan1!$C216</f>
        <v>Proclamação da República</v>
      </c>
      <c r="Y78" s="34"/>
      <c r="Z78" s="1"/>
      <c r="AA78" s="31"/>
      <c r="AB78" s="38"/>
      <c r="AC78" s="38"/>
      <c r="AD78" s="38"/>
      <c r="AE78" s="1"/>
      <c r="AF78" s="5"/>
      <c r="AG78" s="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</row>
    <row r="79" spans="1:220" x14ac:dyDescent="0.2">
      <c r="A79" s="65">
        <f t="shared" si="22"/>
        <v>42054</v>
      </c>
      <c r="B79" s="12">
        <f t="shared" ca="1" si="23"/>
        <v>117401543.96499999</v>
      </c>
      <c r="C79" s="73">
        <f t="shared" si="24"/>
        <v>115000000</v>
      </c>
      <c r="D79" s="67">
        <f ca="1">IF(A79&lt;$B$1,VLOOKUP(A79,[1]DI!$A$4:$B$15000,2,FALSE),0)</f>
        <v>0.12089999999999999</v>
      </c>
      <c r="E79" s="11">
        <f t="shared" ca="1" si="25"/>
        <v>1.00045301</v>
      </c>
      <c r="F79" s="66">
        <f ca="1">(TRUNC(PRODUCT($E$16:$E78),16))</f>
        <v>1.01831075569468</v>
      </c>
      <c r="G79" s="66">
        <f t="shared" si="38"/>
        <v>1</v>
      </c>
      <c r="H79" s="66">
        <f t="shared" ca="1" si="16"/>
        <v>1.0183107600000001</v>
      </c>
      <c r="I79" s="67">
        <f t="shared" si="27"/>
        <v>1.4999999999999999E-2</v>
      </c>
      <c r="J79" s="68">
        <f t="shared" si="28"/>
        <v>41991</v>
      </c>
      <c r="K79" s="13">
        <f t="shared" si="37"/>
        <v>61</v>
      </c>
      <c r="L79" s="9">
        <f t="shared" si="17"/>
        <v>1.002525978</v>
      </c>
      <c r="M79" s="71">
        <f t="shared" ca="1" si="18"/>
        <v>1.0208829909999999</v>
      </c>
      <c r="N79" s="70">
        <f t="shared" si="29"/>
        <v>0</v>
      </c>
      <c r="O79" s="66">
        <f t="shared" ca="1" si="19"/>
        <v>2401543.9649999901</v>
      </c>
      <c r="P79" s="72">
        <f t="shared" si="20"/>
        <v>0</v>
      </c>
      <c r="Q79" s="69"/>
      <c r="R79" s="68"/>
      <c r="S79" s="68"/>
      <c r="T79" s="68"/>
      <c r="U79" s="68"/>
      <c r="V79" s="5"/>
      <c r="W79" s="128">
        <f>[2]Plan1!$A217</f>
        <v>43459</v>
      </c>
      <c r="X79" s="48" t="str">
        <f>[2]Plan1!$C217</f>
        <v>Natal</v>
      </c>
      <c r="Y79" s="34"/>
      <c r="Z79" s="1"/>
      <c r="AA79" s="31"/>
      <c r="AB79" s="38"/>
      <c r="AC79" s="38"/>
      <c r="AD79" s="38"/>
      <c r="AE79" s="1"/>
      <c r="AF79" s="5"/>
      <c r="AG79" s="1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</row>
    <row r="80" spans="1:220" x14ac:dyDescent="0.2">
      <c r="A80" s="65">
        <f t="shared" si="22"/>
        <v>42055</v>
      </c>
      <c r="B80" s="12">
        <f t="shared" ca="1" si="23"/>
        <v>117459585.03999999</v>
      </c>
      <c r="C80" s="73">
        <f t="shared" si="24"/>
        <v>115000000</v>
      </c>
      <c r="D80" s="67">
        <f ca="1">IF(A80&lt;$B$1,VLOOKUP(A80,[1]DI!$A$4:$B$15000,2,FALSE),0)</f>
        <v>0.12089999999999999</v>
      </c>
      <c r="E80" s="11">
        <f t="shared" ca="1" si="25"/>
        <v>1.00045301</v>
      </c>
      <c r="F80" s="66">
        <f ca="1">(TRUNC(PRODUCT($E$16:$E79),16))</f>
        <v>1.01877206065012</v>
      </c>
      <c r="G80" s="66">
        <f t="shared" si="38"/>
        <v>1</v>
      </c>
      <c r="H80" s="66">
        <f t="shared" ref="H80:H143" ca="1" si="41">ROUND(F80/G80,8)</f>
        <v>1.0187720600000001</v>
      </c>
      <c r="I80" s="67">
        <f t="shared" si="27"/>
        <v>1.4999999999999999E-2</v>
      </c>
      <c r="J80" s="68">
        <f t="shared" si="28"/>
        <v>41991</v>
      </c>
      <c r="K80" s="13">
        <f t="shared" si="37"/>
        <v>62</v>
      </c>
      <c r="L80" s="9">
        <f t="shared" ref="L80:L143" si="42">ROUND((I80+1)^(K80/360),9)</f>
        <v>1.00256744</v>
      </c>
      <c r="M80" s="71">
        <f t="shared" ref="M80:M143" ca="1" si="43">ROUND(H80*L80,9)</f>
        <v>1.0213876959999999</v>
      </c>
      <c r="N80" s="70">
        <f t="shared" si="29"/>
        <v>0</v>
      </c>
      <c r="O80" s="66">
        <f t="shared" ref="O80:O143" ca="1" si="44">TRUNC(((M80-1)*C80),8)</f>
        <v>2459585.0399999898</v>
      </c>
      <c r="P80" s="72">
        <f t="shared" ref="P80:P143" si="45">IF(N80&gt;0,VLOOKUP(N80,$W$16:$AB$52,6),0)</f>
        <v>0</v>
      </c>
      <c r="Q80" s="69"/>
      <c r="R80" s="68"/>
      <c r="S80" s="68"/>
      <c r="T80" s="68"/>
      <c r="U80" s="68"/>
      <c r="V80" s="5"/>
      <c r="W80" s="128">
        <f>[2]Plan1!$A218</f>
        <v>43466</v>
      </c>
      <c r="X80" s="48" t="str">
        <f>[2]Plan1!$C218</f>
        <v>Confraternização Universal</v>
      </c>
      <c r="Y80" s="34"/>
      <c r="Z80" s="1"/>
      <c r="AA80" s="31"/>
      <c r="AB80" s="38"/>
      <c r="AC80" s="38"/>
      <c r="AD80" s="38"/>
      <c r="AE80" s="1"/>
      <c r="AF80" s="5"/>
      <c r="AG80" s="1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</row>
    <row r="81" spans="1:220" x14ac:dyDescent="0.2">
      <c r="A81" s="65">
        <f t="shared" ref="A81:A144" si="46">(A80+1)</f>
        <v>42056</v>
      </c>
      <c r="B81" s="12">
        <f t="shared" ref="B81:B144" ca="1" si="47">(C81+O81+Q81+R81)</f>
        <v>117517655.09500001</v>
      </c>
      <c r="C81" s="73">
        <f t="shared" ref="C81:C144" si="48">(C80-P80)</f>
        <v>115000000</v>
      </c>
      <c r="D81" s="67">
        <f ca="1">IF(A81&lt;$B$1,VLOOKUP(A81,[1]DI!$A$4:$B$15000,2,FALSE),0)</f>
        <v>0</v>
      </c>
      <c r="E81" s="11">
        <f t="shared" ref="E81:E144" ca="1" si="49">IF(A81&lt;A$13,1,ROUND(((1+D81)^(1/252)),8))</f>
        <v>1</v>
      </c>
      <c r="F81" s="66">
        <f ca="1">(TRUNC(PRODUCT($E$16:$E80),16))</f>
        <v>1.0192335745813099</v>
      </c>
      <c r="G81" s="66">
        <f t="shared" si="38"/>
        <v>1</v>
      </c>
      <c r="H81" s="66">
        <f t="shared" ca="1" si="41"/>
        <v>1.0192335699999999</v>
      </c>
      <c r="I81" s="67">
        <f t="shared" ref="I81:I144" si="50">I80</f>
        <v>1.4999999999999999E-2</v>
      </c>
      <c r="J81" s="68">
        <f t="shared" ref="J81:J144" si="51">IF(N80&gt;0,VLOOKUP(N80,W$16:AG$52,2),J80)</f>
        <v>41991</v>
      </c>
      <c r="K81" s="13">
        <f t="shared" si="37"/>
        <v>63</v>
      </c>
      <c r="L81" s="9">
        <f t="shared" si="42"/>
        <v>1.0026089039999999</v>
      </c>
      <c r="M81" s="71">
        <f t="shared" ca="1" si="43"/>
        <v>1.0218926530000001</v>
      </c>
      <c r="N81" s="70">
        <f t="shared" ref="N81:N144" si="52">IF(VLOOKUP(A81,X$16:AE$52,8)=VLOOKUP(A80,X$16:AE$52,8),0,VLOOKUP(A81,X$16:AE$52,8))</f>
        <v>0</v>
      </c>
      <c r="O81" s="66">
        <f t="shared" ca="1" si="44"/>
        <v>2517655.09500001</v>
      </c>
      <c r="P81" s="72">
        <f t="shared" si="45"/>
        <v>0</v>
      </c>
      <c r="Q81" s="69"/>
      <c r="R81" s="68"/>
      <c r="S81" s="68"/>
      <c r="T81" s="68"/>
      <c r="U81" s="68"/>
      <c r="V81" s="5"/>
      <c r="W81" s="128">
        <f>[2]Plan1!$A219</f>
        <v>43528</v>
      </c>
      <c r="X81" s="48" t="str">
        <f>[2]Plan1!$C219</f>
        <v>Carnaval</v>
      </c>
      <c r="Y81" s="34"/>
      <c r="Z81" s="1"/>
      <c r="AA81" s="31"/>
      <c r="AB81" s="38"/>
      <c r="AC81" s="38"/>
      <c r="AD81" s="38"/>
      <c r="AE81" s="1"/>
      <c r="AF81" s="5"/>
      <c r="AG81" s="1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</row>
    <row r="82" spans="1:220" x14ac:dyDescent="0.2">
      <c r="A82" s="65">
        <f t="shared" si="46"/>
        <v>42057</v>
      </c>
      <c r="B82" s="12">
        <f t="shared" ca="1" si="47"/>
        <v>117522515.34</v>
      </c>
      <c r="C82" s="73">
        <f t="shared" si="48"/>
        <v>115000000</v>
      </c>
      <c r="D82" s="67">
        <f ca="1">IF(A82&lt;$B$1,VLOOKUP(A82,[1]DI!$A$4:$B$15000,2,FALSE),0)</f>
        <v>0</v>
      </c>
      <c r="E82" s="11">
        <f t="shared" ca="1" si="49"/>
        <v>1</v>
      </c>
      <c r="F82" s="66">
        <f ca="1">(TRUNC(PRODUCT($E$16:$E81),16))</f>
        <v>1.0192335745813099</v>
      </c>
      <c r="G82" s="66">
        <f t="shared" si="38"/>
        <v>1</v>
      </c>
      <c r="H82" s="66">
        <f t="shared" ca="1" si="41"/>
        <v>1.0192335699999999</v>
      </c>
      <c r="I82" s="67">
        <f t="shared" si="50"/>
        <v>1.4999999999999999E-2</v>
      </c>
      <c r="J82" s="68">
        <f t="shared" si="51"/>
        <v>41991</v>
      </c>
      <c r="K82" s="13">
        <f t="shared" ref="K82:K145" si="53">DAYS360(J82,A82)</f>
        <v>64</v>
      </c>
      <c r="L82" s="9">
        <f t="shared" si="42"/>
        <v>1.00265037</v>
      </c>
      <c r="M82" s="71">
        <f t="shared" ca="1" si="43"/>
        <v>1.021934916</v>
      </c>
      <c r="N82" s="70">
        <f t="shared" si="52"/>
        <v>0</v>
      </c>
      <c r="O82" s="66">
        <f t="shared" ca="1" si="44"/>
        <v>2522515.34</v>
      </c>
      <c r="P82" s="72">
        <f t="shared" si="45"/>
        <v>0</v>
      </c>
      <c r="Q82" s="69"/>
      <c r="R82" s="68"/>
      <c r="S82" s="68"/>
      <c r="T82" s="68"/>
      <c r="U82" s="68"/>
      <c r="V82" s="5"/>
      <c r="W82" s="128">
        <f>[2]Plan1!$A220</f>
        <v>43529</v>
      </c>
      <c r="X82" s="48" t="str">
        <f>[2]Plan1!$C220</f>
        <v>Carnaval</v>
      </c>
      <c r="Y82" s="34"/>
      <c r="Z82" s="1"/>
      <c r="AA82" s="31"/>
      <c r="AB82" s="38"/>
      <c r="AC82" s="38"/>
      <c r="AD82" s="38"/>
      <c r="AE82" s="1"/>
      <c r="AF82" s="5"/>
      <c r="AG82" s="1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</row>
    <row r="83" spans="1:220" x14ac:dyDescent="0.2">
      <c r="A83" s="65">
        <f t="shared" si="46"/>
        <v>42058</v>
      </c>
      <c r="B83" s="12">
        <f t="shared" ca="1" si="47"/>
        <v>117527375.93000001</v>
      </c>
      <c r="C83" s="73">
        <f t="shared" si="48"/>
        <v>115000000</v>
      </c>
      <c r="D83" s="67">
        <f ca="1">IF(A83&lt;$B$1,VLOOKUP(A83,[1]DI!$A$4:$B$15000,2,FALSE),0)</f>
        <v>0.12089999999999999</v>
      </c>
      <c r="E83" s="11">
        <f t="shared" ca="1" si="49"/>
        <v>1.00045301</v>
      </c>
      <c r="F83" s="66">
        <f ca="1">(TRUNC(PRODUCT($E$16:$E82),16))</f>
        <v>1.0192335745813099</v>
      </c>
      <c r="G83" s="66">
        <f t="shared" si="38"/>
        <v>1</v>
      </c>
      <c r="H83" s="66">
        <f t="shared" ca="1" si="41"/>
        <v>1.0192335699999999</v>
      </c>
      <c r="I83" s="67">
        <f t="shared" si="50"/>
        <v>1.4999999999999999E-2</v>
      </c>
      <c r="J83" s="68">
        <f t="shared" si="51"/>
        <v>41991</v>
      </c>
      <c r="K83" s="13">
        <f t="shared" si="53"/>
        <v>65</v>
      </c>
      <c r="L83" s="9">
        <f t="shared" si="42"/>
        <v>1.0026918380000001</v>
      </c>
      <c r="M83" s="71">
        <f t="shared" ca="1" si="43"/>
        <v>1.0219771820000001</v>
      </c>
      <c r="N83" s="70">
        <f t="shared" si="52"/>
        <v>0</v>
      </c>
      <c r="O83" s="66">
        <f t="shared" ca="1" si="44"/>
        <v>2527375.9300000099</v>
      </c>
      <c r="P83" s="72">
        <f t="shared" si="45"/>
        <v>0</v>
      </c>
      <c r="Q83" s="69"/>
      <c r="R83" s="68"/>
      <c r="S83" s="68"/>
      <c r="T83" s="68"/>
      <c r="U83" s="68"/>
      <c r="V83" s="5"/>
      <c r="W83" s="128">
        <f>[2]Plan1!$A221</f>
        <v>43574</v>
      </c>
      <c r="X83" s="48" t="str">
        <f>[2]Plan1!$C221</f>
        <v>Paixão de Cristo</v>
      </c>
      <c r="Y83" s="34"/>
      <c r="Z83" s="1"/>
      <c r="AA83" s="31"/>
      <c r="AB83" s="38"/>
      <c r="AC83" s="38"/>
      <c r="AD83" s="38"/>
      <c r="AE83" s="1"/>
      <c r="AF83" s="5"/>
      <c r="AG83" s="1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</row>
    <row r="84" spans="1:220" x14ac:dyDescent="0.2">
      <c r="A84" s="65">
        <f t="shared" si="46"/>
        <v>42059</v>
      </c>
      <c r="B84" s="12">
        <f t="shared" ca="1" si="47"/>
        <v>117585480.715</v>
      </c>
      <c r="C84" s="73">
        <f t="shared" si="48"/>
        <v>115000000</v>
      </c>
      <c r="D84" s="67">
        <f ca="1">IF(A84&lt;$B$1,VLOOKUP(A84,[1]DI!$A$4:$B$15000,2,FALSE),0)</f>
        <v>0.12089999999999999</v>
      </c>
      <c r="E84" s="11">
        <f t="shared" ca="1" si="49"/>
        <v>1.00045301</v>
      </c>
      <c r="F84" s="66">
        <f ca="1">(TRUNC(PRODUCT($E$16:$E83),16))</f>
        <v>1.0196952975829301</v>
      </c>
      <c r="G84" s="66">
        <f t="shared" si="38"/>
        <v>1</v>
      </c>
      <c r="H84" s="66">
        <f t="shared" ca="1" si="41"/>
        <v>1.0196953</v>
      </c>
      <c r="I84" s="67">
        <f t="shared" si="50"/>
        <v>1.4999999999999999E-2</v>
      </c>
      <c r="J84" s="68">
        <f t="shared" si="51"/>
        <v>41991</v>
      </c>
      <c r="K84" s="13">
        <f t="shared" si="53"/>
        <v>66</v>
      </c>
      <c r="L84" s="9">
        <f t="shared" si="42"/>
        <v>1.002733308</v>
      </c>
      <c r="M84" s="71">
        <f t="shared" ca="1" si="43"/>
        <v>1.022482441</v>
      </c>
      <c r="N84" s="70">
        <f t="shared" si="52"/>
        <v>0</v>
      </c>
      <c r="O84" s="66">
        <f t="shared" ca="1" si="44"/>
        <v>2585480.7149999999</v>
      </c>
      <c r="P84" s="72">
        <f t="shared" si="45"/>
        <v>0</v>
      </c>
      <c r="Q84" s="69"/>
      <c r="R84" s="68"/>
      <c r="S84" s="68"/>
      <c r="T84" s="68"/>
      <c r="U84" s="68"/>
      <c r="V84" s="5"/>
      <c r="W84" s="128">
        <f>[2]Plan1!$A222</f>
        <v>43576</v>
      </c>
      <c r="X84" s="48" t="str">
        <f>[2]Plan1!$C222</f>
        <v>Tiradentes</v>
      </c>
      <c r="Y84" s="34"/>
      <c r="Z84" s="1"/>
      <c r="AA84" s="31"/>
      <c r="AB84" s="38"/>
      <c r="AC84" s="38"/>
      <c r="AD84" s="38"/>
      <c r="AE84" s="1"/>
      <c r="AF84" s="5"/>
      <c r="AG84" s="1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</row>
    <row r="85" spans="1:220" x14ac:dyDescent="0.2">
      <c r="A85" s="65">
        <f t="shared" si="46"/>
        <v>42060</v>
      </c>
      <c r="B85" s="12">
        <f t="shared" ca="1" si="47"/>
        <v>117643613.215</v>
      </c>
      <c r="C85" s="73">
        <f t="shared" si="48"/>
        <v>115000000</v>
      </c>
      <c r="D85" s="67">
        <f ca="1">IF(A85&lt;$B$1,VLOOKUP(A85,[1]DI!$A$4:$B$15000,2,FALSE),0)</f>
        <v>0.12089999999999999</v>
      </c>
      <c r="E85" s="11">
        <f t="shared" ca="1" si="49"/>
        <v>1.00045301</v>
      </c>
      <c r="F85" s="66">
        <f ca="1">(TRUNC(PRODUCT($E$16:$E84),16))</f>
        <v>1.0201572297496899</v>
      </c>
      <c r="G85" s="66">
        <f t="shared" si="38"/>
        <v>1</v>
      </c>
      <c r="H85" s="66">
        <f t="shared" ca="1" si="41"/>
        <v>1.0201572299999999</v>
      </c>
      <c r="I85" s="67">
        <f t="shared" si="50"/>
        <v>1.4999999999999999E-2</v>
      </c>
      <c r="J85" s="68">
        <f t="shared" si="51"/>
        <v>41991</v>
      </c>
      <c r="K85" s="13">
        <f t="shared" si="53"/>
        <v>67</v>
      </c>
      <c r="L85" s="9">
        <f t="shared" si="42"/>
        <v>1.0027747789999999</v>
      </c>
      <c r="M85" s="71">
        <f t="shared" ca="1" si="43"/>
        <v>1.022987941</v>
      </c>
      <c r="N85" s="70">
        <f t="shared" si="52"/>
        <v>0</v>
      </c>
      <c r="O85" s="66">
        <f t="shared" ca="1" si="44"/>
        <v>2643613.2149999999</v>
      </c>
      <c r="P85" s="72">
        <f t="shared" si="45"/>
        <v>0</v>
      </c>
      <c r="Q85" s="69"/>
      <c r="R85" s="68"/>
      <c r="S85" s="68"/>
      <c r="T85" s="68"/>
      <c r="U85" s="68"/>
      <c r="V85" s="5"/>
      <c r="W85" s="128">
        <f>[2]Plan1!$A223</f>
        <v>43586</v>
      </c>
      <c r="X85" s="48" t="str">
        <f>[2]Plan1!$C223</f>
        <v>Dia do Trabalho</v>
      </c>
      <c r="Y85" s="34"/>
      <c r="Z85" s="1"/>
      <c r="AA85" s="31"/>
      <c r="AB85" s="38"/>
      <c r="AC85" s="38"/>
      <c r="AD85" s="38"/>
      <c r="AE85" s="1"/>
      <c r="AF85" s="5"/>
      <c r="AG85" s="1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</row>
    <row r="86" spans="1:220" x14ac:dyDescent="0.2">
      <c r="A86" s="65">
        <f t="shared" si="46"/>
        <v>42061</v>
      </c>
      <c r="B86" s="12">
        <f t="shared" ca="1" si="47"/>
        <v>117701774.465</v>
      </c>
      <c r="C86" s="73">
        <f t="shared" si="48"/>
        <v>115000000</v>
      </c>
      <c r="D86" s="67">
        <f ca="1">IF(A86&lt;$B$1,VLOOKUP(A86,[1]DI!$A$4:$B$15000,2,FALSE),0)</f>
        <v>0.12089999999999999</v>
      </c>
      <c r="E86" s="11">
        <f t="shared" ca="1" si="49"/>
        <v>1.00045301</v>
      </c>
      <c r="F86" s="66">
        <f ca="1">(TRUNC(PRODUCT($E$16:$E85),16))</f>
        <v>1.0206193711763401</v>
      </c>
      <c r="G86" s="66">
        <f t="shared" si="38"/>
        <v>1</v>
      </c>
      <c r="H86" s="66">
        <f t="shared" ca="1" si="41"/>
        <v>1.0206193699999999</v>
      </c>
      <c r="I86" s="67">
        <f t="shared" si="50"/>
        <v>1.4999999999999999E-2</v>
      </c>
      <c r="J86" s="68">
        <f t="shared" si="51"/>
        <v>41991</v>
      </c>
      <c r="K86" s="13">
        <f t="shared" si="53"/>
        <v>68</v>
      </c>
      <c r="L86" s="9">
        <f t="shared" si="42"/>
        <v>1.0028162519999999</v>
      </c>
      <c r="M86" s="71">
        <f t="shared" ca="1" si="43"/>
        <v>1.0234936910000001</v>
      </c>
      <c r="N86" s="70">
        <f t="shared" si="52"/>
        <v>0</v>
      </c>
      <c r="O86" s="66">
        <f t="shared" ca="1" si="44"/>
        <v>2701774.4650000101</v>
      </c>
      <c r="P86" s="72">
        <f t="shared" si="45"/>
        <v>0</v>
      </c>
      <c r="Q86" s="69"/>
      <c r="R86" s="68"/>
      <c r="S86" s="68"/>
      <c r="T86" s="68"/>
      <c r="U86" s="68"/>
      <c r="V86" s="5"/>
      <c r="W86" s="128">
        <f>[2]Plan1!$A224</f>
        <v>43636</v>
      </c>
      <c r="X86" s="48" t="str">
        <f>[2]Plan1!$C224</f>
        <v>Corpus Christi</v>
      </c>
      <c r="Y86" s="34"/>
      <c r="Z86" s="1"/>
      <c r="AA86" s="31"/>
      <c r="AB86" s="38"/>
      <c r="AC86" s="38"/>
      <c r="AD86" s="38"/>
      <c r="AE86" s="1"/>
      <c r="AF86" s="5"/>
      <c r="AG86" s="1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</row>
    <row r="87" spans="1:220" x14ac:dyDescent="0.2">
      <c r="A87" s="65">
        <f t="shared" si="46"/>
        <v>42062</v>
      </c>
      <c r="B87" s="12">
        <f t="shared" ca="1" si="47"/>
        <v>117759964.58000001</v>
      </c>
      <c r="C87" s="73">
        <f t="shared" si="48"/>
        <v>115000000</v>
      </c>
      <c r="D87" s="67">
        <f ca="1">IF(A87&lt;$B$1,VLOOKUP(A87,[1]DI!$A$4:$B$15000,2,FALSE),0)</f>
        <v>0.12089999999999999</v>
      </c>
      <c r="E87" s="11">
        <f t="shared" ca="1" si="49"/>
        <v>1.00045301</v>
      </c>
      <c r="F87" s="66">
        <f ca="1">(TRUNC(PRODUCT($E$16:$E86),16))</f>
        <v>1.02108172195768</v>
      </c>
      <c r="G87" s="66">
        <f t="shared" si="38"/>
        <v>1</v>
      </c>
      <c r="H87" s="66">
        <f t="shared" ca="1" si="41"/>
        <v>1.02108172</v>
      </c>
      <c r="I87" s="67">
        <f t="shared" si="50"/>
        <v>1.4999999999999999E-2</v>
      </c>
      <c r="J87" s="68">
        <f t="shared" si="51"/>
        <v>41991</v>
      </c>
      <c r="K87" s="13">
        <f t="shared" si="53"/>
        <v>69</v>
      </c>
      <c r="L87" s="9">
        <f t="shared" si="42"/>
        <v>1.002857726</v>
      </c>
      <c r="M87" s="71">
        <f t="shared" ca="1" si="43"/>
        <v>1.0239996920000001</v>
      </c>
      <c r="N87" s="70">
        <f t="shared" si="52"/>
        <v>0</v>
      </c>
      <c r="O87" s="66">
        <f t="shared" ca="1" si="44"/>
        <v>2759964.5800000099</v>
      </c>
      <c r="P87" s="72">
        <f t="shared" si="45"/>
        <v>0</v>
      </c>
      <c r="Q87" s="69"/>
      <c r="R87" s="68"/>
      <c r="S87" s="68"/>
      <c r="T87" s="68"/>
      <c r="U87" s="68"/>
      <c r="V87" s="5"/>
      <c r="W87" s="128">
        <f>[2]Plan1!$A225</f>
        <v>43715</v>
      </c>
      <c r="X87" s="48" t="str">
        <f>[2]Plan1!$C225</f>
        <v>Independência do Brasil</v>
      </c>
      <c r="Y87" s="34"/>
      <c r="Z87" s="1"/>
      <c r="AA87" s="31"/>
      <c r="AB87" s="38"/>
      <c r="AC87" s="38"/>
      <c r="AD87" s="38"/>
      <c r="AE87" s="1"/>
      <c r="AF87" s="5"/>
      <c r="AG87" s="1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</row>
    <row r="88" spans="1:220" x14ac:dyDescent="0.2">
      <c r="A88" s="65">
        <f t="shared" si="46"/>
        <v>42063</v>
      </c>
      <c r="B88" s="12">
        <f t="shared" ca="1" si="47"/>
        <v>117818183.55999999</v>
      </c>
      <c r="C88" s="73">
        <f t="shared" si="48"/>
        <v>115000000</v>
      </c>
      <c r="D88" s="67">
        <f ca="1">IF(A88&lt;$B$1,VLOOKUP(A88,[1]DI!$A$4:$B$15000,2,FALSE),0)</f>
        <v>0</v>
      </c>
      <c r="E88" s="11">
        <f t="shared" ca="1" si="49"/>
        <v>1</v>
      </c>
      <c r="F88" s="66">
        <f ca="1">(TRUNC(PRODUCT($E$16:$E87),16))</f>
        <v>1.0215442821885401</v>
      </c>
      <c r="G88" s="66">
        <f t="shared" si="38"/>
        <v>1</v>
      </c>
      <c r="H88" s="66">
        <f t="shared" ca="1" si="41"/>
        <v>1.0215442800000001</v>
      </c>
      <c r="I88" s="67">
        <f t="shared" si="50"/>
        <v>1.4999999999999999E-2</v>
      </c>
      <c r="J88" s="68">
        <f t="shared" si="51"/>
        <v>41991</v>
      </c>
      <c r="K88" s="13">
        <f t="shared" si="53"/>
        <v>70</v>
      </c>
      <c r="L88" s="9">
        <f t="shared" si="42"/>
        <v>1.0028992029999999</v>
      </c>
      <c r="M88" s="71">
        <f t="shared" ca="1" si="43"/>
        <v>1.0245059439999999</v>
      </c>
      <c r="N88" s="70">
        <f t="shared" si="52"/>
        <v>0</v>
      </c>
      <c r="O88" s="66">
        <f t="shared" ca="1" si="44"/>
        <v>2818183.5599999898</v>
      </c>
      <c r="P88" s="72">
        <f t="shared" si="45"/>
        <v>0</v>
      </c>
      <c r="Q88" s="69"/>
      <c r="R88" s="68"/>
      <c r="S88" s="68"/>
      <c r="T88" s="68"/>
      <c r="U88" s="68"/>
      <c r="V88" s="5"/>
      <c r="W88" s="128">
        <f>[2]Plan1!$A226</f>
        <v>43750</v>
      </c>
      <c r="X88" s="48" t="str">
        <f>[2]Plan1!$C226</f>
        <v>Nossa Sr.a Aparecida - Padroeira do Brasil</v>
      </c>
      <c r="Y88" s="34"/>
      <c r="Z88" s="1"/>
      <c r="AA88" s="31"/>
      <c r="AB88" s="38"/>
      <c r="AC88" s="38"/>
      <c r="AD88" s="38"/>
      <c r="AE88" s="1"/>
      <c r="AF88" s="5"/>
      <c r="AG88" s="1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</row>
    <row r="89" spans="1:220" x14ac:dyDescent="0.2">
      <c r="A89" s="65">
        <f t="shared" si="46"/>
        <v>42064</v>
      </c>
      <c r="B89" s="12">
        <f t="shared" ca="1" si="47"/>
        <v>117832802.36000001</v>
      </c>
      <c r="C89" s="73">
        <f t="shared" si="48"/>
        <v>115000000</v>
      </c>
      <c r="D89" s="67">
        <f ca="1">IF(A89&lt;$B$1,VLOOKUP(A89,[1]DI!$A$4:$B$15000,2,FALSE),0)</f>
        <v>0</v>
      </c>
      <c r="E89" s="11">
        <f t="shared" ca="1" si="49"/>
        <v>1</v>
      </c>
      <c r="F89" s="66">
        <f ca="1">(TRUNC(PRODUCT($E$16:$E88),16))</f>
        <v>1.0215442821885401</v>
      </c>
      <c r="G89" s="66">
        <f t="shared" si="38"/>
        <v>1</v>
      </c>
      <c r="H89" s="66">
        <f t="shared" ca="1" si="41"/>
        <v>1.0215442800000001</v>
      </c>
      <c r="I89" s="67">
        <f t="shared" si="50"/>
        <v>1.4999999999999999E-2</v>
      </c>
      <c r="J89" s="68">
        <f t="shared" si="51"/>
        <v>41991</v>
      </c>
      <c r="K89" s="13">
        <f t="shared" si="53"/>
        <v>73</v>
      </c>
      <c r="L89" s="9">
        <f t="shared" si="42"/>
        <v>1.003023642</v>
      </c>
      <c r="M89" s="71">
        <f t="shared" ca="1" si="43"/>
        <v>1.0246330640000001</v>
      </c>
      <c r="N89" s="70">
        <f t="shared" si="52"/>
        <v>0</v>
      </c>
      <c r="O89" s="66">
        <f t="shared" ca="1" si="44"/>
        <v>2832802.3600000101</v>
      </c>
      <c r="P89" s="72">
        <f t="shared" si="45"/>
        <v>0</v>
      </c>
      <c r="Q89" s="69"/>
      <c r="R89" s="68"/>
      <c r="S89" s="68"/>
      <c r="T89" s="68"/>
      <c r="U89" s="68"/>
      <c r="V89" s="5"/>
      <c r="W89" s="128">
        <f>[2]Plan1!$A227</f>
        <v>43771</v>
      </c>
      <c r="X89" s="48" t="str">
        <f>[2]Plan1!$C227</f>
        <v>Finados</v>
      </c>
      <c r="Y89" s="34"/>
      <c r="Z89" s="1"/>
      <c r="AA89" s="31"/>
      <c r="AB89" s="38"/>
      <c r="AC89" s="38"/>
      <c r="AD89" s="38"/>
      <c r="AE89" s="1"/>
      <c r="AF89" s="5"/>
      <c r="AG89" s="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</row>
    <row r="90" spans="1:220" x14ac:dyDescent="0.2">
      <c r="A90" s="65">
        <f t="shared" si="46"/>
        <v>42065</v>
      </c>
      <c r="B90" s="12">
        <f t="shared" ca="1" si="47"/>
        <v>117837675.715</v>
      </c>
      <c r="C90" s="73">
        <f t="shared" si="48"/>
        <v>115000000</v>
      </c>
      <c r="D90" s="67">
        <f ca="1">IF(A90&lt;$B$1,VLOOKUP(A90,[1]DI!$A$4:$B$15000,2,FALSE),0)</f>
        <v>0.12089999999999999</v>
      </c>
      <c r="E90" s="11">
        <f t="shared" ca="1" si="49"/>
        <v>1.00045301</v>
      </c>
      <c r="F90" s="66">
        <f ca="1">(TRUNC(PRODUCT($E$16:$E89),16))</f>
        <v>1.0215442821885401</v>
      </c>
      <c r="G90" s="66">
        <f t="shared" si="38"/>
        <v>1</v>
      </c>
      <c r="H90" s="66">
        <f t="shared" ca="1" si="41"/>
        <v>1.0215442800000001</v>
      </c>
      <c r="I90" s="67">
        <f t="shared" si="50"/>
        <v>1.4999999999999999E-2</v>
      </c>
      <c r="J90" s="68">
        <f t="shared" si="51"/>
        <v>41991</v>
      </c>
      <c r="K90" s="13">
        <f t="shared" si="53"/>
        <v>74</v>
      </c>
      <c r="L90" s="9">
        <f t="shared" si="42"/>
        <v>1.003065125</v>
      </c>
      <c r="M90" s="71">
        <f t="shared" ca="1" si="43"/>
        <v>1.0246754410000001</v>
      </c>
      <c r="N90" s="70">
        <f t="shared" si="52"/>
        <v>0</v>
      </c>
      <c r="O90" s="66">
        <f t="shared" ca="1" si="44"/>
        <v>2837675.7150000101</v>
      </c>
      <c r="P90" s="72">
        <f t="shared" si="45"/>
        <v>0</v>
      </c>
      <c r="Q90" s="69"/>
      <c r="R90" s="68"/>
      <c r="S90" s="68"/>
      <c r="T90" s="68"/>
      <c r="U90" s="68"/>
      <c r="V90" s="5"/>
      <c r="W90" s="128">
        <f>[2]Plan1!$A228</f>
        <v>43784</v>
      </c>
      <c r="X90" s="48" t="str">
        <f>[2]Plan1!$C228</f>
        <v>Proclamação da República</v>
      </c>
      <c r="Y90" s="34"/>
      <c r="Z90" s="1"/>
      <c r="AA90" s="31"/>
      <c r="AB90" s="38"/>
      <c r="AC90" s="38"/>
      <c r="AD90" s="38"/>
      <c r="AE90" s="1"/>
      <c r="AF90" s="5"/>
      <c r="AG90" s="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</row>
    <row r="91" spans="1:220" x14ac:dyDescent="0.2">
      <c r="A91" s="65">
        <f t="shared" si="46"/>
        <v>42066</v>
      </c>
      <c r="B91" s="12">
        <f t="shared" ca="1" si="47"/>
        <v>117895933.105</v>
      </c>
      <c r="C91" s="73">
        <f t="shared" si="48"/>
        <v>115000000</v>
      </c>
      <c r="D91" s="67">
        <f ca="1">IF(A91&lt;$B$1,VLOOKUP(A91,[1]DI!$A$4:$B$15000,2,FALSE),0)</f>
        <v>0.12089999999999999</v>
      </c>
      <c r="E91" s="11">
        <f t="shared" ca="1" si="49"/>
        <v>1.00045301</v>
      </c>
      <c r="F91" s="66">
        <f ca="1">(TRUNC(PRODUCT($E$16:$E90),16))</f>
        <v>1.02200705196381</v>
      </c>
      <c r="G91" s="66">
        <f t="shared" si="38"/>
        <v>1</v>
      </c>
      <c r="H91" s="66">
        <f t="shared" ca="1" si="41"/>
        <v>1.02200705</v>
      </c>
      <c r="I91" s="67">
        <f t="shared" si="50"/>
        <v>1.4999999999999999E-2</v>
      </c>
      <c r="J91" s="68">
        <f t="shared" si="51"/>
        <v>41991</v>
      </c>
      <c r="K91" s="13">
        <f t="shared" si="53"/>
        <v>75</v>
      </c>
      <c r="L91" s="9">
        <f t="shared" si="42"/>
        <v>1.0031066099999999</v>
      </c>
      <c r="M91" s="71">
        <f t="shared" ca="1" si="43"/>
        <v>1.0251820270000001</v>
      </c>
      <c r="N91" s="70">
        <f t="shared" si="52"/>
        <v>0</v>
      </c>
      <c r="O91" s="66">
        <f t="shared" ca="1" si="44"/>
        <v>2895933.1050000102</v>
      </c>
      <c r="P91" s="72">
        <f t="shared" si="45"/>
        <v>0</v>
      </c>
      <c r="Q91" s="69"/>
      <c r="R91" s="68"/>
      <c r="S91" s="68"/>
      <c r="T91" s="68"/>
      <c r="U91" s="68"/>
      <c r="V91" s="5"/>
      <c r="W91" s="128">
        <f>[2]Plan1!$A229</f>
        <v>43824</v>
      </c>
      <c r="X91" s="48" t="str">
        <f>[2]Plan1!$C229</f>
        <v>Natal</v>
      </c>
      <c r="Y91" s="34"/>
      <c r="Z91" s="1"/>
      <c r="AA91" s="31"/>
      <c r="AB91" s="38"/>
      <c r="AC91" s="38"/>
      <c r="AD91" s="38"/>
      <c r="AE91" s="1"/>
      <c r="AF91" s="5"/>
      <c r="AG91" s="1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</row>
    <row r="92" spans="1:220" x14ac:dyDescent="0.2">
      <c r="A92" s="65">
        <f t="shared" si="46"/>
        <v>42067</v>
      </c>
      <c r="B92" s="12">
        <f t="shared" ca="1" si="47"/>
        <v>117954219.35999998</v>
      </c>
      <c r="C92" s="73">
        <f t="shared" si="48"/>
        <v>115000000</v>
      </c>
      <c r="D92" s="67">
        <f ca="1">IF(A92&lt;$B$1,VLOOKUP(A92,[1]DI!$A$4:$B$15000,2,FALSE),0)</f>
        <v>0.12089999999999999</v>
      </c>
      <c r="E92" s="11">
        <f t="shared" ca="1" si="49"/>
        <v>1.00045301</v>
      </c>
      <c r="F92" s="66">
        <f ca="1">(TRUNC(PRODUCT($E$16:$E91),16))</f>
        <v>1.0224700313784201</v>
      </c>
      <c r="G92" s="66">
        <f t="shared" si="38"/>
        <v>1</v>
      </c>
      <c r="H92" s="66">
        <f t="shared" ca="1" si="41"/>
        <v>1.02247003</v>
      </c>
      <c r="I92" s="67">
        <f t="shared" si="50"/>
        <v>1.4999999999999999E-2</v>
      </c>
      <c r="J92" s="68">
        <f t="shared" si="51"/>
        <v>41991</v>
      </c>
      <c r="K92" s="13">
        <f t="shared" si="53"/>
        <v>76</v>
      </c>
      <c r="L92" s="9">
        <f t="shared" si="42"/>
        <v>1.0031480960000001</v>
      </c>
      <c r="M92" s="71">
        <f t="shared" ca="1" si="43"/>
        <v>1.0256888639999999</v>
      </c>
      <c r="N92" s="70">
        <f t="shared" si="52"/>
        <v>0</v>
      </c>
      <c r="O92" s="66">
        <f t="shared" ca="1" si="44"/>
        <v>2954219.3599999901</v>
      </c>
      <c r="P92" s="72">
        <f t="shared" si="45"/>
        <v>0</v>
      </c>
      <c r="Q92" s="69"/>
      <c r="R92" s="68"/>
      <c r="S92" s="68"/>
      <c r="T92" s="68"/>
      <c r="U92" s="68"/>
      <c r="V92" s="5"/>
      <c r="W92" s="128">
        <f>[2]Plan1!$A230</f>
        <v>43831</v>
      </c>
      <c r="X92" s="48" t="str">
        <f>[2]Plan1!$C230</f>
        <v>Confraternização Universal</v>
      </c>
      <c r="Y92" s="34"/>
      <c r="Z92" s="1"/>
      <c r="AA92" s="31"/>
      <c r="AB92" s="38"/>
      <c r="AC92" s="38"/>
      <c r="AD92" s="38"/>
      <c r="AE92" s="1"/>
      <c r="AF92" s="5"/>
      <c r="AG92" s="1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</row>
    <row r="93" spans="1:220" x14ac:dyDescent="0.2">
      <c r="A93" s="65">
        <f t="shared" si="46"/>
        <v>42068</v>
      </c>
      <c r="B93" s="12">
        <f t="shared" ca="1" si="47"/>
        <v>118012534.47999999</v>
      </c>
      <c r="C93" s="73">
        <f t="shared" si="48"/>
        <v>115000000</v>
      </c>
      <c r="D93" s="67">
        <f ca="1">IF(A93&lt;$B$1,VLOOKUP(A93,[1]DI!$A$4:$B$15000,2,FALSE),0)</f>
        <v>0.126</v>
      </c>
      <c r="E93" s="11">
        <f t="shared" ca="1" si="49"/>
        <v>1.0004710299999999</v>
      </c>
      <c r="F93" s="66">
        <f ca="1">(TRUNC(PRODUCT($E$16:$E92),16))</f>
        <v>1.02293322052734</v>
      </c>
      <c r="G93" s="66">
        <f t="shared" si="38"/>
        <v>1</v>
      </c>
      <c r="H93" s="66">
        <f t="shared" ca="1" si="41"/>
        <v>1.0229332200000001</v>
      </c>
      <c r="I93" s="67">
        <f t="shared" si="50"/>
        <v>1.4999999999999999E-2</v>
      </c>
      <c r="J93" s="68">
        <f t="shared" si="51"/>
        <v>41991</v>
      </c>
      <c r="K93" s="13">
        <f t="shared" si="53"/>
        <v>77</v>
      </c>
      <c r="L93" s="9">
        <f t="shared" si="42"/>
        <v>1.0031895850000001</v>
      </c>
      <c r="M93" s="71">
        <f t="shared" ca="1" si="43"/>
        <v>1.0261959519999999</v>
      </c>
      <c r="N93" s="70">
        <f t="shared" si="52"/>
        <v>0</v>
      </c>
      <c r="O93" s="66">
        <f t="shared" ca="1" si="44"/>
        <v>3012534.4799999902</v>
      </c>
      <c r="P93" s="72">
        <f t="shared" si="45"/>
        <v>0</v>
      </c>
      <c r="Q93" s="69"/>
      <c r="R93" s="68"/>
      <c r="S93" s="68"/>
      <c r="T93" s="68"/>
      <c r="U93" s="68"/>
      <c r="V93" s="5"/>
      <c r="W93" s="128">
        <f>[2]Plan1!$A231</f>
        <v>43885</v>
      </c>
      <c r="X93" s="48" t="str">
        <f>[2]Plan1!$C231</f>
        <v>Carnaval</v>
      </c>
      <c r="Y93" s="34"/>
      <c r="Z93" s="1"/>
      <c r="AA93" s="34"/>
      <c r="AB93" s="38"/>
      <c r="AC93" s="38"/>
      <c r="AD93" s="38"/>
      <c r="AE93" s="1"/>
      <c r="AF93" s="5"/>
      <c r="AG93" s="1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</row>
    <row r="94" spans="1:220" x14ac:dyDescent="0.2">
      <c r="A94" s="65">
        <f t="shared" si="46"/>
        <v>42069</v>
      </c>
      <c r="B94" s="12">
        <f t="shared" ca="1" si="47"/>
        <v>118073004.815</v>
      </c>
      <c r="C94" s="73">
        <f t="shared" si="48"/>
        <v>115000000</v>
      </c>
      <c r="D94" s="67">
        <f ca="1">IF(A94&lt;$B$1,VLOOKUP(A94,[1]DI!$A$4:$B$15000,2,FALSE),0)</f>
        <v>0.126</v>
      </c>
      <c r="E94" s="11">
        <f t="shared" ca="1" si="49"/>
        <v>1.0004710299999999</v>
      </c>
      <c r="F94" s="66">
        <f ca="1">(TRUNC(PRODUCT($E$16:$E93),16))</f>
        <v>1.0234150527621999</v>
      </c>
      <c r="G94" s="66">
        <f t="shared" si="38"/>
        <v>1</v>
      </c>
      <c r="H94" s="66">
        <f t="shared" ca="1" si="41"/>
        <v>1.0234150500000001</v>
      </c>
      <c r="I94" s="67">
        <f t="shared" si="50"/>
        <v>1.4999999999999999E-2</v>
      </c>
      <c r="J94" s="68">
        <f t="shared" si="51"/>
        <v>41991</v>
      </c>
      <c r="K94" s="13">
        <f t="shared" si="53"/>
        <v>78</v>
      </c>
      <c r="L94" s="9">
        <f t="shared" si="42"/>
        <v>1.003231075</v>
      </c>
      <c r="M94" s="71">
        <f t="shared" ca="1" si="43"/>
        <v>1.026721781</v>
      </c>
      <c r="N94" s="70">
        <f t="shared" si="52"/>
        <v>0</v>
      </c>
      <c r="O94" s="66">
        <f t="shared" ca="1" si="44"/>
        <v>3073004.8149999999</v>
      </c>
      <c r="P94" s="72">
        <f t="shared" si="45"/>
        <v>0</v>
      </c>
      <c r="Q94" s="69"/>
      <c r="R94" s="68"/>
      <c r="S94" s="68"/>
      <c r="T94" s="68"/>
      <c r="U94" s="68"/>
      <c r="V94" s="5"/>
      <c r="W94" s="128">
        <f>[2]Plan1!$A232</f>
        <v>43886</v>
      </c>
      <c r="X94" s="48" t="str">
        <f>[2]Plan1!$C232</f>
        <v>Carnaval</v>
      </c>
      <c r="Y94" s="34"/>
      <c r="Z94" s="1"/>
      <c r="AA94" s="34"/>
      <c r="AB94" s="38"/>
      <c r="AC94" s="38"/>
      <c r="AD94" s="38"/>
      <c r="AE94" s="1"/>
      <c r="AF94" s="5"/>
      <c r="AG94" s="1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</row>
    <row r="95" spans="1:220" x14ac:dyDescent="0.2">
      <c r="A95" s="65">
        <f t="shared" si="46"/>
        <v>42070</v>
      </c>
      <c r="B95" s="12">
        <f t="shared" ca="1" si="47"/>
        <v>118133506.31500001</v>
      </c>
      <c r="C95" s="73">
        <f t="shared" si="48"/>
        <v>115000000</v>
      </c>
      <c r="D95" s="67">
        <f ca="1">IF(A95&lt;$B$1,VLOOKUP(A95,[1]DI!$A$4:$B$15000,2,FALSE),0)</f>
        <v>0</v>
      </c>
      <c r="E95" s="11">
        <f t="shared" ca="1" si="49"/>
        <v>1</v>
      </c>
      <c r="F95" s="66">
        <f ca="1">(TRUNC(PRODUCT($E$16:$E94),16))</f>
        <v>1.0238971119545099</v>
      </c>
      <c r="G95" s="66">
        <f t="shared" si="38"/>
        <v>1</v>
      </c>
      <c r="H95" s="66">
        <f t="shared" ca="1" si="41"/>
        <v>1.0238971100000001</v>
      </c>
      <c r="I95" s="67">
        <f t="shared" si="50"/>
        <v>1.4999999999999999E-2</v>
      </c>
      <c r="J95" s="68">
        <f t="shared" si="51"/>
        <v>41991</v>
      </c>
      <c r="K95" s="13">
        <f t="shared" si="53"/>
        <v>79</v>
      </c>
      <c r="L95" s="9">
        <f t="shared" si="42"/>
        <v>1.0032725659999999</v>
      </c>
      <c r="M95" s="71">
        <f t="shared" ca="1" si="43"/>
        <v>1.0272478810000001</v>
      </c>
      <c r="N95" s="70">
        <f t="shared" si="52"/>
        <v>0</v>
      </c>
      <c r="O95" s="66">
        <f t="shared" ca="1" si="44"/>
        <v>3133506.3150000102</v>
      </c>
      <c r="P95" s="72">
        <f t="shared" si="45"/>
        <v>0</v>
      </c>
      <c r="Q95" s="69"/>
      <c r="R95" s="68"/>
      <c r="S95" s="68"/>
      <c r="T95" s="68"/>
      <c r="U95" s="68"/>
      <c r="V95" s="5"/>
      <c r="W95" s="128">
        <f>[2]Plan1!$A233</f>
        <v>43931</v>
      </c>
      <c r="X95" s="48" t="str">
        <f>[2]Plan1!$C233</f>
        <v>Paixão de Cristo</v>
      </c>
      <c r="Y95" s="34"/>
      <c r="Z95" s="1"/>
      <c r="AA95" s="34"/>
      <c r="AB95" s="38"/>
      <c r="AC95" s="38"/>
      <c r="AD95" s="38"/>
      <c r="AE95" s="1"/>
      <c r="AF95" s="5"/>
      <c r="AG95" s="1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</row>
    <row r="96" spans="1:220" x14ac:dyDescent="0.2">
      <c r="A96" s="65">
        <f t="shared" si="46"/>
        <v>42071</v>
      </c>
      <c r="B96" s="12">
        <f t="shared" ca="1" si="47"/>
        <v>118138392.08999999</v>
      </c>
      <c r="C96" s="73">
        <f t="shared" si="48"/>
        <v>115000000</v>
      </c>
      <c r="D96" s="67">
        <f ca="1">IF(A96&lt;$B$1,VLOOKUP(A96,[1]DI!$A$4:$B$15000,2,FALSE),0)</f>
        <v>0</v>
      </c>
      <c r="E96" s="11">
        <f t="shared" ca="1" si="49"/>
        <v>1</v>
      </c>
      <c r="F96" s="66">
        <f ca="1">(TRUNC(PRODUCT($E$16:$E95),16))</f>
        <v>1.0238971119545099</v>
      </c>
      <c r="G96" s="66">
        <f t="shared" si="38"/>
        <v>1</v>
      </c>
      <c r="H96" s="66">
        <f t="shared" ca="1" si="41"/>
        <v>1.0238971100000001</v>
      </c>
      <c r="I96" s="67">
        <f t="shared" si="50"/>
        <v>1.4999999999999999E-2</v>
      </c>
      <c r="J96" s="68">
        <f t="shared" si="51"/>
        <v>41991</v>
      </c>
      <c r="K96" s="13">
        <f t="shared" si="53"/>
        <v>80</v>
      </c>
      <c r="L96" s="9">
        <f t="shared" si="42"/>
        <v>1.0033140599999999</v>
      </c>
      <c r="M96" s="71">
        <f t="shared" ca="1" si="43"/>
        <v>1.0272903659999999</v>
      </c>
      <c r="N96" s="70">
        <f t="shared" si="52"/>
        <v>0</v>
      </c>
      <c r="O96" s="66">
        <f t="shared" ca="1" si="44"/>
        <v>3138392.0899999901</v>
      </c>
      <c r="P96" s="72">
        <f t="shared" si="45"/>
        <v>0</v>
      </c>
      <c r="Q96" s="69"/>
      <c r="R96" s="68"/>
      <c r="S96" s="68"/>
      <c r="T96" s="68"/>
      <c r="U96" s="68"/>
      <c r="V96" s="5"/>
      <c r="W96" s="128">
        <f>[2]Plan1!$A234</f>
        <v>43942</v>
      </c>
      <c r="X96" s="48" t="str">
        <f>[2]Plan1!$C234</f>
        <v>Tiradentes</v>
      </c>
      <c r="Y96" s="34"/>
      <c r="Z96" s="1"/>
      <c r="AA96" s="34"/>
      <c r="AB96" s="38"/>
      <c r="AC96" s="38"/>
      <c r="AD96" s="38"/>
      <c r="AE96" s="1"/>
      <c r="AF96" s="5"/>
      <c r="AG96" s="1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</row>
    <row r="97" spans="1:220" x14ac:dyDescent="0.2">
      <c r="A97" s="65">
        <f t="shared" si="46"/>
        <v>42072</v>
      </c>
      <c r="B97" s="12">
        <f t="shared" ca="1" si="47"/>
        <v>118143278.09500001</v>
      </c>
      <c r="C97" s="73">
        <f t="shared" si="48"/>
        <v>115000000</v>
      </c>
      <c r="D97" s="67">
        <f ca="1">IF(A97&lt;$B$1,VLOOKUP(A97,[1]DI!$A$4:$B$15000,2,FALSE),0)</f>
        <v>0.126</v>
      </c>
      <c r="E97" s="11">
        <f t="shared" ca="1" si="49"/>
        <v>1.0004710299999999</v>
      </c>
      <c r="F97" s="66">
        <f ca="1">(TRUNC(PRODUCT($E$16:$E96),16))</f>
        <v>1.0238971119545099</v>
      </c>
      <c r="G97" s="66">
        <f t="shared" si="38"/>
        <v>1</v>
      </c>
      <c r="H97" s="66">
        <f t="shared" ca="1" si="41"/>
        <v>1.0238971100000001</v>
      </c>
      <c r="I97" s="67">
        <f t="shared" si="50"/>
        <v>1.4999999999999999E-2</v>
      </c>
      <c r="J97" s="68">
        <f t="shared" si="51"/>
        <v>41991</v>
      </c>
      <c r="K97" s="13">
        <f t="shared" si="53"/>
        <v>81</v>
      </c>
      <c r="L97" s="9">
        <f t="shared" si="42"/>
        <v>1.003355555</v>
      </c>
      <c r="M97" s="71">
        <f t="shared" ca="1" si="43"/>
        <v>1.0273328530000001</v>
      </c>
      <c r="N97" s="70">
        <f t="shared" si="52"/>
        <v>0</v>
      </c>
      <c r="O97" s="66">
        <f t="shared" ca="1" si="44"/>
        <v>3143278.09500001</v>
      </c>
      <c r="P97" s="72">
        <f t="shared" si="45"/>
        <v>0</v>
      </c>
      <c r="Q97" s="69"/>
      <c r="R97" s="68"/>
      <c r="S97" s="68"/>
      <c r="T97" s="68"/>
      <c r="U97" s="68"/>
      <c r="V97" s="5"/>
      <c r="W97" s="128">
        <f>[2]Plan1!$A235</f>
        <v>43952</v>
      </c>
      <c r="X97" s="48" t="str">
        <f>[2]Plan1!$C235</f>
        <v>Dia do Trabalho</v>
      </c>
      <c r="Y97" s="34"/>
      <c r="Z97" s="1"/>
      <c r="AA97" s="34"/>
      <c r="AB97" s="38"/>
      <c r="AC97" s="38"/>
      <c r="AD97" s="38"/>
      <c r="AE97" s="1"/>
      <c r="AF97" s="5"/>
      <c r="AG97" s="1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</row>
    <row r="98" spans="1:220" x14ac:dyDescent="0.2">
      <c r="A98" s="65">
        <f t="shared" si="46"/>
        <v>42073</v>
      </c>
      <c r="B98" s="12">
        <f t="shared" ca="1" si="47"/>
        <v>118203816.05</v>
      </c>
      <c r="C98" s="73">
        <f t="shared" si="48"/>
        <v>115000000</v>
      </c>
      <c r="D98" s="67">
        <f ca="1">IF(A98&lt;$B$1,VLOOKUP(A98,[1]DI!$A$4:$B$15000,2,FALSE),0)</f>
        <v>0.126</v>
      </c>
      <c r="E98" s="11">
        <f t="shared" ca="1" si="49"/>
        <v>1.0004710299999999</v>
      </c>
      <c r="F98" s="66">
        <f ca="1">(TRUNC(PRODUCT($E$16:$E97),16))</f>
        <v>1.02437939821115</v>
      </c>
      <c r="G98" s="66">
        <f t="shared" si="38"/>
        <v>1</v>
      </c>
      <c r="H98" s="66">
        <f t="shared" ca="1" si="41"/>
        <v>1.0243793999999999</v>
      </c>
      <c r="I98" s="67">
        <f t="shared" si="50"/>
        <v>1.4999999999999999E-2</v>
      </c>
      <c r="J98" s="68">
        <f t="shared" si="51"/>
        <v>41991</v>
      </c>
      <c r="K98" s="13">
        <f t="shared" si="53"/>
        <v>82</v>
      </c>
      <c r="L98" s="9">
        <f t="shared" si="42"/>
        <v>1.003397052</v>
      </c>
      <c r="M98" s="71">
        <f t="shared" ca="1" si="43"/>
        <v>1.02785927</v>
      </c>
      <c r="N98" s="70">
        <f t="shared" si="52"/>
        <v>0</v>
      </c>
      <c r="O98" s="66">
        <f t="shared" ca="1" si="44"/>
        <v>3203816.05</v>
      </c>
      <c r="P98" s="72">
        <f t="shared" si="45"/>
        <v>0</v>
      </c>
      <c r="Q98" s="69"/>
      <c r="R98" s="68"/>
      <c r="S98" s="68"/>
      <c r="T98" s="68"/>
      <c r="U98" s="68"/>
      <c r="V98" s="5"/>
      <c r="W98" s="128">
        <f>[2]Plan1!$A236</f>
        <v>43993</v>
      </c>
      <c r="X98" s="48" t="str">
        <f>[2]Plan1!$C236</f>
        <v>Corpus Christi</v>
      </c>
      <c r="Y98" s="34"/>
      <c r="Z98" s="1"/>
      <c r="AA98" s="34"/>
      <c r="AB98" s="38"/>
      <c r="AC98" s="38"/>
      <c r="AD98" s="38"/>
      <c r="AE98" s="1"/>
      <c r="AF98" s="5"/>
      <c r="AG98" s="1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</row>
    <row r="99" spans="1:220" x14ac:dyDescent="0.2">
      <c r="A99" s="65">
        <f t="shared" si="46"/>
        <v>42074</v>
      </c>
      <c r="B99" s="12">
        <f t="shared" ca="1" si="47"/>
        <v>118264384.25000001</v>
      </c>
      <c r="C99" s="73">
        <f t="shared" si="48"/>
        <v>115000000</v>
      </c>
      <c r="D99" s="67">
        <f ca="1">IF(A99&lt;$B$1,VLOOKUP(A99,[1]DI!$A$4:$B$15000,2,FALSE),0)</f>
        <v>0.126</v>
      </c>
      <c r="E99" s="11">
        <f t="shared" ca="1" si="49"/>
        <v>1.0004710299999999</v>
      </c>
      <c r="F99" s="66">
        <f ca="1">(TRUNC(PRODUCT($E$16:$E98),16))</f>
        <v>1.02486191163909</v>
      </c>
      <c r="G99" s="66">
        <f t="shared" si="38"/>
        <v>1</v>
      </c>
      <c r="H99" s="66">
        <f t="shared" ca="1" si="41"/>
        <v>1.02486191</v>
      </c>
      <c r="I99" s="67">
        <f t="shared" si="50"/>
        <v>1.4999999999999999E-2</v>
      </c>
      <c r="J99" s="68">
        <f t="shared" si="51"/>
        <v>41991</v>
      </c>
      <c r="K99" s="13">
        <f t="shared" si="53"/>
        <v>83</v>
      </c>
      <c r="L99" s="9">
        <f t="shared" si="42"/>
        <v>1.0034385509999999</v>
      </c>
      <c r="M99" s="71">
        <f t="shared" ca="1" si="43"/>
        <v>1.0283859500000001</v>
      </c>
      <c r="N99" s="70">
        <f t="shared" si="52"/>
        <v>0</v>
      </c>
      <c r="O99" s="66">
        <f t="shared" ca="1" si="44"/>
        <v>3264384.2500000098</v>
      </c>
      <c r="P99" s="72">
        <f t="shared" si="45"/>
        <v>0</v>
      </c>
      <c r="Q99" s="69"/>
      <c r="R99" s="68"/>
      <c r="S99" s="68"/>
      <c r="T99" s="68"/>
      <c r="U99" s="68"/>
      <c r="V99" s="5"/>
      <c r="W99" s="128">
        <f>[2]Plan1!$A237</f>
        <v>44081</v>
      </c>
      <c r="X99" s="48" t="str">
        <f>[2]Plan1!$C237</f>
        <v>Independência do Brasil</v>
      </c>
      <c r="Y99" s="34"/>
      <c r="Z99" s="1"/>
      <c r="AA99" s="34"/>
      <c r="AB99" s="38"/>
      <c r="AC99" s="38"/>
      <c r="AD99" s="38"/>
      <c r="AE99" s="1"/>
      <c r="AF99" s="5"/>
      <c r="AG99" s="1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</row>
    <row r="100" spans="1:220" x14ac:dyDescent="0.2">
      <c r="A100" s="65">
        <f t="shared" si="46"/>
        <v>42075</v>
      </c>
      <c r="B100" s="12">
        <f t="shared" ca="1" si="47"/>
        <v>118324983.73</v>
      </c>
      <c r="C100" s="73">
        <f t="shared" si="48"/>
        <v>115000000</v>
      </c>
      <c r="D100" s="67">
        <f ca="1">IF(A100&lt;$B$1,VLOOKUP(A100,[1]DI!$A$4:$B$15000,2,FALSE),0)</f>
        <v>0.126</v>
      </c>
      <c r="E100" s="11">
        <f t="shared" ca="1" si="49"/>
        <v>1.0004710299999999</v>
      </c>
      <c r="F100" s="66">
        <f ca="1">(TRUNC(PRODUCT($E$16:$E99),16))</f>
        <v>1.02534465234533</v>
      </c>
      <c r="G100" s="66">
        <f t="shared" si="38"/>
        <v>1</v>
      </c>
      <c r="H100" s="66">
        <f t="shared" ca="1" si="41"/>
        <v>1.0253446500000001</v>
      </c>
      <c r="I100" s="67">
        <f t="shared" si="50"/>
        <v>1.4999999999999999E-2</v>
      </c>
      <c r="J100" s="68">
        <f t="shared" si="51"/>
        <v>41991</v>
      </c>
      <c r="K100" s="13">
        <f t="shared" si="53"/>
        <v>84</v>
      </c>
      <c r="L100" s="9">
        <f t="shared" si="42"/>
        <v>1.0034800509999999</v>
      </c>
      <c r="M100" s="71">
        <f t="shared" ca="1" si="43"/>
        <v>1.0289129020000001</v>
      </c>
      <c r="N100" s="70">
        <f t="shared" si="52"/>
        <v>0</v>
      </c>
      <c r="O100" s="66">
        <f t="shared" ca="1" si="44"/>
        <v>3324983.7300000102</v>
      </c>
      <c r="P100" s="72">
        <f t="shared" si="45"/>
        <v>0</v>
      </c>
      <c r="Q100" s="69"/>
      <c r="R100" s="68"/>
      <c r="S100" s="68"/>
      <c r="T100" s="68"/>
      <c r="U100" s="68"/>
      <c r="V100" s="5"/>
      <c r="W100" s="128">
        <f>[2]Plan1!$A238</f>
        <v>44116</v>
      </c>
      <c r="X100" s="48" t="str">
        <f>[2]Plan1!$C238</f>
        <v>Nossa Sr.a Aparecida - Padroeira do Brasil</v>
      </c>
      <c r="Y100" s="34"/>
      <c r="Z100" s="1"/>
      <c r="AA100" s="34"/>
      <c r="AB100" s="38"/>
      <c r="AC100" s="38"/>
      <c r="AD100" s="38"/>
      <c r="AE100" s="1"/>
      <c r="AF100" s="5"/>
      <c r="AG100" s="1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</row>
    <row r="101" spans="1:220" x14ac:dyDescent="0.2">
      <c r="A101" s="65">
        <f t="shared" si="46"/>
        <v>42076</v>
      </c>
      <c r="B101" s="12">
        <f t="shared" ca="1" si="47"/>
        <v>118385614.48999999</v>
      </c>
      <c r="C101" s="73">
        <f t="shared" si="48"/>
        <v>115000000</v>
      </c>
      <c r="D101" s="67">
        <f ca="1">IF(A101&lt;$B$1,VLOOKUP(A101,[1]DI!$A$4:$B$15000,2,FALSE),0)</f>
        <v>0.126</v>
      </c>
      <c r="E101" s="11">
        <f t="shared" ca="1" si="49"/>
        <v>1.0004710299999999</v>
      </c>
      <c r="F101" s="66">
        <f ca="1">(TRUNC(PRODUCT($E$16:$E100),16))</f>
        <v>1.0258276204369201</v>
      </c>
      <c r="G101" s="66">
        <f t="shared" si="38"/>
        <v>1</v>
      </c>
      <c r="H101" s="66">
        <f t="shared" ca="1" si="41"/>
        <v>1.0258276200000001</v>
      </c>
      <c r="I101" s="67">
        <f t="shared" si="50"/>
        <v>1.4999999999999999E-2</v>
      </c>
      <c r="J101" s="68">
        <f t="shared" si="51"/>
        <v>41991</v>
      </c>
      <c r="K101" s="13">
        <f t="shared" si="53"/>
        <v>85</v>
      </c>
      <c r="L101" s="9">
        <f t="shared" si="42"/>
        <v>1.0035215529999999</v>
      </c>
      <c r="M101" s="71">
        <f t="shared" ca="1" si="43"/>
        <v>1.0294401259999999</v>
      </c>
      <c r="N101" s="70">
        <f t="shared" si="52"/>
        <v>0</v>
      </c>
      <c r="O101" s="66">
        <f t="shared" ca="1" si="44"/>
        <v>3385614.48999999</v>
      </c>
      <c r="P101" s="72">
        <f t="shared" si="45"/>
        <v>0</v>
      </c>
      <c r="Q101" s="69"/>
      <c r="R101" s="68"/>
      <c r="S101" s="68"/>
      <c r="T101" s="68"/>
      <c r="U101" s="68"/>
      <c r="V101" s="5"/>
      <c r="W101" s="128">
        <f>[2]Plan1!$A239</f>
        <v>44137</v>
      </c>
      <c r="X101" s="48" t="str">
        <f>[2]Plan1!$C239</f>
        <v>Finados</v>
      </c>
      <c r="Y101" s="34"/>
      <c r="Z101" s="1"/>
      <c r="AA101" s="34"/>
      <c r="AB101" s="38"/>
      <c r="AC101" s="38"/>
      <c r="AD101" s="38"/>
      <c r="AE101" s="1"/>
      <c r="AF101" s="5"/>
      <c r="AG101" s="1"/>
      <c r="AH101" s="3"/>
      <c r="AI101" s="18"/>
      <c r="AJ101" s="19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</row>
    <row r="102" spans="1:220" x14ac:dyDescent="0.2">
      <c r="A102" s="65">
        <f t="shared" si="46"/>
        <v>42077</v>
      </c>
      <c r="B102" s="12">
        <f t="shared" ca="1" si="47"/>
        <v>118446276.76000001</v>
      </c>
      <c r="C102" s="73">
        <f t="shared" si="48"/>
        <v>115000000</v>
      </c>
      <c r="D102" s="67">
        <f ca="1">IF(A102&lt;$B$1,VLOOKUP(A102,[1]DI!$A$4:$B$15000,2,FALSE),0)</f>
        <v>0</v>
      </c>
      <c r="E102" s="11">
        <f t="shared" ca="1" si="49"/>
        <v>1</v>
      </c>
      <c r="F102" s="66">
        <f ca="1">(TRUNC(PRODUCT($E$16:$E101),16))</f>
        <v>1.02631081602098</v>
      </c>
      <c r="G102" s="66">
        <f t="shared" si="38"/>
        <v>1</v>
      </c>
      <c r="H102" s="66">
        <f t="shared" ca="1" si="41"/>
        <v>1.02631082</v>
      </c>
      <c r="I102" s="67">
        <f t="shared" si="50"/>
        <v>1.4999999999999999E-2</v>
      </c>
      <c r="J102" s="68">
        <f t="shared" si="51"/>
        <v>41991</v>
      </c>
      <c r="K102" s="13">
        <f t="shared" si="53"/>
        <v>86</v>
      </c>
      <c r="L102" s="9">
        <f t="shared" si="42"/>
        <v>1.003563057</v>
      </c>
      <c r="M102" s="71">
        <f t="shared" ca="1" si="43"/>
        <v>1.029967624</v>
      </c>
      <c r="N102" s="70">
        <f t="shared" si="52"/>
        <v>0</v>
      </c>
      <c r="O102" s="66">
        <f t="shared" ca="1" si="44"/>
        <v>3446276.76</v>
      </c>
      <c r="P102" s="72">
        <f t="shared" si="45"/>
        <v>0</v>
      </c>
      <c r="Q102" s="69"/>
      <c r="R102" s="68"/>
      <c r="S102" s="68"/>
      <c r="T102" s="68"/>
      <c r="U102" s="68"/>
      <c r="V102" s="5"/>
      <c r="W102" s="128">
        <f>[2]Plan1!$A240</f>
        <v>44150</v>
      </c>
      <c r="X102" s="48" t="str">
        <f>[2]Plan1!$C240</f>
        <v>Proclamação da República</v>
      </c>
      <c r="Y102" s="34"/>
      <c r="Z102" s="1"/>
      <c r="AA102" s="34"/>
      <c r="AB102" s="38"/>
      <c r="AC102" s="38"/>
      <c r="AD102" s="38"/>
      <c r="AE102" s="1"/>
      <c r="AF102" s="5"/>
      <c r="AG102" s="1"/>
      <c r="AH102" s="3"/>
      <c r="AI102" s="18"/>
      <c r="AJ102" s="19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</row>
    <row r="103" spans="1:220" x14ac:dyDescent="0.2">
      <c r="A103" s="65">
        <f t="shared" si="46"/>
        <v>42078</v>
      </c>
      <c r="B103" s="12">
        <f t="shared" ca="1" si="47"/>
        <v>118451175.41499999</v>
      </c>
      <c r="C103" s="73">
        <f t="shared" si="48"/>
        <v>115000000</v>
      </c>
      <c r="D103" s="67">
        <f ca="1">IF(A103&lt;$B$1,VLOOKUP(A103,[1]DI!$A$4:$B$15000,2,FALSE),0)</f>
        <v>0</v>
      </c>
      <c r="E103" s="11">
        <f t="shared" ca="1" si="49"/>
        <v>1</v>
      </c>
      <c r="F103" s="66">
        <f ca="1">(TRUNC(PRODUCT($E$16:$E102),16))</f>
        <v>1.02631081602098</v>
      </c>
      <c r="G103" s="66">
        <f t="shared" si="38"/>
        <v>1</v>
      </c>
      <c r="H103" s="66">
        <f t="shared" ca="1" si="41"/>
        <v>1.02631082</v>
      </c>
      <c r="I103" s="67">
        <f t="shared" si="50"/>
        <v>1.4999999999999999E-2</v>
      </c>
      <c r="J103" s="68">
        <f t="shared" si="51"/>
        <v>41991</v>
      </c>
      <c r="K103" s="13">
        <f t="shared" si="53"/>
        <v>87</v>
      </c>
      <c r="L103" s="9">
        <f t="shared" si="42"/>
        <v>1.003604562</v>
      </c>
      <c r="M103" s="71">
        <f t="shared" ca="1" si="43"/>
        <v>1.0300102209999999</v>
      </c>
      <c r="N103" s="70">
        <f t="shared" si="52"/>
        <v>0</v>
      </c>
      <c r="O103" s="66">
        <f t="shared" ca="1" si="44"/>
        <v>3451175.4149999898</v>
      </c>
      <c r="P103" s="72">
        <f t="shared" si="45"/>
        <v>0</v>
      </c>
      <c r="Q103" s="69"/>
      <c r="R103" s="68"/>
      <c r="S103" s="68"/>
      <c r="T103" s="68"/>
      <c r="U103" s="68"/>
      <c r="V103" s="5"/>
      <c r="W103" s="128">
        <f>[2]Plan1!$A241</f>
        <v>44190</v>
      </c>
      <c r="X103" s="48" t="str">
        <f>[2]Plan1!$C241</f>
        <v>Natal</v>
      </c>
      <c r="Y103" s="34"/>
      <c r="Z103" s="1"/>
      <c r="AA103" s="34"/>
      <c r="AB103" s="38"/>
      <c r="AC103" s="38"/>
      <c r="AD103" s="38"/>
      <c r="AE103" s="1"/>
      <c r="AF103" s="5"/>
      <c r="AG103" s="1"/>
      <c r="AH103" s="3"/>
      <c r="AI103" s="18"/>
      <c r="AJ103" s="19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</row>
    <row r="104" spans="1:220" x14ac:dyDescent="0.2">
      <c r="A104" s="65">
        <f t="shared" si="46"/>
        <v>42079</v>
      </c>
      <c r="B104" s="12">
        <f t="shared" ca="1" si="47"/>
        <v>118456074.30000001</v>
      </c>
      <c r="C104" s="73">
        <f t="shared" si="48"/>
        <v>115000000</v>
      </c>
      <c r="D104" s="67">
        <f ca="1">IF(A104&lt;$B$1,VLOOKUP(A104,[1]DI!$A$4:$B$15000,2,FALSE),0)</f>
        <v>0.126</v>
      </c>
      <c r="E104" s="11">
        <f t="shared" ca="1" si="49"/>
        <v>1.0004710299999999</v>
      </c>
      <c r="F104" s="66">
        <f ca="1">(TRUNC(PRODUCT($E$16:$E103),16))</f>
        <v>1.02631081602098</v>
      </c>
      <c r="G104" s="66">
        <f t="shared" si="38"/>
        <v>1</v>
      </c>
      <c r="H104" s="66">
        <f t="shared" ca="1" si="41"/>
        <v>1.02631082</v>
      </c>
      <c r="I104" s="67">
        <f t="shared" si="50"/>
        <v>1.4999999999999999E-2</v>
      </c>
      <c r="J104" s="68">
        <f t="shared" si="51"/>
        <v>41991</v>
      </c>
      <c r="K104" s="13">
        <f t="shared" si="53"/>
        <v>88</v>
      </c>
      <c r="L104" s="9">
        <f t="shared" si="42"/>
        <v>1.003646069</v>
      </c>
      <c r="M104" s="71">
        <f t="shared" ca="1" si="43"/>
        <v>1.0300528200000001</v>
      </c>
      <c r="N104" s="70">
        <f t="shared" si="52"/>
        <v>0</v>
      </c>
      <c r="O104" s="66">
        <f t="shared" ca="1" si="44"/>
        <v>3456074.3000000101</v>
      </c>
      <c r="P104" s="72">
        <f t="shared" si="45"/>
        <v>0</v>
      </c>
      <c r="Q104" s="69"/>
      <c r="R104" s="68"/>
      <c r="S104" s="68"/>
      <c r="T104" s="68"/>
      <c r="U104" s="68"/>
      <c r="V104" s="5"/>
      <c r="W104" s="128">
        <f>[2]Plan1!$A242</f>
        <v>44197</v>
      </c>
      <c r="X104" s="48" t="str">
        <f>[2]Plan1!$C242</f>
        <v>Confraternização Universal</v>
      </c>
      <c r="Y104" s="34"/>
      <c r="Z104" s="1"/>
      <c r="AA104" s="34"/>
      <c r="AB104" s="38"/>
      <c r="AC104" s="38"/>
      <c r="AD104" s="38"/>
      <c r="AE104" s="1"/>
      <c r="AF104" s="5"/>
      <c r="AG104" s="1"/>
      <c r="AH104" s="3"/>
      <c r="AI104" s="18"/>
      <c r="AJ104" s="19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</row>
    <row r="105" spans="1:220" x14ac:dyDescent="0.2">
      <c r="A105" s="65">
        <f t="shared" si="46"/>
        <v>42080</v>
      </c>
      <c r="B105" s="12">
        <f t="shared" ca="1" si="47"/>
        <v>118516771.75999999</v>
      </c>
      <c r="C105" s="73">
        <f t="shared" si="48"/>
        <v>115000000</v>
      </c>
      <c r="D105" s="67">
        <f ca="1">IF(A105&lt;$B$1,VLOOKUP(A105,[1]DI!$A$4:$B$15000,2,FALSE),0)</f>
        <v>0.126</v>
      </c>
      <c r="E105" s="11">
        <f t="shared" ca="1" si="49"/>
        <v>1.0004710299999999</v>
      </c>
      <c r="F105" s="66">
        <f ca="1">(TRUNC(PRODUCT($E$16:$E104),16))</f>
        <v>1.0267942392046501</v>
      </c>
      <c r="G105" s="66">
        <f t="shared" si="38"/>
        <v>1</v>
      </c>
      <c r="H105" s="66">
        <f t="shared" ca="1" si="41"/>
        <v>1.0267942400000001</v>
      </c>
      <c r="I105" s="67">
        <f t="shared" si="50"/>
        <v>1.4999999999999999E-2</v>
      </c>
      <c r="J105" s="68">
        <f t="shared" si="51"/>
        <v>41991</v>
      </c>
      <c r="K105" s="13">
        <f t="shared" si="53"/>
        <v>89</v>
      </c>
      <c r="L105" s="9">
        <f t="shared" si="42"/>
        <v>1.0036875780000001</v>
      </c>
      <c r="M105" s="71">
        <f t="shared" ca="1" si="43"/>
        <v>1.0305806239999999</v>
      </c>
      <c r="N105" s="70">
        <f t="shared" si="52"/>
        <v>0</v>
      </c>
      <c r="O105" s="66">
        <f t="shared" ca="1" si="44"/>
        <v>3516771.75999999</v>
      </c>
      <c r="P105" s="72">
        <f t="shared" si="45"/>
        <v>0</v>
      </c>
      <c r="Q105" s="69"/>
      <c r="R105" s="68"/>
      <c r="S105" s="68"/>
      <c r="T105" s="68"/>
      <c r="U105" s="68"/>
      <c r="V105" s="5"/>
      <c r="W105" s="128">
        <f>[2]Plan1!$A243</f>
        <v>44242</v>
      </c>
      <c r="X105" s="48" t="str">
        <f>[2]Plan1!$C243</f>
        <v>Carnaval</v>
      </c>
      <c r="Y105" s="34"/>
      <c r="Z105" s="1"/>
      <c r="AA105" s="34"/>
      <c r="AB105" s="38"/>
      <c r="AC105" s="38"/>
      <c r="AD105" s="38"/>
      <c r="AE105" s="1"/>
      <c r="AF105" s="5"/>
      <c r="AG105" s="1"/>
      <c r="AH105" s="3"/>
      <c r="AI105" s="18"/>
      <c r="AJ105" s="19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</row>
    <row r="106" spans="1:220" x14ac:dyDescent="0.2">
      <c r="A106" s="65">
        <f t="shared" si="46"/>
        <v>42081</v>
      </c>
      <c r="B106" s="12">
        <f t="shared" ca="1" si="47"/>
        <v>118577500.61499999</v>
      </c>
      <c r="C106" s="73">
        <f t="shared" si="48"/>
        <v>115000000</v>
      </c>
      <c r="D106" s="67">
        <f ca="1">IF(A106&lt;$B$1,VLOOKUP(A106,[1]DI!$A$4:$B$15000,2,FALSE),0)</f>
        <v>0.126</v>
      </c>
      <c r="E106" s="11">
        <f t="shared" ca="1" si="49"/>
        <v>1.0004710299999999</v>
      </c>
      <c r="F106" s="66">
        <f ca="1">(TRUNC(PRODUCT($E$16:$E105),16))</f>
        <v>1.02727789009514</v>
      </c>
      <c r="G106" s="66">
        <f t="shared" si="38"/>
        <v>1</v>
      </c>
      <c r="H106" s="66">
        <f t="shared" ca="1" si="41"/>
        <v>1.0272778899999999</v>
      </c>
      <c r="I106" s="67">
        <f t="shared" si="50"/>
        <v>1.4999999999999999E-2</v>
      </c>
      <c r="J106" s="68">
        <f t="shared" si="51"/>
        <v>41991</v>
      </c>
      <c r="K106" s="13">
        <f t="shared" si="53"/>
        <v>90</v>
      </c>
      <c r="L106" s="9">
        <f t="shared" si="42"/>
        <v>1.0037290889999999</v>
      </c>
      <c r="M106" s="71">
        <f t="shared" ca="1" si="43"/>
        <v>1.031108701</v>
      </c>
      <c r="N106" s="70">
        <f t="shared" si="52"/>
        <v>0</v>
      </c>
      <c r="O106" s="66">
        <f t="shared" ca="1" si="44"/>
        <v>3577500.6150000002</v>
      </c>
      <c r="P106" s="72">
        <f t="shared" si="45"/>
        <v>0</v>
      </c>
      <c r="Q106" s="69"/>
      <c r="R106" s="68"/>
      <c r="S106" s="68"/>
      <c r="T106" s="68"/>
      <c r="U106" s="68"/>
      <c r="V106" s="5"/>
      <c r="W106" s="128">
        <f>[2]Plan1!$A244</f>
        <v>44243</v>
      </c>
      <c r="X106" s="48" t="str">
        <f>[2]Plan1!$C244</f>
        <v>Carnaval</v>
      </c>
      <c r="Y106" s="35"/>
      <c r="Z106" s="1"/>
      <c r="AA106" s="35"/>
      <c r="AB106" s="38"/>
      <c r="AC106" s="38"/>
      <c r="AD106" s="38"/>
      <c r="AE106" s="1"/>
      <c r="AF106" s="5"/>
      <c r="AG106" s="1"/>
      <c r="AH106" s="3"/>
      <c r="AI106" s="18"/>
      <c r="AJ106" s="19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</row>
    <row r="107" spans="1:220" x14ac:dyDescent="0.2">
      <c r="A107" s="65">
        <f t="shared" si="46"/>
        <v>42082</v>
      </c>
      <c r="B107" s="12">
        <f t="shared" ca="1" si="47"/>
        <v>118638260.75000001</v>
      </c>
      <c r="C107" s="73">
        <f t="shared" si="48"/>
        <v>115000000</v>
      </c>
      <c r="D107" s="67">
        <f ca="1">IF(A107&lt;$B$1,VLOOKUP(A107,[1]DI!$A$4:$B$15000,2,FALSE),0)</f>
        <v>0.126</v>
      </c>
      <c r="E107" s="11">
        <f t="shared" ca="1" si="49"/>
        <v>1.0004710299999999</v>
      </c>
      <c r="F107" s="66">
        <f ca="1">(TRUNC(PRODUCT($E$16:$E106),16))</f>
        <v>1.02776176879971</v>
      </c>
      <c r="G107" s="66">
        <f t="shared" si="38"/>
        <v>1</v>
      </c>
      <c r="H107" s="66">
        <f t="shared" ca="1" si="41"/>
        <v>1.0277617699999999</v>
      </c>
      <c r="I107" s="67">
        <f t="shared" si="50"/>
        <v>1.4999999999999999E-2</v>
      </c>
      <c r="J107" s="68">
        <f t="shared" si="51"/>
        <v>41991</v>
      </c>
      <c r="K107" s="13">
        <f t="shared" si="53"/>
        <v>91</v>
      </c>
      <c r="L107" s="9">
        <f t="shared" si="42"/>
        <v>1.003770601</v>
      </c>
      <c r="M107" s="71">
        <f t="shared" ca="1" si="43"/>
        <v>1.0316370500000001</v>
      </c>
      <c r="N107" s="70">
        <f t="shared" si="52"/>
        <v>0</v>
      </c>
      <c r="O107" s="66">
        <f t="shared" ca="1" si="44"/>
        <v>3638260.7500000098</v>
      </c>
      <c r="P107" s="72">
        <f t="shared" si="45"/>
        <v>0</v>
      </c>
      <c r="Q107" s="69"/>
      <c r="R107" s="68"/>
      <c r="S107" s="68"/>
      <c r="T107" s="68"/>
      <c r="U107" s="68"/>
      <c r="V107" s="5"/>
      <c r="W107" s="128">
        <f>[2]Plan1!$A245</f>
        <v>44288</v>
      </c>
      <c r="X107" s="48" t="str">
        <f>[2]Plan1!$C245</f>
        <v>Paixão de Cristo</v>
      </c>
      <c r="Y107" s="35"/>
      <c r="Z107" s="1"/>
      <c r="AA107" s="59"/>
      <c r="AB107" s="38"/>
      <c r="AC107" s="38"/>
      <c r="AD107" s="38"/>
      <c r="AE107" s="1"/>
      <c r="AF107" s="5"/>
      <c r="AG107" s="1"/>
      <c r="AH107" s="3"/>
      <c r="AI107" s="18"/>
      <c r="AJ107" s="19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</row>
    <row r="108" spans="1:220" x14ac:dyDescent="0.2">
      <c r="A108" s="65">
        <f t="shared" si="46"/>
        <v>42083</v>
      </c>
      <c r="B108" s="12">
        <f t="shared" ca="1" si="47"/>
        <v>118699052.28000002</v>
      </c>
      <c r="C108" s="73">
        <f t="shared" si="48"/>
        <v>115000000</v>
      </c>
      <c r="D108" s="67">
        <f ca="1">IF(A108&lt;$B$1,VLOOKUP(A108,[1]DI!$A$4:$B$15000,2,FALSE),0)</f>
        <v>0.126</v>
      </c>
      <c r="E108" s="11">
        <f t="shared" ca="1" si="49"/>
        <v>1.0004710299999999</v>
      </c>
      <c r="F108" s="66">
        <f ca="1">(TRUNC(PRODUCT($E$16:$E107),16))</f>
        <v>1.02824587542567</v>
      </c>
      <c r="G108" s="66">
        <f t="shared" si="38"/>
        <v>1</v>
      </c>
      <c r="H108" s="66">
        <f t="shared" ca="1" si="41"/>
        <v>1.0282458800000001</v>
      </c>
      <c r="I108" s="67">
        <f t="shared" si="50"/>
        <v>1.4999999999999999E-2</v>
      </c>
      <c r="J108" s="68">
        <f t="shared" si="51"/>
        <v>41991</v>
      </c>
      <c r="K108" s="13">
        <f t="shared" si="53"/>
        <v>92</v>
      </c>
      <c r="L108" s="9">
        <f t="shared" si="42"/>
        <v>1.0038121149999999</v>
      </c>
      <c r="M108" s="71">
        <f t="shared" ca="1" si="43"/>
        <v>1.0321656720000001</v>
      </c>
      <c r="N108" s="70">
        <f t="shared" si="52"/>
        <v>0</v>
      </c>
      <c r="O108" s="66">
        <f t="shared" ca="1" si="44"/>
        <v>3699052.28000001</v>
      </c>
      <c r="P108" s="72">
        <f t="shared" si="45"/>
        <v>0</v>
      </c>
      <c r="Q108" s="69"/>
      <c r="R108" s="68"/>
      <c r="S108" s="68"/>
      <c r="T108" s="68"/>
      <c r="U108" s="68"/>
      <c r="V108" s="8"/>
      <c r="W108" s="128">
        <f>[2]Plan1!$A246</f>
        <v>44307</v>
      </c>
      <c r="X108" s="48" t="str">
        <f>[2]Plan1!$C246</f>
        <v>Tiradentes</v>
      </c>
      <c r="Y108" s="34"/>
      <c r="Z108" s="1"/>
      <c r="AA108" s="60"/>
      <c r="AB108" s="38"/>
      <c r="AC108" s="38"/>
      <c r="AD108" s="38"/>
      <c r="AE108" s="1"/>
      <c r="AF108" s="5"/>
      <c r="AG108" s="1"/>
      <c r="AH108" s="3"/>
      <c r="AI108" s="18"/>
      <c r="AJ108" s="19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</row>
    <row r="109" spans="1:220" x14ac:dyDescent="0.2">
      <c r="A109" s="65">
        <f t="shared" si="46"/>
        <v>42084</v>
      </c>
      <c r="B109" s="12">
        <f t="shared" ca="1" si="47"/>
        <v>118759874.05499999</v>
      </c>
      <c r="C109" s="73">
        <f t="shared" si="48"/>
        <v>115000000</v>
      </c>
      <c r="D109" s="67">
        <f ca="1">IF(A109&lt;$B$1,VLOOKUP(A109,[1]DI!$A$4:$B$15000,2,FALSE),0)</f>
        <v>0</v>
      </c>
      <c r="E109" s="11">
        <f t="shared" ca="1" si="49"/>
        <v>1</v>
      </c>
      <c r="F109" s="66">
        <f ca="1">(TRUNC(PRODUCT($E$16:$E108),16))</f>
        <v>1.0287302100803699</v>
      </c>
      <c r="G109" s="66">
        <f t="shared" si="38"/>
        <v>1</v>
      </c>
      <c r="H109" s="66">
        <f t="shared" ca="1" si="41"/>
        <v>1.02873021</v>
      </c>
      <c r="I109" s="67">
        <f t="shared" si="50"/>
        <v>1.4999999999999999E-2</v>
      </c>
      <c r="J109" s="68">
        <f t="shared" si="51"/>
        <v>41991</v>
      </c>
      <c r="K109" s="13">
        <f t="shared" si="53"/>
        <v>93</v>
      </c>
      <c r="L109" s="9">
        <f t="shared" si="42"/>
        <v>1.0038536309999999</v>
      </c>
      <c r="M109" s="71">
        <f t="shared" ca="1" si="43"/>
        <v>1.0326945569999999</v>
      </c>
      <c r="N109" s="70">
        <f t="shared" si="52"/>
        <v>0</v>
      </c>
      <c r="O109" s="66">
        <f t="shared" ca="1" si="44"/>
        <v>3759874.0549999899</v>
      </c>
      <c r="P109" s="72">
        <f t="shared" si="45"/>
        <v>0</v>
      </c>
      <c r="Q109" s="69"/>
      <c r="R109" s="68"/>
      <c r="S109" s="68"/>
      <c r="T109" s="68"/>
      <c r="U109" s="68"/>
      <c r="V109" s="5"/>
      <c r="W109" s="128">
        <f>[2]Plan1!$A247</f>
        <v>44317</v>
      </c>
      <c r="X109" s="48" t="str">
        <f>[2]Plan1!$C247</f>
        <v>Dia do Trabalho</v>
      </c>
      <c r="Y109" s="34"/>
      <c r="Z109" s="1"/>
      <c r="AA109" s="60"/>
      <c r="AB109" s="38"/>
      <c r="AC109" s="38"/>
      <c r="AD109" s="38"/>
      <c r="AE109" s="1"/>
      <c r="AF109" s="5"/>
      <c r="AG109" s="1"/>
      <c r="AH109" s="3"/>
      <c r="AI109" s="18"/>
      <c r="AJ109" s="19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</row>
    <row r="110" spans="1:220" x14ac:dyDescent="0.2">
      <c r="A110" s="65">
        <f t="shared" si="46"/>
        <v>42085</v>
      </c>
      <c r="B110" s="12">
        <f t="shared" ca="1" si="47"/>
        <v>118764785.70499998</v>
      </c>
      <c r="C110" s="73">
        <f t="shared" si="48"/>
        <v>115000000</v>
      </c>
      <c r="D110" s="67">
        <f ca="1">IF(A110&lt;$B$1,VLOOKUP(A110,[1]DI!$A$4:$B$15000,2,FALSE),0)</f>
        <v>0</v>
      </c>
      <c r="E110" s="11">
        <f t="shared" ca="1" si="49"/>
        <v>1</v>
      </c>
      <c r="F110" s="66">
        <f ca="1">(TRUNC(PRODUCT($E$16:$E109),16))</f>
        <v>1.0287302100803699</v>
      </c>
      <c r="G110" s="66">
        <f t="shared" si="38"/>
        <v>1</v>
      </c>
      <c r="H110" s="66">
        <f t="shared" ca="1" si="41"/>
        <v>1.02873021</v>
      </c>
      <c r="I110" s="67">
        <f t="shared" si="50"/>
        <v>1.4999999999999999E-2</v>
      </c>
      <c r="J110" s="68">
        <f t="shared" si="51"/>
        <v>41991</v>
      </c>
      <c r="K110" s="13">
        <f t="shared" si="53"/>
        <v>94</v>
      </c>
      <c r="L110" s="9">
        <f t="shared" si="42"/>
        <v>1.0038951490000001</v>
      </c>
      <c r="M110" s="71">
        <f t="shared" ca="1" si="43"/>
        <v>1.0327372669999999</v>
      </c>
      <c r="N110" s="70">
        <f t="shared" si="52"/>
        <v>0</v>
      </c>
      <c r="O110" s="66">
        <f t="shared" ca="1" si="44"/>
        <v>3764785.7049999898</v>
      </c>
      <c r="P110" s="72">
        <f t="shared" si="45"/>
        <v>0</v>
      </c>
      <c r="Q110" s="69"/>
      <c r="R110" s="68"/>
      <c r="S110" s="68"/>
      <c r="T110" s="68"/>
      <c r="U110" s="68"/>
      <c r="V110" s="14"/>
      <c r="W110" s="128">
        <f>[2]Plan1!$A248</f>
        <v>44350</v>
      </c>
      <c r="X110" s="48" t="str">
        <f>[2]Plan1!$C248</f>
        <v>Corpus Christi</v>
      </c>
      <c r="Y110" s="46"/>
      <c r="Z110" s="17"/>
      <c r="AA110" s="61"/>
      <c r="AB110" s="38"/>
      <c r="AC110" s="38"/>
      <c r="AD110" s="38"/>
      <c r="AE110" s="1"/>
      <c r="AF110" s="5"/>
      <c r="AG110" s="1"/>
      <c r="AH110" s="16"/>
      <c r="AI110" s="20"/>
      <c r="AJ110" s="20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</row>
    <row r="111" spans="1:220" x14ac:dyDescent="0.2">
      <c r="A111" s="65">
        <f t="shared" si="46"/>
        <v>42086</v>
      </c>
      <c r="B111" s="12">
        <f t="shared" ca="1" si="47"/>
        <v>118769697.58500001</v>
      </c>
      <c r="C111" s="73">
        <f t="shared" si="48"/>
        <v>115000000</v>
      </c>
      <c r="D111" s="67">
        <f ca="1">IF(A111&lt;$B$1,VLOOKUP(A111,[1]DI!$A$4:$B$15000,2,FALSE),0)</f>
        <v>0.12609999999999999</v>
      </c>
      <c r="E111" s="11">
        <f t="shared" ca="1" si="49"/>
        <v>1.00047138</v>
      </c>
      <c r="F111" s="66">
        <f ca="1">(TRUNC(PRODUCT($E$16:$E110),16))</f>
        <v>1.0287302100803699</v>
      </c>
      <c r="G111" s="66">
        <f t="shared" si="38"/>
        <v>1</v>
      </c>
      <c r="H111" s="66">
        <f t="shared" ca="1" si="41"/>
        <v>1.02873021</v>
      </c>
      <c r="I111" s="67">
        <f t="shared" si="50"/>
        <v>1.4999999999999999E-2</v>
      </c>
      <c r="J111" s="68">
        <f t="shared" si="51"/>
        <v>41991</v>
      </c>
      <c r="K111" s="13">
        <f t="shared" si="53"/>
        <v>95</v>
      </c>
      <c r="L111" s="9">
        <f t="shared" si="42"/>
        <v>1.0039366679999999</v>
      </c>
      <c r="M111" s="71">
        <f t="shared" ca="1" si="43"/>
        <v>1.0327799790000001</v>
      </c>
      <c r="N111" s="70">
        <f t="shared" si="52"/>
        <v>0</v>
      </c>
      <c r="O111" s="66">
        <f t="shared" ca="1" si="44"/>
        <v>3769697.5850000102</v>
      </c>
      <c r="P111" s="72">
        <f t="shared" si="45"/>
        <v>0</v>
      </c>
      <c r="Q111" s="69"/>
      <c r="R111" s="68"/>
      <c r="S111" s="68"/>
      <c r="T111" s="68"/>
      <c r="U111" s="68"/>
      <c r="V111" s="5"/>
      <c r="W111" s="128">
        <f>[2]Plan1!$A249</f>
        <v>44446</v>
      </c>
      <c r="X111" s="48" t="str">
        <f>[2]Plan1!$C249</f>
        <v>Independência do Brasil</v>
      </c>
      <c r="Y111" s="34"/>
      <c r="Z111" s="1"/>
      <c r="AA111" s="60"/>
      <c r="AB111" s="38"/>
      <c r="AC111" s="38"/>
      <c r="AD111" s="38"/>
      <c r="AE111" s="1"/>
      <c r="AF111" s="5"/>
      <c r="AG111" s="1"/>
      <c r="AH111" s="3"/>
      <c r="AI111" s="18"/>
      <c r="AJ111" s="19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</row>
    <row r="112" spans="1:220" x14ac:dyDescent="0.2">
      <c r="A112" s="65">
        <f t="shared" si="46"/>
        <v>42087</v>
      </c>
      <c r="B112" s="12">
        <f t="shared" ca="1" si="47"/>
        <v>118830597.33</v>
      </c>
      <c r="C112" s="73">
        <f t="shared" si="48"/>
        <v>115000000</v>
      </c>
      <c r="D112" s="67">
        <f ca="1">IF(A112&lt;$B$1,VLOOKUP(A112,[1]DI!$A$4:$B$15000,2,FALSE),0)</f>
        <v>0.12609999999999999</v>
      </c>
      <c r="E112" s="11">
        <f t="shared" ca="1" si="49"/>
        <v>1.00047138</v>
      </c>
      <c r="F112" s="66">
        <f ca="1">(TRUNC(PRODUCT($E$16:$E111),16))</f>
        <v>1.0292151329268</v>
      </c>
      <c r="G112" s="66">
        <f t="shared" si="38"/>
        <v>1</v>
      </c>
      <c r="H112" s="66">
        <f t="shared" ca="1" si="41"/>
        <v>1.0292151300000001</v>
      </c>
      <c r="I112" s="67">
        <f t="shared" si="50"/>
        <v>1.4999999999999999E-2</v>
      </c>
      <c r="J112" s="68">
        <f t="shared" si="51"/>
        <v>41991</v>
      </c>
      <c r="K112" s="13">
        <f t="shared" si="53"/>
        <v>96</v>
      </c>
      <c r="L112" s="9">
        <f t="shared" si="42"/>
        <v>1.0039781889999999</v>
      </c>
      <c r="M112" s="71">
        <f t="shared" ca="1" si="43"/>
        <v>1.033309542</v>
      </c>
      <c r="N112" s="70">
        <f t="shared" si="52"/>
        <v>0</v>
      </c>
      <c r="O112" s="66">
        <f t="shared" ca="1" si="44"/>
        <v>3830597.33</v>
      </c>
      <c r="P112" s="72">
        <f t="shared" si="45"/>
        <v>0</v>
      </c>
      <c r="Q112" s="69"/>
      <c r="R112" s="68"/>
      <c r="S112" s="68"/>
      <c r="T112" s="68"/>
      <c r="U112" s="68"/>
      <c r="V112" s="5"/>
      <c r="W112" s="128">
        <f>[2]Plan1!$A250</f>
        <v>44481</v>
      </c>
      <c r="X112" s="48" t="str">
        <f>[2]Plan1!$C250</f>
        <v>Nossa Sr.a Aparecida - Padroeira do Brasil</v>
      </c>
      <c r="Y112" s="34"/>
      <c r="Z112" s="1"/>
      <c r="AA112" s="60"/>
      <c r="AB112" s="38"/>
      <c r="AC112" s="38"/>
      <c r="AD112" s="38"/>
      <c r="AE112" s="1"/>
      <c r="AF112" s="5"/>
      <c r="AG112" s="1"/>
      <c r="AH112" s="3"/>
      <c r="AI112" s="18"/>
      <c r="AJ112" s="19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</row>
    <row r="113" spans="1:220" x14ac:dyDescent="0.2">
      <c r="A113" s="65">
        <f t="shared" si="46"/>
        <v>42088</v>
      </c>
      <c r="B113" s="12">
        <f t="shared" ca="1" si="47"/>
        <v>118891528.46999998</v>
      </c>
      <c r="C113" s="73">
        <f t="shared" si="48"/>
        <v>115000000</v>
      </c>
      <c r="D113" s="67">
        <f ca="1">IF(A113&lt;$B$1,VLOOKUP(A113,[1]DI!$A$4:$B$15000,2,FALSE),0)</f>
        <v>0.12609999999999999</v>
      </c>
      <c r="E113" s="11">
        <f t="shared" ca="1" si="49"/>
        <v>1.00047138</v>
      </c>
      <c r="F113" s="66">
        <f ca="1">(TRUNC(PRODUCT($E$16:$E112),16))</f>
        <v>1.02970028435616</v>
      </c>
      <c r="G113" s="66">
        <f t="shared" si="38"/>
        <v>1</v>
      </c>
      <c r="H113" s="66">
        <f t="shared" ca="1" si="41"/>
        <v>1.0297002799999999</v>
      </c>
      <c r="I113" s="67">
        <f t="shared" si="50"/>
        <v>1.4999999999999999E-2</v>
      </c>
      <c r="J113" s="68">
        <f t="shared" si="51"/>
        <v>41991</v>
      </c>
      <c r="K113" s="13">
        <f t="shared" si="53"/>
        <v>97</v>
      </c>
      <c r="L113" s="9">
        <f t="shared" si="42"/>
        <v>1.004019711</v>
      </c>
      <c r="M113" s="71">
        <f t="shared" ca="1" si="43"/>
        <v>1.0338393779999999</v>
      </c>
      <c r="N113" s="70">
        <f t="shared" si="52"/>
        <v>0</v>
      </c>
      <c r="O113" s="66">
        <f t="shared" ca="1" si="44"/>
        <v>3891528.46999999</v>
      </c>
      <c r="P113" s="72">
        <f t="shared" si="45"/>
        <v>0</v>
      </c>
      <c r="Q113" s="69"/>
      <c r="R113" s="68"/>
      <c r="S113" s="68"/>
      <c r="T113" s="68"/>
      <c r="U113" s="68"/>
      <c r="V113" s="5"/>
      <c r="W113" s="128">
        <f>[2]Plan1!$A251</f>
        <v>44502</v>
      </c>
      <c r="X113" s="48" t="str">
        <f>[2]Plan1!$C251</f>
        <v>Finados</v>
      </c>
      <c r="Y113" s="34"/>
      <c r="Z113" s="1"/>
      <c r="AA113" s="60"/>
      <c r="AB113" s="38"/>
      <c r="AC113" s="38"/>
      <c r="AD113" s="38"/>
      <c r="AE113" s="1"/>
      <c r="AF113" s="5"/>
      <c r="AG113" s="1"/>
      <c r="AH113" s="3"/>
      <c r="AI113" s="18"/>
      <c r="AJ113" s="19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</row>
    <row r="114" spans="1:220" x14ac:dyDescent="0.2">
      <c r="A114" s="65">
        <f t="shared" si="46"/>
        <v>42089</v>
      </c>
      <c r="B114" s="12">
        <f t="shared" ca="1" si="47"/>
        <v>118952491.005</v>
      </c>
      <c r="C114" s="73">
        <f t="shared" si="48"/>
        <v>115000000</v>
      </c>
      <c r="D114" s="67">
        <f ca="1">IF(A114&lt;$B$1,VLOOKUP(A114,[1]DI!$A$4:$B$15000,2,FALSE),0)</f>
        <v>0.12609999999999999</v>
      </c>
      <c r="E114" s="11">
        <f t="shared" ca="1" si="49"/>
        <v>1.00047138</v>
      </c>
      <c r="F114" s="66">
        <f ca="1">(TRUNC(PRODUCT($E$16:$E113),16))</f>
        <v>1.0301856644762</v>
      </c>
      <c r="G114" s="66">
        <f t="shared" si="38"/>
        <v>1</v>
      </c>
      <c r="H114" s="66">
        <f t="shared" ca="1" si="41"/>
        <v>1.0301856599999999</v>
      </c>
      <c r="I114" s="67">
        <f t="shared" si="50"/>
        <v>1.4999999999999999E-2</v>
      </c>
      <c r="J114" s="68">
        <f t="shared" si="51"/>
        <v>41991</v>
      </c>
      <c r="K114" s="13">
        <f t="shared" si="53"/>
        <v>98</v>
      </c>
      <c r="L114" s="9">
        <f t="shared" si="42"/>
        <v>1.0040612360000001</v>
      </c>
      <c r="M114" s="71">
        <f t="shared" ca="1" si="43"/>
        <v>1.034369487</v>
      </c>
      <c r="N114" s="70">
        <f t="shared" si="52"/>
        <v>0</v>
      </c>
      <c r="O114" s="66">
        <f t="shared" ca="1" si="44"/>
        <v>3952491.0049999999</v>
      </c>
      <c r="P114" s="72">
        <f t="shared" si="45"/>
        <v>0</v>
      </c>
      <c r="Q114" s="69"/>
      <c r="R114" s="68"/>
      <c r="S114" s="68"/>
      <c r="T114" s="68"/>
      <c r="U114" s="68"/>
      <c r="V114" s="5"/>
      <c r="W114" s="128">
        <f>[2]Plan1!$A252</f>
        <v>44515</v>
      </c>
      <c r="X114" s="48" t="str">
        <f>[2]Plan1!$C252</f>
        <v>Proclamação da República</v>
      </c>
      <c r="Y114" s="34"/>
      <c r="Z114" s="1"/>
      <c r="AA114" s="60"/>
      <c r="AB114" s="38"/>
      <c r="AC114" s="38"/>
      <c r="AD114" s="38"/>
      <c r="AE114" s="1"/>
      <c r="AF114" s="5"/>
      <c r="AG114" s="1"/>
      <c r="AH114" s="3"/>
      <c r="AI114" s="18"/>
      <c r="AJ114" s="19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</row>
    <row r="115" spans="1:220" x14ac:dyDescent="0.2">
      <c r="A115" s="65">
        <f t="shared" si="46"/>
        <v>42090</v>
      </c>
      <c r="B115" s="12">
        <f t="shared" ca="1" si="47"/>
        <v>119013484.935</v>
      </c>
      <c r="C115" s="73">
        <f t="shared" si="48"/>
        <v>115000000</v>
      </c>
      <c r="D115" s="67">
        <f ca="1">IF(A115&lt;$B$1,VLOOKUP(A115,[1]DI!$A$4:$B$15000,2,FALSE),0)</f>
        <v>0.12609999999999999</v>
      </c>
      <c r="E115" s="11">
        <f t="shared" ca="1" si="49"/>
        <v>1.00047138</v>
      </c>
      <c r="F115" s="66">
        <f ca="1">(TRUNC(PRODUCT($E$16:$E114),16))</f>
        <v>1.0306712733947201</v>
      </c>
      <c r="G115" s="66">
        <f t="shared" si="38"/>
        <v>1</v>
      </c>
      <c r="H115" s="66">
        <f t="shared" ca="1" si="41"/>
        <v>1.03067127</v>
      </c>
      <c r="I115" s="67">
        <f t="shared" si="50"/>
        <v>1.4999999999999999E-2</v>
      </c>
      <c r="J115" s="68">
        <f t="shared" si="51"/>
        <v>41991</v>
      </c>
      <c r="K115" s="13">
        <f t="shared" si="53"/>
        <v>99</v>
      </c>
      <c r="L115" s="9">
        <f t="shared" si="42"/>
        <v>1.004102762</v>
      </c>
      <c r="M115" s="71">
        <f t="shared" ca="1" si="43"/>
        <v>1.034899869</v>
      </c>
      <c r="N115" s="70">
        <f t="shared" si="52"/>
        <v>0</v>
      </c>
      <c r="O115" s="66">
        <f t="shared" ca="1" si="44"/>
        <v>4013484.9350000001</v>
      </c>
      <c r="P115" s="72">
        <f t="shared" si="45"/>
        <v>0</v>
      </c>
      <c r="Q115" s="69"/>
      <c r="R115" s="68"/>
      <c r="S115" s="68"/>
      <c r="T115" s="68"/>
      <c r="U115" s="68"/>
      <c r="V115" s="5"/>
      <c r="W115" s="128">
        <f>[2]Plan1!$A253</f>
        <v>44555</v>
      </c>
      <c r="X115" s="48" t="str">
        <f>[2]Plan1!$C253</f>
        <v>Natal</v>
      </c>
      <c r="Y115" s="34"/>
      <c r="Z115" s="1"/>
      <c r="AA115" s="60"/>
      <c r="AB115" s="38"/>
      <c r="AC115" s="38"/>
      <c r="AD115" s="38"/>
      <c r="AE115" s="1"/>
      <c r="AF115" s="5"/>
      <c r="AG115" s="1"/>
      <c r="AH115" s="3"/>
      <c r="AI115" s="18"/>
      <c r="AJ115" s="19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</row>
    <row r="116" spans="1:220" x14ac:dyDescent="0.2">
      <c r="A116" s="65">
        <f t="shared" si="46"/>
        <v>42091</v>
      </c>
      <c r="B116" s="12">
        <f t="shared" ca="1" si="47"/>
        <v>119074510.25999999</v>
      </c>
      <c r="C116" s="73">
        <f t="shared" si="48"/>
        <v>115000000</v>
      </c>
      <c r="D116" s="67">
        <f ca="1">IF(A116&lt;$B$1,VLOOKUP(A116,[1]DI!$A$4:$B$15000,2,FALSE),0)</f>
        <v>0</v>
      </c>
      <c r="E116" s="11">
        <f t="shared" ca="1" si="49"/>
        <v>1</v>
      </c>
      <c r="F116" s="66">
        <f ca="1">(TRUNC(PRODUCT($E$16:$E115),16))</f>
        <v>1.0311571112195701</v>
      </c>
      <c r="G116" s="66">
        <f t="shared" ref="G116:G179" si="54">IF(N115&gt;0,F115,G115)</f>
        <v>1</v>
      </c>
      <c r="H116" s="66">
        <f t="shared" ca="1" si="41"/>
        <v>1.0311571100000001</v>
      </c>
      <c r="I116" s="67">
        <f t="shared" si="50"/>
        <v>1.4999999999999999E-2</v>
      </c>
      <c r="J116" s="68">
        <f t="shared" si="51"/>
        <v>41991</v>
      </c>
      <c r="K116" s="13">
        <f t="shared" si="53"/>
        <v>100</v>
      </c>
      <c r="L116" s="9">
        <f t="shared" si="42"/>
        <v>1.0041442899999999</v>
      </c>
      <c r="M116" s="71">
        <f t="shared" ca="1" si="43"/>
        <v>1.0354305239999999</v>
      </c>
      <c r="N116" s="70">
        <f t="shared" si="52"/>
        <v>0</v>
      </c>
      <c r="O116" s="66">
        <f t="shared" ca="1" si="44"/>
        <v>4074510.25999999</v>
      </c>
      <c r="P116" s="72">
        <f t="shared" si="45"/>
        <v>0</v>
      </c>
      <c r="Q116" s="69"/>
      <c r="R116" s="68"/>
      <c r="S116" s="68"/>
      <c r="T116" s="68"/>
      <c r="U116" s="68"/>
      <c r="V116" s="5"/>
      <c r="W116" s="128">
        <f>[2]Plan1!$A254</f>
        <v>44562</v>
      </c>
      <c r="X116" s="48" t="str">
        <f>[2]Plan1!$C254</f>
        <v>Confraternização Universal</v>
      </c>
      <c r="Y116" s="34"/>
      <c r="Z116" s="1"/>
      <c r="AA116" s="60"/>
      <c r="AB116" s="38"/>
      <c r="AC116" s="38"/>
      <c r="AD116" s="38"/>
      <c r="AE116" s="1"/>
      <c r="AF116" s="5"/>
      <c r="AG116" s="1"/>
      <c r="AH116" s="3"/>
      <c r="AI116" s="18"/>
      <c r="AJ116" s="19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</row>
    <row r="117" spans="1:220" x14ac:dyDescent="0.2">
      <c r="A117" s="65">
        <f t="shared" si="46"/>
        <v>42092</v>
      </c>
      <c r="B117" s="12">
        <f t="shared" ca="1" si="47"/>
        <v>119079434.90499999</v>
      </c>
      <c r="C117" s="73">
        <f t="shared" si="48"/>
        <v>115000000</v>
      </c>
      <c r="D117" s="67">
        <f ca="1">IF(A117&lt;$B$1,VLOOKUP(A117,[1]DI!$A$4:$B$15000,2,FALSE),0)</f>
        <v>0</v>
      </c>
      <c r="E117" s="11">
        <f t="shared" ca="1" si="49"/>
        <v>1</v>
      </c>
      <c r="F117" s="66">
        <f ca="1">(TRUNC(PRODUCT($E$16:$E116),16))</f>
        <v>1.0311571112195701</v>
      </c>
      <c r="G117" s="66">
        <f t="shared" si="54"/>
        <v>1</v>
      </c>
      <c r="H117" s="66">
        <f t="shared" ca="1" si="41"/>
        <v>1.0311571100000001</v>
      </c>
      <c r="I117" s="67">
        <f t="shared" si="50"/>
        <v>1.4999999999999999E-2</v>
      </c>
      <c r="J117" s="68">
        <f t="shared" si="51"/>
        <v>41991</v>
      </c>
      <c r="K117" s="13">
        <f t="shared" si="53"/>
        <v>101</v>
      </c>
      <c r="L117" s="9">
        <f t="shared" si="42"/>
        <v>1.0041858189999999</v>
      </c>
      <c r="M117" s="71">
        <f t="shared" ca="1" si="43"/>
        <v>1.0354733469999999</v>
      </c>
      <c r="N117" s="70">
        <f t="shared" si="52"/>
        <v>0</v>
      </c>
      <c r="O117" s="66">
        <f t="shared" ca="1" si="44"/>
        <v>4079434.90499999</v>
      </c>
      <c r="P117" s="72">
        <f t="shared" si="45"/>
        <v>0</v>
      </c>
      <c r="Q117" s="69"/>
      <c r="R117" s="68"/>
      <c r="S117" s="68"/>
      <c r="T117" s="68"/>
      <c r="U117" s="68"/>
      <c r="V117" s="5"/>
      <c r="W117" s="128">
        <f>[2]Plan1!$A255</f>
        <v>44620</v>
      </c>
      <c r="X117" s="48" t="str">
        <f>[2]Plan1!$C255</f>
        <v>Carnaval</v>
      </c>
      <c r="Y117" s="34"/>
      <c r="Z117" s="1"/>
      <c r="AA117" s="60"/>
      <c r="AB117" s="38"/>
      <c r="AC117" s="38"/>
      <c r="AD117" s="38"/>
      <c r="AE117" s="1"/>
      <c r="AF117" s="5"/>
      <c r="AG117" s="1"/>
      <c r="AH117" s="3"/>
      <c r="AI117" s="18"/>
      <c r="AJ117" s="19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</row>
    <row r="118" spans="1:220" x14ac:dyDescent="0.2">
      <c r="A118" s="65">
        <f t="shared" si="46"/>
        <v>42093</v>
      </c>
      <c r="B118" s="12">
        <f t="shared" ca="1" si="47"/>
        <v>119084359.77999999</v>
      </c>
      <c r="C118" s="73">
        <f t="shared" si="48"/>
        <v>115000000</v>
      </c>
      <c r="D118" s="67">
        <f ca="1">IF(A118&lt;$B$1,VLOOKUP(A118,[1]DI!$A$4:$B$15000,2,FALSE),0)</f>
        <v>0.126</v>
      </c>
      <c r="E118" s="11">
        <f t="shared" ca="1" si="49"/>
        <v>1.0004710299999999</v>
      </c>
      <c r="F118" s="66">
        <f ca="1">(TRUNC(PRODUCT($E$16:$E117),16))</f>
        <v>1.0311571112195701</v>
      </c>
      <c r="G118" s="66">
        <f t="shared" si="54"/>
        <v>1</v>
      </c>
      <c r="H118" s="66">
        <f t="shared" ca="1" si="41"/>
        <v>1.0311571100000001</v>
      </c>
      <c r="I118" s="67">
        <f t="shared" si="50"/>
        <v>1.4999999999999999E-2</v>
      </c>
      <c r="J118" s="68">
        <f t="shared" si="51"/>
        <v>41991</v>
      </c>
      <c r="K118" s="13">
        <f t="shared" si="53"/>
        <v>102</v>
      </c>
      <c r="L118" s="9">
        <f t="shared" si="42"/>
        <v>1.0042273500000001</v>
      </c>
      <c r="M118" s="71">
        <f t="shared" ca="1" si="43"/>
        <v>1.0355161719999999</v>
      </c>
      <c r="N118" s="70">
        <f t="shared" si="52"/>
        <v>0</v>
      </c>
      <c r="O118" s="66">
        <f t="shared" ca="1" si="44"/>
        <v>4084359.77999999</v>
      </c>
      <c r="P118" s="72">
        <f t="shared" si="45"/>
        <v>0</v>
      </c>
      <c r="Q118" s="69"/>
      <c r="R118" s="68"/>
      <c r="S118" s="68"/>
      <c r="T118" s="68"/>
      <c r="U118" s="68"/>
      <c r="V118" s="5"/>
      <c r="W118" s="128">
        <f>[2]Plan1!$A256</f>
        <v>44621</v>
      </c>
      <c r="X118" s="48" t="str">
        <f>[2]Plan1!$C256</f>
        <v>Carnaval</v>
      </c>
      <c r="Y118" s="34"/>
      <c r="Z118" s="1"/>
      <c r="AA118" s="60"/>
      <c r="AB118" s="38"/>
      <c r="AC118" s="38"/>
      <c r="AD118" s="38"/>
      <c r="AE118" s="1"/>
      <c r="AF118" s="5"/>
      <c r="AG118" s="1"/>
      <c r="AH118" s="3"/>
      <c r="AI118" s="18"/>
      <c r="AJ118" s="19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</row>
    <row r="119" spans="1:220" x14ac:dyDescent="0.2">
      <c r="A119" s="65">
        <f t="shared" si="46"/>
        <v>42094</v>
      </c>
      <c r="B119" s="12">
        <f t="shared" ca="1" si="47"/>
        <v>119145379.93000001</v>
      </c>
      <c r="C119" s="73">
        <f t="shared" si="48"/>
        <v>115000000</v>
      </c>
      <c r="D119" s="67">
        <f ca="1">IF(A119&lt;$B$1,VLOOKUP(A119,[1]DI!$A$4:$B$15000,2,FALSE),0)</f>
        <v>0.126</v>
      </c>
      <c r="E119" s="11">
        <f t="shared" ca="1" si="49"/>
        <v>1.0004710299999999</v>
      </c>
      <c r="F119" s="66">
        <f ca="1">(TRUNC(PRODUCT($E$16:$E118),16))</f>
        <v>1.03164281715367</v>
      </c>
      <c r="G119" s="66">
        <f t="shared" si="54"/>
        <v>1</v>
      </c>
      <c r="H119" s="66">
        <f t="shared" ca="1" si="41"/>
        <v>1.0316428200000001</v>
      </c>
      <c r="I119" s="67">
        <f t="shared" si="50"/>
        <v>1.4999999999999999E-2</v>
      </c>
      <c r="J119" s="68">
        <f t="shared" si="51"/>
        <v>41991</v>
      </c>
      <c r="K119" s="13">
        <f t="shared" si="53"/>
        <v>103</v>
      </c>
      <c r="L119" s="9">
        <f t="shared" si="42"/>
        <v>1.0042688829999999</v>
      </c>
      <c r="M119" s="71">
        <f t="shared" ca="1" si="43"/>
        <v>1.0360467820000001</v>
      </c>
      <c r="N119" s="70">
        <f t="shared" si="52"/>
        <v>0</v>
      </c>
      <c r="O119" s="66">
        <f t="shared" ca="1" si="44"/>
        <v>4145379.9300000099</v>
      </c>
      <c r="P119" s="72">
        <f t="shared" si="45"/>
        <v>0</v>
      </c>
      <c r="Q119" s="69"/>
      <c r="R119" s="68"/>
      <c r="S119" s="68"/>
      <c r="T119" s="68"/>
      <c r="U119" s="68"/>
      <c r="V119" s="5"/>
      <c r="W119" s="128">
        <f>[2]Plan1!$A257</f>
        <v>44666</v>
      </c>
      <c r="X119" s="48" t="str">
        <f>[2]Plan1!$C257</f>
        <v>Paixão de Cristo</v>
      </c>
      <c r="Y119" s="34"/>
      <c r="Z119" s="1"/>
      <c r="AA119" s="60"/>
      <c r="AB119" s="38"/>
      <c r="AC119" s="38"/>
      <c r="AD119" s="38"/>
      <c r="AE119" s="1"/>
      <c r="AF119" s="5"/>
      <c r="AG119" s="1"/>
      <c r="AH119" s="3"/>
      <c r="AI119" s="18"/>
      <c r="AJ119" s="19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</row>
    <row r="120" spans="1:220" x14ac:dyDescent="0.2">
      <c r="A120" s="65">
        <f t="shared" si="46"/>
        <v>42095</v>
      </c>
      <c r="B120" s="12">
        <f t="shared" ca="1" si="47"/>
        <v>119201500.505</v>
      </c>
      <c r="C120" s="73">
        <f t="shared" si="48"/>
        <v>115000000</v>
      </c>
      <c r="D120" s="67">
        <f ca="1">IF(A120&lt;$B$1,VLOOKUP(A120,[1]DI!$A$4:$B$15000,2,FALSE),0)</f>
        <v>0.126</v>
      </c>
      <c r="E120" s="11">
        <f t="shared" ca="1" si="49"/>
        <v>1.0004710299999999</v>
      </c>
      <c r="F120" s="66">
        <f ca="1">(TRUNC(PRODUCT($E$16:$E119),16))</f>
        <v>1.0321287518698301</v>
      </c>
      <c r="G120" s="66">
        <f t="shared" si="54"/>
        <v>1</v>
      </c>
      <c r="H120" s="66">
        <f t="shared" ca="1" si="41"/>
        <v>1.03212875</v>
      </c>
      <c r="I120" s="67">
        <f t="shared" si="50"/>
        <v>1.4999999999999999E-2</v>
      </c>
      <c r="J120" s="68">
        <f t="shared" si="51"/>
        <v>41991</v>
      </c>
      <c r="K120" s="13">
        <f t="shared" si="53"/>
        <v>103</v>
      </c>
      <c r="L120" s="9">
        <f t="shared" si="42"/>
        <v>1.0042688829999999</v>
      </c>
      <c r="M120" s="71">
        <f t="shared" ca="1" si="43"/>
        <v>1.0365347869999999</v>
      </c>
      <c r="N120" s="70">
        <f t="shared" si="52"/>
        <v>0</v>
      </c>
      <c r="O120" s="66">
        <f t="shared" ca="1" si="44"/>
        <v>4201500.5049999896</v>
      </c>
      <c r="P120" s="72">
        <f t="shared" si="45"/>
        <v>0</v>
      </c>
      <c r="Q120" s="69"/>
      <c r="R120" s="68"/>
      <c r="S120" s="68"/>
      <c r="T120" s="68"/>
      <c r="U120" s="68"/>
      <c r="V120" s="5"/>
      <c r="W120" s="128">
        <f>[2]Plan1!$A258</f>
        <v>44672</v>
      </c>
      <c r="X120" s="48" t="str">
        <f>[2]Plan1!$C258</f>
        <v>Tiradentes</v>
      </c>
      <c r="Y120" s="34"/>
      <c r="Z120" s="1"/>
      <c r="AA120" s="60"/>
      <c r="AB120" s="38"/>
      <c r="AC120" s="38"/>
      <c r="AD120" s="38"/>
      <c r="AE120" s="1"/>
      <c r="AF120" s="5"/>
      <c r="AG120" s="1"/>
      <c r="AH120" s="3"/>
      <c r="AI120" s="18"/>
      <c r="AJ120" s="19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</row>
    <row r="121" spans="1:220" x14ac:dyDescent="0.2">
      <c r="A121" s="65">
        <f t="shared" si="46"/>
        <v>42096</v>
      </c>
      <c r="B121" s="12">
        <f t="shared" ca="1" si="47"/>
        <v>119262581.03</v>
      </c>
      <c r="C121" s="73">
        <f t="shared" si="48"/>
        <v>115000000</v>
      </c>
      <c r="D121" s="67">
        <f ca="1">IF(A121&lt;$B$1,VLOOKUP(A121,[1]DI!$A$4:$B$15000,2,FALSE),0)</f>
        <v>0.126</v>
      </c>
      <c r="E121" s="11">
        <f t="shared" ca="1" si="49"/>
        <v>1.0004710299999999</v>
      </c>
      <c r="F121" s="66">
        <f ca="1">(TRUNC(PRODUCT($E$16:$E120),16))</f>
        <v>1.03261491547583</v>
      </c>
      <c r="G121" s="66">
        <f t="shared" si="54"/>
        <v>1</v>
      </c>
      <c r="H121" s="66">
        <f t="shared" ca="1" si="41"/>
        <v>1.0326149200000001</v>
      </c>
      <c r="I121" s="67">
        <f t="shared" si="50"/>
        <v>1.4999999999999999E-2</v>
      </c>
      <c r="J121" s="68">
        <f t="shared" si="51"/>
        <v>41991</v>
      </c>
      <c r="K121" s="13">
        <f t="shared" si="53"/>
        <v>104</v>
      </c>
      <c r="L121" s="9">
        <f t="shared" si="42"/>
        <v>1.004310418</v>
      </c>
      <c r="M121" s="71">
        <f t="shared" ca="1" si="43"/>
        <v>1.037065922</v>
      </c>
      <c r="N121" s="70">
        <f t="shared" si="52"/>
        <v>0</v>
      </c>
      <c r="O121" s="66">
        <f t="shared" ca="1" si="44"/>
        <v>4262581.03</v>
      </c>
      <c r="P121" s="72">
        <f t="shared" si="45"/>
        <v>0</v>
      </c>
      <c r="Q121" s="69"/>
      <c r="R121" s="68"/>
      <c r="S121" s="68"/>
      <c r="T121" s="68"/>
      <c r="U121" s="68"/>
      <c r="V121" s="5"/>
      <c r="W121" s="128">
        <f>[2]Plan1!$A259</f>
        <v>44682</v>
      </c>
      <c r="X121" s="48" t="str">
        <f>[2]Plan1!$C259</f>
        <v>Dia do Trabalho</v>
      </c>
      <c r="Y121" s="34"/>
      <c r="Z121" s="1"/>
      <c r="AA121" s="60"/>
      <c r="AB121" s="38"/>
      <c r="AC121" s="38"/>
      <c r="AD121" s="38"/>
      <c r="AE121" s="1"/>
      <c r="AF121" s="5"/>
      <c r="AG121" s="1"/>
      <c r="AH121" s="3"/>
      <c r="AI121" s="18"/>
      <c r="AJ121" s="19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</row>
    <row r="122" spans="1:220" x14ac:dyDescent="0.2">
      <c r="A122" s="65">
        <f t="shared" si="46"/>
        <v>42097</v>
      </c>
      <c r="B122" s="12">
        <f t="shared" ca="1" si="47"/>
        <v>119323691.685</v>
      </c>
      <c r="C122" s="73">
        <f t="shared" si="48"/>
        <v>115000000</v>
      </c>
      <c r="D122" s="67">
        <f ca="1">IF(A122&lt;$B$1,VLOOKUP(A122,[1]DI!$A$4:$B$15000,2,FALSE),0)</f>
        <v>0</v>
      </c>
      <c r="E122" s="11">
        <f t="shared" ca="1" si="49"/>
        <v>1</v>
      </c>
      <c r="F122" s="66">
        <f ca="1">(TRUNC(PRODUCT($E$16:$E121),16))</f>
        <v>1.03310130807946</v>
      </c>
      <c r="G122" s="66">
        <f t="shared" si="54"/>
        <v>1</v>
      </c>
      <c r="H122" s="66">
        <f t="shared" ca="1" si="41"/>
        <v>1.0331013099999999</v>
      </c>
      <c r="I122" s="67">
        <f t="shared" si="50"/>
        <v>1.4999999999999999E-2</v>
      </c>
      <c r="J122" s="68">
        <f t="shared" si="51"/>
        <v>41991</v>
      </c>
      <c r="K122" s="13">
        <f t="shared" si="53"/>
        <v>105</v>
      </c>
      <c r="L122" s="9">
        <f t="shared" si="42"/>
        <v>1.0043519540000001</v>
      </c>
      <c r="M122" s="71">
        <f t="shared" ca="1" si="43"/>
        <v>1.0375973190000001</v>
      </c>
      <c r="N122" s="70">
        <f t="shared" si="52"/>
        <v>0</v>
      </c>
      <c r="O122" s="66">
        <f t="shared" ca="1" si="44"/>
        <v>4323691.6850000098</v>
      </c>
      <c r="P122" s="72">
        <f t="shared" si="45"/>
        <v>0</v>
      </c>
      <c r="Q122" s="69"/>
      <c r="R122" s="68"/>
      <c r="S122" s="68"/>
      <c r="T122" s="68"/>
      <c r="U122" s="68"/>
      <c r="V122" s="5"/>
      <c r="W122" s="128">
        <f>[2]Plan1!$A260</f>
        <v>44728</v>
      </c>
      <c r="X122" s="48" t="str">
        <f>[2]Plan1!$C260</f>
        <v>Corpus Christi</v>
      </c>
      <c r="Y122" s="34"/>
      <c r="Z122" s="1"/>
      <c r="AA122" s="60"/>
      <c r="AB122" s="38"/>
      <c r="AC122" s="38"/>
      <c r="AD122" s="38"/>
      <c r="AE122" s="1"/>
      <c r="AF122" s="5"/>
      <c r="AG122" s="1"/>
      <c r="AH122" s="3"/>
      <c r="AI122" s="18"/>
      <c r="AJ122" s="19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</row>
    <row r="123" spans="1:220" x14ac:dyDescent="0.2">
      <c r="A123" s="65">
        <f t="shared" si="46"/>
        <v>42098</v>
      </c>
      <c r="B123" s="12">
        <f t="shared" ca="1" si="47"/>
        <v>119328626.68000001</v>
      </c>
      <c r="C123" s="73">
        <f t="shared" si="48"/>
        <v>115000000</v>
      </c>
      <c r="D123" s="67">
        <f ca="1">IF(A123&lt;$B$1,VLOOKUP(A123,[1]DI!$A$4:$B$15000,2,FALSE),0)</f>
        <v>0</v>
      </c>
      <c r="E123" s="11">
        <f t="shared" ca="1" si="49"/>
        <v>1</v>
      </c>
      <c r="F123" s="66">
        <f ca="1">(TRUNC(PRODUCT($E$16:$E122),16))</f>
        <v>1.03310130807946</v>
      </c>
      <c r="G123" s="66">
        <f t="shared" si="54"/>
        <v>1</v>
      </c>
      <c r="H123" s="66">
        <f t="shared" ca="1" si="41"/>
        <v>1.0331013099999999</v>
      </c>
      <c r="I123" s="67">
        <f t="shared" si="50"/>
        <v>1.4999999999999999E-2</v>
      </c>
      <c r="J123" s="68">
        <f t="shared" si="51"/>
        <v>41991</v>
      </c>
      <c r="K123" s="13">
        <f t="shared" si="53"/>
        <v>106</v>
      </c>
      <c r="L123" s="9">
        <f t="shared" si="42"/>
        <v>1.0043934919999999</v>
      </c>
      <c r="M123" s="71">
        <f t="shared" ca="1" si="43"/>
        <v>1.037640232</v>
      </c>
      <c r="N123" s="70">
        <f t="shared" si="52"/>
        <v>0</v>
      </c>
      <c r="O123" s="66">
        <f t="shared" ca="1" si="44"/>
        <v>4328626.68</v>
      </c>
      <c r="P123" s="72">
        <f t="shared" si="45"/>
        <v>0</v>
      </c>
      <c r="Q123" s="69"/>
      <c r="R123" s="68"/>
      <c r="S123" s="68"/>
      <c r="T123" s="68"/>
      <c r="U123" s="68"/>
      <c r="V123" s="5"/>
      <c r="W123" s="128">
        <f>[2]Plan1!$A261</f>
        <v>44811</v>
      </c>
      <c r="X123" s="48" t="str">
        <f>[2]Plan1!$C261</f>
        <v>Independência do Brasil</v>
      </c>
      <c r="Y123" s="34"/>
      <c r="Z123" s="1"/>
      <c r="AA123" s="60"/>
      <c r="AB123" s="38"/>
      <c r="AC123" s="38"/>
      <c r="AD123" s="38"/>
      <c r="AE123" s="1"/>
      <c r="AF123" s="5"/>
      <c r="AG123" s="1"/>
      <c r="AH123" s="3"/>
      <c r="AI123" s="18"/>
      <c r="AJ123" s="19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</row>
    <row r="124" spans="1:220" x14ac:dyDescent="0.2">
      <c r="A124" s="65">
        <f t="shared" si="46"/>
        <v>42099</v>
      </c>
      <c r="B124" s="12">
        <f t="shared" ca="1" si="47"/>
        <v>119333561.90500002</v>
      </c>
      <c r="C124" s="73">
        <f t="shared" si="48"/>
        <v>115000000</v>
      </c>
      <c r="D124" s="67">
        <f ca="1">IF(A124&lt;$B$1,VLOOKUP(A124,[1]DI!$A$4:$B$15000,2,FALSE),0)</f>
        <v>0</v>
      </c>
      <c r="E124" s="11">
        <f t="shared" ca="1" si="49"/>
        <v>1</v>
      </c>
      <c r="F124" s="66">
        <f ca="1">(TRUNC(PRODUCT($E$16:$E123),16))</f>
        <v>1.03310130807946</v>
      </c>
      <c r="G124" s="66">
        <f t="shared" si="54"/>
        <v>1</v>
      </c>
      <c r="H124" s="66">
        <f t="shared" ca="1" si="41"/>
        <v>1.0331013099999999</v>
      </c>
      <c r="I124" s="67">
        <f t="shared" si="50"/>
        <v>1.4999999999999999E-2</v>
      </c>
      <c r="J124" s="68">
        <f t="shared" si="51"/>
        <v>41991</v>
      </c>
      <c r="K124" s="13">
        <f t="shared" si="53"/>
        <v>107</v>
      </c>
      <c r="L124" s="9">
        <f t="shared" si="42"/>
        <v>1.0044350319999999</v>
      </c>
      <c r="M124" s="71">
        <f t="shared" ca="1" si="43"/>
        <v>1.0376831470000001</v>
      </c>
      <c r="N124" s="70">
        <f t="shared" si="52"/>
        <v>0</v>
      </c>
      <c r="O124" s="66">
        <f t="shared" ca="1" si="44"/>
        <v>4333561.9050000096</v>
      </c>
      <c r="P124" s="72">
        <f t="shared" si="45"/>
        <v>0</v>
      </c>
      <c r="Q124" s="69"/>
      <c r="R124" s="68"/>
      <c r="S124" s="68"/>
      <c r="T124" s="68"/>
      <c r="U124" s="68"/>
      <c r="V124" s="5"/>
      <c r="W124" s="128">
        <f>[2]Plan1!$A262</f>
        <v>44846</v>
      </c>
      <c r="X124" s="48" t="str">
        <f>[2]Plan1!$C262</f>
        <v>Nossa Sr.a Aparecida - Padroeira do Brasil</v>
      </c>
      <c r="Y124" s="34"/>
      <c r="Z124" s="1"/>
      <c r="AA124" s="60"/>
      <c r="AB124" s="38"/>
      <c r="AC124" s="38"/>
      <c r="AD124" s="38"/>
      <c r="AE124" s="1"/>
      <c r="AF124" s="5"/>
      <c r="AG124" s="1"/>
      <c r="AH124" s="3"/>
      <c r="AI124" s="18"/>
      <c r="AJ124" s="19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</row>
    <row r="125" spans="1:220" x14ac:dyDescent="0.2">
      <c r="A125" s="65">
        <f t="shared" si="46"/>
        <v>42100</v>
      </c>
      <c r="B125" s="12">
        <f t="shared" ca="1" si="47"/>
        <v>119338497.35999998</v>
      </c>
      <c r="C125" s="73">
        <f t="shared" si="48"/>
        <v>115000000</v>
      </c>
      <c r="D125" s="67">
        <f ca="1">IF(A125&lt;$B$1,VLOOKUP(A125,[1]DI!$A$4:$B$15000,2,FALSE),0)</f>
        <v>0.126</v>
      </c>
      <c r="E125" s="11">
        <f t="shared" ca="1" si="49"/>
        <v>1.0004710299999999</v>
      </c>
      <c r="F125" s="66">
        <f ca="1">(TRUNC(PRODUCT($E$16:$E124),16))</f>
        <v>1.03310130807946</v>
      </c>
      <c r="G125" s="66">
        <f t="shared" si="54"/>
        <v>1</v>
      </c>
      <c r="H125" s="66">
        <f t="shared" ca="1" si="41"/>
        <v>1.0331013099999999</v>
      </c>
      <c r="I125" s="67">
        <f t="shared" si="50"/>
        <v>1.4999999999999999E-2</v>
      </c>
      <c r="J125" s="68">
        <f t="shared" si="51"/>
        <v>41991</v>
      </c>
      <c r="K125" s="13">
        <f t="shared" si="53"/>
        <v>108</v>
      </c>
      <c r="L125" s="9">
        <f t="shared" si="42"/>
        <v>1.0044765739999999</v>
      </c>
      <c r="M125" s="71">
        <f t="shared" ca="1" si="43"/>
        <v>1.0377260639999999</v>
      </c>
      <c r="N125" s="70">
        <f t="shared" si="52"/>
        <v>0</v>
      </c>
      <c r="O125" s="66">
        <f t="shared" ca="1" si="44"/>
        <v>4338497.3599999901</v>
      </c>
      <c r="P125" s="72">
        <f t="shared" si="45"/>
        <v>0</v>
      </c>
      <c r="Q125" s="69"/>
      <c r="R125" s="68"/>
      <c r="S125" s="68"/>
      <c r="T125" s="68"/>
      <c r="U125" s="68"/>
      <c r="V125" s="5"/>
      <c r="W125" s="128">
        <f>[2]Plan1!$A263</f>
        <v>44867</v>
      </c>
      <c r="X125" s="48" t="str">
        <f>[2]Plan1!$C263</f>
        <v>Finados</v>
      </c>
      <c r="Y125" s="34"/>
      <c r="Z125" s="1"/>
      <c r="AA125" s="60"/>
      <c r="AB125" s="38"/>
      <c r="AC125" s="38"/>
      <c r="AD125" s="38"/>
      <c r="AE125" s="1"/>
      <c r="AF125" s="5"/>
      <c r="AG125" s="1"/>
      <c r="AH125" s="3"/>
      <c r="AI125" s="18"/>
      <c r="AJ125" s="19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</row>
    <row r="126" spans="1:220" x14ac:dyDescent="0.2">
      <c r="A126" s="65">
        <f t="shared" si="46"/>
        <v>42101</v>
      </c>
      <c r="B126" s="12">
        <f t="shared" ca="1" si="47"/>
        <v>119399647.11500001</v>
      </c>
      <c r="C126" s="73">
        <f t="shared" si="48"/>
        <v>115000000</v>
      </c>
      <c r="D126" s="67">
        <f ca="1">IF(A126&lt;$B$1,VLOOKUP(A126,[1]DI!$A$4:$B$15000,2,FALSE),0)</f>
        <v>0.126</v>
      </c>
      <c r="E126" s="11">
        <f t="shared" ca="1" si="49"/>
        <v>1.0004710299999999</v>
      </c>
      <c r="F126" s="66">
        <f ca="1">(TRUNC(PRODUCT($E$16:$E125),16))</f>
        <v>1.0335879297886099</v>
      </c>
      <c r="G126" s="66">
        <f t="shared" si="54"/>
        <v>1</v>
      </c>
      <c r="H126" s="66">
        <f t="shared" ca="1" si="41"/>
        <v>1.0335879299999999</v>
      </c>
      <c r="I126" s="67">
        <f t="shared" si="50"/>
        <v>1.4999999999999999E-2</v>
      </c>
      <c r="J126" s="68">
        <f t="shared" si="51"/>
        <v>41991</v>
      </c>
      <c r="K126" s="13">
        <f t="shared" si="53"/>
        <v>109</v>
      </c>
      <c r="L126" s="9">
        <f t="shared" si="42"/>
        <v>1.0045181169999999</v>
      </c>
      <c r="M126" s="71">
        <f t="shared" ca="1" si="43"/>
        <v>1.0382578010000001</v>
      </c>
      <c r="N126" s="70">
        <f t="shared" si="52"/>
        <v>0</v>
      </c>
      <c r="O126" s="66">
        <f t="shared" ca="1" si="44"/>
        <v>4399647.1150000095</v>
      </c>
      <c r="P126" s="72">
        <f t="shared" si="45"/>
        <v>0</v>
      </c>
      <c r="Q126" s="69"/>
      <c r="R126" s="68"/>
      <c r="S126" s="68"/>
      <c r="T126" s="68"/>
      <c r="U126" s="68"/>
      <c r="V126" s="5"/>
      <c r="W126" s="128">
        <f>[2]Plan1!$A264</f>
        <v>44880</v>
      </c>
      <c r="X126" s="48" t="str">
        <f>[2]Plan1!$C264</f>
        <v>Proclamação da República</v>
      </c>
      <c r="Y126" s="34"/>
      <c r="Z126" s="1"/>
      <c r="AA126" s="60"/>
      <c r="AB126" s="38"/>
      <c r="AC126" s="38"/>
      <c r="AD126" s="38"/>
      <c r="AE126" s="1"/>
      <c r="AF126" s="5"/>
      <c r="AG126" s="1"/>
      <c r="AH126" s="3"/>
      <c r="AI126" s="18"/>
      <c r="AJ126" s="19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</row>
    <row r="127" spans="1:220" x14ac:dyDescent="0.2">
      <c r="A127" s="65">
        <f t="shared" si="46"/>
        <v>42102</v>
      </c>
      <c r="B127" s="12">
        <f t="shared" ca="1" si="47"/>
        <v>119460828.265</v>
      </c>
      <c r="C127" s="73">
        <f t="shared" si="48"/>
        <v>115000000</v>
      </c>
      <c r="D127" s="67">
        <f ca="1">IF(A127&lt;$B$1,VLOOKUP(A127,[1]DI!$A$4:$B$15000,2,FALSE),0)</f>
        <v>0.126</v>
      </c>
      <c r="E127" s="11">
        <f t="shared" ca="1" si="49"/>
        <v>1.0004710299999999</v>
      </c>
      <c r="F127" s="66">
        <f ca="1">(TRUNC(PRODUCT($E$16:$E126),16))</f>
        <v>1.0340747807111801</v>
      </c>
      <c r="G127" s="66">
        <f t="shared" si="54"/>
        <v>1</v>
      </c>
      <c r="H127" s="66">
        <f t="shared" ca="1" si="41"/>
        <v>1.0340747800000001</v>
      </c>
      <c r="I127" s="67">
        <f t="shared" si="50"/>
        <v>1.4999999999999999E-2</v>
      </c>
      <c r="J127" s="68">
        <f t="shared" si="51"/>
        <v>41991</v>
      </c>
      <c r="K127" s="13">
        <f t="shared" si="53"/>
        <v>110</v>
      </c>
      <c r="L127" s="9">
        <f t="shared" si="42"/>
        <v>1.0045596619999999</v>
      </c>
      <c r="M127" s="71">
        <f t="shared" ca="1" si="43"/>
        <v>1.038789811</v>
      </c>
      <c r="N127" s="70">
        <f t="shared" si="52"/>
        <v>0</v>
      </c>
      <c r="O127" s="66">
        <f t="shared" ca="1" si="44"/>
        <v>4460828.2649999997</v>
      </c>
      <c r="P127" s="72">
        <f t="shared" si="45"/>
        <v>0</v>
      </c>
      <c r="Q127" s="69"/>
      <c r="R127" s="68"/>
      <c r="S127" s="68"/>
      <c r="T127" s="68"/>
      <c r="U127" s="68"/>
      <c r="V127" s="5"/>
      <c r="W127" s="128">
        <f>[2]Plan1!$A265</f>
        <v>44920</v>
      </c>
      <c r="X127" s="48" t="str">
        <f>[2]Plan1!$C265</f>
        <v>Natal</v>
      </c>
      <c r="Y127" s="34"/>
      <c r="Z127" s="1"/>
      <c r="AA127" s="60"/>
      <c r="AB127" s="38"/>
      <c r="AC127" s="38"/>
      <c r="AD127" s="38"/>
      <c r="AE127" s="1"/>
      <c r="AF127" s="5"/>
      <c r="AG127" s="1"/>
      <c r="AH127" s="3"/>
      <c r="AI127" s="18"/>
      <c r="AJ127" s="19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</row>
    <row r="128" spans="1:220" x14ac:dyDescent="0.2">
      <c r="A128" s="65">
        <f t="shared" si="46"/>
        <v>42103</v>
      </c>
      <c r="B128" s="12">
        <f t="shared" ca="1" si="47"/>
        <v>119522040.92499998</v>
      </c>
      <c r="C128" s="73">
        <f t="shared" si="48"/>
        <v>115000000</v>
      </c>
      <c r="D128" s="67">
        <f ca="1">IF(A128&lt;$B$1,VLOOKUP(A128,[1]DI!$A$4:$B$15000,2,FALSE),0)</f>
        <v>0.126</v>
      </c>
      <c r="E128" s="11">
        <f t="shared" ca="1" si="49"/>
        <v>1.0004710299999999</v>
      </c>
      <c r="F128" s="66">
        <f ca="1">(TRUNC(PRODUCT($E$16:$E127),16))</f>
        <v>1.0345618609551299</v>
      </c>
      <c r="G128" s="66">
        <f t="shared" si="54"/>
        <v>1</v>
      </c>
      <c r="H128" s="66">
        <f t="shared" ca="1" si="41"/>
        <v>1.0345618599999999</v>
      </c>
      <c r="I128" s="67">
        <f t="shared" si="50"/>
        <v>1.4999999999999999E-2</v>
      </c>
      <c r="J128" s="68">
        <f t="shared" si="51"/>
        <v>41991</v>
      </c>
      <c r="K128" s="13">
        <f t="shared" si="53"/>
        <v>111</v>
      </c>
      <c r="L128" s="9">
        <f t="shared" si="42"/>
        <v>1.0046012090000001</v>
      </c>
      <c r="M128" s="71">
        <f t="shared" ca="1" si="43"/>
        <v>1.0393220949999999</v>
      </c>
      <c r="N128" s="70">
        <f t="shared" si="52"/>
        <v>0</v>
      </c>
      <c r="O128" s="66">
        <f t="shared" ca="1" si="44"/>
        <v>4522040.9249999896</v>
      </c>
      <c r="P128" s="72">
        <f t="shared" si="45"/>
        <v>0</v>
      </c>
      <c r="Q128" s="69"/>
      <c r="R128" s="68"/>
      <c r="S128" s="68"/>
      <c r="T128" s="68"/>
      <c r="U128" s="68"/>
      <c r="V128" s="5"/>
      <c r="W128" s="128">
        <f>[2]Plan1!$A266</f>
        <v>44927</v>
      </c>
      <c r="X128" s="48" t="str">
        <f>[2]Plan1!$C266</f>
        <v>Confraternização Universal</v>
      </c>
      <c r="Y128" s="34"/>
      <c r="Z128" s="1"/>
      <c r="AA128" s="60"/>
      <c r="AB128" s="38"/>
      <c r="AC128" s="38"/>
      <c r="AD128" s="38"/>
      <c r="AE128" s="1"/>
      <c r="AF128" s="5"/>
      <c r="AG128" s="1"/>
      <c r="AH128" s="3"/>
      <c r="AI128" s="18"/>
      <c r="AJ128" s="19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</row>
    <row r="129" spans="1:220" x14ac:dyDescent="0.2">
      <c r="A129" s="65">
        <f t="shared" si="46"/>
        <v>42104</v>
      </c>
      <c r="B129" s="12">
        <f t="shared" ca="1" si="47"/>
        <v>119583284.98</v>
      </c>
      <c r="C129" s="73">
        <f t="shared" si="48"/>
        <v>115000000</v>
      </c>
      <c r="D129" s="67">
        <f ca="1">IF(A129&lt;$B$1,VLOOKUP(A129,[1]DI!$A$4:$B$15000,2,FALSE),0)</f>
        <v>0.126</v>
      </c>
      <c r="E129" s="11">
        <f t="shared" ca="1" si="49"/>
        <v>1.0004710299999999</v>
      </c>
      <c r="F129" s="66">
        <f ca="1">(TRUNC(PRODUCT($E$16:$E128),16))</f>
        <v>1.0350491706285001</v>
      </c>
      <c r="G129" s="66">
        <f t="shared" si="54"/>
        <v>1</v>
      </c>
      <c r="H129" s="66">
        <f t="shared" ca="1" si="41"/>
        <v>1.03504917</v>
      </c>
      <c r="I129" s="67">
        <f t="shared" si="50"/>
        <v>1.4999999999999999E-2</v>
      </c>
      <c r="J129" s="68">
        <f t="shared" si="51"/>
        <v>41991</v>
      </c>
      <c r="K129" s="13">
        <f t="shared" si="53"/>
        <v>112</v>
      </c>
      <c r="L129" s="9">
        <f t="shared" si="42"/>
        <v>1.0046427570000001</v>
      </c>
      <c r="M129" s="71">
        <f t="shared" ca="1" si="43"/>
        <v>1.039854652</v>
      </c>
      <c r="N129" s="70">
        <f t="shared" si="52"/>
        <v>0</v>
      </c>
      <c r="O129" s="66">
        <f t="shared" ca="1" si="44"/>
        <v>4583284.9800000098</v>
      </c>
      <c r="P129" s="72">
        <f t="shared" si="45"/>
        <v>0</v>
      </c>
      <c r="Q129" s="69"/>
      <c r="R129" s="68"/>
      <c r="S129" s="68"/>
      <c r="T129" s="68"/>
      <c r="U129" s="68"/>
      <c r="V129" s="5"/>
      <c r="W129" s="128">
        <f>[2]Plan1!$A267</f>
        <v>44977</v>
      </c>
      <c r="X129" s="48" t="str">
        <f>[2]Plan1!$C267</f>
        <v>Carnaval</v>
      </c>
      <c r="Y129" s="34"/>
      <c r="Z129" s="1"/>
      <c r="AA129" s="60"/>
      <c r="AB129" s="38"/>
      <c r="AC129" s="38"/>
      <c r="AD129" s="38"/>
      <c r="AE129" s="1"/>
      <c r="AF129" s="5"/>
      <c r="AG129" s="1"/>
      <c r="AH129" s="3"/>
      <c r="AI129" s="18"/>
      <c r="AJ129" s="19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</row>
    <row r="130" spans="1:220" x14ac:dyDescent="0.2">
      <c r="A130" s="65">
        <f t="shared" si="46"/>
        <v>42105</v>
      </c>
      <c r="B130" s="12">
        <f t="shared" ca="1" si="47"/>
        <v>119644560.43000001</v>
      </c>
      <c r="C130" s="73">
        <f t="shared" si="48"/>
        <v>115000000</v>
      </c>
      <c r="D130" s="67">
        <f ca="1">IF(A130&lt;$B$1,VLOOKUP(A130,[1]DI!$A$4:$B$15000,2,FALSE),0)</f>
        <v>0</v>
      </c>
      <c r="E130" s="11">
        <f t="shared" ca="1" si="49"/>
        <v>1</v>
      </c>
      <c r="F130" s="66">
        <f ca="1">(TRUNC(PRODUCT($E$16:$E129),16))</f>
        <v>1.03553670983934</v>
      </c>
      <c r="G130" s="66">
        <f t="shared" si="54"/>
        <v>1</v>
      </c>
      <c r="H130" s="66">
        <f t="shared" ca="1" si="41"/>
        <v>1.0355367099999999</v>
      </c>
      <c r="I130" s="67">
        <f t="shared" si="50"/>
        <v>1.4999999999999999E-2</v>
      </c>
      <c r="J130" s="68">
        <f t="shared" si="51"/>
        <v>41991</v>
      </c>
      <c r="K130" s="13">
        <f t="shared" si="53"/>
        <v>113</v>
      </c>
      <c r="L130" s="9">
        <f t="shared" si="42"/>
        <v>1.004684307</v>
      </c>
      <c r="M130" s="71">
        <f t="shared" ca="1" si="43"/>
        <v>1.0403874820000001</v>
      </c>
      <c r="N130" s="70">
        <f t="shared" si="52"/>
        <v>0</v>
      </c>
      <c r="O130" s="66">
        <f t="shared" ca="1" si="44"/>
        <v>4644560.4300000099</v>
      </c>
      <c r="P130" s="72">
        <f t="shared" si="45"/>
        <v>0</v>
      </c>
      <c r="Q130" s="69"/>
      <c r="R130" s="68"/>
      <c r="S130" s="68"/>
      <c r="T130" s="68"/>
      <c r="U130" s="68"/>
      <c r="V130" s="5"/>
      <c r="W130" s="128">
        <f>[2]Plan1!$A268</f>
        <v>44978</v>
      </c>
      <c r="X130" s="48" t="str">
        <f>[2]Plan1!$C268</f>
        <v>Carnaval</v>
      </c>
      <c r="Y130" s="34"/>
      <c r="Z130" s="1"/>
      <c r="AA130" s="60"/>
      <c r="AB130" s="38"/>
      <c r="AC130" s="38"/>
      <c r="AD130" s="38"/>
      <c r="AE130" s="1"/>
      <c r="AF130" s="5"/>
      <c r="AG130" s="1"/>
      <c r="AH130" s="3"/>
      <c r="AI130" s="18"/>
      <c r="AJ130" s="19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</row>
    <row r="131" spans="1:220" x14ac:dyDescent="0.2">
      <c r="A131" s="65">
        <f t="shared" si="46"/>
        <v>42106</v>
      </c>
      <c r="B131" s="12">
        <f t="shared" ca="1" si="47"/>
        <v>119649508.65000001</v>
      </c>
      <c r="C131" s="73">
        <f t="shared" si="48"/>
        <v>115000000</v>
      </c>
      <c r="D131" s="67">
        <f ca="1">IF(A131&lt;$B$1,VLOOKUP(A131,[1]DI!$A$4:$B$15000,2,FALSE),0)</f>
        <v>0</v>
      </c>
      <c r="E131" s="11">
        <f t="shared" ca="1" si="49"/>
        <v>1</v>
      </c>
      <c r="F131" s="66">
        <f ca="1">(TRUNC(PRODUCT($E$16:$E130),16))</f>
        <v>1.03553670983934</v>
      </c>
      <c r="G131" s="66">
        <f t="shared" si="54"/>
        <v>1</v>
      </c>
      <c r="H131" s="66">
        <f t="shared" ca="1" si="41"/>
        <v>1.0355367099999999</v>
      </c>
      <c r="I131" s="67">
        <f t="shared" si="50"/>
        <v>1.4999999999999999E-2</v>
      </c>
      <c r="J131" s="68">
        <f t="shared" si="51"/>
        <v>41991</v>
      </c>
      <c r="K131" s="13">
        <f t="shared" si="53"/>
        <v>114</v>
      </c>
      <c r="L131" s="9">
        <f t="shared" si="42"/>
        <v>1.0047258590000001</v>
      </c>
      <c r="M131" s="71">
        <f t="shared" ca="1" si="43"/>
        <v>1.04043051</v>
      </c>
      <c r="N131" s="70">
        <f t="shared" si="52"/>
        <v>0</v>
      </c>
      <c r="O131" s="66">
        <f t="shared" ca="1" si="44"/>
        <v>4649508.6500000004</v>
      </c>
      <c r="P131" s="72">
        <f t="shared" si="45"/>
        <v>0</v>
      </c>
      <c r="Q131" s="69"/>
      <c r="R131" s="68"/>
      <c r="S131" s="68"/>
      <c r="T131" s="68"/>
      <c r="U131" s="68"/>
      <c r="V131" s="5"/>
      <c r="W131" s="128">
        <f>[2]Plan1!$A269</f>
        <v>45023</v>
      </c>
      <c r="X131" s="48" t="str">
        <f>[2]Plan1!$C269</f>
        <v>Paixão de Cristo</v>
      </c>
      <c r="Y131" s="34"/>
      <c r="Z131" s="1"/>
      <c r="AA131" s="60"/>
      <c r="AB131" s="38"/>
      <c r="AC131" s="38"/>
      <c r="AD131" s="38"/>
      <c r="AE131" s="1"/>
      <c r="AF131" s="5"/>
      <c r="AG131" s="1"/>
      <c r="AH131" s="3"/>
      <c r="AI131" s="18"/>
      <c r="AJ131" s="19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</row>
    <row r="132" spans="1:220" x14ac:dyDescent="0.2">
      <c r="A132" s="65">
        <f t="shared" si="46"/>
        <v>42107</v>
      </c>
      <c r="B132" s="12">
        <f t="shared" ca="1" si="47"/>
        <v>119654457.21499999</v>
      </c>
      <c r="C132" s="73">
        <f t="shared" si="48"/>
        <v>115000000</v>
      </c>
      <c r="D132" s="67">
        <f ca="1">IF(A132&lt;$B$1,VLOOKUP(A132,[1]DI!$A$4:$B$15000,2,FALSE),0)</f>
        <v>0.126</v>
      </c>
      <c r="E132" s="11">
        <f t="shared" ca="1" si="49"/>
        <v>1.0004710299999999</v>
      </c>
      <c r="F132" s="66">
        <f ca="1">(TRUNC(PRODUCT($E$16:$E131),16))</f>
        <v>1.03553670983934</v>
      </c>
      <c r="G132" s="66">
        <f t="shared" si="54"/>
        <v>1</v>
      </c>
      <c r="H132" s="66">
        <f t="shared" ca="1" si="41"/>
        <v>1.0355367099999999</v>
      </c>
      <c r="I132" s="67">
        <f t="shared" si="50"/>
        <v>1.4999999999999999E-2</v>
      </c>
      <c r="J132" s="68">
        <f t="shared" si="51"/>
        <v>41991</v>
      </c>
      <c r="K132" s="13">
        <f t="shared" si="53"/>
        <v>115</v>
      </c>
      <c r="L132" s="9">
        <f t="shared" si="42"/>
        <v>1.0047674129999999</v>
      </c>
      <c r="M132" s="71">
        <f t="shared" ca="1" si="43"/>
        <v>1.0404735409999999</v>
      </c>
      <c r="N132" s="70">
        <f t="shared" si="52"/>
        <v>0</v>
      </c>
      <c r="O132" s="66">
        <f t="shared" ca="1" si="44"/>
        <v>4654457.2149999896</v>
      </c>
      <c r="P132" s="72">
        <f t="shared" si="45"/>
        <v>0</v>
      </c>
      <c r="Q132" s="69"/>
      <c r="R132" s="68"/>
      <c r="S132" s="68"/>
      <c r="T132" s="68"/>
      <c r="U132" s="68"/>
      <c r="V132" s="5"/>
      <c r="W132" s="128">
        <f>[2]Plan1!$A270</f>
        <v>45037</v>
      </c>
      <c r="X132" s="48" t="str">
        <f>[2]Plan1!$C270</f>
        <v>Tiradentes</v>
      </c>
      <c r="Y132" s="34"/>
      <c r="Z132" s="1"/>
      <c r="AA132" s="60"/>
      <c r="AB132" s="38"/>
      <c r="AC132" s="38"/>
      <c r="AD132" s="38"/>
      <c r="AE132" s="1"/>
      <c r="AF132" s="5"/>
      <c r="AG132" s="1"/>
      <c r="AH132" s="3"/>
      <c r="AI132" s="18"/>
      <c r="AJ132" s="19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</row>
    <row r="133" spans="1:220" x14ac:dyDescent="0.2">
      <c r="A133" s="65">
        <f t="shared" si="46"/>
        <v>42108</v>
      </c>
      <c r="B133" s="12">
        <f t="shared" ca="1" si="47"/>
        <v>119715769.235</v>
      </c>
      <c r="C133" s="73">
        <f t="shared" si="48"/>
        <v>115000000</v>
      </c>
      <c r="D133" s="67">
        <f ca="1">IF(A133&lt;$B$1,VLOOKUP(A133,[1]DI!$A$4:$B$15000,2,FALSE),0)</f>
        <v>0.126</v>
      </c>
      <c r="E133" s="11">
        <f t="shared" ca="1" si="49"/>
        <v>1.0004710299999999</v>
      </c>
      <c r="F133" s="66">
        <f ca="1">(TRUNC(PRODUCT($E$16:$E132),16))</f>
        <v>1.03602447869578</v>
      </c>
      <c r="G133" s="66">
        <f t="shared" si="54"/>
        <v>1</v>
      </c>
      <c r="H133" s="66">
        <f t="shared" ca="1" si="41"/>
        <v>1.03602448</v>
      </c>
      <c r="I133" s="67">
        <f t="shared" si="50"/>
        <v>1.4999999999999999E-2</v>
      </c>
      <c r="J133" s="68">
        <f t="shared" si="51"/>
        <v>41991</v>
      </c>
      <c r="K133" s="13">
        <f t="shared" si="53"/>
        <v>116</v>
      </c>
      <c r="L133" s="9">
        <f t="shared" si="42"/>
        <v>1.0048089680000001</v>
      </c>
      <c r="M133" s="71">
        <f t="shared" ca="1" si="43"/>
        <v>1.041006689</v>
      </c>
      <c r="N133" s="70">
        <f t="shared" si="52"/>
        <v>0</v>
      </c>
      <c r="O133" s="66">
        <f t="shared" ca="1" si="44"/>
        <v>4715769.2350000003</v>
      </c>
      <c r="P133" s="72">
        <f t="shared" si="45"/>
        <v>0</v>
      </c>
      <c r="Q133" s="69"/>
      <c r="R133" s="68"/>
      <c r="S133" s="68"/>
      <c r="T133" s="68"/>
      <c r="U133" s="68"/>
      <c r="V133" s="5"/>
      <c r="W133" s="128">
        <f>[2]Plan1!$A271</f>
        <v>45047</v>
      </c>
      <c r="X133" s="48" t="str">
        <f>[2]Plan1!$C271</f>
        <v>Dia do Trabalho</v>
      </c>
      <c r="Y133" s="34"/>
      <c r="Z133" s="1"/>
      <c r="AA133" s="60"/>
      <c r="AB133" s="38"/>
      <c r="AC133" s="38"/>
      <c r="AD133" s="38"/>
      <c r="AE133" s="1"/>
      <c r="AF133" s="5"/>
      <c r="AG133" s="1"/>
      <c r="AH133" s="3"/>
      <c r="AI133" s="18"/>
      <c r="AJ133" s="19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</row>
    <row r="134" spans="1:220" x14ac:dyDescent="0.2">
      <c r="A134" s="65">
        <f t="shared" si="46"/>
        <v>42109</v>
      </c>
      <c r="B134" s="12">
        <f t="shared" ca="1" si="47"/>
        <v>119777112.64999999</v>
      </c>
      <c r="C134" s="73">
        <f t="shared" si="48"/>
        <v>115000000</v>
      </c>
      <c r="D134" s="67">
        <f ca="1">IF(A134&lt;$B$1,VLOOKUP(A134,[1]DI!$A$4:$B$15000,2,FALSE),0)</f>
        <v>0.126</v>
      </c>
      <c r="E134" s="11">
        <f t="shared" ca="1" si="49"/>
        <v>1.0004710299999999</v>
      </c>
      <c r="F134" s="66">
        <f ca="1">(TRUNC(PRODUCT($E$16:$E133),16))</f>
        <v>1.03651247730598</v>
      </c>
      <c r="G134" s="66">
        <f t="shared" si="54"/>
        <v>1</v>
      </c>
      <c r="H134" s="66">
        <f t="shared" ca="1" si="41"/>
        <v>1.0365124800000001</v>
      </c>
      <c r="I134" s="67">
        <f t="shared" si="50"/>
        <v>1.4999999999999999E-2</v>
      </c>
      <c r="J134" s="68">
        <f t="shared" si="51"/>
        <v>41991</v>
      </c>
      <c r="K134" s="13">
        <f t="shared" si="53"/>
        <v>117</v>
      </c>
      <c r="L134" s="9">
        <f t="shared" si="42"/>
        <v>1.0048505249999999</v>
      </c>
      <c r="M134" s="71">
        <f t="shared" ca="1" si="43"/>
        <v>1.0415401099999999</v>
      </c>
      <c r="N134" s="70">
        <f t="shared" si="52"/>
        <v>0</v>
      </c>
      <c r="O134" s="66">
        <f t="shared" ca="1" si="44"/>
        <v>4777112.6499999901</v>
      </c>
      <c r="P134" s="72">
        <f t="shared" si="45"/>
        <v>0</v>
      </c>
      <c r="Q134" s="69"/>
      <c r="R134" s="68"/>
      <c r="S134" s="68"/>
      <c r="T134" s="68"/>
      <c r="U134" s="68"/>
      <c r="V134" s="5"/>
      <c r="W134" s="128">
        <f>[2]Plan1!$A272</f>
        <v>45085</v>
      </c>
      <c r="X134" s="48" t="str">
        <f>[2]Plan1!$C272</f>
        <v>Corpus Christi</v>
      </c>
      <c r="Y134" s="34"/>
      <c r="Z134" s="1"/>
      <c r="AA134" s="60"/>
      <c r="AB134" s="38"/>
      <c r="AC134" s="38"/>
      <c r="AD134" s="38"/>
      <c r="AE134" s="1"/>
      <c r="AF134" s="5"/>
      <c r="AG134" s="1"/>
      <c r="AH134" s="3"/>
      <c r="AI134" s="18"/>
      <c r="AJ134" s="19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</row>
    <row r="135" spans="1:220" x14ac:dyDescent="0.2">
      <c r="A135" s="65">
        <f t="shared" si="46"/>
        <v>42110</v>
      </c>
      <c r="B135" s="12">
        <f t="shared" ca="1" si="47"/>
        <v>119838487.575</v>
      </c>
      <c r="C135" s="73">
        <f t="shared" si="48"/>
        <v>115000000</v>
      </c>
      <c r="D135" s="67">
        <f ca="1">IF(A135&lt;$B$1,VLOOKUP(A135,[1]DI!$A$4:$B$15000,2,FALSE),0)</f>
        <v>0.126</v>
      </c>
      <c r="E135" s="11">
        <f t="shared" ca="1" si="49"/>
        <v>1.0004710299999999</v>
      </c>
      <c r="F135" s="66">
        <f ca="1">(TRUNC(PRODUCT($E$16:$E134),16))</f>
        <v>1.0370007057781601</v>
      </c>
      <c r="G135" s="66">
        <f t="shared" si="54"/>
        <v>1</v>
      </c>
      <c r="H135" s="66">
        <f t="shared" ca="1" si="41"/>
        <v>1.03700071</v>
      </c>
      <c r="I135" s="67">
        <f t="shared" si="50"/>
        <v>1.4999999999999999E-2</v>
      </c>
      <c r="J135" s="68">
        <f t="shared" si="51"/>
        <v>41991</v>
      </c>
      <c r="K135" s="13">
        <f t="shared" si="53"/>
        <v>118</v>
      </c>
      <c r="L135" s="9">
        <f t="shared" si="42"/>
        <v>1.004892084</v>
      </c>
      <c r="M135" s="71">
        <f t="shared" ca="1" si="43"/>
        <v>1.042073805</v>
      </c>
      <c r="N135" s="70">
        <f t="shared" si="52"/>
        <v>0</v>
      </c>
      <c r="O135" s="66">
        <f t="shared" ca="1" si="44"/>
        <v>4838487.5750000002</v>
      </c>
      <c r="P135" s="72">
        <f t="shared" si="45"/>
        <v>0</v>
      </c>
      <c r="Q135" s="69"/>
      <c r="R135" s="68"/>
      <c r="S135" s="68"/>
      <c r="T135" s="68"/>
      <c r="U135" s="68"/>
      <c r="V135" s="5"/>
      <c r="W135" s="128">
        <f>[2]Plan1!$A273</f>
        <v>45176</v>
      </c>
      <c r="X135" s="48" t="str">
        <f>[2]Plan1!$C273</f>
        <v>Independência do Brasil</v>
      </c>
      <c r="Y135" s="34"/>
      <c r="Z135" s="1"/>
      <c r="AA135" s="60"/>
      <c r="AB135" s="38"/>
      <c r="AC135" s="38"/>
      <c r="AD135" s="38"/>
      <c r="AE135" s="1"/>
      <c r="AF135" s="5"/>
      <c r="AG135" s="1"/>
      <c r="AH135" s="3"/>
      <c r="AI135" s="18"/>
      <c r="AJ135" s="19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</row>
    <row r="136" spans="1:220" x14ac:dyDescent="0.2">
      <c r="A136" s="65">
        <f t="shared" si="46"/>
        <v>42111</v>
      </c>
      <c r="B136" s="12">
        <f t="shared" ca="1" si="47"/>
        <v>119899892.63000001</v>
      </c>
      <c r="C136" s="73">
        <f t="shared" si="48"/>
        <v>115000000</v>
      </c>
      <c r="D136" s="67">
        <f ca="1">IF(A136&lt;$B$1,VLOOKUP(A136,[1]DI!$A$4:$B$15000,2,FALSE),0)</f>
        <v>0.126</v>
      </c>
      <c r="E136" s="11">
        <f t="shared" ca="1" si="49"/>
        <v>1.0004710299999999</v>
      </c>
      <c r="F136" s="66">
        <f ca="1">(TRUNC(PRODUCT($E$16:$E135),16))</f>
        <v>1.0374891642205999</v>
      </c>
      <c r="G136" s="66">
        <f t="shared" si="54"/>
        <v>1</v>
      </c>
      <c r="H136" s="66">
        <f t="shared" ca="1" si="41"/>
        <v>1.03748916</v>
      </c>
      <c r="I136" s="67">
        <f t="shared" si="50"/>
        <v>1.4999999999999999E-2</v>
      </c>
      <c r="J136" s="68">
        <f t="shared" si="51"/>
        <v>41991</v>
      </c>
      <c r="K136" s="13">
        <f t="shared" si="53"/>
        <v>119</v>
      </c>
      <c r="L136" s="9">
        <f t="shared" si="42"/>
        <v>1.0049336440000001</v>
      </c>
      <c r="M136" s="71">
        <f t="shared" ca="1" si="43"/>
        <v>1.042607762</v>
      </c>
      <c r="N136" s="70">
        <f t="shared" si="52"/>
        <v>0</v>
      </c>
      <c r="O136" s="66">
        <f t="shared" ca="1" si="44"/>
        <v>4899892.6300000101</v>
      </c>
      <c r="P136" s="72">
        <f t="shared" si="45"/>
        <v>0</v>
      </c>
      <c r="Q136" s="69"/>
      <c r="R136" s="68"/>
      <c r="S136" s="68"/>
      <c r="T136" s="68"/>
      <c r="U136" s="68"/>
      <c r="V136" s="5"/>
      <c r="W136" s="128">
        <f>[2]Plan1!$A274</f>
        <v>45211</v>
      </c>
      <c r="X136" s="48" t="str">
        <f>[2]Plan1!$C274</f>
        <v>Nossa Sr.a Aparecida - Padroeira do Brasil</v>
      </c>
      <c r="Y136" s="34"/>
      <c r="Z136" s="1"/>
      <c r="AA136" s="60"/>
      <c r="AB136" s="38"/>
      <c r="AC136" s="38"/>
      <c r="AD136" s="38"/>
      <c r="AE136" s="1"/>
      <c r="AF136" s="5"/>
      <c r="AG136" s="1"/>
      <c r="AH136" s="3"/>
      <c r="AI136" s="18"/>
      <c r="AJ136" s="19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</row>
    <row r="137" spans="1:220" x14ac:dyDescent="0.2">
      <c r="A137" s="65">
        <f t="shared" si="46"/>
        <v>42112</v>
      </c>
      <c r="B137" s="12">
        <f t="shared" ca="1" si="47"/>
        <v>119961330.45999999</v>
      </c>
      <c r="C137" s="73">
        <f t="shared" si="48"/>
        <v>115000000</v>
      </c>
      <c r="D137" s="67">
        <f ca="1">IF(A137&lt;$B$1,VLOOKUP(A137,[1]DI!$A$4:$B$15000,2,FALSE),0)</f>
        <v>0</v>
      </c>
      <c r="E137" s="11">
        <f t="shared" ca="1" si="49"/>
        <v>1</v>
      </c>
      <c r="F137" s="66">
        <f ca="1">(TRUNC(PRODUCT($E$16:$E136),16))</f>
        <v>1.0379778527416299</v>
      </c>
      <c r="G137" s="66">
        <f t="shared" si="54"/>
        <v>1</v>
      </c>
      <c r="H137" s="66">
        <f t="shared" ca="1" si="41"/>
        <v>1.0379778500000001</v>
      </c>
      <c r="I137" s="67">
        <f t="shared" si="50"/>
        <v>1.4999999999999999E-2</v>
      </c>
      <c r="J137" s="68">
        <f t="shared" si="51"/>
        <v>41991</v>
      </c>
      <c r="K137" s="13">
        <f t="shared" si="53"/>
        <v>120</v>
      </c>
      <c r="L137" s="9">
        <f t="shared" si="42"/>
        <v>1.0049752059999999</v>
      </c>
      <c r="M137" s="71">
        <f t="shared" ca="1" si="43"/>
        <v>1.0431420039999999</v>
      </c>
      <c r="N137" s="70">
        <f t="shared" si="52"/>
        <v>0</v>
      </c>
      <c r="O137" s="66">
        <f t="shared" ca="1" si="44"/>
        <v>4961330.4599999897</v>
      </c>
      <c r="P137" s="72">
        <f t="shared" si="45"/>
        <v>0</v>
      </c>
      <c r="Q137" s="69"/>
      <c r="R137" s="68"/>
      <c r="S137" s="68"/>
      <c r="T137" s="68"/>
      <c r="U137" s="68"/>
      <c r="V137" s="5"/>
      <c r="W137" s="128">
        <f>[2]Plan1!$A275</f>
        <v>45232</v>
      </c>
      <c r="X137" s="48" t="str">
        <f>[2]Plan1!$C275</f>
        <v>Finados</v>
      </c>
      <c r="Y137" s="34"/>
      <c r="Z137" s="1"/>
      <c r="AA137" s="7"/>
      <c r="AB137" s="7"/>
      <c r="AC137" s="7"/>
      <c r="AD137" s="7"/>
      <c r="AE137" s="1"/>
      <c r="AF137" s="5"/>
      <c r="AG137" s="1"/>
      <c r="AH137" s="3"/>
      <c r="AI137" s="18"/>
      <c r="AJ137" s="19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</row>
    <row r="138" spans="1:220" x14ac:dyDescent="0.2">
      <c r="A138" s="65">
        <f t="shared" si="46"/>
        <v>42113</v>
      </c>
      <c r="B138" s="12">
        <f t="shared" ca="1" si="47"/>
        <v>119966291.78999999</v>
      </c>
      <c r="C138" s="73">
        <f t="shared" si="48"/>
        <v>115000000</v>
      </c>
      <c r="D138" s="67">
        <f ca="1">IF(A138&lt;$B$1,VLOOKUP(A138,[1]DI!$A$4:$B$15000,2,FALSE),0)</f>
        <v>0</v>
      </c>
      <c r="E138" s="11">
        <f t="shared" ca="1" si="49"/>
        <v>1</v>
      </c>
      <c r="F138" s="66">
        <f ca="1">(TRUNC(PRODUCT($E$16:$E137),16))</f>
        <v>1.0379778527416299</v>
      </c>
      <c r="G138" s="66">
        <f t="shared" si="54"/>
        <v>1</v>
      </c>
      <c r="H138" s="66">
        <f t="shared" ca="1" si="41"/>
        <v>1.0379778500000001</v>
      </c>
      <c r="I138" s="67">
        <f t="shared" si="50"/>
        <v>1.4999999999999999E-2</v>
      </c>
      <c r="J138" s="68">
        <f t="shared" si="51"/>
        <v>41991</v>
      </c>
      <c r="K138" s="13">
        <f t="shared" si="53"/>
        <v>121</v>
      </c>
      <c r="L138" s="9">
        <f t="shared" si="42"/>
        <v>1.0050167699999999</v>
      </c>
      <c r="M138" s="71">
        <f t="shared" ca="1" si="43"/>
        <v>1.0431851459999999</v>
      </c>
      <c r="N138" s="70">
        <f t="shared" si="52"/>
        <v>0</v>
      </c>
      <c r="O138" s="66">
        <f t="shared" ca="1" si="44"/>
        <v>4966291.7899999898</v>
      </c>
      <c r="P138" s="72">
        <f t="shared" si="45"/>
        <v>0</v>
      </c>
      <c r="Q138" s="69"/>
      <c r="R138" s="68"/>
      <c r="S138" s="68"/>
      <c r="T138" s="68"/>
      <c r="U138" s="68"/>
      <c r="V138" s="14"/>
      <c r="W138" s="128">
        <f>[2]Plan1!$A276</f>
        <v>45245</v>
      </c>
      <c r="X138" s="48" t="str">
        <f>[2]Plan1!$C276</f>
        <v>Proclamação da República</v>
      </c>
      <c r="Y138" s="46"/>
      <c r="Z138" s="17"/>
      <c r="AA138" s="7"/>
      <c r="AB138" s="7"/>
      <c r="AC138" s="7"/>
      <c r="AD138" s="7"/>
      <c r="AE138" s="1"/>
      <c r="AF138" s="5"/>
      <c r="AG138" s="1"/>
      <c r="AH138" s="16"/>
      <c r="AI138" s="20"/>
      <c r="AJ138" s="20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</row>
    <row r="139" spans="1:220" x14ac:dyDescent="0.2">
      <c r="A139" s="65">
        <f t="shared" si="46"/>
        <v>42114</v>
      </c>
      <c r="B139" s="12">
        <f t="shared" ca="1" si="47"/>
        <v>119971253.46499999</v>
      </c>
      <c r="C139" s="73">
        <f t="shared" si="48"/>
        <v>115000000</v>
      </c>
      <c r="D139" s="67">
        <f ca="1">IF(A139&lt;$B$1,VLOOKUP(A139,[1]DI!$A$4:$B$15000,2,FALSE),0)</f>
        <v>0.126</v>
      </c>
      <c r="E139" s="11">
        <f t="shared" ca="1" si="49"/>
        <v>1.0004710299999999</v>
      </c>
      <c r="F139" s="66">
        <f ca="1">(TRUNC(PRODUCT($E$16:$E138),16))</f>
        <v>1.0379778527416299</v>
      </c>
      <c r="G139" s="66">
        <f t="shared" si="54"/>
        <v>1</v>
      </c>
      <c r="H139" s="66">
        <f t="shared" ca="1" si="41"/>
        <v>1.0379778500000001</v>
      </c>
      <c r="I139" s="67">
        <f t="shared" si="50"/>
        <v>1.4999999999999999E-2</v>
      </c>
      <c r="J139" s="68">
        <f t="shared" si="51"/>
        <v>41991</v>
      </c>
      <c r="K139" s="13">
        <f t="shared" si="53"/>
        <v>122</v>
      </c>
      <c r="L139" s="9">
        <f t="shared" si="42"/>
        <v>1.0050583360000001</v>
      </c>
      <c r="M139" s="71">
        <f t="shared" ca="1" si="43"/>
        <v>1.0432282909999999</v>
      </c>
      <c r="N139" s="70">
        <f t="shared" si="52"/>
        <v>0</v>
      </c>
      <c r="O139" s="66">
        <f t="shared" ca="1" si="44"/>
        <v>4971253.4649999896</v>
      </c>
      <c r="P139" s="72">
        <f t="shared" si="45"/>
        <v>0</v>
      </c>
      <c r="Q139" s="69"/>
      <c r="R139" s="68"/>
      <c r="S139" s="68"/>
      <c r="T139" s="68"/>
      <c r="U139" s="68"/>
      <c r="V139" s="5"/>
      <c r="W139" s="128">
        <f>[2]Plan1!$A277</f>
        <v>45285</v>
      </c>
      <c r="X139" s="48" t="str">
        <f>[2]Plan1!$C277</f>
        <v>Natal</v>
      </c>
      <c r="Y139" s="34"/>
      <c r="Z139" s="1"/>
      <c r="AA139" s="7"/>
      <c r="AB139" s="7"/>
      <c r="AC139" s="7"/>
      <c r="AD139" s="7"/>
      <c r="AE139" s="1"/>
      <c r="AF139" s="5"/>
      <c r="AG139" s="1"/>
      <c r="AH139" s="3"/>
      <c r="AI139" s="18"/>
      <c r="AJ139" s="19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</row>
    <row r="140" spans="1:220" x14ac:dyDescent="0.2">
      <c r="A140" s="65">
        <f t="shared" si="46"/>
        <v>42115</v>
      </c>
      <c r="B140" s="12">
        <f t="shared" ca="1" si="47"/>
        <v>120032727.75</v>
      </c>
      <c r="C140" s="73">
        <f t="shared" si="48"/>
        <v>115000000</v>
      </c>
      <c r="D140" s="67">
        <f ca="1">IF(A140&lt;$B$1,VLOOKUP(A140,[1]DI!$A$4:$B$15000,2,FALSE),0)</f>
        <v>0</v>
      </c>
      <c r="E140" s="11">
        <f t="shared" ca="1" si="49"/>
        <v>1</v>
      </c>
      <c r="F140" s="66">
        <f ca="1">(TRUNC(PRODUCT($E$16:$E139),16))</f>
        <v>1.0384667714496001</v>
      </c>
      <c r="G140" s="66">
        <f t="shared" si="54"/>
        <v>1</v>
      </c>
      <c r="H140" s="66">
        <f t="shared" ca="1" si="41"/>
        <v>1.0384667700000001</v>
      </c>
      <c r="I140" s="67">
        <f t="shared" si="50"/>
        <v>1.4999999999999999E-2</v>
      </c>
      <c r="J140" s="68">
        <f t="shared" si="51"/>
        <v>41991</v>
      </c>
      <c r="K140" s="13">
        <f t="shared" si="53"/>
        <v>123</v>
      </c>
      <c r="L140" s="9">
        <f t="shared" si="42"/>
        <v>1.0050999030000001</v>
      </c>
      <c r="M140" s="71">
        <f t="shared" ca="1" si="43"/>
        <v>1.04376285</v>
      </c>
      <c r="N140" s="70">
        <f t="shared" si="52"/>
        <v>0</v>
      </c>
      <c r="O140" s="66">
        <f t="shared" ca="1" si="44"/>
        <v>5032727.75</v>
      </c>
      <c r="P140" s="72">
        <f t="shared" si="45"/>
        <v>0</v>
      </c>
      <c r="Q140" s="69"/>
      <c r="R140" s="68"/>
      <c r="S140" s="68"/>
      <c r="T140" s="68"/>
      <c r="U140" s="68"/>
      <c r="V140" s="5"/>
      <c r="W140" s="128">
        <f>[2]Plan1!$A278</f>
        <v>45292</v>
      </c>
      <c r="X140" s="48" t="str">
        <f>[2]Plan1!$C278</f>
        <v>Confraternização Universal</v>
      </c>
      <c r="Y140" s="34"/>
      <c r="Z140" s="1"/>
      <c r="AA140" s="7"/>
      <c r="AB140" s="7"/>
      <c r="AC140" s="7"/>
      <c r="AD140" s="7"/>
      <c r="AE140" s="1"/>
      <c r="AF140" s="5"/>
      <c r="AG140" s="1"/>
      <c r="AH140" s="3"/>
      <c r="AI140" s="18"/>
      <c r="AJ140" s="19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</row>
    <row r="141" spans="1:220" x14ac:dyDescent="0.2">
      <c r="A141" s="65">
        <f t="shared" si="46"/>
        <v>42116</v>
      </c>
      <c r="B141" s="12">
        <f t="shared" ca="1" si="47"/>
        <v>120037692.06999999</v>
      </c>
      <c r="C141" s="73">
        <f t="shared" si="48"/>
        <v>115000000</v>
      </c>
      <c r="D141" s="67">
        <f ca="1">IF(A141&lt;$B$1,VLOOKUP(A141,[1]DI!$A$4:$B$15000,2,FALSE),0)</f>
        <v>0.126</v>
      </c>
      <c r="E141" s="11">
        <f t="shared" ca="1" si="49"/>
        <v>1.0004710299999999</v>
      </c>
      <c r="F141" s="66">
        <f ca="1">(TRUNC(PRODUCT($E$16:$E140),16))</f>
        <v>1.0384667714496001</v>
      </c>
      <c r="G141" s="66">
        <f t="shared" si="54"/>
        <v>1</v>
      </c>
      <c r="H141" s="66">
        <f t="shared" ca="1" si="41"/>
        <v>1.0384667700000001</v>
      </c>
      <c r="I141" s="67">
        <f t="shared" si="50"/>
        <v>1.4999999999999999E-2</v>
      </c>
      <c r="J141" s="68">
        <f t="shared" si="51"/>
        <v>41991</v>
      </c>
      <c r="K141" s="13">
        <f t="shared" si="53"/>
        <v>124</v>
      </c>
      <c r="L141" s="9">
        <f t="shared" si="42"/>
        <v>1.005141472</v>
      </c>
      <c r="M141" s="71">
        <f t="shared" ca="1" si="43"/>
        <v>1.0438060179999999</v>
      </c>
      <c r="N141" s="70">
        <f t="shared" si="52"/>
        <v>0</v>
      </c>
      <c r="O141" s="66">
        <f t="shared" ca="1" si="44"/>
        <v>5037692.0699999901</v>
      </c>
      <c r="P141" s="72">
        <f t="shared" si="45"/>
        <v>0</v>
      </c>
      <c r="Q141" s="69"/>
      <c r="R141" s="68"/>
      <c r="S141" s="68"/>
      <c r="T141" s="68"/>
      <c r="U141" s="68"/>
      <c r="V141" s="5"/>
      <c r="W141" s="128">
        <f>[2]Plan1!$A279</f>
        <v>45334</v>
      </c>
      <c r="X141" s="48" t="str">
        <f>[2]Plan1!$C279</f>
        <v>Carnaval</v>
      </c>
      <c r="Y141" s="34"/>
      <c r="Z141" s="1"/>
      <c r="AA141" s="7"/>
      <c r="AB141" s="7"/>
      <c r="AC141" s="7"/>
      <c r="AD141" s="7"/>
      <c r="AE141" s="1"/>
      <c r="AF141" s="5"/>
      <c r="AG141" s="1"/>
      <c r="AH141" s="3"/>
      <c r="AI141" s="18"/>
      <c r="AJ141" s="19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</row>
    <row r="142" spans="1:220" x14ac:dyDescent="0.2">
      <c r="A142" s="65">
        <f t="shared" si="46"/>
        <v>42117</v>
      </c>
      <c r="B142" s="12">
        <f t="shared" ca="1" si="47"/>
        <v>120099200.395</v>
      </c>
      <c r="C142" s="73">
        <f t="shared" si="48"/>
        <v>115000000</v>
      </c>
      <c r="D142" s="67">
        <f ca="1">IF(A142&lt;$B$1,VLOOKUP(A142,[1]DI!$A$4:$B$15000,2,FALSE),0)</f>
        <v>0.126</v>
      </c>
      <c r="E142" s="11">
        <f t="shared" ca="1" si="49"/>
        <v>1.0004710299999999</v>
      </c>
      <c r="F142" s="66">
        <f ca="1">(TRUNC(PRODUCT($E$16:$E141),16))</f>
        <v>1.0389559204529599</v>
      </c>
      <c r="G142" s="66">
        <f t="shared" si="54"/>
        <v>1</v>
      </c>
      <c r="H142" s="66">
        <f t="shared" ca="1" si="41"/>
        <v>1.03895592</v>
      </c>
      <c r="I142" s="67">
        <f t="shared" si="50"/>
        <v>1.4999999999999999E-2</v>
      </c>
      <c r="J142" s="68">
        <f t="shared" si="51"/>
        <v>41991</v>
      </c>
      <c r="K142" s="13">
        <f t="shared" si="53"/>
        <v>125</v>
      </c>
      <c r="L142" s="9">
        <f t="shared" si="42"/>
        <v>1.0051830429999999</v>
      </c>
      <c r="M142" s="71">
        <f t="shared" ca="1" si="43"/>
        <v>1.0443408729999999</v>
      </c>
      <c r="N142" s="70">
        <f t="shared" si="52"/>
        <v>0</v>
      </c>
      <c r="O142" s="66">
        <f t="shared" ca="1" si="44"/>
        <v>5099200.3949999902</v>
      </c>
      <c r="P142" s="72">
        <f t="shared" si="45"/>
        <v>0</v>
      </c>
      <c r="Q142" s="69"/>
      <c r="R142" s="68"/>
      <c r="S142" s="68"/>
      <c r="T142" s="68"/>
      <c r="U142" s="68"/>
      <c r="V142" s="5"/>
      <c r="W142" s="128">
        <f>[2]Plan1!$A280</f>
        <v>45335</v>
      </c>
      <c r="X142" s="48" t="str">
        <f>[2]Plan1!$C280</f>
        <v>Carnaval</v>
      </c>
      <c r="Y142" s="34"/>
      <c r="Z142" s="1"/>
      <c r="AA142" s="7"/>
      <c r="AB142" s="7"/>
      <c r="AC142" s="7"/>
      <c r="AD142" s="7"/>
      <c r="AE142" s="1"/>
      <c r="AF142" s="5"/>
      <c r="AG142" s="1"/>
      <c r="AH142" s="3"/>
      <c r="AI142" s="18"/>
      <c r="AJ142" s="19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</row>
    <row r="143" spans="1:220" x14ac:dyDescent="0.2">
      <c r="A143" s="65">
        <f t="shared" si="46"/>
        <v>42118</v>
      </c>
      <c r="B143" s="12">
        <f t="shared" ca="1" si="47"/>
        <v>120160740.23</v>
      </c>
      <c r="C143" s="73">
        <f t="shared" si="48"/>
        <v>115000000</v>
      </c>
      <c r="D143" s="67">
        <f ca="1">IF(A143&lt;$B$1,VLOOKUP(A143,[1]DI!$A$4:$B$15000,2,FALSE),0)</f>
        <v>0.126</v>
      </c>
      <c r="E143" s="11">
        <f t="shared" ca="1" si="49"/>
        <v>1.0004710299999999</v>
      </c>
      <c r="F143" s="66">
        <f ca="1">(TRUNC(PRODUCT($E$16:$E142),16))</f>
        <v>1.03944529986017</v>
      </c>
      <c r="G143" s="66">
        <f t="shared" si="54"/>
        <v>1</v>
      </c>
      <c r="H143" s="66">
        <f t="shared" ca="1" si="41"/>
        <v>1.0394452999999999</v>
      </c>
      <c r="I143" s="67">
        <f t="shared" si="50"/>
        <v>1.4999999999999999E-2</v>
      </c>
      <c r="J143" s="68">
        <f t="shared" si="51"/>
        <v>41991</v>
      </c>
      <c r="K143" s="13">
        <f t="shared" si="53"/>
        <v>126</v>
      </c>
      <c r="L143" s="9">
        <f t="shared" si="42"/>
        <v>1.0052246149999999</v>
      </c>
      <c r="M143" s="71">
        <f t="shared" ca="1" si="43"/>
        <v>1.0448760020000001</v>
      </c>
      <c r="N143" s="70">
        <f t="shared" si="52"/>
        <v>0</v>
      </c>
      <c r="O143" s="66">
        <f t="shared" ca="1" si="44"/>
        <v>5160740.2300000098</v>
      </c>
      <c r="P143" s="72">
        <f t="shared" si="45"/>
        <v>0</v>
      </c>
      <c r="Q143" s="69"/>
      <c r="R143" s="68"/>
      <c r="S143" s="68"/>
      <c r="T143" s="68"/>
      <c r="U143" s="68"/>
      <c r="V143" s="5"/>
      <c r="W143" s="128">
        <f>[2]Plan1!$A281</f>
        <v>45380</v>
      </c>
      <c r="X143" s="48" t="str">
        <f>[2]Plan1!$C281</f>
        <v>Paixão de Cristo</v>
      </c>
      <c r="Y143" s="34"/>
      <c r="Z143" s="1"/>
      <c r="AA143" s="7"/>
      <c r="AB143" s="7"/>
      <c r="AC143" s="7"/>
      <c r="AD143" s="7"/>
      <c r="AE143" s="1"/>
      <c r="AF143" s="5"/>
      <c r="AG143" s="1"/>
      <c r="AH143" s="3"/>
      <c r="AI143" s="18"/>
      <c r="AJ143" s="19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</row>
    <row r="144" spans="1:220" x14ac:dyDescent="0.2">
      <c r="A144" s="65">
        <f t="shared" si="46"/>
        <v>42119</v>
      </c>
      <c r="B144" s="12">
        <f t="shared" ca="1" si="47"/>
        <v>120222311.57500002</v>
      </c>
      <c r="C144" s="73">
        <f t="shared" si="48"/>
        <v>115000000</v>
      </c>
      <c r="D144" s="67">
        <f ca="1">IF(A144&lt;$B$1,VLOOKUP(A144,[1]DI!$A$4:$B$15000,2,FALSE),0)</f>
        <v>0</v>
      </c>
      <c r="E144" s="11">
        <f t="shared" ca="1" si="49"/>
        <v>1</v>
      </c>
      <c r="F144" s="66">
        <f ca="1">(TRUNC(PRODUCT($E$16:$E143),16))</f>
        <v>1.0399349097797601</v>
      </c>
      <c r="G144" s="66">
        <f t="shared" si="54"/>
        <v>1</v>
      </c>
      <c r="H144" s="66">
        <f t="shared" ref="H144:H207" ca="1" si="55">ROUND(F144/G144,8)</f>
        <v>1.0399349099999999</v>
      </c>
      <c r="I144" s="67">
        <f t="shared" si="50"/>
        <v>1.4999999999999999E-2</v>
      </c>
      <c r="J144" s="68">
        <f t="shared" si="51"/>
        <v>41991</v>
      </c>
      <c r="K144" s="13">
        <f t="shared" si="53"/>
        <v>127</v>
      </c>
      <c r="L144" s="9">
        <f t="shared" ref="L144:L198" si="56">ROUND((I144+1)^(K144/360),9)</f>
        <v>1.0052661899999999</v>
      </c>
      <c r="M144" s="71">
        <f t="shared" ref="M144:M207" ca="1" si="57">ROUND(H144*L144,9)</f>
        <v>1.0454114050000001</v>
      </c>
      <c r="N144" s="70">
        <f t="shared" si="52"/>
        <v>0</v>
      </c>
      <c r="O144" s="66">
        <f t="shared" ref="O144:O207" ca="1" si="58">TRUNC(((M144-1)*C144),8)</f>
        <v>5222311.5750000104</v>
      </c>
      <c r="P144" s="72">
        <f t="shared" ref="P144:P207" si="59">IF(N144&gt;0,VLOOKUP(N144,$W$16:$AB$52,6),0)</f>
        <v>0</v>
      </c>
      <c r="Q144" s="69"/>
      <c r="R144" s="68"/>
      <c r="S144" s="68"/>
      <c r="T144" s="68"/>
      <c r="U144" s="68"/>
      <c r="V144" s="5"/>
      <c r="W144" s="128">
        <f>[2]Plan1!$A282</f>
        <v>45403</v>
      </c>
      <c r="X144" s="48" t="str">
        <f>[2]Plan1!$C282</f>
        <v>Tiradentes</v>
      </c>
      <c r="Y144" s="34"/>
      <c r="Z144" s="1"/>
      <c r="AA144" s="7"/>
      <c r="AB144" s="7"/>
      <c r="AC144" s="7"/>
      <c r="AD144" s="7"/>
      <c r="AE144" s="1"/>
      <c r="AF144" s="5"/>
      <c r="AG144" s="1"/>
      <c r="AH144" s="3"/>
      <c r="AI144" s="18"/>
      <c r="AJ144" s="19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</row>
    <row r="145" spans="1:220" x14ac:dyDescent="0.2">
      <c r="A145" s="65">
        <f t="shared" ref="A145:A208" si="60">(A144+1)</f>
        <v>42120</v>
      </c>
      <c r="B145" s="12">
        <f t="shared" ref="B145:B208" ca="1" si="61">(C145+O145+Q145+R145)</f>
        <v>120227283.59999999</v>
      </c>
      <c r="C145" s="73">
        <f t="shared" ref="C145:C208" si="62">(C144-P144)</f>
        <v>115000000</v>
      </c>
      <c r="D145" s="67">
        <f ca="1">IF(A145&lt;$B$1,VLOOKUP(A145,[1]DI!$A$4:$B$15000,2,FALSE),0)</f>
        <v>0</v>
      </c>
      <c r="E145" s="11">
        <f t="shared" ref="E145:E208" ca="1" si="63">IF(A145&lt;A$13,1,ROUND(((1+D145)^(1/252)),8))</f>
        <v>1</v>
      </c>
      <c r="F145" s="66">
        <f ca="1">(TRUNC(PRODUCT($E$16:$E144),16))</f>
        <v>1.0399349097797601</v>
      </c>
      <c r="G145" s="66">
        <f t="shared" si="54"/>
        <v>1</v>
      </c>
      <c r="H145" s="66">
        <f t="shared" ca="1" si="55"/>
        <v>1.0399349099999999</v>
      </c>
      <c r="I145" s="67">
        <f t="shared" ref="I145:I208" si="64">I144</f>
        <v>1.4999999999999999E-2</v>
      </c>
      <c r="J145" s="68">
        <f t="shared" ref="J145:J208" si="65">IF(N144&gt;0,VLOOKUP(N144,W$16:AG$52,2),J144)</f>
        <v>41991</v>
      </c>
      <c r="K145" s="13">
        <f t="shared" si="53"/>
        <v>128</v>
      </c>
      <c r="L145" s="9">
        <f t="shared" si="56"/>
        <v>1.005307765</v>
      </c>
      <c r="M145" s="71">
        <f t="shared" ca="1" si="57"/>
        <v>1.04545464</v>
      </c>
      <c r="N145" s="70">
        <f t="shared" ref="N145:N176" si="66">IF(VLOOKUP(A145,X$16:AE$52,8)=VLOOKUP(A144,X$16:AE$52,8),0,VLOOKUP(A145,X$16:AE$52,8))</f>
        <v>0</v>
      </c>
      <c r="O145" s="66">
        <f t="shared" ca="1" si="58"/>
        <v>5227283.5999999996</v>
      </c>
      <c r="P145" s="72">
        <f t="shared" si="59"/>
        <v>0</v>
      </c>
      <c r="Q145" s="69"/>
      <c r="R145" s="68"/>
      <c r="S145" s="68"/>
      <c r="T145" s="68"/>
      <c r="U145" s="68"/>
      <c r="V145" s="5"/>
      <c r="W145" s="128">
        <f>[2]Plan1!$A283</f>
        <v>45413</v>
      </c>
      <c r="X145" s="48" t="str">
        <f>[2]Plan1!$C283</f>
        <v>Dia do Trabalho</v>
      </c>
      <c r="Y145" s="34"/>
      <c r="Z145" s="1"/>
      <c r="AA145" s="7"/>
      <c r="AB145" s="7"/>
      <c r="AC145" s="7"/>
      <c r="AD145" s="7"/>
      <c r="AE145" s="1"/>
      <c r="AF145" s="5"/>
      <c r="AG145" s="1"/>
      <c r="AH145" s="3"/>
      <c r="AI145" s="18"/>
      <c r="AJ145" s="19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</row>
    <row r="146" spans="1:220" x14ac:dyDescent="0.2">
      <c r="A146" s="65">
        <f t="shared" si="60"/>
        <v>42121</v>
      </c>
      <c r="B146" s="12">
        <f t="shared" ca="1" si="61"/>
        <v>120232256.08499999</v>
      </c>
      <c r="C146" s="73">
        <f t="shared" si="62"/>
        <v>115000000</v>
      </c>
      <c r="D146" s="67">
        <f ca="1">IF(A146&lt;$B$1,VLOOKUP(A146,[1]DI!$A$4:$B$15000,2,FALSE),0)</f>
        <v>0.12609999999999999</v>
      </c>
      <c r="E146" s="11">
        <f t="shared" ca="1" si="63"/>
        <v>1.00047138</v>
      </c>
      <c r="F146" s="66">
        <f ca="1">(TRUNC(PRODUCT($E$16:$E145),16))</f>
        <v>1.0399349097797601</v>
      </c>
      <c r="G146" s="66">
        <f t="shared" si="54"/>
        <v>1</v>
      </c>
      <c r="H146" s="66">
        <f t="shared" ca="1" si="55"/>
        <v>1.0399349099999999</v>
      </c>
      <c r="I146" s="67">
        <f t="shared" si="64"/>
        <v>1.4999999999999999E-2</v>
      </c>
      <c r="J146" s="68">
        <f t="shared" si="65"/>
        <v>41991</v>
      </c>
      <c r="K146" s="13">
        <f t="shared" ref="K146:K198" si="67">DAYS360(J146,A146)</f>
        <v>129</v>
      </c>
      <c r="L146" s="9">
        <f t="shared" si="56"/>
        <v>1.005349343</v>
      </c>
      <c r="M146" s="71">
        <f t="shared" ca="1" si="57"/>
        <v>1.045497879</v>
      </c>
      <c r="N146" s="70">
        <f t="shared" si="66"/>
        <v>0</v>
      </c>
      <c r="O146" s="66">
        <f t="shared" ca="1" si="58"/>
        <v>5232256.085</v>
      </c>
      <c r="P146" s="72">
        <f t="shared" si="59"/>
        <v>0</v>
      </c>
      <c r="Q146" s="69"/>
      <c r="R146" s="68"/>
      <c r="S146" s="68"/>
      <c r="T146" s="68"/>
      <c r="U146" s="68"/>
      <c r="V146" s="7"/>
      <c r="W146" s="128">
        <f>[2]Plan1!$A284</f>
        <v>45442</v>
      </c>
      <c r="X146" s="48" t="str">
        <f>[2]Plan1!$C284</f>
        <v>Corpus Christi</v>
      </c>
      <c r="Y146" s="34"/>
      <c r="Z146" s="1"/>
      <c r="AA146" s="7"/>
      <c r="AB146" s="7"/>
      <c r="AC146" s="7"/>
      <c r="AD146" s="7"/>
      <c r="AE146" s="7"/>
      <c r="AF146" s="8"/>
      <c r="AG146" s="7"/>
      <c r="AH146" s="3"/>
      <c r="AI146" s="18"/>
      <c r="AJ146" s="19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</row>
    <row r="147" spans="1:220" x14ac:dyDescent="0.2">
      <c r="A147" s="65">
        <f t="shared" si="60"/>
        <v>42122</v>
      </c>
      <c r="B147" s="12">
        <f t="shared" ca="1" si="61"/>
        <v>120293905.515</v>
      </c>
      <c r="C147" s="73">
        <f t="shared" si="62"/>
        <v>115000000</v>
      </c>
      <c r="D147" s="67">
        <f ca="1">IF(A147&lt;$B$1,VLOOKUP(A147,[1]DI!$A$4:$B$15000,2,FALSE),0)</f>
        <v>0.12620000000000001</v>
      </c>
      <c r="E147" s="11">
        <f t="shared" ca="1" si="63"/>
        <v>1.0004717299999999</v>
      </c>
      <c r="F147" s="66">
        <f ca="1">(TRUNC(PRODUCT($E$16:$E146),16))</f>
        <v>1.04042511429753</v>
      </c>
      <c r="G147" s="66">
        <f t="shared" si="54"/>
        <v>1</v>
      </c>
      <c r="H147" s="66">
        <f t="shared" ca="1" si="55"/>
        <v>1.0404251099999999</v>
      </c>
      <c r="I147" s="67">
        <f t="shared" si="64"/>
        <v>1.4999999999999999E-2</v>
      </c>
      <c r="J147" s="68">
        <f t="shared" si="65"/>
        <v>41991</v>
      </c>
      <c r="K147" s="13">
        <f t="shared" si="67"/>
        <v>130</v>
      </c>
      <c r="L147" s="9">
        <f t="shared" si="56"/>
        <v>1.0053909219999999</v>
      </c>
      <c r="M147" s="71">
        <f t="shared" ca="1" si="57"/>
        <v>1.046033961</v>
      </c>
      <c r="N147" s="70">
        <f t="shared" si="66"/>
        <v>0</v>
      </c>
      <c r="O147" s="66">
        <f t="shared" ca="1" si="58"/>
        <v>5293905.5149999997</v>
      </c>
      <c r="P147" s="72">
        <f t="shared" si="59"/>
        <v>0</v>
      </c>
      <c r="Q147" s="69"/>
      <c r="R147" s="68"/>
      <c r="S147" s="68"/>
      <c r="T147" s="68"/>
      <c r="U147" s="68"/>
      <c r="V147" s="7"/>
      <c r="W147" s="128">
        <f>[2]Plan1!$A285</f>
        <v>45542</v>
      </c>
      <c r="X147" s="48" t="str">
        <f>[2]Plan1!$C285</f>
        <v>Independência do Brasil</v>
      </c>
      <c r="Y147" s="34"/>
      <c r="Z147" s="1"/>
      <c r="AA147" s="7"/>
      <c r="AB147" s="7"/>
      <c r="AC147" s="7"/>
      <c r="AD147" s="7"/>
      <c r="AE147" s="7"/>
      <c r="AF147" s="8"/>
      <c r="AG147" s="7"/>
      <c r="AH147" s="3"/>
      <c r="AI147" s="18"/>
      <c r="AJ147" s="19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</row>
    <row r="148" spans="1:220" x14ac:dyDescent="0.2">
      <c r="A148" s="65">
        <f t="shared" si="60"/>
        <v>42123</v>
      </c>
      <c r="B148" s="12">
        <f t="shared" ca="1" si="61"/>
        <v>120355629.23499998</v>
      </c>
      <c r="C148" s="73">
        <f t="shared" si="62"/>
        <v>115000000</v>
      </c>
      <c r="D148" s="67">
        <f ca="1">IF(A148&lt;$B$1,VLOOKUP(A148,[1]DI!$A$4:$B$15000,2,FALSE),0)</f>
        <v>0.12620000000000001</v>
      </c>
      <c r="E148" s="11">
        <f t="shared" ca="1" si="63"/>
        <v>1.0004717299999999</v>
      </c>
      <c r="F148" s="66">
        <f ca="1">(TRUNC(PRODUCT($E$16:$E147),16))</f>
        <v>1.0409159140366999</v>
      </c>
      <c r="G148" s="66">
        <f t="shared" si="54"/>
        <v>1</v>
      </c>
      <c r="H148" s="66">
        <f t="shared" ca="1" si="55"/>
        <v>1.0409159100000001</v>
      </c>
      <c r="I148" s="67">
        <f t="shared" si="64"/>
        <v>1.4999999999999999E-2</v>
      </c>
      <c r="J148" s="68">
        <f t="shared" si="65"/>
        <v>41991</v>
      </c>
      <c r="K148" s="13">
        <f t="shared" si="67"/>
        <v>131</v>
      </c>
      <c r="L148" s="9">
        <f t="shared" si="56"/>
        <v>1.005432503</v>
      </c>
      <c r="M148" s="71">
        <f t="shared" ca="1" si="57"/>
        <v>1.0465706889999999</v>
      </c>
      <c r="N148" s="70">
        <f t="shared" si="66"/>
        <v>0</v>
      </c>
      <c r="O148" s="66">
        <f t="shared" ca="1" si="58"/>
        <v>5355629.2349999901</v>
      </c>
      <c r="P148" s="72">
        <f t="shared" si="59"/>
        <v>0</v>
      </c>
      <c r="Q148" s="69"/>
      <c r="R148" s="68"/>
      <c r="S148" s="68"/>
      <c r="T148" s="68"/>
      <c r="U148" s="68"/>
      <c r="V148" s="7"/>
      <c r="W148" s="128">
        <f>[2]Plan1!$A286</f>
        <v>45577</v>
      </c>
      <c r="X148" s="48" t="str">
        <f>[2]Plan1!$C286</f>
        <v>Nossa Sr.a Aparecida - Padroeira do Brasil</v>
      </c>
      <c r="Y148" s="34"/>
      <c r="Z148" s="1"/>
      <c r="AA148" s="7"/>
      <c r="AB148" s="7"/>
      <c r="AC148" s="7"/>
      <c r="AD148" s="7"/>
      <c r="AE148" s="7"/>
      <c r="AF148" s="8"/>
      <c r="AG148" s="7"/>
      <c r="AH148" s="3"/>
      <c r="AI148" s="18"/>
      <c r="AJ148" s="19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</row>
    <row r="149" spans="1:220" x14ac:dyDescent="0.2">
      <c r="A149" s="65">
        <f t="shared" si="60"/>
        <v>42124</v>
      </c>
      <c r="B149" s="12">
        <f t="shared" ca="1" si="61"/>
        <v>120417385.61500001</v>
      </c>
      <c r="C149" s="73">
        <f t="shared" si="62"/>
        <v>115000000</v>
      </c>
      <c r="D149" s="67">
        <f ca="1">IF(A149&lt;$B$1,VLOOKUP(A149,[1]DI!$A$4:$B$15000,2,FALSE),0)</f>
        <v>0.13109999999999999</v>
      </c>
      <c r="E149" s="11">
        <f t="shared" ca="1" si="63"/>
        <v>1.0004889699999999</v>
      </c>
      <c r="F149" s="66">
        <f ca="1">(TRUNC(PRODUCT($E$16:$E148),16))</f>
        <v>1.0414069453008299</v>
      </c>
      <c r="G149" s="66">
        <f t="shared" si="54"/>
        <v>1</v>
      </c>
      <c r="H149" s="66">
        <f t="shared" ca="1" si="55"/>
        <v>1.0414069500000001</v>
      </c>
      <c r="I149" s="67">
        <f t="shared" si="64"/>
        <v>1.4999999999999999E-2</v>
      </c>
      <c r="J149" s="68">
        <f t="shared" si="65"/>
        <v>41991</v>
      </c>
      <c r="K149" s="13">
        <f t="shared" si="67"/>
        <v>132</v>
      </c>
      <c r="L149" s="9">
        <f t="shared" si="56"/>
        <v>1.005474086</v>
      </c>
      <c r="M149" s="71">
        <f t="shared" ca="1" si="57"/>
        <v>1.0471077010000001</v>
      </c>
      <c r="N149" s="70">
        <f t="shared" si="66"/>
        <v>0</v>
      </c>
      <c r="O149" s="66">
        <f t="shared" ca="1" si="58"/>
        <v>5417385.6150000095</v>
      </c>
      <c r="P149" s="72">
        <f t="shared" si="59"/>
        <v>0</v>
      </c>
      <c r="Q149" s="69"/>
      <c r="R149" s="68"/>
      <c r="S149" s="68"/>
      <c r="T149" s="68"/>
      <c r="U149" s="68"/>
      <c r="V149" s="7"/>
      <c r="W149" s="128">
        <f>[2]Plan1!$A287</f>
        <v>45598</v>
      </c>
      <c r="X149" s="48" t="str">
        <f>[2]Plan1!$C287</f>
        <v>Finados</v>
      </c>
      <c r="Y149" s="34"/>
      <c r="Z149" s="1"/>
      <c r="AA149" s="7"/>
      <c r="AB149" s="7"/>
      <c r="AC149" s="7"/>
      <c r="AD149" s="7"/>
      <c r="AE149" s="7"/>
      <c r="AF149" s="8"/>
      <c r="AG149" s="7"/>
      <c r="AH149" s="3"/>
      <c r="AI149" s="18"/>
      <c r="AJ149" s="19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</row>
    <row r="150" spans="1:220" x14ac:dyDescent="0.2">
      <c r="A150" s="65">
        <f t="shared" si="60"/>
        <v>42125</v>
      </c>
      <c r="B150" s="12">
        <f t="shared" ca="1" si="61"/>
        <v>120481248.105</v>
      </c>
      <c r="C150" s="73">
        <f t="shared" si="62"/>
        <v>115000000</v>
      </c>
      <c r="D150" s="67">
        <f ca="1">IF(A150&lt;$B$1,VLOOKUP(A150,[1]DI!$A$4:$B$15000,2,FALSE),0)</f>
        <v>0</v>
      </c>
      <c r="E150" s="11">
        <f t="shared" ca="1" si="63"/>
        <v>1</v>
      </c>
      <c r="F150" s="66">
        <f ca="1">(TRUNC(PRODUCT($E$16:$E149),16))</f>
        <v>1.04191616205487</v>
      </c>
      <c r="G150" s="66">
        <f t="shared" si="54"/>
        <v>1</v>
      </c>
      <c r="H150" s="66">
        <f t="shared" ca="1" si="55"/>
        <v>1.04191616</v>
      </c>
      <c r="I150" s="67">
        <f t="shared" si="64"/>
        <v>1.4999999999999999E-2</v>
      </c>
      <c r="J150" s="68">
        <f t="shared" si="65"/>
        <v>41991</v>
      </c>
      <c r="K150" s="13">
        <f t="shared" si="67"/>
        <v>133</v>
      </c>
      <c r="L150" s="9">
        <f t="shared" si="56"/>
        <v>1.0055156709999999</v>
      </c>
      <c r="M150" s="71">
        <f t="shared" ca="1" si="57"/>
        <v>1.047663027</v>
      </c>
      <c r="N150" s="70">
        <f t="shared" si="66"/>
        <v>0</v>
      </c>
      <c r="O150" s="66">
        <f t="shared" ca="1" si="58"/>
        <v>5481248.1050000004</v>
      </c>
      <c r="P150" s="72">
        <f t="shared" si="59"/>
        <v>0</v>
      </c>
      <c r="Q150" s="69"/>
      <c r="R150" s="68"/>
      <c r="S150" s="68"/>
      <c r="T150" s="68"/>
      <c r="U150" s="68"/>
      <c r="V150" s="7"/>
      <c r="W150" s="128">
        <f>[2]Plan1!$A288</f>
        <v>45611</v>
      </c>
      <c r="X150" s="48" t="str">
        <f>[2]Plan1!$C288</f>
        <v>Proclamação da República</v>
      </c>
      <c r="Y150" s="34"/>
      <c r="Z150" s="1"/>
      <c r="AA150" s="7"/>
      <c r="AB150" s="7"/>
      <c r="AC150" s="7"/>
      <c r="AD150" s="7"/>
      <c r="AE150" s="7"/>
      <c r="AF150" s="8"/>
      <c r="AG150" s="7"/>
      <c r="AH150" s="3"/>
      <c r="AI150" s="18"/>
      <c r="AJ150" s="19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</row>
    <row r="151" spans="1:220" x14ac:dyDescent="0.2">
      <c r="A151" s="65">
        <f t="shared" si="60"/>
        <v>42126</v>
      </c>
      <c r="B151" s="12">
        <f t="shared" ca="1" si="61"/>
        <v>120486230.94</v>
      </c>
      <c r="C151" s="73">
        <f t="shared" si="62"/>
        <v>115000000</v>
      </c>
      <c r="D151" s="67">
        <f ca="1">IF(A151&lt;$B$1,VLOOKUP(A151,[1]DI!$A$4:$B$15000,2,FALSE),0)</f>
        <v>0</v>
      </c>
      <c r="E151" s="11">
        <f t="shared" ca="1" si="63"/>
        <v>1</v>
      </c>
      <c r="F151" s="66">
        <f ca="1">(TRUNC(PRODUCT($E$16:$E150),16))</f>
        <v>1.04191616205487</v>
      </c>
      <c r="G151" s="66">
        <f t="shared" si="54"/>
        <v>1</v>
      </c>
      <c r="H151" s="66">
        <f t="shared" ca="1" si="55"/>
        <v>1.04191616</v>
      </c>
      <c r="I151" s="67">
        <f t="shared" si="64"/>
        <v>1.4999999999999999E-2</v>
      </c>
      <c r="J151" s="68">
        <f t="shared" si="65"/>
        <v>41991</v>
      </c>
      <c r="K151" s="13">
        <f t="shared" si="67"/>
        <v>134</v>
      </c>
      <c r="L151" s="9">
        <f t="shared" si="56"/>
        <v>1.005557257</v>
      </c>
      <c r="M151" s="71">
        <f t="shared" ca="1" si="57"/>
        <v>1.0477063559999999</v>
      </c>
      <c r="N151" s="70">
        <f t="shared" si="66"/>
        <v>0</v>
      </c>
      <c r="O151" s="66">
        <f t="shared" ca="1" si="58"/>
        <v>5486230.9399999902</v>
      </c>
      <c r="P151" s="72">
        <f t="shared" si="59"/>
        <v>0</v>
      </c>
      <c r="Q151" s="69"/>
      <c r="R151" s="68"/>
      <c r="S151" s="68"/>
      <c r="T151" s="68"/>
      <c r="U151" s="68"/>
      <c r="V151" s="7"/>
      <c r="W151" s="128">
        <f>[2]Plan1!$A289</f>
        <v>45651</v>
      </c>
      <c r="X151" s="48" t="str">
        <f>[2]Plan1!$C289</f>
        <v>Natal</v>
      </c>
      <c r="Y151" s="34"/>
      <c r="Z151" s="1"/>
      <c r="AA151" s="7"/>
      <c r="AB151" s="7"/>
      <c r="AC151" s="7"/>
      <c r="AD151" s="7"/>
      <c r="AE151" s="7"/>
      <c r="AF151" s="8"/>
      <c r="AG151" s="7"/>
      <c r="AH151" s="3"/>
      <c r="AI151" s="18"/>
      <c r="AJ151" s="19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</row>
    <row r="152" spans="1:220" x14ac:dyDescent="0.2">
      <c r="A152" s="65">
        <f t="shared" si="60"/>
        <v>42127</v>
      </c>
      <c r="B152" s="12">
        <f t="shared" ca="1" si="61"/>
        <v>120491214.005</v>
      </c>
      <c r="C152" s="73">
        <f t="shared" si="62"/>
        <v>115000000</v>
      </c>
      <c r="D152" s="67">
        <f ca="1">IF(A152&lt;$B$1,VLOOKUP(A152,[1]DI!$A$4:$B$15000,2,FALSE),0)</f>
        <v>0</v>
      </c>
      <c r="E152" s="11">
        <f t="shared" ca="1" si="63"/>
        <v>1</v>
      </c>
      <c r="F152" s="66">
        <f ca="1">(TRUNC(PRODUCT($E$16:$E151),16))</f>
        <v>1.04191616205487</v>
      </c>
      <c r="G152" s="66">
        <f t="shared" si="54"/>
        <v>1</v>
      </c>
      <c r="H152" s="66">
        <f t="shared" ca="1" si="55"/>
        <v>1.04191616</v>
      </c>
      <c r="I152" s="67">
        <f t="shared" si="64"/>
        <v>1.4999999999999999E-2</v>
      </c>
      <c r="J152" s="68">
        <f t="shared" si="65"/>
        <v>41991</v>
      </c>
      <c r="K152" s="13">
        <f t="shared" si="67"/>
        <v>135</v>
      </c>
      <c r="L152" s="9">
        <f t="shared" si="56"/>
        <v>1.005598845</v>
      </c>
      <c r="M152" s="71">
        <f t="shared" ca="1" si="57"/>
        <v>1.047749687</v>
      </c>
      <c r="N152" s="70">
        <f t="shared" si="66"/>
        <v>0</v>
      </c>
      <c r="O152" s="66">
        <f t="shared" ca="1" si="58"/>
        <v>5491214.0049999999</v>
      </c>
      <c r="P152" s="72">
        <f t="shared" si="59"/>
        <v>0</v>
      </c>
      <c r="Q152" s="69"/>
      <c r="R152" s="68"/>
      <c r="S152" s="68"/>
      <c r="T152" s="68"/>
      <c r="U152" s="68"/>
      <c r="V152" s="7"/>
      <c r="W152" s="128">
        <f>[2]Plan1!$A290</f>
        <v>45658</v>
      </c>
      <c r="X152" s="48" t="str">
        <f>[2]Plan1!$C290</f>
        <v>Confraternização Universal</v>
      </c>
      <c r="Y152" s="34"/>
      <c r="Z152" s="1"/>
      <c r="AA152" s="7"/>
      <c r="AB152" s="7"/>
      <c r="AC152" s="7"/>
      <c r="AD152" s="7"/>
      <c r="AE152" s="7"/>
      <c r="AF152" s="8"/>
      <c r="AG152" s="7"/>
      <c r="AH152" s="3"/>
      <c r="AI152" s="18"/>
      <c r="AJ152" s="19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</row>
    <row r="153" spans="1:220" x14ac:dyDescent="0.2">
      <c r="A153" s="65">
        <f t="shared" si="60"/>
        <v>42128</v>
      </c>
      <c r="B153" s="12">
        <f t="shared" ca="1" si="61"/>
        <v>120496197.30000001</v>
      </c>
      <c r="C153" s="73">
        <f t="shared" si="62"/>
        <v>115000000</v>
      </c>
      <c r="D153" s="67">
        <f ca="1">IF(A153&lt;$B$1,VLOOKUP(A153,[1]DI!$A$4:$B$15000,2,FALSE),0)</f>
        <v>0.13109999999999999</v>
      </c>
      <c r="E153" s="11">
        <f t="shared" ca="1" si="63"/>
        <v>1.0004889699999999</v>
      </c>
      <c r="F153" s="66">
        <f ca="1">(TRUNC(PRODUCT($E$16:$E152),16))</f>
        <v>1.04191616205487</v>
      </c>
      <c r="G153" s="66">
        <f t="shared" si="54"/>
        <v>1</v>
      </c>
      <c r="H153" s="66">
        <f t="shared" ca="1" si="55"/>
        <v>1.04191616</v>
      </c>
      <c r="I153" s="67">
        <f t="shared" si="64"/>
        <v>1.4999999999999999E-2</v>
      </c>
      <c r="J153" s="68">
        <f t="shared" si="65"/>
        <v>41991</v>
      </c>
      <c r="K153" s="13">
        <f t="shared" si="67"/>
        <v>136</v>
      </c>
      <c r="L153" s="9">
        <f t="shared" si="56"/>
        <v>1.0056404350000001</v>
      </c>
      <c r="M153" s="71">
        <f t="shared" ca="1" si="57"/>
        <v>1.0477930200000001</v>
      </c>
      <c r="N153" s="70">
        <f t="shared" si="66"/>
        <v>0</v>
      </c>
      <c r="O153" s="66">
        <f t="shared" ca="1" si="58"/>
        <v>5496197.3000000101</v>
      </c>
      <c r="P153" s="72">
        <f t="shared" si="59"/>
        <v>0</v>
      </c>
      <c r="Q153" s="69"/>
      <c r="R153" s="68"/>
      <c r="S153" s="68"/>
      <c r="T153" s="68"/>
      <c r="U153" s="68"/>
      <c r="V153" s="7"/>
      <c r="W153" s="128">
        <f>[2]Plan1!$A291</f>
        <v>45719</v>
      </c>
      <c r="X153" s="48" t="str">
        <f>[2]Plan1!$C291</f>
        <v>Carnaval</v>
      </c>
      <c r="Y153" s="34"/>
      <c r="Z153" s="1"/>
      <c r="AA153" s="7"/>
      <c r="AB153" s="7"/>
      <c r="AC153" s="7"/>
      <c r="AD153" s="7"/>
      <c r="AE153" s="7"/>
      <c r="AF153" s="8"/>
      <c r="AG153" s="7"/>
      <c r="AH153" s="3"/>
      <c r="AI153" s="18"/>
      <c r="AJ153" s="19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</row>
    <row r="154" spans="1:220" x14ac:dyDescent="0.2">
      <c r="A154" s="65">
        <f t="shared" si="60"/>
        <v>42129</v>
      </c>
      <c r="B154" s="12">
        <f t="shared" ca="1" si="61"/>
        <v>120560102.79999998</v>
      </c>
      <c r="C154" s="73">
        <f t="shared" si="62"/>
        <v>115000000</v>
      </c>
      <c r="D154" s="67">
        <f ca="1">IF(A154&lt;$B$1,VLOOKUP(A154,[1]DI!$A$4:$B$15000,2,FALSE),0)</f>
        <v>0.1313</v>
      </c>
      <c r="E154" s="11">
        <f t="shared" ca="1" si="63"/>
        <v>1.0004896700000001</v>
      </c>
      <c r="F154" s="66">
        <f ca="1">(TRUNC(PRODUCT($E$16:$E153),16))</f>
        <v>1.0424256278006301</v>
      </c>
      <c r="G154" s="66">
        <f t="shared" si="54"/>
        <v>1</v>
      </c>
      <c r="H154" s="66">
        <f t="shared" ca="1" si="55"/>
        <v>1.0424256300000001</v>
      </c>
      <c r="I154" s="67">
        <f t="shared" si="64"/>
        <v>1.4999999999999999E-2</v>
      </c>
      <c r="J154" s="68">
        <f t="shared" si="65"/>
        <v>41991</v>
      </c>
      <c r="K154" s="13">
        <f t="shared" si="67"/>
        <v>137</v>
      </c>
      <c r="L154" s="9">
        <f t="shared" si="56"/>
        <v>1.0056820259999999</v>
      </c>
      <c r="M154" s="71">
        <f t="shared" ca="1" si="57"/>
        <v>1.0483487199999999</v>
      </c>
      <c r="N154" s="70">
        <f t="shared" si="66"/>
        <v>0</v>
      </c>
      <c r="O154" s="66">
        <f t="shared" ca="1" si="58"/>
        <v>5560102.7999999896</v>
      </c>
      <c r="P154" s="72">
        <f t="shared" si="59"/>
        <v>0</v>
      </c>
      <c r="Q154" s="69"/>
      <c r="R154" s="68"/>
      <c r="S154" s="68"/>
      <c r="T154" s="68"/>
      <c r="U154" s="68"/>
      <c r="V154" s="7"/>
      <c r="W154" s="128">
        <f>[2]Plan1!$A292</f>
        <v>45720</v>
      </c>
      <c r="X154" s="48" t="str">
        <f>[2]Plan1!$C292</f>
        <v>Carnaval</v>
      </c>
      <c r="Y154" s="34"/>
      <c r="Z154" s="1"/>
      <c r="AA154" s="7"/>
      <c r="AB154" s="7"/>
      <c r="AC154" s="7"/>
      <c r="AD154" s="7"/>
      <c r="AE154" s="7"/>
      <c r="AF154" s="8"/>
      <c r="AG154" s="7"/>
      <c r="AH154" s="3"/>
      <c r="AI154" s="18"/>
      <c r="AJ154" s="19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</row>
    <row r="155" spans="1:220" x14ac:dyDescent="0.2">
      <c r="A155" s="65">
        <f t="shared" si="60"/>
        <v>42130</v>
      </c>
      <c r="B155" s="12">
        <f t="shared" ca="1" si="61"/>
        <v>120624125.48500001</v>
      </c>
      <c r="C155" s="73">
        <f t="shared" si="62"/>
        <v>115000000</v>
      </c>
      <c r="D155" s="67">
        <f ca="1">IF(A155&lt;$B$1,VLOOKUP(A155,[1]DI!$A$4:$B$15000,2,FALSE),0)</f>
        <v>0.1313</v>
      </c>
      <c r="E155" s="11">
        <f t="shared" ca="1" si="63"/>
        <v>1.0004896700000001</v>
      </c>
      <c r="F155" s="66">
        <f ca="1">(TRUNC(PRODUCT($E$16:$E154),16))</f>
        <v>1.0429360723578001</v>
      </c>
      <c r="G155" s="66">
        <f t="shared" si="54"/>
        <v>1</v>
      </c>
      <c r="H155" s="66">
        <f t="shared" ca="1" si="55"/>
        <v>1.0429360700000001</v>
      </c>
      <c r="I155" s="67">
        <f t="shared" si="64"/>
        <v>1.4999999999999999E-2</v>
      </c>
      <c r="J155" s="68">
        <f t="shared" si="65"/>
        <v>41991</v>
      </c>
      <c r="K155" s="13">
        <f t="shared" si="67"/>
        <v>138</v>
      </c>
      <c r="L155" s="9">
        <f t="shared" si="56"/>
        <v>1.0057236190000001</v>
      </c>
      <c r="M155" s="71">
        <f t="shared" ca="1" si="57"/>
        <v>1.0489054390000001</v>
      </c>
      <c r="N155" s="70">
        <f t="shared" si="66"/>
        <v>0</v>
      </c>
      <c r="O155" s="66">
        <f t="shared" ca="1" si="58"/>
        <v>5624125.4850000096</v>
      </c>
      <c r="P155" s="72">
        <f t="shared" si="59"/>
        <v>0</v>
      </c>
      <c r="Q155" s="69"/>
      <c r="R155" s="68"/>
      <c r="S155" s="68"/>
      <c r="T155" s="68"/>
      <c r="U155" s="68"/>
      <c r="V155" s="7"/>
      <c r="W155" s="128">
        <f>[2]Plan1!$A293</f>
        <v>45765</v>
      </c>
      <c r="X155" s="48" t="str">
        <f>[2]Plan1!$C293</f>
        <v>Paixão de Cristo</v>
      </c>
      <c r="Y155" s="34"/>
      <c r="Z155" s="1"/>
      <c r="AA155" s="7"/>
      <c r="AB155" s="7"/>
      <c r="AC155" s="7"/>
      <c r="AD155" s="7"/>
      <c r="AE155" s="7"/>
      <c r="AF155" s="8"/>
      <c r="AG155" s="7"/>
      <c r="AH155" s="3"/>
      <c r="AI155" s="18"/>
      <c r="AJ155" s="19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</row>
    <row r="156" spans="1:220" x14ac:dyDescent="0.2">
      <c r="A156" s="65">
        <f t="shared" si="60"/>
        <v>42131</v>
      </c>
      <c r="B156" s="12">
        <f t="shared" ca="1" si="61"/>
        <v>120688183.36000001</v>
      </c>
      <c r="C156" s="73">
        <f t="shared" si="62"/>
        <v>115000000</v>
      </c>
      <c r="D156" s="67">
        <f ca="1">IF(A156&lt;$B$1,VLOOKUP(A156,[1]DI!$A$4:$B$15000,2,FALSE),0)</f>
        <v>0.1313</v>
      </c>
      <c r="E156" s="11">
        <f t="shared" ca="1" si="63"/>
        <v>1.0004896700000001</v>
      </c>
      <c r="F156" s="66">
        <f ca="1">(TRUNC(PRODUCT($E$16:$E155),16))</f>
        <v>1.0434467668643499</v>
      </c>
      <c r="G156" s="66">
        <f t="shared" si="54"/>
        <v>1</v>
      </c>
      <c r="H156" s="66">
        <f t="shared" ca="1" si="55"/>
        <v>1.0434467700000001</v>
      </c>
      <c r="I156" s="67">
        <f t="shared" si="64"/>
        <v>1.4999999999999999E-2</v>
      </c>
      <c r="J156" s="68">
        <f t="shared" si="65"/>
        <v>41991</v>
      </c>
      <c r="K156" s="13">
        <f t="shared" si="67"/>
        <v>139</v>
      </c>
      <c r="L156" s="9">
        <f t="shared" si="56"/>
        <v>1.005765214</v>
      </c>
      <c r="M156" s="71">
        <f t="shared" ca="1" si="57"/>
        <v>1.0494624640000001</v>
      </c>
      <c r="N156" s="70">
        <f t="shared" si="66"/>
        <v>0</v>
      </c>
      <c r="O156" s="66">
        <f t="shared" ca="1" si="58"/>
        <v>5688183.3600000096</v>
      </c>
      <c r="P156" s="72">
        <f t="shared" si="59"/>
        <v>0</v>
      </c>
      <c r="Q156" s="69"/>
      <c r="R156" s="68"/>
      <c r="S156" s="68"/>
      <c r="T156" s="68"/>
      <c r="U156" s="68"/>
      <c r="V156" s="7"/>
      <c r="W156" s="128">
        <f>[2]Plan1!$A294</f>
        <v>45768</v>
      </c>
      <c r="X156" s="48" t="str">
        <f>[2]Plan1!$C294</f>
        <v>Tiradentes</v>
      </c>
      <c r="Y156" s="34"/>
      <c r="Z156" s="1"/>
      <c r="AA156" s="7"/>
      <c r="AB156" s="7"/>
      <c r="AC156" s="7"/>
      <c r="AD156" s="7"/>
      <c r="AE156" s="7"/>
      <c r="AF156" s="8"/>
      <c r="AG156" s="7"/>
      <c r="AH156" s="3"/>
      <c r="AI156" s="18"/>
      <c r="AJ156" s="19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</row>
    <row r="157" spans="1:220" x14ac:dyDescent="0.2">
      <c r="A157" s="65">
        <f t="shared" si="60"/>
        <v>42132</v>
      </c>
      <c r="B157" s="12">
        <f t="shared" ca="1" si="61"/>
        <v>120752274.125</v>
      </c>
      <c r="C157" s="73">
        <f t="shared" si="62"/>
        <v>115000000</v>
      </c>
      <c r="D157" s="67">
        <f ca="1">IF(A157&lt;$B$1,VLOOKUP(A157,[1]DI!$A$4:$B$15000,2,FALSE),0)</f>
        <v>0.1313</v>
      </c>
      <c r="E157" s="11">
        <f t="shared" ca="1" si="63"/>
        <v>1.0004896700000001</v>
      </c>
      <c r="F157" s="66">
        <f ca="1">(TRUNC(PRODUCT($E$16:$E156),16))</f>
        <v>1.0439577114426799</v>
      </c>
      <c r="G157" s="66">
        <f t="shared" si="54"/>
        <v>1</v>
      </c>
      <c r="H157" s="66">
        <f t="shared" ca="1" si="55"/>
        <v>1.0439577099999999</v>
      </c>
      <c r="I157" s="67">
        <f t="shared" si="64"/>
        <v>1.4999999999999999E-2</v>
      </c>
      <c r="J157" s="68">
        <f t="shared" si="65"/>
        <v>41991</v>
      </c>
      <c r="K157" s="13">
        <f t="shared" si="67"/>
        <v>140</v>
      </c>
      <c r="L157" s="9">
        <f t="shared" si="56"/>
        <v>1.005806811</v>
      </c>
      <c r="M157" s="71">
        <f t="shared" ca="1" si="57"/>
        <v>1.050019775</v>
      </c>
      <c r="N157" s="70">
        <f t="shared" si="66"/>
        <v>0</v>
      </c>
      <c r="O157" s="66">
        <f t="shared" ca="1" si="58"/>
        <v>5752274.125</v>
      </c>
      <c r="P157" s="72">
        <f t="shared" si="59"/>
        <v>0</v>
      </c>
      <c r="Q157" s="69"/>
      <c r="R157" s="68"/>
      <c r="S157" s="68"/>
      <c r="T157" s="68"/>
      <c r="U157" s="68"/>
      <c r="V157" s="7"/>
      <c r="W157" s="128">
        <f>[2]Plan1!$A295</f>
        <v>45778</v>
      </c>
      <c r="X157" s="48" t="str">
        <f>[2]Plan1!$C295</f>
        <v>Dia do Trabalho</v>
      </c>
      <c r="Y157" s="34"/>
      <c r="Z157" s="1"/>
      <c r="AA157" s="7"/>
      <c r="AB157" s="7"/>
      <c r="AC157" s="7"/>
      <c r="AD157" s="7"/>
      <c r="AE157" s="7"/>
      <c r="AF157" s="8"/>
      <c r="AG157" s="7"/>
      <c r="AH157" s="3"/>
      <c r="AI157" s="18"/>
      <c r="AJ157" s="19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</row>
    <row r="158" spans="1:220" x14ac:dyDescent="0.2">
      <c r="A158" s="65">
        <f t="shared" si="60"/>
        <v>42133</v>
      </c>
      <c r="B158" s="12">
        <f t="shared" ca="1" si="61"/>
        <v>120816399.965</v>
      </c>
      <c r="C158" s="73">
        <f t="shared" si="62"/>
        <v>115000000</v>
      </c>
      <c r="D158" s="67">
        <f ca="1">IF(A158&lt;$B$1,VLOOKUP(A158,[1]DI!$A$4:$B$15000,2,FALSE),0)</f>
        <v>0</v>
      </c>
      <c r="E158" s="11">
        <f t="shared" ca="1" si="63"/>
        <v>1</v>
      </c>
      <c r="F158" s="66">
        <f ca="1">(TRUNC(PRODUCT($E$16:$E157),16))</f>
        <v>1.0444689062152399</v>
      </c>
      <c r="G158" s="66">
        <f t="shared" si="54"/>
        <v>1</v>
      </c>
      <c r="H158" s="66">
        <f t="shared" ca="1" si="55"/>
        <v>1.04446891</v>
      </c>
      <c r="I158" s="67">
        <f t="shared" si="64"/>
        <v>1.4999999999999999E-2</v>
      </c>
      <c r="J158" s="68">
        <f t="shared" si="65"/>
        <v>41991</v>
      </c>
      <c r="K158" s="13">
        <f t="shared" si="67"/>
        <v>141</v>
      </c>
      <c r="L158" s="9">
        <f t="shared" si="56"/>
        <v>1.0058484089999999</v>
      </c>
      <c r="M158" s="71">
        <f t="shared" ca="1" si="57"/>
        <v>1.050577391</v>
      </c>
      <c r="N158" s="70">
        <f t="shared" si="66"/>
        <v>0</v>
      </c>
      <c r="O158" s="66">
        <f t="shared" ca="1" si="58"/>
        <v>5816399.9649999999</v>
      </c>
      <c r="P158" s="72">
        <f t="shared" si="59"/>
        <v>0</v>
      </c>
      <c r="Q158" s="69"/>
      <c r="R158" s="68"/>
      <c r="S158" s="68"/>
      <c r="T158" s="68"/>
      <c r="U158" s="68"/>
      <c r="V158" s="7"/>
      <c r="W158" s="128">
        <f>[2]Plan1!$A296</f>
        <v>45827</v>
      </c>
      <c r="X158" s="48" t="str">
        <f>[2]Plan1!$C296</f>
        <v>Corpus Christi</v>
      </c>
      <c r="Y158" s="34"/>
      <c r="Z158" s="1"/>
      <c r="AA158" s="7"/>
      <c r="AB158" s="7"/>
      <c r="AC158" s="7"/>
      <c r="AD158" s="7"/>
      <c r="AE158" s="7"/>
      <c r="AF158" s="8"/>
      <c r="AG158" s="7"/>
      <c r="AH158" s="3"/>
      <c r="AI158" s="18"/>
      <c r="AJ158" s="19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</row>
    <row r="159" spans="1:220" x14ac:dyDescent="0.2">
      <c r="A159" s="65">
        <f t="shared" si="60"/>
        <v>42134</v>
      </c>
      <c r="B159" s="12">
        <f t="shared" ca="1" si="61"/>
        <v>120821396.715</v>
      </c>
      <c r="C159" s="73">
        <f t="shared" si="62"/>
        <v>115000000</v>
      </c>
      <c r="D159" s="67">
        <f ca="1">IF(A159&lt;$B$1,VLOOKUP(A159,[1]DI!$A$4:$B$15000,2,FALSE),0)</f>
        <v>0</v>
      </c>
      <c r="E159" s="11">
        <f t="shared" ca="1" si="63"/>
        <v>1</v>
      </c>
      <c r="F159" s="66">
        <f ca="1">(TRUNC(PRODUCT($E$16:$E158),16))</f>
        <v>1.0444689062152399</v>
      </c>
      <c r="G159" s="66">
        <f t="shared" si="54"/>
        <v>1</v>
      </c>
      <c r="H159" s="66">
        <f t="shared" ca="1" si="55"/>
        <v>1.04446891</v>
      </c>
      <c r="I159" s="67">
        <f t="shared" si="64"/>
        <v>1.4999999999999999E-2</v>
      </c>
      <c r="J159" s="68">
        <f t="shared" si="65"/>
        <v>41991</v>
      </c>
      <c r="K159" s="13">
        <f t="shared" si="67"/>
        <v>142</v>
      </c>
      <c r="L159" s="9">
        <f t="shared" si="56"/>
        <v>1.005890009</v>
      </c>
      <c r="M159" s="71">
        <f t="shared" ca="1" si="57"/>
        <v>1.050620841</v>
      </c>
      <c r="N159" s="70">
        <f t="shared" si="66"/>
        <v>0</v>
      </c>
      <c r="O159" s="66">
        <f t="shared" ca="1" si="58"/>
        <v>5821396.7149999999</v>
      </c>
      <c r="P159" s="72">
        <f t="shared" si="59"/>
        <v>0</v>
      </c>
      <c r="Q159" s="69"/>
      <c r="R159" s="68"/>
      <c r="S159" s="68"/>
      <c r="T159" s="68"/>
      <c r="U159" s="68"/>
      <c r="V159" s="7"/>
      <c r="W159" s="128">
        <f>[2]Plan1!$A297</f>
        <v>45907</v>
      </c>
      <c r="X159" s="48" t="str">
        <f>[2]Plan1!$C297</f>
        <v>Independência do Brasil</v>
      </c>
      <c r="Y159" s="34"/>
      <c r="Z159" s="1"/>
      <c r="AA159" s="7"/>
      <c r="AB159" s="7"/>
      <c r="AC159" s="7"/>
      <c r="AD159" s="7"/>
      <c r="AE159" s="7"/>
      <c r="AF159" s="8"/>
      <c r="AG159" s="7"/>
      <c r="AH159" s="3"/>
      <c r="AI159" s="18"/>
      <c r="AJ159" s="19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</row>
    <row r="160" spans="1:220" x14ac:dyDescent="0.2">
      <c r="A160" s="65">
        <f t="shared" si="60"/>
        <v>42135</v>
      </c>
      <c r="B160" s="12">
        <f t="shared" ca="1" si="61"/>
        <v>120826393.58</v>
      </c>
      <c r="C160" s="73">
        <f t="shared" si="62"/>
        <v>115000000</v>
      </c>
      <c r="D160" s="67">
        <f ca="1">IF(A160&lt;$B$1,VLOOKUP(A160,[1]DI!$A$4:$B$15000,2,FALSE),0)</f>
        <v>0.1313</v>
      </c>
      <c r="E160" s="11">
        <f t="shared" ca="1" si="63"/>
        <v>1.0004896700000001</v>
      </c>
      <c r="F160" s="66">
        <f ca="1">(TRUNC(PRODUCT($E$16:$E159),16))</f>
        <v>1.0444689062152399</v>
      </c>
      <c r="G160" s="66">
        <f t="shared" si="54"/>
        <v>1</v>
      </c>
      <c r="H160" s="66">
        <f t="shared" ca="1" si="55"/>
        <v>1.04446891</v>
      </c>
      <c r="I160" s="67">
        <f t="shared" si="64"/>
        <v>1.4999999999999999E-2</v>
      </c>
      <c r="J160" s="68">
        <f t="shared" si="65"/>
        <v>41991</v>
      </c>
      <c r="K160" s="13">
        <f t="shared" si="67"/>
        <v>143</v>
      </c>
      <c r="L160" s="9">
        <f t="shared" si="56"/>
        <v>1.00593161</v>
      </c>
      <c r="M160" s="71">
        <f t="shared" ca="1" si="57"/>
        <v>1.050664292</v>
      </c>
      <c r="N160" s="70">
        <f t="shared" si="66"/>
        <v>0</v>
      </c>
      <c r="O160" s="66">
        <f t="shared" ca="1" si="58"/>
        <v>5826393.5800000001</v>
      </c>
      <c r="P160" s="72">
        <f t="shared" si="59"/>
        <v>0</v>
      </c>
      <c r="Q160" s="69"/>
      <c r="R160" s="68"/>
      <c r="S160" s="68"/>
      <c r="T160" s="68"/>
      <c r="U160" s="68"/>
      <c r="V160" s="7"/>
      <c r="W160" s="128">
        <f>[2]Plan1!$A298</f>
        <v>45942</v>
      </c>
      <c r="X160" s="48" t="str">
        <f>[2]Plan1!$C298</f>
        <v>Nossa Sr.a Aparecida - Padroeira do Brasil</v>
      </c>
      <c r="Y160" s="34"/>
      <c r="Z160" s="1"/>
      <c r="AA160" s="7"/>
      <c r="AB160" s="7"/>
      <c r="AC160" s="7"/>
      <c r="AD160" s="7"/>
      <c r="AE160" s="7"/>
      <c r="AF160" s="8"/>
      <c r="AG160" s="7"/>
      <c r="AH160" s="3"/>
      <c r="AI160" s="18"/>
      <c r="AJ160" s="19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</row>
    <row r="161" spans="1:220" x14ac:dyDescent="0.2">
      <c r="A161" s="65">
        <f t="shared" si="60"/>
        <v>42136</v>
      </c>
      <c r="B161" s="12">
        <f t="shared" ca="1" si="61"/>
        <v>120890557.715</v>
      </c>
      <c r="C161" s="73">
        <f t="shared" si="62"/>
        <v>115000000</v>
      </c>
      <c r="D161" s="67">
        <f ca="1">IF(A161&lt;$B$1,VLOOKUP(A161,[1]DI!$A$4:$B$15000,2,FALSE),0)</f>
        <v>0.1313</v>
      </c>
      <c r="E161" s="11">
        <f t="shared" ca="1" si="63"/>
        <v>1.0004896700000001</v>
      </c>
      <c r="F161" s="66">
        <f ca="1">(TRUNC(PRODUCT($E$16:$E160),16))</f>
        <v>1.0449803513045499</v>
      </c>
      <c r="G161" s="66">
        <f t="shared" si="54"/>
        <v>1</v>
      </c>
      <c r="H161" s="66">
        <f t="shared" ca="1" si="55"/>
        <v>1.0449803499999999</v>
      </c>
      <c r="I161" s="67">
        <f t="shared" si="64"/>
        <v>1.4999999999999999E-2</v>
      </c>
      <c r="J161" s="68">
        <f t="shared" si="65"/>
        <v>41991</v>
      </c>
      <c r="K161" s="13">
        <f t="shared" si="67"/>
        <v>144</v>
      </c>
      <c r="L161" s="9">
        <f t="shared" si="56"/>
        <v>1.0059732139999999</v>
      </c>
      <c r="M161" s="71">
        <f t="shared" ca="1" si="57"/>
        <v>1.0512222410000001</v>
      </c>
      <c r="N161" s="70">
        <f t="shared" si="66"/>
        <v>0</v>
      </c>
      <c r="O161" s="66">
        <f t="shared" ca="1" si="58"/>
        <v>5890557.7150000101</v>
      </c>
      <c r="P161" s="72">
        <f t="shared" si="59"/>
        <v>0</v>
      </c>
      <c r="Q161" s="69"/>
      <c r="R161" s="68"/>
      <c r="S161" s="68"/>
      <c r="T161" s="68"/>
      <c r="U161" s="68"/>
      <c r="V161" s="7"/>
      <c r="W161" s="128">
        <f>[2]Plan1!$A299</f>
        <v>45963</v>
      </c>
      <c r="X161" s="48" t="str">
        <f>[2]Plan1!$C299</f>
        <v>Finados</v>
      </c>
      <c r="Y161" s="34"/>
      <c r="Z161" s="1"/>
      <c r="AA161" s="7"/>
      <c r="AB161" s="7"/>
      <c r="AC161" s="7"/>
      <c r="AD161" s="7"/>
      <c r="AE161" s="7"/>
      <c r="AF161" s="8"/>
      <c r="AG161" s="7"/>
      <c r="AH161" s="3"/>
      <c r="AI161" s="18"/>
      <c r="AJ161" s="19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</row>
    <row r="162" spans="1:220" x14ac:dyDescent="0.2">
      <c r="A162" s="65">
        <f t="shared" si="60"/>
        <v>42137</v>
      </c>
      <c r="B162" s="12">
        <f t="shared" ca="1" si="61"/>
        <v>120954756.925</v>
      </c>
      <c r="C162" s="73">
        <f t="shared" si="62"/>
        <v>115000000</v>
      </c>
      <c r="D162" s="67">
        <f ca="1">IF(A162&lt;$B$1,VLOOKUP(A162,[1]DI!$A$4:$B$15000,2,FALSE),0)</f>
        <v>0.1313</v>
      </c>
      <c r="E162" s="11">
        <f t="shared" ca="1" si="63"/>
        <v>1.0004896700000001</v>
      </c>
      <c r="F162" s="66">
        <f ca="1">(TRUNC(PRODUCT($E$16:$E161),16))</f>
        <v>1.0454920468331701</v>
      </c>
      <c r="G162" s="66">
        <f t="shared" si="54"/>
        <v>1</v>
      </c>
      <c r="H162" s="66">
        <f t="shared" ca="1" si="55"/>
        <v>1.04549205</v>
      </c>
      <c r="I162" s="67">
        <f t="shared" si="64"/>
        <v>1.4999999999999999E-2</v>
      </c>
      <c r="J162" s="68">
        <f t="shared" si="65"/>
        <v>41991</v>
      </c>
      <c r="K162" s="13">
        <f t="shared" si="67"/>
        <v>145</v>
      </c>
      <c r="L162" s="9">
        <f t="shared" si="56"/>
        <v>1.006014819</v>
      </c>
      <c r="M162" s="71">
        <f t="shared" ca="1" si="57"/>
        <v>1.051780495</v>
      </c>
      <c r="N162" s="70">
        <f t="shared" si="66"/>
        <v>0</v>
      </c>
      <c r="O162" s="66">
        <f t="shared" ca="1" si="58"/>
        <v>5954756.9249999998</v>
      </c>
      <c r="P162" s="72">
        <f t="shared" si="59"/>
        <v>0</v>
      </c>
      <c r="Q162" s="69"/>
      <c r="R162" s="68"/>
      <c r="S162" s="68"/>
      <c r="T162" s="68"/>
      <c r="U162" s="68"/>
      <c r="V162" s="7"/>
      <c r="W162" s="128">
        <f>[2]Plan1!$A300</f>
        <v>45976</v>
      </c>
      <c r="X162" s="48" t="str">
        <f>[2]Plan1!$C300</f>
        <v>Proclamação da República</v>
      </c>
      <c r="Y162" s="34"/>
      <c r="Z162" s="1"/>
      <c r="AA162" s="7"/>
      <c r="AB162" s="7"/>
      <c r="AC162" s="7"/>
      <c r="AD162" s="7"/>
      <c r="AE162" s="7"/>
      <c r="AF162" s="8"/>
      <c r="AG162" s="7"/>
      <c r="AH162" s="3"/>
      <c r="AI162" s="18"/>
      <c r="AJ162" s="19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</row>
    <row r="163" spans="1:220" x14ac:dyDescent="0.2">
      <c r="A163" s="65">
        <f t="shared" si="60"/>
        <v>42138</v>
      </c>
      <c r="B163" s="12">
        <f t="shared" ca="1" si="61"/>
        <v>121018989.14</v>
      </c>
      <c r="C163" s="73">
        <f t="shared" si="62"/>
        <v>115000000</v>
      </c>
      <c r="D163" s="67">
        <f ca="1">IF(A163&lt;$B$1,VLOOKUP(A163,[1]DI!$A$4:$B$15000,2,FALSE),0)</f>
        <v>0.1313</v>
      </c>
      <c r="E163" s="11">
        <f t="shared" ca="1" si="63"/>
        <v>1.0004896700000001</v>
      </c>
      <c r="F163" s="66">
        <f ca="1">(TRUNC(PRODUCT($E$16:$E162),16))</f>
        <v>1.0460039929237499</v>
      </c>
      <c r="G163" s="66">
        <f t="shared" si="54"/>
        <v>1</v>
      </c>
      <c r="H163" s="66">
        <f t="shared" ca="1" si="55"/>
        <v>1.04600399</v>
      </c>
      <c r="I163" s="67">
        <f t="shared" si="64"/>
        <v>1.4999999999999999E-2</v>
      </c>
      <c r="J163" s="68">
        <f t="shared" si="65"/>
        <v>41991</v>
      </c>
      <c r="K163" s="13">
        <f t="shared" si="67"/>
        <v>146</v>
      </c>
      <c r="L163" s="9">
        <f t="shared" si="56"/>
        <v>1.006056426</v>
      </c>
      <c r="M163" s="71">
        <f t="shared" ca="1" si="57"/>
        <v>1.052339036</v>
      </c>
      <c r="N163" s="70">
        <f t="shared" si="66"/>
        <v>0</v>
      </c>
      <c r="O163" s="66">
        <f t="shared" ca="1" si="58"/>
        <v>6018989.1399999997</v>
      </c>
      <c r="P163" s="72">
        <f t="shared" si="59"/>
        <v>0</v>
      </c>
      <c r="Q163" s="69"/>
      <c r="R163" s="68"/>
      <c r="S163" s="68"/>
      <c r="T163" s="68"/>
      <c r="U163" s="68"/>
      <c r="V163" s="7"/>
      <c r="W163" s="128">
        <f>[2]Plan1!$A301</f>
        <v>46016</v>
      </c>
      <c r="X163" s="48" t="str">
        <f>[2]Plan1!$C301</f>
        <v>Natal</v>
      </c>
      <c r="Y163" s="34"/>
      <c r="Z163" s="1"/>
      <c r="AA163" s="7"/>
      <c r="AB163" s="7"/>
      <c r="AC163" s="7"/>
      <c r="AD163" s="7"/>
      <c r="AE163" s="7"/>
      <c r="AF163" s="8"/>
      <c r="AG163" s="7"/>
      <c r="AH163" s="3"/>
      <c r="AI163" s="18"/>
      <c r="AJ163" s="19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</row>
    <row r="164" spans="1:220" x14ac:dyDescent="0.2">
      <c r="A164" s="65">
        <f t="shared" si="60"/>
        <v>42139</v>
      </c>
      <c r="B164" s="12">
        <f t="shared" ca="1" si="61"/>
        <v>121083256.42999999</v>
      </c>
      <c r="C164" s="73">
        <f t="shared" si="62"/>
        <v>115000000</v>
      </c>
      <c r="D164" s="67">
        <f ca="1">IF(A164&lt;$B$1,VLOOKUP(A164,[1]DI!$A$4:$B$15000,2,FALSE),0)</f>
        <v>0.1313</v>
      </c>
      <c r="E164" s="11">
        <f t="shared" ca="1" si="63"/>
        <v>1.0004896700000001</v>
      </c>
      <c r="F164" s="66">
        <f ca="1">(TRUNC(PRODUCT($E$16:$E163),16))</f>
        <v>1.0465161896989601</v>
      </c>
      <c r="G164" s="66">
        <f t="shared" si="54"/>
        <v>1</v>
      </c>
      <c r="H164" s="66">
        <f t="shared" ca="1" si="55"/>
        <v>1.04651619</v>
      </c>
      <c r="I164" s="67">
        <f t="shared" si="64"/>
        <v>1.4999999999999999E-2</v>
      </c>
      <c r="J164" s="68">
        <f t="shared" si="65"/>
        <v>41991</v>
      </c>
      <c r="K164" s="13">
        <f t="shared" si="67"/>
        <v>147</v>
      </c>
      <c r="L164" s="9">
        <f t="shared" si="56"/>
        <v>1.0060980349999999</v>
      </c>
      <c r="M164" s="71">
        <f t="shared" ca="1" si="57"/>
        <v>1.0528978819999999</v>
      </c>
      <c r="N164" s="70">
        <f t="shared" si="66"/>
        <v>0</v>
      </c>
      <c r="O164" s="66">
        <f t="shared" ca="1" si="58"/>
        <v>6083256.4299999904</v>
      </c>
      <c r="P164" s="72">
        <f t="shared" si="59"/>
        <v>0</v>
      </c>
      <c r="Q164" s="69"/>
      <c r="R164" s="68"/>
      <c r="S164" s="68"/>
      <c r="T164" s="68"/>
      <c r="U164" s="68"/>
      <c r="V164" s="7"/>
      <c r="W164" s="128">
        <f>[2]Plan1!$A302</f>
        <v>46023</v>
      </c>
      <c r="X164" s="48" t="str">
        <f>[2]Plan1!$C302</f>
        <v>Confraternização Universal</v>
      </c>
      <c r="Y164" s="34"/>
      <c r="Z164" s="1"/>
      <c r="AA164" s="7"/>
      <c r="AB164" s="7"/>
      <c r="AC164" s="7"/>
      <c r="AD164" s="7"/>
      <c r="AE164" s="7"/>
      <c r="AF164" s="8"/>
      <c r="AG164" s="7"/>
      <c r="AH164" s="3"/>
      <c r="AI164" s="18"/>
      <c r="AJ164" s="19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</row>
    <row r="165" spans="1:220" x14ac:dyDescent="0.2">
      <c r="A165" s="65">
        <f t="shared" si="60"/>
        <v>42140</v>
      </c>
      <c r="B165" s="12">
        <f t="shared" ca="1" si="61"/>
        <v>121147557.76000001</v>
      </c>
      <c r="C165" s="73">
        <f t="shared" si="62"/>
        <v>115000000</v>
      </c>
      <c r="D165" s="67">
        <f ca="1">IF(A165&lt;$B$1,VLOOKUP(A165,[1]DI!$A$4:$B$15000,2,FALSE),0)</f>
        <v>0</v>
      </c>
      <c r="E165" s="11">
        <f t="shared" ca="1" si="63"/>
        <v>1</v>
      </c>
      <c r="F165" s="66">
        <f ca="1">(TRUNC(PRODUCT($E$16:$E164),16))</f>
        <v>1.04702863728157</v>
      </c>
      <c r="G165" s="66">
        <f t="shared" si="54"/>
        <v>1</v>
      </c>
      <c r="H165" s="66">
        <f t="shared" ca="1" si="55"/>
        <v>1.04702864</v>
      </c>
      <c r="I165" s="67">
        <f t="shared" si="64"/>
        <v>1.4999999999999999E-2</v>
      </c>
      <c r="J165" s="68">
        <f t="shared" si="65"/>
        <v>41991</v>
      </c>
      <c r="K165" s="13">
        <f t="shared" si="67"/>
        <v>148</v>
      </c>
      <c r="L165" s="9">
        <f t="shared" si="56"/>
        <v>1.006139645</v>
      </c>
      <c r="M165" s="71">
        <f t="shared" ca="1" si="57"/>
        <v>1.0534570240000001</v>
      </c>
      <c r="N165" s="70">
        <f t="shared" si="66"/>
        <v>0</v>
      </c>
      <c r="O165" s="66">
        <f t="shared" ca="1" si="58"/>
        <v>6147557.76000001</v>
      </c>
      <c r="P165" s="72">
        <f t="shared" si="59"/>
        <v>0</v>
      </c>
      <c r="Q165" s="69"/>
      <c r="R165" s="68"/>
      <c r="S165" s="68"/>
      <c r="T165" s="68"/>
      <c r="U165" s="68"/>
      <c r="V165" s="7"/>
      <c r="W165" s="128">
        <f>[2]Plan1!$A303</f>
        <v>46069</v>
      </c>
      <c r="X165" s="48" t="str">
        <f>[2]Plan1!$C303</f>
        <v>Carnaval</v>
      </c>
      <c r="Y165" s="34"/>
      <c r="Z165" s="1"/>
      <c r="AA165" s="7"/>
      <c r="AB165" s="7"/>
      <c r="AC165" s="7"/>
      <c r="AD165" s="7"/>
      <c r="AE165" s="7"/>
      <c r="AF165" s="8"/>
      <c r="AG165" s="7"/>
      <c r="AH165" s="3"/>
      <c r="AI165" s="18"/>
      <c r="AJ165" s="19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</row>
    <row r="166" spans="1:220" x14ac:dyDescent="0.2">
      <c r="A166" s="65">
        <f t="shared" si="60"/>
        <v>42141</v>
      </c>
      <c r="B166" s="12">
        <f t="shared" ca="1" si="61"/>
        <v>121152568.19500001</v>
      </c>
      <c r="C166" s="73">
        <f t="shared" si="62"/>
        <v>115000000</v>
      </c>
      <c r="D166" s="67">
        <f ca="1">IF(A166&lt;$B$1,VLOOKUP(A166,[1]DI!$A$4:$B$15000,2,FALSE),0)</f>
        <v>0</v>
      </c>
      <c r="E166" s="11">
        <f t="shared" ca="1" si="63"/>
        <v>1</v>
      </c>
      <c r="F166" s="66">
        <f ca="1">(TRUNC(PRODUCT($E$16:$E165),16))</f>
        <v>1.04702863728157</v>
      </c>
      <c r="G166" s="66">
        <f t="shared" si="54"/>
        <v>1</v>
      </c>
      <c r="H166" s="66">
        <f t="shared" ca="1" si="55"/>
        <v>1.04702864</v>
      </c>
      <c r="I166" s="67">
        <f t="shared" si="64"/>
        <v>1.4999999999999999E-2</v>
      </c>
      <c r="J166" s="68">
        <f t="shared" si="65"/>
        <v>41991</v>
      </c>
      <c r="K166" s="13">
        <f t="shared" si="67"/>
        <v>149</v>
      </c>
      <c r="L166" s="9">
        <f t="shared" si="56"/>
        <v>1.0061812569999999</v>
      </c>
      <c r="M166" s="71">
        <f t="shared" ca="1" si="57"/>
        <v>1.0535005930000001</v>
      </c>
      <c r="N166" s="70">
        <f t="shared" si="66"/>
        <v>0</v>
      </c>
      <c r="O166" s="66">
        <f t="shared" ca="1" si="58"/>
        <v>6152568.1950000096</v>
      </c>
      <c r="P166" s="72">
        <f t="shared" si="59"/>
        <v>0</v>
      </c>
      <c r="Q166" s="69"/>
      <c r="R166" s="68"/>
      <c r="S166" s="68"/>
      <c r="T166" s="68"/>
      <c r="U166" s="68"/>
      <c r="V166" s="7"/>
      <c r="W166" s="128">
        <f>[2]Plan1!$A304</f>
        <v>46070</v>
      </c>
      <c r="X166" s="48" t="str">
        <f>[2]Plan1!$C304</f>
        <v>Carnaval</v>
      </c>
      <c r="Y166" s="34"/>
      <c r="Z166" s="1"/>
      <c r="AA166" s="7"/>
      <c r="AB166" s="7"/>
      <c r="AC166" s="7"/>
      <c r="AD166" s="7"/>
      <c r="AE166" s="7"/>
      <c r="AF166" s="8"/>
      <c r="AG166" s="7"/>
      <c r="AH166" s="3"/>
      <c r="AI166" s="18"/>
      <c r="AJ166" s="19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</row>
    <row r="167" spans="1:220" x14ac:dyDescent="0.2">
      <c r="A167" s="65">
        <f t="shared" si="60"/>
        <v>42142</v>
      </c>
      <c r="B167" s="12">
        <f t="shared" ca="1" si="61"/>
        <v>121157578.86000001</v>
      </c>
      <c r="C167" s="73">
        <f t="shared" si="62"/>
        <v>115000000</v>
      </c>
      <c r="D167" s="67">
        <f ca="1">IF(A167&lt;$B$1,VLOOKUP(A167,[1]DI!$A$4:$B$15000,2,FALSE),0)</f>
        <v>0.1313</v>
      </c>
      <c r="E167" s="11">
        <f t="shared" ca="1" si="63"/>
        <v>1.0004896700000001</v>
      </c>
      <c r="F167" s="66">
        <f ca="1">(TRUNC(PRODUCT($E$16:$E166),16))</f>
        <v>1.04702863728157</v>
      </c>
      <c r="G167" s="66">
        <f t="shared" si="54"/>
        <v>1</v>
      </c>
      <c r="H167" s="66">
        <f t="shared" ca="1" si="55"/>
        <v>1.04702864</v>
      </c>
      <c r="I167" s="67">
        <f t="shared" si="64"/>
        <v>1.4999999999999999E-2</v>
      </c>
      <c r="J167" s="68">
        <f t="shared" si="65"/>
        <v>41991</v>
      </c>
      <c r="K167" s="13">
        <f t="shared" si="67"/>
        <v>150</v>
      </c>
      <c r="L167" s="9">
        <f t="shared" si="56"/>
        <v>1.0062228710000001</v>
      </c>
      <c r="M167" s="71">
        <f t="shared" ca="1" si="57"/>
        <v>1.0535441640000001</v>
      </c>
      <c r="N167" s="70">
        <f t="shared" si="66"/>
        <v>0</v>
      </c>
      <c r="O167" s="66">
        <f t="shared" ca="1" si="58"/>
        <v>6157578.8600000096</v>
      </c>
      <c r="P167" s="72">
        <f t="shared" si="59"/>
        <v>0</v>
      </c>
      <c r="Q167" s="69"/>
      <c r="R167" s="68"/>
      <c r="S167" s="68"/>
      <c r="T167" s="68"/>
      <c r="U167" s="68"/>
      <c r="V167" s="15"/>
      <c r="W167" s="128">
        <f>[2]Plan1!$A305</f>
        <v>46115</v>
      </c>
      <c r="X167" s="48" t="str">
        <f>[2]Plan1!$C305</f>
        <v>Paixão de Cristo</v>
      </c>
      <c r="Y167" s="46"/>
      <c r="Z167" s="17"/>
      <c r="AA167" s="7"/>
      <c r="AB167" s="7"/>
      <c r="AC167" s="7"/>
      <c r="AD167" s="15"/>
      <c r="AE167" s="15"/>
      <c r="AF167" s="21"/>
      <c r="AG167" s="15"/>
      <c r="AH167" s="16"/>
      <c r="AI167" s="20"/>
      <c r="AJ167" s="20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</row>
    <row r="168" spans="1:220" x14ac:dyDescent="0.2">
      <c r="A168" s="65">
        <f t="shared" si="60"/>
        <v>42143</v>
      </c>
      <c r="B168" s="12">
        <f t="shared" ca="1" si="61"/>
        <v>121221919.52</v>
      </c>
      <c r="C168" s="73">
        <f t="shared" si="62"/>
        <v>115000000</v>
      </c>
      <c r="D168" s="67">
        <f ca="1">IF(A168&lt;$B$1,VLOOKUP(A168,[1]DI!$A$4:$B$15000,2,FALSE),0)</f>
        <v>0.1313</v>
      </c>
      <c r="E168" s="11">
        <f t="shared" ca="1" si="63"/>
        <v>1.0004896700000001</v>
      </c>
      <c r="F168" s="66">
        <f ca="1">(TRUNC(PRODUCT($E$16:$E167),16))</f>
        <v>1.0475413357943899</v>
      </c>
      <c r="G168" s="66">
        <f t="shared" si="54"/>
        <v>1</v>
      </c>
      <c r="H168" s="66">
        <f t="shared" ca="1" si="55"/>
        <v>1.04754134</v>
      </c>
      <c r="I168" s="67">
        <f t="shared" si="64"/>
        <v>1.4999999999999999E-2</v>
      </c>
      <c r="J168" s="68">
        <f t="shared" si="65"/>
        <v>41991</v>
      </c>
      <c r="K168" s="13">
        <f t="shared" si="67"/>
        <v>151</v>
      </c>
      <c r="L168" s="9">
        <f t="shared" si="56"/>
        <v>1.0062644860000001</v>
      </c>
      <c r="M168" s="71">
        <f t="shared" ca="1" si="57"/>
        <v>1.0541036479999999</v>
      </c>
      <c r="N168" s="70">
        <f t="shared" si="66"/>
        <v>0</v>
      </c>
      <c r="O168" s="66">
        <f t="shared" ca="1" si="58"/>
        <v>6221919.5199999902</v>
      </c>
      <c r="P168" s="72">
        <f t="shared" si="59"/>
        <v>0</v>
      </c>
      <c r="Q168" s="69"/>
      <c r="R168" s="68"/>
      <c r="S168" s="68"/>
      <c r="T168" s="68"/>
      <c r="U168" s="68"/>
      <c r="V168" s="7"/>
      <c r="W168" s="128">
        <f>[2]Plan1!$A306</f>
        <v>46133</v>
      </c>
      <c r="X168" s="48" t="str">
        <f>[2]Plan1!$C306</f>
        <v>Tiradentes</v>
      </c>
      <c r="Y168" s="34"/>
      <c r="Z168" s="1"/>
      <c r="AA168" s="7"/>
      <c r="AB168" s="7"/>
      <c r="AC168" s="7"/>
      <c r="AD168" s="7"/>
      <c r="AE168" s="7"/>
      <c r="AF168" s="8"/>
      <c r="AG168" s="7"/>
      <c r="AH168" s="3"/>
      <c r="AI168" s="18"/>
      <c r="AJ168" s="19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</row>
    <row r="169" spans="1:220" x14ac:dyDescent="0.2">
      <c r="A169" s="65">
        <f t="shared" si="60"/>
        <v>42144</v>
      </c>
      <c r="B169" s="12">
        <f t="shared" ca="1" si="61"/>
        <v>121286294.22</v>
      </c>
      <c r="C169" s="73">
        <f t="shared" si="62"/>
        <v>115000000</v>
      </c>
      <c r="D169" s="67">
        <f ca="1">IF(A169&lt;$B$1,VLOOKUP(A169,[1]DI!$A$4:$B$15000,2,FALSE),0)</f>
        <v>0.1313</v>
      </c>
      <c r="E169" s="11">
        <f t="shared" ca="1" si="63"/>
        <v>1.0004896700000001</v>
      </c>
      <c r="F169" s="66">
        <f ca="1">(TRUNC(PRODUCT($E$16:$E168),16))</f>
        <v>1.0480542853602901</v>
      </c>
      <c r="G169" s="66">
        <f t="shared" si="54"/>
        <v>1</v>
      </c>
      <c r="H169" s="66">
        <f t="shared" ca="1" si="55"/>
        <v>1.0480542900000001</v>
      </c>
      <c r="I169" s="67">
        <f t="shared" si="64"/>
        <v>1.4999999999999999E-2</v>
      </c>
      <c r="J169" s="68">
        <f t="shared" si="65"/>
        <v>41991</v>
      </c>
      <c r="K169" s="13">
        <f t="shared" si="67"/>
        <v>152</v>
      </c>
      <c r="L169" s="9">
        <f t="shared" si="56"/>
        <v>1.006306103</v>
      </c>
      <c r="M169" s="71">
        <f t="shared" ca="1" si="57"/>
        <v>1.054663428</v>
      </c>
      <c r="N169" s="70">
        <f t="shared" si="66"/>
        <v>0</v>
      </c>
      <c r="O169" s="66">
        <f t="shared" ca="1" si="58"/>
        <v>6286294.2199999997</v>
      </c>
      <c r="P169" s="72">
        <f t="shared" si="59"/>
        <v>0</v>
      </c>
      <c r="Q169" s="69"/>
      <c r="R169" s="68"/>
      <c r="S169" s="68"/>
      <c r="T169" s="68"/>
      <c r="U169" s="68"/>
      <c r="V169" s="7"/>
      <c r="W169" s="128">
        <f>[2]Plan1!$A307</f>
        <v>46143</v>
      </c>
      <c r="X169" s="48" t="str">
        <f>[2]Plan1!$C307</f>
        <v>Dia do Trabalho</v>
      </c>
      <c r="Y169" s="34"/>
      <c r="Z169" s="1"/>
      <c r="AA169" s="7"/>
      <c r="AB169" s="7"/>
      <c r="AC169" s="7"/>
      <c r="AD169" s="7"/>
      <c r="AE169" s="7"/>
      <c r="AF169" s="8"/>
      <c r="AG169" s="7"/>
      <c r="AH169" s="3"/>
      <c r="AI169" s="18"/>
      <c r="AJ169" s="19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</row>
    <row r="170" spans="1:220" x14ac:dyDescent="0.2">
      <c r="A170" s="65">
        <f t="shared" si="60"/>
        <v>42145</v>
      </c>
      <c r="B170" s="12">
        <f t="shared" ca="1" si="61"/>
        <v>121350703.07500002</v>
      </c>
      <c r="C170" s="73">
        <f t="shared" si="62"/>
        <v>115000000</v>
      </c>
      <c r="D170" s="67">
        <f ca="1">IF(A170&lt;$B$1,VLOOKUP(A170,[1]DI!$A$4:$B$15000,2,FALSE),0)</f>
        <v>0.1313</v>
      </c>
      <c r="E170" s="11">
        <f t="shared" ca="1" si="63"/>
        <v>1.0004896700000001</v>
      </c>
      <c r="F170" s="66">
        <f ca="1">(TRUNC(PRODUCT($E$16:$E169),16))</f>
        <v>1.0485674861022001</v>
      </c>
      <c r="G170" s="66">
        <f t="shared" si="54"/>
        <v>1</v>
      </c>
      <c r="H170" s="66">
        <f t="shared" ca="1" si="55"/>
        <v>1.0485674899999999</v>
      </c>
      <c r="I170" s="67">
        <f t="shared" si="64"/>
        <v>1.4999999999999999E-2</v>
      </c>
      <c r="J170" s="68">
        <f t="shared" si="65"/>
        <v>41991</v>
      </c>
      <c r="K170" s="13">
        <f t="shared" si="67"/>
        <v>153</v>
      </c>
      <c r="L170" s="9">
        <f t="shared" si="56"/>
        <v>1.0063477219999999</v>
      </c>
      <c r="M170" s="71">
        <f t="shared" ca="1" si="57"/>
        <v>1.0552235050000001</v>
      </c>
      <c r="N170" s="70">
        <f t="shared" si="66"/>
        <v>0</v>
      </c>
      <c r="O170" s="66">
        <f t="shared" ca="1" si="58"/>
        <v>6350703.0750000104</v>
      </c>
      <c r="P170" s="72">
        <f t="shared" si="59"/>
        <v>0</v>
      </c>
      <c r="Q170" s="69"/>
      <c r="R170" s="68"/>
      <c r="S170" s="68"/>
      <c r="T170" s="68"/>
      <c r="U170" s="68"/>
      <c r="V170" s="7"/>
      <c r="W170" s="128">
        <f>[2]Plan1!$A308</f>
        <v>46177</v>
      </c>
      <c r="X170" s="48" t="str">
        <f>[2]Plan1!$C308</f>
        <v>Corpus Christi</v>
      </c>
      <c r="Y170" s="34"/>
      <c r="Z170" s="1"/>
      <c r="AA170" s="7"/>
      <c r="AB170" s="7"/>
      <c r="AC170" s="7"/>
      <c r="AD170" s="7"/>
      <c r="AE170" s="7"/>
      <c r="AF170" s="8"/>
      <c r="AG170" s="7"/>
      <c r="AH170" s="3"/>
      <c r="AI170" s="18"/>
      <c r="AJ170" s="19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</row>
    <row r="171" spans="1:220" x14ac:dyDescent="0.2">
      <c r="A171" s="65">
        <f t="shared" si="60"/>
        <v>42146</v>
      </c>
      <c r="B171" s="12">
        <f t="shared" ca="1" si="61"/>
        <v>121415145.97</v>
      </c>
      <c r="C171" s="73">
        <f t="shared" si="62"/>
        <v>115000000</v>
      </c>
      <c r="D171" s="67">
        <f ca="1">IF(A171&lt;$B$1,VLOOKUP(A171,[1]DI!$A$4:$B$15000,2,FALSE),0)</f>
        <v>0.1313</v>
      </c>
      <c r="E171" s="11">
        <f t="shared" ca="1" si="63"/>
        <v>1.0004896700000001</v>
      </c>
      <c r="F171" s="66">
        <f ca="1">(TRUNC(PRODUCT($E$16:$E170),16))</f>
        <v>1.0490809381431201</v>
      </c>
      <c r="G171" s="66">
        <f t="shared" si="54"/>
        <v>1</v>
      </c>
      <c r="H171" s="66">
        <f t="shared" ca="1" si="55"/>
        <v>1.0490809400000001</v>
      </c>
      <c r="I171" s="67">
        <f t="shared" si="64"/>
        <v>1.4999999999999999E-2</v>
      </c>
      <c r="J171" s="68">
        <f t="shared" si="65"/>
        <v>41991</v>
      </c>
      <c r="K171" s="13">
        <f t="shared" si="67"/>
        <v>154</v>
      </c>
      <c r="L171" s="9">
        <f t="shared" si="56"/>
        <v>1.0063893429999999</v>
      </c>
      <c r="M171" s="71">
        <f t="shared" ca="1" si="57"/>
        <v>1.055783878</v>
      </c>
      <c r="N171" s="70">
        <f t="shared" si="66"/>
        <v>0</v>
      </c>
      <c r="O171" s="66">
        <f t="shared" ca="1" si="58"/>
        <v>6415145.9699999997</v>
      </c>
      <c r="P171" s="72">
        <f t="shared" si="59"/>
        <v>0</v>
      </c>
      <c r="Q171" s="69"/>
      <c r="R171" s="68"/>
      <c r="S171" s="68"/>
      <c r="T171" s="68"/>
      <c r="U171" s="68"/>
      <c r="V171" s="7"/>
      <c r="W171" s="128">
        <f>[2]Plan1!$A309</f>
        <v>46272</v>
      </c>
      <c r="X171" s="48" t="str">
        <f>[2]Plan1!$C309</f>
        <v>Independência do Brasil</v>
      </c>
      <c r="Y171" s="34"/>
      <c r="Z171" s="1"/>
      <c r="AA171" s="7"/>
      <c r="AB171" s="7"/>
      <c r="AC171" s="7"/>
      <c r="AD171" s="7"/>
      <c r="AE171" s="7"/>
      <c r="AF171" s="8"/>
      <c r="AG171" s="7"/>
      <c r="AH171" s="3"/>
      <c r="AI171" s="18"/>
      <c r="AJ171" s="19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</row>
    <row r="172" spans="1:220" x14ac:dyDescent="0.2">
      <c r="A172" s="65">
        <f t="shared" si="60"/>
        <v>42147</v>
      </c>
      <c r="B172" s="12">
        <f t="shared" ca="1" si="61"/>
        <v>121479622.79000001</v>
      </c>
      <c r="C172" s="73">
        <f t="shared" si="62"/>
        <v>115000000</v>
      </c>
      <c r="D172" s="67">
        <f ca="1">IF(A172&lt;$B$1,VLOOKUP(A172,[1]DI!$A$4:$B$15000,2,FALSE),0)</f>
        <v>0</v>
      </c>
      <c r="E172" s="11">
        <f t="shared" ca="1" si="63"/>
        <v>1</v>
      </c>
      <c r="F172" s="66">
        <f ca="1">(TRUNC(PRODUCT($E$16:$E171),16))</f>
        <v>1.0495946416060999</v>
      </c>
      <c r="G172" s="66">
        <f t="shared" si="54"/>
        <v>1</v>
      </c>
      <c r="H172" s="66">
        <f t="shared" ca="1" si="55"/>
        <v>1.04959464</v>
      </c>
      <c r="I172" s="67">
        <f t="shared" si="64"/>
        <v>1.4999999999999999E-2</v>
      </c>
      <c r="J172" s="68">
        <f t="shared" si="65"/>
        <v>41991</v>
      </c>
      <c r="K172" s="13">
        <f t="shared" si="67"/>
        <v>155</v>
      </c>
      <c r="L172" s="9">
        <f t="shared" si="56"/>
        <v>1.0064309650000001</v>
      </c>
      <c r="M172" s="71">
        <f t="shared" ca="1" si="57"/>
        <v>1.0563445460000001</v>
      </c>
      <c r="N172" s="70">
        <f t="shared" si="66"/>
        <v>0</v>
      </c>
      <c r="O172" s="66">
        <f t="shared" ca="1" si="58"/>
        <v>6479622.7900000103</v>
      </c>
      <c r="P172" s="72">
        <f t="shared" si="59"/>
        <v>0</v>
      </c>
      <c r="Q172" s="69"/>
      <c r="R172" s="68"/>
      <c r="S172" s="68"/>
      <c r="T172" s="68"/>
      <c r="U172" s="68"/>
      <c r="V172" s="7"/>
      <c r="W172" s="128">
        <f>[2]Plan1!$A310</f>
        <v>46307</v>
      </c>
      <c r="X172" s="48" t="str">
        <f>[2]Plan1!$C310</f>
        <v>Nossa Sr.a Aparecida - Padroeira do Brasil</v>
      </c>
      <c r="Y172" s="34"/>
      <c r="Z172" s="1"/>
      <c r="AA172" s="7"/>
      <c r="AB172" s="7"/>
      <c r="AC172" s="7"/>
      <c r="AD172" s="7"/>
      <c r="AE172" s="7"/>
      <c r="AF172" s="8"/>
      <c r="AG172" s="7"/>
      <c r="AH172" s="3"/>
      <c r="AI172" s="18"/>
      <c r="AJ172" s="19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</row>
    <row r="173" spans="1:220" x14ac:dyDescent="0.2">
      <c r="A173" s="65">
        <f t="shared" si="60"/>
        <v>42148</v>
      </c>
      <c r="B173" s="12">
        <f t="shared" ca="1" si="61"/>
        <v>121484647.02500001</v>
      </c>
      <c r="C173" s="73">
        <f t="shared" si="62"/>
        <v>115000000</v>
      </c>
      <c r="D173" s="67">
        <f ca="1">IF(A173&lt;$B$1,VLOOKUP(A173,[1]DI!$A$4:$B$15000,2,FALSE),0)</f>
        <v>0</v>
      </c>
      <c r="E173" s="11">
        <f t="shared" ca="1" si="63"/>
        <v>1</v>
      </c>
      <c r="F173" s="66">
        <f ca="1">(TRUNC(PRODUCT($E$16:$E172),16))</f>
        <v>1.0495946416060999</v>
      </c>
      <c r="G173" s="66">
        <f t="shared" si="54"/>
        <v>1</v>
      </c>
      <c r="H173" s="66">
        <f t="shared" ca="1" si="55"/>
        <v>1.04959464</v>
      </c>
      <c r="I173" s="67">
        <f t="shared" si="64"/>
        <v>1.4999999999999999E-2</v>
      </c>
      <c r="J173" s="68">
        <f t="shared" si="65"/>
        <v>41991</v>
      </c>
      <c r="K173" s="13">
        <f t="shared" si="67"/>
        <v>156</v>
      </c>
      <c r="L173" s="9">
        <f t="shared" si="56"/>
        <v>1.0064725889999999</v>
      </c>
      <c r="M173" s="71">
        <f t="shared" ca="1" si="57"/>
        <v>1.056388235</v>
      </c>
      <c r="N173" s="70">
        <f t="shared" si="66"/>
        <v>0</v>
      </c>
      <c r="O173" s="66">
        <f t="shared" ca="1" si="58"/>
        <v>6484647.0250000004</v>
      </c>
      <c r="P173" s="72">
        <f t="shared" si="59"/>
        <v>0</v>
      </c>
      <c r="Q173" s="69"/>
      <c r="R173" s="68"/>
      <c r="S173" s="68"/>
      <c r="T173" s="68"/>
      <c r="U173" s="68"/>
      <c r="V173" s="7"/>
      <c r="W173" s="128">
        <f>[2]Plan1!$A311</f>
        <v>46328</v>
      </c>
      <c r="X173" s="48" t="str">
        <f>[2]Plan1!$C311</f>
        <v>Finados</v>
      </c>
      <c r="Y173" s="34"/>
      <c r="Z173" s="1"/>
      <c r="AA173" s="7"/>
      <c r="AB173" s="7"/>
      <c r="AC173" s="7"/>
      <c r="AD173" s="7"/>
      <c r="AE173" s="7"/>
      <c r="AF173" s="8"/>
      <c r="AG173" s="7"/>
      <c r="AH173" s="3"/>
      <c r="AI173" s="18"/>
      <c r="AJ173" s="19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</row>
    <row r="174" spans="1:220" x14ac:dyDescent="0.2">
      <c r="A174" s="65">
        <f t="shared" si="60"/>
        <v>42149</v>
      </c>
      <c r="B174" s="12">
        <f t="shared" ca="1" si="61"/>
        <v>121489671.37500001</v>
      </c>
      <c r="C174" s="73">
        <f t="shared" si="62"/>
        <v>115000000</v>
      </c>
      <c r="D174" s="67">
        <f ca="1">IF(A174&lt;$B$1,VLOOKUP(A174,[1]DI!$A$4:$B$15000,2,FALSE),0)</f>
        <v>0.1313</v>
      </c>
      <c r="E174" s="11">
        <f t="shared" ca="1" si="63"/>
        <v>1.0004896700000001</v>
      </c>
      <c r="F174" s="66">
        <f ca="1">(TRUNC(PRODUCT($E$16:$E173),16))</f>
        <v>1.0495946416060999</v>
      </c>
      <c r="G174" s="66">
        <f t="shared" si="54"/>
        <v>1</v>
      </c>
      <c r="H174" s="66">
        <f t="shared" ca="1" si="55"/>
        <v>1.04959464</v>
      </c>
      <c r="I174" s="67">
        <f t="shared" si="64"/>
        <v>1.4999999999999999E-2</v>
      </c>
      <c r="J174" s="68">
        <f t="shared" si="65"/>
        <v>41991</v>
      </c>
      <c r="K174" s="13">
        <f t="shared" si="67"/>
        <v>157</v>
      </c>
      <c r="L174" s="9">
        <f t="shared" si="56"/>
        <v>1.0065142149999999</v>
      </c>
      <c r="M174" s="71">
        <f t="shared" ca="1" si="57"/>
        <v>1.056431925</v>
      </c>
      <c r="N174" s="70">
        <f t="shared" si="66"/>
        <v>0</v>
      </c>
      <c r="O174" s="66">
        <f t="shared" ca="1" si="58"/>
        <v>6489671.3750000102</v>
      </c>
      <c r="P174" s="72">
        <f t="shared" si="59"/>
        <v>0</v>
      </c>
      <c r="Q174" s="69"/>
      <c r="R174" s="68"/>
      <c r="S174" s="68"/>
      <c r="T174" s="68"/>
      <c r="U174" s="68"/>
      <c r="V174" s="7"/>
      <c r="W174" s="128">
        <f>[2]Plan1!$A312</f>
        <v>46341</v>
      </c>
      <c r="X174" s="48" t="str">
        <f>[2]Plan1!$C312</f>
        <v>Proclamação da República</v>
      </c>
      <c r="Y174" s="34"/>
      <c r="Z174" s="1"/>
      <c r="AA174" s="7"/>
      <c r="AB174" s="7"/>
      <c r="AC174" s="7"/>
      <c r="AD174" s="7"/>
      <c r="AE174" s="7"/>
      <c r="AF174" s="8"/>
      <c r="AG174" s="7"/>
      <c r="AH174" s="3"/>
      <c r="AI174" s="18"/>
      <c r="AJ174" s="19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</row>
    <row r="175" spans="1:220" x14ac:dyDescent="0.2">
      <c r="A175" s="65">
        <f t="shared" si="60"/>
        <v>42150</v>
      </c>
      <c r="B175" s="12">
        <f t="shared" ca="1" si="61"/>
        <v>121554188.90499999</v>
      </c>
      <c r="C175" s="73">
        <f t="shared" si="62"/>
        <v>115000000</v>
      </c>
      <c r="D175" s="67">
        <f ca="1">IF(A175&lt;$B$1,VLOOKUP(A175,[1]DI!$A$4:$B$15000,2,FALSE),0)</f>
        <v>0.1313</v>
      </c>
      <c r="E175" s="11">
        <f t="shared" ca="1" si="63"/>
        <v>1.0004896700000001</v>
      </c>
      <c r="F175" s="66">
        <f ca="1">(TRUNC(PRODUCT($E$16:$E174),16))</f>
        <v>1.05010859661426</v>
      </c>
      <c r="G175" s="66">
        <f t="shared" si="54"/>
        <v>1</v>
      </c>
      <c r="H175" s="66">
        <f t="shared" ca="1" si="55"/>
        <v>1.0501085999999999</v>
      </c>
      <c r="I175" s="67">
        <f t="shared" si="64"/>
        <v>1.4999999999999999E-2</v>
      </c>
      <c r="J175" s="68">
        <f t="shared" si="65"/>
        <v>41991</v>
      </c>
      <c r="K175" s="13">
        <f t="shared" si="67"/>
        <v>158</v>
      </c>
      <c r="L175" s="9">
        <f t="shared" si="56"/>
        <v>1.0065558429999999</v>
      </c>
      <c r="M175" s="71">
        <f t="shared" ca="1" si="57"/>
        <v>1.0569929469999999</v>
      </c>
      <c r="N175" s="70">
        <f t="shared" si="66"/>
        <v>0</v>
      </c>
      <c r="O175" s="66">
        <f t="shared" ca="1" si="58"/>
        <v>6554188.90499999</v>
      </c>
      <c r="P175" s="72">
        <f t="shared" si="59"/>
        <v>0</v>
      </c>
      <c r="Q175" s="69"/>
      <c r="R175" s="68"/>
      <c r="S175" s="68"/>
      <c r="T175" s="68"/>
      <c r="U175" s="68"/>
      <c r="V175" s="7"/>
      <c r="W175" s="128">
        <f>[2]Plan1!$A313</f>
        <v>46381</v>
      </c>
      <c r="X175" s="48" t="str">
        <f>[2]Plan1!$C313</f>
        <v>Natal</v>
      </c>
      <c r="Y175" s="34"/>
      <c r="Z175" s="1"/>
      <c r="AA175" s="7"/>
      <c r="AB175" s="7"/>
      <c r="AC175" s="7"/>
      <c r="AD175" s="7"/>
      <c r="AE175" s="7"/>
      <c r="AF175" s="8"/>
      <c r="AG175" s="7"/>
      <c r="AH175" s="3"/>
      <c r="AI175" s="18"/>
      <c r="AJ175" s="19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</row>
    <row r="176" spans="1:220" x14ac:dyDescent="0.2">
      <c r="A176" s="65">
        <f t="shared" si="60"/>
        <v>42151</v>
      </c>
      <c r="B176" s="12">
        <f t="shared" ca="1" si="61"/>
        <v>121618739.32500002</v>
      </c>
      <c r="C176" s="73">
        <f t="shared" si="62"/>
        <v>115000000</v>
      </c>
      <c r="D176" s="67">
        <f ca="1">IF(A176&lt;$B$1,VLOOKUP(A176,[1]DI!$A$4:$B$15000,2,FALSE),0)</f>
        <v>0.1313</v>
      </c>
      <c r="E176" s="11">
        <f t="shared" ca="1" si="63"/>
        <v>1.0004896700000001</v>
      </c>
      <c r="F176" s="66">
        <f ca="1">(TRUNC(PRODUCT($E$16:$E175),16))</f>
        <v>1.0506228032907601</v>
      </c>
      <c r="G176" s="66">
        <f t="shared" si="54"/>
        <v>1</v>
      </c>
      <c r="H176" s="66">
        <f t="shared" ca="1" si="55"/>
        <v>1.0506228</v>
      </c>
      <c r="I176" s="67">
        <f t="shared" si="64"/>
        <v>1.4999999999999999E-2</v>
      </c>
      <c r="J176" s="68">
        <f t="shared" si="65"/>
        <v>41991</v>
      </c>
      <c r="K176" s="13">
        <f t="shared" si="67"/>
        <v>159</v>
      </c>
      <c r="L176" s="9">
        <f t="shared" si="56"/>
        <v>1.0065974719999999</v>
      </c>
      <c r="M176" s="71">
        <f t="shared" ca="1" si="57"/>
        <v>1.0575542550000001</v>
      </c>
      <c r="N176" s="70">
        <f t="shared" si="66"/>
        <v>0</v>
      </c>
      <c r="O176" s="66">
        <f t="shared" ca="1" si="58"/>
        <v>6618739.3250000104</v>
      </c>
      <c r="P176" s="72">
        <f t="shared" si="59"/>
        <v>0</v>
      </c>
      <c r="Q176" s="69"/>
      <c r="R176" s="68"/>
      <c r="S176" s="68"/>
      <c r="T176" s="68"/>
      <c r="U176" s="68"/>
      <c r="V176" s="7"/>
      <c r="W176" s="128">
        <f>[2]Plan1!$A314</f>
        <v>46388</v>
      </c>
      <c r="X176" s="48" t="str">
        <f>[2]Plan1!$C314</f>
        <v>Confraternização Universal</v>
      </c>
      <c r="Y176" s="34"/>
      <c r="Z176" s="1"/>
      <c r="AA176" s="7"/>
      <c r="AB176" s="7"/>
      <c r="AC176" s="7"/>
      <c r="AD176" s="7"/>
      <c r="AE176" s="7"/>
      <c r="AF176" s="8"/>
      <c r="AG176" s="7"/>
      <c r="AH176" s="3"/>
      <c r="AI176" s="18"/>
      <c r="AJ176" s="19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</row>
    <row r="177" spans="1:220" x14ac:dyDescent="0.2">
      <c r="A177" s="65">
        <f t="shared" si="60"/>
        <v>42152</v>
      </c>
      <c r="B177" s="12">
        <f t="shared" ca="1" si="61"/>
        <v>121683324.935</v>
      </c>
      <c r="C177" s="73">
        <f t="shared" si="62"/>
        <v>115000000</v>
      </c>
      <c r="D177" s="67">
        <f ca="1">IF(A177&lt;$B$1,VLOOKUP(A177,[1]DI!$A$4:$B$15000,2,FALSE),0)</f>
        <v>0.1313</v>
      </c>
      <c r="E177" s="11">
        <f t="shared" ca="1" si="63"/>
        <v>1.0004896700000001</v>
      </c>
      <c r="F177" s="66">
        <f ca="1">(TRUNC(PRODUCT($E$16:$E176),16))</f>
        <v>1.0511372617588499</v>
      </c>
      <c r="G177" s="66">
        <f t="shared" si="54"/>
        <v>1</v>
      </c>
      <c r="H177" s="66">
        <f t="shared" ca="1" si="55"/>
        <v>1.05113726</v>
      </c>
      <c r="I177" s="67">
        <f t="shared" si="64"/>
        <v>1.4999999999999999E-2</v>
      </c>
      <c r="J177" s="68">
        <f t="shared" si="65"/>
        <v>41991</v>
      </c>
      <c r="K177" s="13">
        <f t="shared" si="67"/>
        <v>160</v>
      </c>
      <c r="L177" s="9">
        <f t="shared" si="56"/>
        <v>1.0066391029999999</v>
      </c>
      <c r="M177" s="71">
        <f t="shared" ca="1" si="57"/>
        <v>1.0581158690000001</v>
      </c>
      <c r="N177" s="70">
        <f t="shared" ref="N177:N197" si="68">IF(VLOOKUP(A177,X$16:AE$52,8)=VLOOKUP(A176,X$16:AE$52,8),0,VLOOKUP(A177,X$16:AE$52,8))</f>
        <v>0</v>
      </c>
      <c r="O177" s="66">
        <f t="shared" ca="1" si="58"/>
        <v>6683324.9350000098</v>
      </c>
      <c r="P177" s="72">
        <f t="shared" si="59"/>
        <v>0</v>
      </c>
      <c r="Q177" s="69"/>
      <c r="R177" s="68"/>
      <c r="S177" s="68"/>
      <c r="T177" s="68"/>
      <c r="U177" s="68"/>
      <c r="V177" s="7"/>
      <c r="W177" s="128">
        <f>[2]Plan1!$A315</f>
        <v>46426</v>
      </c>
      <c r="X177" s="48" t="str">
        <f>[2]Plan1!$C315</f>
        <v>Carnaval</v>
      </c>
      <c r="Y177" s="34"/>
      <c r="Z177" s="1"/>
      <c r="AA177" s="7"/>
      <c r="AB177" s="7"/>
      <c r="AC177" s="7"/>
      <c r="AD177" s="7"/>
      <c r="AE177" s="7"/>
      <c r="AF177" s="8"/>
      <c r="AG177" s="7"/>
      <c r="AH177" s="3"/>
      <c r="AI177" s="18"/>
      <c r="AJ177" s="19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</row>
    <row r="178" spans="1:220" x14ac:dyDescent="0.2">
      <c r="A178" s="65">
        <f t="shared" si="60"/>
        <v>42153</v>
      </c>
      <c r="B178" s="12">
        <f t="shared" ca="1" si="61"/>
        <v>121747944.58499999</v>
      </c>
      <c r="C178" s="73">
        <f t="shared" si="62"/>
        <v>115000000</v>
      </c>
      <c r="D178" s="67">
        <f ca="1">IF(A178&lt;$B$1,VLOOKUP(A178,[1]DI!$A$4:$B$15000,2,FALSE),0)</f>
        <v>0.1313</v>
      </c>
      <c r="E178" s="11">
        <f t="shared" ca="1" si="63"/>
        <v>1.0004896700000001</v>
      </c>
      <c r="F178" s="66">
        <f ca="1">(TRUNC(PRODUCT($E$16:$E177),16))</f>
        <v>1.0516519721418101</v>
      </c>
      <c r="G178" s="66">
        <f t="shared" si="54"/>
        <v>1</v>
      </c>
      <c r="H178" s="66">
        <f t="shared" ca="1" si="55"/>
        <v>1.05165197</v>
      </c>
      <c r="I178" s="67">
        <f t="shared" si="64"/>
        <v>1.4999999999999999E-2</v>
      </c>
      <c r="J178" s="68">
        <f t="shared" si="65"/>
        <v>41991</v>
      </c>
      <c r="K178" s="13">
        <f t="shared" si="67"/>
        <v>161</v>
      </c>
      <c r="L178" s="9">
        <f t="shared" si="56"/>
        <v>1.0066807360000001</v>
      </c>
      <c r="M178" s="71">
        <f t="shared" ca="1" si="57"/>
        <v>1.0586777789999999</v>
      </c>
      <c r="N178" s="70">
        <f t="shared" si="68"/>
        <v>0</v>
      </c>
      <c r="O178" s="66">
        <f t="shared" ca="1" si="58"/>
        <v>6747944.5849999897</v>
      </c>
      <c r="P178" s="72">
        <f t="shared" si="59"/>
        <v>0</v>
      </c>
      <c r="Q178" s="69"/>
      <c r="R178" s="68"/>
      <c r="S178" s="68"/>
      <c r="T178" s="68"/>
      <c r="U178" s="68"/>
      <c r="V178" s="7"/>
      <c r="W178" s="128">
        <f>[2]Plan1!$A316</f>
        <v>46427</v>
      </c>
      <c r="X178" s="48" t="str">
        <f>[2]Plan1!$C316</f>
        <v>Carnaval</v>
      </c>
      <c r="Y178" s="34"/>
      <c r="Z178" s="1"/>
      <c r="AA178" s="7"/>
      <c r="AB178" s="7"/>
      <c r="AC178" s="7"/>
      <c r="AD178" s="7"/>
      <c r="AE178" s="7"/>
      <c r="AF178" s="8"/>
      <c r="AG178" s="7"/>
      <c r="AH178" s="3"/>
      <c r="AI178" s="18"/>
      <c r="AJ178" s="19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</row>
    <row r="179" spans="1:220" x14ac:dyDescent="0.2">
      <c r="A179" s="65">
        <f t="shared" si="60"/>
        <v>42154</v>
      </c>
      <c r="B179" s="12">
        <f t="shared" ca="1" si="61"/>
        <v>121812598.27500001</v>
      </c>
      <c r="C179" s="73">
        <f t="shared" si="62"/>
        <v>115000000</v>
      </c>
      <c r="D179" s="67">
        <f ca="1">IF(A179&lt;$B$1,VLOOKUP(A179,[1]DI!$A$4:$B$15000,2,FALSE),0)</f>
        <v>0</v>
      </c>
      <c r="E179" s="11">
        <f t="shared" ca="1" si="63"/>
        <v>1</v>
      </c>
      <c r="F179" s="66">
        <f ca="1">(TRUNC(PRODUCT($E$16:$E178),16))</f>
        <v>1.05216693456301</v>
      </c>
      <c r="G179" s="66">
        <f t="shared" si="54"/>
        <v>1</v>
      </c>
      <c r="H179" s="66">
        <f t="shared" ca="1" si="55"/>
        <v>1.0521669300000001</v>
      </c>
      <c r="I179" s="67">
        <f t="shared" si="64"/>
        <v>1.4999999999999999E-2</v>
      </c>
      <c r="J179" s="68">
        <f t="shared" si="65"/>
        <v>41991</v>
      </c>
      <c r="K179" s="13">
        <f t="shared" si="67"/>
        <v>162</v>
      </c>
      <c r="L179" s="9">
        <f t="shared" si="56"/>
        <v>1.0067223700000001</v>
      </c>
      <c r="M179" s="71">
        <f t="shared" ca="1" si="57"/>
        <v>1.0592399850000001</v>
      </c>
      <c r="N179" s="70">
        <f t="shared" si="68"/>
        <v>0</v>
      </c>
      <c r="O179" s="66">
        <f t="shared" ca="1" si="58"/>
        <v>6812598.2750000097</v>
      </c>
      <c r="P179" s="72">
        <f t="shared" si="59"/>
        <v>0</v>
      </c>
      <c r="Q179" s="69"/>
      <c r="R179" s="68"/>
      <c r="S179" s="68"/>
      <c r="T179" s="68"/>
      <c r="U179" s="68"/>
      <c r="V179" s="7"/>
      <c r="W179" s="128">
        <f>[2]Plan1!$A317</f>
        <v>46472</v>
      </c>
      <c r="X179" s="48" t="str">
        <f>[2]Plan1!$C317</f>
        <v>Paixão de Cristo</v>
      </c>
      <c r="Y179" s="34"/>
      <c r="Z179" s="1"/>
      <c r="AA179" s="7"/>
      <c r="AB179" s="7"/>
      <c r="AC179" s="7"/>
      <c r="AD179" s="7"/>
      <c r="AE179" s="7"/>
      <c r="AF179" s="8"/>
      <c r="AG179" s="7"/>
      <c r="AH179" s="3"/>
      <c r="AI179" s="18"/>
      <c r="AJ179" s="19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</row>
    <row r="180" spans="1:220" x14ac:dyDescent="0.2">
      <c r="A180" s="65">
        <f t="shared" si="60"/>
        <v>42155</v>
      </c>
      <c r="B180" s="12">
        <f t="shared" ca="1" si="61"/>
        <v>121817636.19500001</v>
      </c>
      <c r="C180" s="73">
        <f t="shared" si="62"/>
        <v>115000000</v>
      </c>
      <c r="D180" s="67">
        <f ca="1">IF(A180&lt;$B$1,VLOOKUP(A180,[1]DI!$A$4:$B$15000,2,FALSE),0)</f>
        <v>0</v>
      </c>
      <c r="E180" s="11">
        <f t="shared" ca="1" si="63"/>
        <v>1</v>
      </c>
      <c r="F180" s="66">
        <f ca="1">(TRUNC(PRODUCT($E$16:$E179),16))</f>
        <v>1.05216693456301</v>
      </c>
      <c r="G180" s="66">
        <f t="shared" ref="G180:G243" si="69">IF(N179&gt;0,F179,G179)</f>
        <v>1</v>
      </c>
      <c r="H180" s="66">
        <f t="shared" ca="1" si="55"/>
        <v>1.0521669300000001</v>
      </c>
      <c r="I180" s="67">
        <f t="shared" si="64"/>
        <v>1.4999999999999999E-2</v>
      </c>
      <c r="J180" s="68">
        <f t="shared" si="65"/>
        <v>41991</v>
      </c>
      <c r="K180" s="13">
        <f t="shared" si="67"/>
        <v>163</v>
      </c>
      <c r="L180" s="9">
        <f t="shared" si="56"/>
        <v>1.006764006</v>
      </c>
      <c r="M180" s="71">
        <f t="shared" ca="1" si="57"/>
        <v>1.0592837930000001</v>
      </c>
      <c r="N180" s="70">
        <f t="shared" si="68"/>
        <v>0</v>
      </c>
      <c r="O180" s="66">
        <f t="shared" ca="1" si="58"/>
        <v>6817636.1950000096</v>
      </c>
      <c r="P180" s="72">
        <f t="shared" si="59"/>
        <v>0</v>
      </c>
      <c r="Q180" s="69"/>
      <c r="R180" s="68"/>
      <c r="S180" s="68"/>
      <c r="T180" s="68"/>
      <c r="U180" s="68"/>
      <c r="V180" s="7"/>
      <c r="W180" s="128">
        <f>[2]Plan1!$A318</f>
        <v>46498</v>
      </c>
      <c r="X180" s="48" t="str">
        <f>[2]Plan1!$C318</f>
        <v>Tiradentes</v>
      </c>
      <c r="Y180" s="34"/>
      <c r="Z180" s="1"/>
      <c r="AA180" s="7"/>
      <c r="AB180" s="7"/>
      <c r="AC180" s="7"/>
      <c r="AD180" s="7"/>
      <c r="AE180" s="7"/>
      <c r="AF180" s="8"/>
      <c r="AG180" s="7"/>
      <c r="AH180" s="3"/>
      <c r="AI180" s="18"/>
      <c r="AJ180" s="19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</row>
    <row r="181" spans="1:220" x14ac:dyDescent="0.2">
      <c r="A181" s="65">
        <f t="shared" si="60"/>
        <v>42156</v>
      </c>
      <c r="B181" s="12">
        <f t="shared" ca="1" si="61"/>
        <v>121817636.19500001</v>
      </c>
      <c r="C181" s="73">
        <f t="shared" si="62"/>
        <v>115000000</v>
      </c>
      <c r="D181" s="67">
        <f ca="1">IF(A181&lt;$B$1,VLOOKUP(A181,[1]DI!$A$4:$B$15000,2,FALSE),0)</f>
        <v>0.1313</v>
      </c>
      <c r="E181" s="11">
        <f t="shared" ca="1" si="63"/>
        <v>1.0004896700000001</v>
      </c>
      <c r="F181" s="66">
        <f ca="1">(TRUNC(PRODUCT($E$16:$E180),16))</f>
        <v>1.05216693456301</v>
      </c>
      <c r="G181" s="66">
        <f t="shared" si="69"/>
        <v>1</v>
      </c>
      <c r="H181" s="66">
        <f t="shared" ca="1" si="55"/>
        <v>1.0521669300000001</v>
      </c>
      <c r="I181" s="67">
        <f t="shared" si="64"/>
        <v>1.4999999999999999E-2</v>
      </c>
      <c r="J181" s="68">
        <f t="shared" si="65"/>
        <v>41991</v>
      </c>
      <c r="K181" s="13">
        <f t="shared" si="67"/>
        <v>163</v>
      </c>
      <c r="L181" s="9">
        <f t="shared" si="56"/>
        <v>1.006764006</v>
      </c>
      <c r="M181" s="71">
        <f t="shared" ca="1" si="57"/>
        <v>1.0592837930000001</v>
      </c>
      <c r="N181" s="70">
        <f t="shared" si="68"/>
        <v>0</v>
      </c>
      <c r="O181" s="66">
        <f t="shared" ca="1" si="58"/>
        <v>6817636.1950000096</v>
      </c>
      <c r="P181" s="72">
        <f t="shared" si="59"/>
        <v>0</v>
      </c>
      <c r="Q181" s="69"/>
      <c r="R181" s="68"/>
      <c r="S181" s="68"/>
      <c r="T181" s="68"/>
      <c r="U181" s="68"/>
      <c r="V181" s="7"/>
      <c r="W181" s="128">
        <f>[2]Plan1!$A319</f>
        <v>46508</v>
      </c>
      <c r="X181" s="48" t="str">
        <f>[2]Plan1!$C319</f>
        <v>Dia do Trabalho</v>
      </c>
      <c r="Y181" s="34"/>
      <c r="Z181" s="1"/>
      <c r="AA181" s="7"/>
      <c r="AB181" s="7"/>
      <c r="AC181" s="7"/>
      <c r="AD181" s="7"/>
      <c r="AE181" s="7"/>
      <c r="AF181" s="8"/>
      <c r="AG181" s="7"/>
      <c r="AH181" s="3"/>
      <c r="AI181" s="18"/>
      <c r="AJ181" s="19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</row>
    <row r="182" spans="1:220" x14ac:dyDescent="0.2">
      <c r="A182" s="65">
        <f t="shared" si="60"/>
        <v>42157</v>
      </c>
      <c r="B182" s="12">
        <f t="shared" ca="1" si="61"/>
        <v>121882327.95000002</v>
      </c>
      <c r="C182" s="73">
        <f t="shared" si="62"/>
        <v>115000000</v>
      </c>
      <c r="D182" s="67">
        <f ca="1">IF(A182&lt;$B$1,VLOOKUP(A182,[1]DI!$A$4:$B$15000,2,FALSE),0)</f>
        <v>0.1313</v>
      </c>
      <c r="E182" s="11">
        <f t="shared" ca="1" si="63"/>
        <v>1.0004896700000001</v>
      </c>
      <c r="F182" s="66">
        <f ca="1">(TRUNC(PRODUCT($E$16:$E181),16))</f>
        <v>1.05268214914586</v>
      </c>
      <c r="G182" s="66">
        <f t="shared" si="69"/>
        <v>1</v>
      </c>
      <c r="H182" s="66">
        <f t="shared" ca="1" si="55"/>
        <v>1.0526821500000001</v>
      </c>
      <c r="I182" s="67">
        <f t="shared" si="64"/>
        <v>1.4999999999999999E-2</v>
      </c>
      <c r="J182" s="68">
        <f t="shared" si="65"/>
        <v>41991</v>
      </c>
      <c r="K182" s="13">
        <f t="shared" si="67"/>
        <v>164</v>
      </c>
      <c r="L182" s="9">
        <f t="shared" si="56"/>
        <v>1.0068056439999999</v>
      </c>
      <c r="M182" s="71">
        <f t="shared" ca="1" si="57"/>
        <v>1.0598463300000001</v>
      </c>
      <c r="N182" s="70">
        <f t="shared" si="68"/>
        <v>0</v>
      </c>
      <c r="O182" s="66">
        <f t="shared" ca="1" si="58"/>
        <v>6882327.9500000104</v>
      </c>
      <c r="P182" s="72">
        <f t="shared" si="59"/>
        <v>0</v>
      </c>
      <c r="Q182" s="69"/>
      <c r="R182" s="68"/>
      <c r="S182" s="68"/>
      <c r="T182" s="68"/>
      <c r="U182" s="68"/>
      <c r="V182" s="7"/>
      <c r="W182" s="128">
        <f>[2]Plan1!$A320</f>
        <v>46534</v>
      </c>
      <c r="X182" s="48" t="str">
        <f>[2]Plan1!$C320</f>
        <v>Corpus Christi</v>
      </c>
      <c r="Y182" s="34"/>
      <c r="Z182" s="1"/>
      <c r="AA182" s="7"/>
      <c r="AB182" s="7"/>
      <c r="AC182" s="7"/>
      <c r="AD182" s="7"/>
      <c r="AE182" s="7"/>
      <c r="AF182" s="8"/>
      <c r="AG182" s="7"/>
      <c r="AH182" s="3"/>
      <c r="AI182" s="18"/>
      <c r="AJ182" s="19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</row>
    <row r="183" spans="1:220" x14ac:dyDescent="0.2">
      <c r="A183" s="65">
        <f t="shared" si="60"/>
        <v>42158</v>
      </c>
      <c r="B183" s="12">
        <f t="shared" ca="1" si="61"/>
        <v>121947053.745</v>
      </c>
      <c r="C183" s="73">
        <f t="shared" si="62"/>
        <v>115000000</v>
      </c>
      <c r="D183" s="67">
        <f ca="1">IF(A183&lt;$B$1,VLOOKUP(A183,[1]DI!$A$4:$B$15000,2,FALSE),0)</f>
        <v>0.1313</v>
      </c>
      <c r="E183" s="11">
        <f t="shared" ca="1" si="63"/>
        <v>1.0004896700000001</v>
      </c>
      <c r="F183" s="66">
        <f ca="1">(TRUNC(PRODUCT($E$16:$E182),16))</f>
        <v>1.0531976160138301</v>
      </c>
      <c r="G183" s="66">
        <f t="shared" si="69"/>
        <v>1</v>
      </c>
      <c r="H183" s="66">
        <f t="shared" ca="1" si="55"/>
        <v>1.0531976199999999</v>
      </c>
      <c r="I183" s="67">
        <f t="shared" si="64"/>
        <v>1.4999999999999999E-2</v>
      </c>
      <c r="J183" s="68">
        <f t="shared" si="65"/>
        <v>41991</v>
      </c>
      <c r="K183" s="13">
        <f t="shared" si="67"/>
        <v>165</v>
      </c>
      <c r="L183" s="9">
        <f t="shared" si="56"/>
        <v>1.006847284</v>
      </c>
      <c r="M183" s="71">
        <f t="shared" ca="1" si="57"/>
        <v>1.0604091630000001</v>
      </c>
      <c r="N183" s="70">
        <f t="shared" si="68"/>
        <v>0</v>
      </c>
      <c r="O183" s="66">
        <f t="shared" ca="1" si="58"/>
        <v>6947053.7450000104</v>
      </c>
      <c r="P183" s="72">
        <f t="shared" si="59"/>
        <v>0</v>
      </c>
      <c r="Q183" s="69"/>
      <c r="R183" s="68"/>
      <c r="S183" s="68"/>
      <c r="T183" s="68"/>
      <c r="U183" s="68"/>
      <c r="V183" s="7"/>
      <c r="W183" s="128">
        <f>[2]Plan1!$A321</f>
        <v>46637</v>
      </c>
      <c r="X183" s="48" t="str">
        <f>[2]Plan1!$C321</f>
        <v>Independência do Brasil</v>
      </c>
      <c r="Y183" s="34"/>
      <c r="Z183" s="1"/>
      <c r="AA183" s="7"/>
      <c r="AB183" s="7"/>
      <c r="AC183" s="7"/>
      <c r="AD183" s="7"/>
      <c r="AE183" s="7"/>
      <c r="AF183" s="8"/>
      <c r="AG183" s="7"/>
      <c r="AH183" s="3"/>
      <c r="AI183" s="18"/>
      <c r="AJ183" s="19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</row>
    <row r="184" spans="1:220" x14ac:dyDescent="0.2">
      <c r="A184" s="65">
        <f t="shared" si="60"/>
        <v>42159</v>
      </c>
      <c r="B184" s="12">
        <f t="shared" ca="1" si="61"/>
        <v>122011813.58</v>
      </c>
      <c r="C184" s="73">
        <f t="shared" si="62"/>
        <v>115000000</v>
      </c>
      <c r="D184" s="67">
        <f ca="1">IF(A184&lt;$B$1,VLOOKUP(A184,[1]DI!$A$4:$B$15000,2,FALSE),0)</f>
        <v>0</v>
      </c>
      <c r="E184" s="11">
        <f t="shared" ca="1" si="63"/>
        <v>1</v>
      </c>
      <c r="F184" s="66">
        <f ca="1">(TRUNC(PRODUCT($E$16:$E183),16))</f>
        <v>1.05371333529047</v>
      </c>
      <c r="G184" s="66">
        <f t="shared" si="69"/>
        <v>1</v>
      </c>
      <c r="H184" s="66">
        <f t="shared" ca="1" si="55"/>
        <v>1.0537133400000001</v>
      </c>
      <c r="I184" s="67">
        <f t="shared" si="64"/>
        <v>1.4999999999999999E-2</v>
      </c>
      <c r="J184" s="68">
        <f t="shared" si="65"/>
        <v>41991</v>
      </c>
      <c r="K184" s="13">
        <f t="shared" si="67"/>
        <v>166</v>
      </c>
      <c r="L184" s="9">
        <f t="shared" si="56"/>
        <v>1.0068889249999999</v>
      </c>
      <c r="M184" s="71">
        <f t="shared" ca="1" si="57"/>
        <v>1.060972292</v>
      </c>
      <c r="N184" s="70">
        <f t="shared" si="68"/>
        <v>0</v>
      </c>
      <c r="O184" s="66">
        <f t="shared" ca="1" si="58"/>
        <v>7011813.5800000001</v>
      </c>
      <c r="P184" s="72">
        <f t="shared" si="59"/>
        <v>0</v>
      </c>
      <c r="Q184" s="69"/>
      <c r="R184" s="68"/>
      <c r="S184" s="68"/>
      <c r="T184" s="68"/>
      <c r="U184" s="68"/>
      <c r="V184" s="7"/>
      <c r="W184" s="128">
        <f>[2]Plan1!$A322</f>
        <v>46672</v>
      </c>
      <c r="X184" s="48" t="str">
        <f>[2]Plan1!$C322</f>
        <v>Nossa Sr.a Aparecida - Padroeira do Brasil</v>
      </c>
      <c r="Y184" s="34"/>
      <c r="Z184" s="1"/>
      <c r="AA184" s="7"/>
      <c r="AB184" s="7"/>
      <c r="AC184" s="7"/>
      <c r="AD184" s="7"/>
      <c r="AE184" s="7"/>
      <c r="AF184" s="8"/>
      <c r="AG184" s="7"/>
      <c r="AH184" s="3"/>
      <c r="AI184" s="18"/>
      <c r="AJ184" s="19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</row>
    <row r="185" spans="1:220" x14ac:dyDescent="0.2">
      <c r="A185" s="65">
        <f t="shared" si="60"/>
        <v>42160</v>
      </c>
      <c r="B185" s="12">
        <f t="shared" ca="1" si="61"/>
        <v>122016859.78</v>
      </c>
      <c r="C185" s="73">
        <f t="shared" si="62"/>
        <v>115000000</v>
      </c>
      <c r="D185" s="67">
        <f ca="1">IF(A185&lt;$B$1,VLOOKUP(A185,[1]DI!$A$4:$B$15000,2,FALSE),0)</f>
        <v>0.13639999999999999</v>
      </c>
      <c r="E185" s="11">
        <f t="shared" ca="1" si="63"/>
        <v>1.0005075299999999</v>
      </c>
      <c r="F185" s="66">
        <f ca="1">(TRUNC(PRODUCT($E$16:$E184),16))</f>
        <v>1.05371333529047</v>
      </c>
      <c r="G185" s="66">
        <f t="shared" si="69"/>
        <v>1</v>
      </c>
      <c r="H185" s="66">
        <f t="shared" ca="1" si="55"/>
        <v>1.0537133400000001</v>
      </c>
      <c r="I185" s="67">
        <f t="shared" si="64"/>
        <v>1.4999999999999999E-2</v>
      </c>
      <c r="J185" s="68">
        <f t="shared" si="65"/>
        <v>41991</v>
      </c>
      <c r="K185" s="13">
        <f t="shared" si="67"/>
        <v>167</v>
      </c>
      <c r="L185" s="9">
        <f t="shared" si="56"/>
        <v>1.006930568</v>
      </c>
      <c r="M185" s="71">
        <f t="shared" ca="1" si="57"/>
        <v>1.061016172</v>
      </c>
      <c r="N185" s="70">
        <f t="shared" si="68"/>
        <v>0</v>
      </c>
      <c r="O185" s="66">
        <f t="shared" ca="1" si="58"/>
        <v>7016859.7800000003</v>
      </c>
      <c r="P185" s="72">
        <f t="shared" si="59"/>
        <v>0</v>
      </c>
      <c r="Q185" s="69"/>
      <c r="R185" s="68"/>
      <c r="S185" s="68"/>
      <c r="T185" s="68"/>
      <c r="U185" s="68"/>
      <c r="V185" s="7"/>
      <c r="W185" s="128">
        <f>[2]Plan1!$A323</f>
        <v>46693</v>
      </c>
      <c r="X185" s="48" t="str">
        <f>[2]Plan1!$C323</f>
        <v>Finados</v>
      </c>
      <c r="Y185" s="34"/>
      <c r="Z185" s="1"/>
      <c r="AA185" s="7"/>
      <c r="AB185" s="7"/>
      <c r="AC185" s="7"/>
      <c r="AD185" s="7"/>
      <c r="AE185" s="7"/>
      <c r="AF185" s="8"/>
      <c r="AG185" s="7"/>
      <c r="AH185" s="3"/>
      <c r="AI185" s="18"/>
      <c r="AJ185" s="19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</row>
    <row r="186" spans="1:220" x14ac:dyDescent="0.2">
      <c r="A186" s="65">
        <f t="shared" si="60"/>
        <v>42161</v>
      </c>
      <c r="B186" s="12">
        <f t="shared" ca="1" si="61"/>
        <v>122083835.895</v>
      </c>
      <c r="C186" s="73">
        <f t="shared" si="62"/>
        <v>115000000</v>
      </c>
      <c r="D186" s="67">
        <f ca="1">IF(A186&lt;$B$1,VLOOKUP(A186,[1]DI!$A$4:$B$15000,2,FALSE),0)</f>
        <v>0</v>
      </c>
      <c r="E186" s="11">
        <f t="shared" ca="1" si="63"/>
        <v>1</v>
      </c>
      <c r="F186" s="66">
        <f ca="1">(TRUNC(PRODUCT($E$16:$E185),16))</f>
        <v>1.05424812641953</v>
      </c>
      <c r="G186" s="66">
        <f t="shared" si="69"/>
        <v>1</v>
      </c>
      <c r="H186" s="66">
        <f t="shared" ca="1" si="55"/>
        <v>1.05424813</v>
      </c>
      <c r="I186" s="67">
        <f t="shared" si="64"/>
        <v>1.4999999999999999E-2</v>
      </c>
      <c r="J186" s="68">
        <f t="shared" si="65"/>
        <v>41991</v>
      </c>
      <c r="K186" s="13">
        <f t="shared" si="67"/>
        <v>168</v>
      </c>
      <c r="L186" s="9">
        <f t="shared" si="56"/>
        <v>1.0069722130000001</v>
      </c>
      <c r="M186" s="71">
        <f t="shared" ca="1" si="57"/>
        <v>1.0615985729999999</v>
      </c>
      <c r="N186" s="70">
        <f t="shared" si="68"/>
        <v>0</v>
      </c>
      <c r="O186" s="66">
        <f t="shared" ca="1" si="58"/>
        <v>7083835.8949999902</v>
      </c>
      <c r="P186" s="72">
        <f t="shared" si="59"/>
        <v>0</v>
      </c>
      <c r="Q186" s="69"/>
      <c r="R186" s="68"/>
      <c r="S186" s="68"/>
      <c r="T186" s="68"/>
      <c r="U186" s="68"/>
      <c r="V186" s="7"/>
      <c r="W186" s="128">
        <f>[2]Plan1!$A324</f>
        <v>46706</v>
      </c>
      <c r="X186" s="48" t="str">
        <f>[2]Plan1!$C324</f>
        <v>Proclamação da República</v>
      </c>
      <c r="Y186" s="34"/>
      <c r="Z186" s="1"/>
      <c r="AA186" s="7"/>
      <c r="AB186" s="7"/>
      <c r="AC186" s="7"/>
      <c r="AD186" s="7"/>
      <c r="AE186" s="7"/>
      <c r="AF186" s="8"/>
      <c r="AG186" s="7"/>
      <c r="AH186" s="3"/>
      <c r="AI186" s="18"/>
      <c r="AJ186" s="19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</row>
    <row r="187" spans="1:220" x14ac:dyDescent="0.2">
      <c r="A187" s="65">
        <f t="shared" si="60"/>
        <v>42162</v>
      </c>
      <c r="B187" s="12">
        <f t="shared" ca="1" si="61"/>
        <v>122088884.97</v>
      </c>
      <c r="C187" s="73">
        <f t="shared" si="62"/>
        <v>115000000</v>
      </c>
      <c r="D187" s="67">
        <f ca="1">IF(A187&lt;$B$1,VLOOKUP(A187,[1]DI!$A$4:$B$15000,2,FALSE),0)</f>
        <v>0</v>
      </c>
      <c r="E187" s="11">
        <f t="shared" ca="1" si="63"/>
        <v>1</v>
      </c>
      <c r="F187" s="66">
        <f ca="1">(TRUNC(PRODUCT($E$16:$E186),16))</f>
        <v>1.05424812641953</v>
      </c>
      <c r="G187" s="66">
        <f t="shared" si="69"/>
        <v>1</v>
      </c>
      <c r="H187" s="66">
        <f t="shared" ca="1" si="55"/>
        <v>1.05424813</v>
      </c>
      <c r="I187" s="67">
        <f t="shared" si="64"/>
        <v>1.4999999999999999E-2</v>
      </c>
      <c r="J187" s="68">
        <f t="shared" si="65"/>
        <v>41991</v>
      </c>
      <c r="K187" s="13">
        <f t="shared" si="67"/>
        <v>169</v>
      </c>
      <c r="L187" s="9">
        <f t="shared" si="56"/>
        <v>1.007013859</v>
      </c>
      <c r="M187" s="71">
        <f t="shared" ca="1" si="57"/>
        <v>1.061642478</v>
      </c>
      <c r="N187" s="70">
        <f t="shared" si="68"/>
        <v>0</v>
      </c>
      <c r="O187" s="66">
        <f t="shared" ca="1" si="58"/>
        <v>7088884.9699999997</v>
      </c>
      <c r="P187" s="72">
        <f t="shared" si="59"/>
        <v>0</v>
      </c>
      <c r="Q187" s="69"/>
      <c r="R187" s="68"/>
      <c r="S187" s="68"/>
      <c r="T187" s="68"/>
      <c r="U187" s="68"/>
      <c r="V187" s="7"/>
      <c r="W187" s="128">
        <f>[2]Plan1!$A325</f>
        <v>46746</v>
      </c>
      <c r="X187" s="48" t="str">
        <f>[2]Plan1!$C325</f>
        <v>Natal</v>
      </c>
      <c r="Y187" s="34"/>
      <c r="Z187" s="1"/>
      <c r="AA187" s="7"/>
      <c r="AB187" s="7"/>
      <c r="AC187" s="7"/>
      <c r="AD187" s="7"/>
      <c r="AE187" s="7"/>
      <c r="AF187" s="8"/>
      <c r="AG187" s="7"/>
      <c r="AH187" s="3"/>
      <c r="AI187" s="18"/>
      <c r="AJ187" s="19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</row>
    <row r="188" spans="1:220" x14ac:dyDescent="0.2">
      <c r="A188" s="65">
        <f t="shared" si="60"/>
        <v>42163</v>
      </c>
      <c r="B188" s="12">
        <f t="shared" ca="1" si="61"/>
        <v>122093934.27500001</v>
      </c>
      <c r="C188" s="73">
        <f t="shared" si="62"/>
        <v>115000000</v>
      </c>
      <c r="D188" s="67">
        <f ca="1">IF(A188&lt;$B$1,VLOOKUP(A188,[1]DI!$A$4:$B$15000,2,FALSE),0)</f>
        <v>0.13639999999999999</v>
      </c>
      <c r="E188" s="11">
        <f t="shared" ca="1" si="63"/>
        <v>1.0005075299999999</v>
      </c>
      <c r="F188" s="66">
        <f ca="1">(TRUNC(PRODUCT($E$16:$E187),16))</f>
        <v>1.05424812641953</v>
      </c>
      <c r="G188" s="66">
        <f t="shared" si="69"/>
        <v>1</v>
      </c>
      <c r="H188" s="66">
        <f t="shared" ca="1" si="55"/>
        <v>1.05424813</v>
      </c>
      <c r="I188" s="67">
        <f t="shared" si="64"/>
        <v>1.4999999999999999E-2</v>
      </c>
      <c r="J188" s="68">
        <f t="shared" si="65"/>
        <v>41991</v>
      </c>
      <c r="K188" s="13">
        <f t="shared" si="67"/>
        <v>170</v>
      </c>
      <c r="L188" s="9">
        <f t="shared" si="56"/>
        <v>1.007055507</v>
      </c>
      <c r="M188" s="71">
        <f t="shared" ca="1" si="57"/>
        <v>1.061686385</v>
      </c>
      <c r="N188" s="70">
        <f t="shared" si="68"/>
        <v>0</v>
      </c>
      <c r="O188" s="66">
        <f t="shared" ca="1" si="58"/>
        <v>7093934.2750000004</v>
      </c>
      <c r="P188" s="72">
        <f t="shared" si="59"/>
        <v>0</v>
      </c>
      <c r="Q188" s="69"/>
      <c r="R188" s="68"/>
      <c r="S188" s="68"/>
      <c r="T188" s="68"/>
      <c r="U188" s="68"/>
      <c r="V188" s="7"/>
      <c r="W188" s="128">
        <f>[2]Plan1!$A326</f>
        <v>46753</v>
      </c>
      <c r="X188" s="48" t="str">
        <f>[2]Plan1!$C326</f>
        <v>Confraternização Universal</v>
      </c>
      <c r="Y188" s="34"/>
      <c r="Z188" s="1"/>
      <c r="AA188" s="7"/>
      <c r="AB188" s="7"/>
      <c r="AC188" s="7"/>
      <c r="AD188" s="7"/>
      <c r="AE188" s="7"/>
      <c r="AF188" s="8"/>
      <c r="AG188" s="7"/>
      <c r="AH188" s="3"/>
      <c r="AI188" s="18"/>
      <c r="AJ188" s="19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</row>
    <row r="189" spans="1:220" x14ac:dyDescent="0.2">
      <c r="A189" s="65">
        <f t="shared" si="60"/>
        <v>42164</v>
      </c>
      <c r="B189" s="12">
        <f t="shared" ca="1" si="61"/>
        <v>122160952.48</v>
      </c>
      <c r="C189" s="73">
        <f t="shared" si="62"/>
        <v>115000000</v>
      </c>
      <c r="D189" s="67">
        <f ca="1">IF(A189&lt;$B$1,VLOOKUP(A189,[1]DI!$A$4:$B$15000,2,FALSE),0)</f>
        <v>0.13639999999999999</v>
      </c>
      <c r="E189" s="11">
        <f t="shared" ca="1" si="63"/>
        <v>1.0005075299999999</v>
      </c>
      <c r="F189" s="66">
        <f ca="1">(TRUNC(PRODUCT($E$16:$E188),16))</f>
        <v>1.0547831889711301</v>
      </c>
      <c r="G189" s="66">
        <f t="shared" si="69"/>
        <v>1</v>
      </c>
      <c r="H189" s="66">
        <f t="shared" ca="1" si="55"/>
        <v>1.05478319</v>
      </c>
      <c r="I189" s="67">
        <f t="shared" si="64"/>
        <v>1.4999999999999999E-2</v>
      </c>
      <c r="J189" s="68">
        <f t="shared" si="65"/>
        <v>41991</v>
      </c>
      <c r="K189" s="13">
        <f t="shared" si="67"/>
        <v>171</v>
      </c>
      <c r="L189" s="9">
        <f t="shared" si="56"/>
        <v>1.007097157</v>
      </c>
      <c r="M189" s="71">
        <f t="shared" ca="1" si="57"/>
        <v>1.062269152</v>
      </c>
      <c r="N189" s="70">
        <f t="shared" si="68"/>
        <v>0</v>
      </c>
      <c r="O189" s="66">
        <f t="shared" ca="1" si="58"/>
        <v>7160952.4800000098</v>
      </c>
      <c r="P189" s="72">
        <f t="shared" si="59"/>
        <v>0</v>
      </c>
      <c r="Q189" s="69"/>
      <c r="R189" s="68"/>
      <c r="S189" s="68"/>
      <c r="T189" s="68"/>
      <c r="U189" s="68"/>
      <c r="V189" s="7"/>
      <c r="W189" s="128">
        <f>[2]Plan1!$A327</f>
        <v>46811</v>
      </c>
      <c r="X189" s="48" t="str">
        <f>[2]Plan1!$C327</f>
        <v>Carnaval</v>
      </c>
      <c r="Y189" s="34"/>
      <c r="Z189" s="1"/>
      <c r="AA189" s="7"/>
      <c r="AB189" s="7"/>
      <c r="AC189" s="7"/>
      <c r="AD189" s="7"/>
      <c r="AE189" s="7"/>
      <c r="AF189" s="8"/>
      <c r="AG189" s="7"/>
      <c r="AH189" s="3"/>
      <c r="AI189" s="18"/>
      <c r="AJ189" s="19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</row>
    <row r="190" spans="1:220" x14ac:dyDescent="0.2">
      <c r="A190" s="65">
        <f t="shared" si="60"/>
        <v>42165</v>
      </c>
      <c r="B190" s="12">
        <f t="shared" ca="1" si="61"/>
        <v>122228007.255</v>
      </c>
      <c r="C190" s="73">
        <f t="shared" si="62"/>
        <v>115000000</v>
      </c>
      <c r="D190" s="67">
        <f ca="1">IF(A190&lt;$B$1,VLOOKUP(A190,[1]DI!$A$4:$B$15000,2,FALSE),0)</f>
        <v>0.13639999999999999</v>
      </c>
      <c r="E190" s="11">
        <f t="shared" ca="1" si="63"/>
        <v>1.0005075299999999</v>
      </c>
      <c r="F190" s="66">
        <f ca="1">(TRUNC(PRODUCT($E$16:$E189),16))</f>
        <v>1.05531852308303</v>
      </c>
      <c r="G190" s="66">
        <f t="shared" si="69"/>
        <v>1</v>
      </c>
      <c r="H190" s="66">
        <f t="shared" ca="1" si="55"/>
        <v>1.0553185199999999</v>
      </c>
      <c r="I190" s="67">
        <f t="shared" si="64"/>
        <v>1.4999999999999999E-2</v>
      </c>
      <c r="J190" s="68">
        <f t="shared" si="65"/>
        <v>41991</v>
      </c>
      <c r="K190" s="13">
        <f t="shared" si="67"/>
        <v>172</v>
      </c>
      <c r="L190" s="9">
        <f t="shared" si="56"/>
        <v>1.007138809</v>
      </c>
      <c r="M190" s="71">
        <f t="shared" ca="1" si="57"/>
        <v>1.062852237</v>
      </c>
      <c r="N190" s="70">
        <f t="shared" si="68"/>
        <v>0</v>
      </c>
      <c r="O190" s="66">
        <f t="shared" ca="1" si="58"/>
        <v>7228007.2549999999</v>
      </c>
      <c r="P190" s="72">
        <f t="shared" si="59"/>
        <v>0</v>
      </c>
      <c r="Q190" s="69"/>
      <c r="R190" s="68"/>
      <c r="S190" s="68"/>
      <c r="T190" s="68"/>
      <c r="U190" s="68"/>
      <c r="V190" s="7"/>
      <c r="W190" s="128">
        <f>[2]Plan1!$A328</f>
        <v>46812</v>
      </c>
      <c r="X190" s="48" t="str">
        <f>[2]Plan1!$C328</f>
        <v>Carnaval</v>
      </c>
      <c r="Y190" s="34"/>
      <c r="Z190" s="1"/>
      <c r="AA190" s="7"/>
      <c r="AB190" s="7"/>
      <c r="AC190" s="7"/>
      <c r="AD190" s="7"/>
      <c r="AE190" s="7"/>
      <c r="AF190" s="8"/>
      <c r="AG190" s="7"/>
      <c r="AH190" s="3"/>
      <c r="AI190" s="18"/>
      <c r="AJ190" s="19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</row>
    <row r="191" spans="1:220" x14ac:dyDescent="0.2">
      <c r="A191" s="65">
        <f t="shared" si="60"/>
        <v>42166</v>
      </c>
      <c r="B191" s="12">
        <f t="shared" ca="1" si="61"/>
        <v>122295099.74999999</v>
      </c>
      <c r="C191" s="73">
        <f t="shared" si="62"/>
        <v>115000000</v>
      </c>
      <c r="D191" s="67">
        <f ca="1">IF(A191&lt;$B$1,VLOOKUP(A191,[1]DI!$A$4:$B$15000,2,FALSE),0)</f>
        <v>0.13639999999999999</v>
      </c>
      <c r="E191" s="11">
        <f t="shared" ca="1" si="63"/>
        <v>1.0005075299999999</v>
      </c>
      <c r="F191" s="66">
        <f ca="1">(TRUNC(PRODUCT($E$16:$E190),16))</f>
        <v>1.0558541288930501</v>
      </c>
      <c r="G191" s="66">
        <f t="shared" si="69"/>
        <v>1</v>
      </c>
      <c r="H191" s="66">
        <f t="shared" ca="1" si="55"/>
        <v>1.0558541299999999</v>
      </c>
      <c r="I191" s="67">
        <f t="shared" si="64"/>
        <v>1.4999999999999999E-2</v>
      </c>
      <c r="J191" s="68">
        <f t="shared" si="65"/>
        <v>41991</v>
      </c>
      <c r="K191" s="13">
        <f t="shared" si="67"/>
        <v>173</v>
      </c>
      <c r="L191" s="9">
        <f t="shared" si="56"/>
        <v>1.007180462</v>
      </c>
      <c r="M191" s="71">
        <f t="shared" ca="1" si="57"/>
        <v>1.06343565</v>
      </c>
      <c r="N191" s="70">
        <f t="shared" si="68"/>
        <v>0</v>
      </c>
      <c r="O191" s="66">
        <f t="shared" ca="1" si="58"/>
        <v>7295099.7499999898</v>
      </c>
      <c r="P191" s="72">
        <f t="shared" si="59"/>
        <v>0</v>
      </c>
      <c r="Q191" s="69"/>
      <c r="R191" s="68"/>
      <c r="S191" s="68"/>
      <c r="T191" s="68"/>
      <c r="U191" s="68"/>
      <c r="V191" s="7"/>
      <c r="W191" s="128">
        <f>[2]Plan1!$A329</f>
        <v>46857</v>
      </c>
      <c r="X191" s="48" t="str">
        <f>[2]Plan1!$C329</f>
        <v>Paixão de Cristo</v>
      </c>
      <c r="Y191" s="34"/>
      <c r="Z191" s="1"/>
      <c r="AA191" s="7"/>
      <c r="AB191" s="7"/>
      <c r="AC191" s="7"/>
      <c r="AD191" s="7"/>
      <c r="AE191" s="7"/>
      <c r="AF191" s="8"/>
      <c r="AG191" s="7"/>
      <c r="AH191" s="3"/>
      <c r="AI191" s="18"/>
      <c r="AJ191" s="19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</row>
    <row r="192" spans="1:220" x14ac:dyDescent="0.2">
      <c r="A192" s="65">
        <f t="shared" si="60"/>
        <v>42167</v>
      </c>
      <c r="B192" s="12">
        <f t="shared" ca="1" si="61"/>
        <v>122362228.92999999</v>
      </c>
      <c r="C192" s="73">
        <f t="shared" si="62"/>
        <v>115000000</v>
      </c>
      <c r="D192" s="67">
        <f ca="1">IF(A192&lt;$B$1,VLOOKUP(A192,[1]DI!$A$4:$B$15000,2,FALSE),0)</f>
        <v>0.13639999999999999</v>
      </c>
      <c r="E192" s="11">
        <f t="shared" ca="1" si="63"/>
        <v>1.0005075299999999</v>
      </c>
      <c r="F192" s="66">
        <f ca="1">(TRUNC(PRODUCT($E$16:$E191),16))</f>
        <v>1.0563900065390801</v>
      </c>
      <c r="G192" s="66">
        <f t="shared" si="69"/>
        <v>1</v>
      </c>
      <c r="H192" s="66">
        <f t="shared" ca="1" si="55"/>
        <v>1.0563900100000001</v>
      </c>
      <c r="I192" s="67">
        <f t="shared" si="64"/>
        <v>1.4999999999999999E-2</v>
      </c>
      <c r="J192" s="68">
        <f t="shared" si="65"/>
        <v>41991</v>
      </c>
      <c r="K192" s="13">
        <f t="shared" si="67"/>
        <v>174</v>
      </c>
      <c r="L192" s="9">
        <f t="shared" si="56"/>
        <v>1.007222117</v>
      </c>
      <c r="M192" s="71">
        <f t="shared" ca="1" si="57"/>
        <v>1.0640193819999999</v>
      </c>
      <c r="N192" s="70">
        <f t="shared" si="68"/>
        <v>0</v>
      </c>
      <c r="O192" s="66">
        <f t="shared" ca="1" si="58"/>
        <v>7362228.9299999904</v>
      </c>
      <c r="P192" s="72">
        <f t="shared" si="59"/>
        <v>0</v>
      </c>
      <c r="Q192" s="69"/>
      <c r="R192" s="68"/>
      <c r="S192" s="68"/>
      <c r="T192" s="68"/>
      <c r="U192" s="68"/>
      <c r="V192" s="7"/>
      <c r="W192" s="128">
        <f>[2]Plan1!$A330</f>
        <v>46864</v>
      </c>
      <c r="X192" s="48" t="str">
        <f>[2]Plan1!$C330</f>
        <v>Tiradentes</v>
      </c>
      <c r="Y192" s="34"/>
      <c r="Z192" s="1"/>
      <c r="AA192" s="7"/>
      <c r="AB192" s="7"/>
      <c r="AC192" s="7"/>
      <c r="AD192" s="7"/>
      <c r="AE192" s="7"/>
      <c r="AF192" s="8"/>
      <c r="AG192" s="7"/>
      <c r="AH192" s="3"/>
      <c r="AI192" s="18"/>
      <c r="AJ192" s="19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</row>
    <row r="193" spans="1:220" x14ac:dyDescent="0.2">
      <c r="A193" s="65">
        <f t="shared" si="60"/>
        <v>42168</v>
      </c>
      <c r="B193" s="12">
        <f t="shared" ca="1" si="61"/>
        <v>122429394.795</v>
      </c>
      <c r="C193" s="73">
        <f t="shared" si="62"/>
        <v>115000000</v>
      </c>
      <c r="D193" s="67">
        <f ca="1">IF(A193&lt;$B$1,VLOOKUP(A193,[1]DI!$A$4:$B$15000,2,FALSE),0)</f>
        <v>0</v>
      </c>
      <c r="E193" s="11">
        <f t="shared" ca="1" si="63"/>
        <v>1</v>
      </c>
      <c r="F193" s="66">
        <f ca="1">(TRUNC(PRODUCT($E$16:$E192),16))</f>
        <v>1.0569261561590999</v>
      </c>
      <c r="G193" s="66">
        <f t="shared" si="69"/>
        <v>1</v>
      </c>
      <c r="H193" s="66">
        <f t="shared" ca="1" si="55"/>
        <v>1.0569261599999999</v>
      </c>
      <c r="I193" s="67">
        <f t="shared" si="64"/>
        <v>1.4999999999999999E-2</v>
      </c>
      <c r="J193" s="68">
        <f t="shared" si="65"/>
        <v>41991</v>
      </c>
      <c r="K193" s="13">
        <f t="shared" si="67"/>
        <v>175</v>
      </c>
      <c r="L193" s="9">
        <f t="shared" si="56"/>
        <v>1.0072637739999999</v>
      </c>
      <c r="M193" s="71">
        <f t="shared" ca="1" si="57"/>
        <v>1.064603433</v>
      </c>
      <c r="N193" s="70">
        <f t="shared" si="68"/>
        <v>0</v>
      </c>
      <c r="O193" s="66">
        <f t="shared" ca="1" si="58"/>
        <v>7429394.7949999999</v>
      </c>
      <c r="P193" s="72">
        <f t="shared" si="59"/>
        <v>0</v>
      </c>
      <c r="Q193" s="69"/>
      <c r="R193" s="68"/>
      <c r="S193" s="68"/>
      <c r="T193" s="68"/>
      <c r="U193" s="68"/>
      <c r="V193" s="7"/>
      <c r="W193" s="128">
        <f>[2]Plan1!$A331</f>
        <v>46874</v>
      </c>
      <c r="X193" s="48" t="str">
        <f>[2]Plan1!$C331</f>
        <v>Dia do Trabalho</v>
      </c>
      <c r="Y193" s="34"/>
      <c r="Z193" s="1"/>
      <c r="AA193" s="7"/>
      <c r="AB193" s="7"/>
      <c r="AC193" s="7"/>
      <c r="AD193" s="7"/>
      <c r="AE193" s="7"/>
      <c r="AF193" s="8"/>
      <c r="AG193" s="7"/>
      <c r="AH193" s="3"/>
      <c r="AI193" s="18"/>
      <c r="AJ193" s="19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</row>
    <row r="194" spans="1:220" x14ac:dyDescent="0.2">
      <c r="A194" s="65">
        <f t="shared" si="60"/>
        <v>42169</v>
      </c>
      <c r="B194" s="12">
        <f t="shared" ca="1" si="61"/>
        <v>122434458.245</v>
      </c>
      <c r="C194" s="73">
        <f t="shared" si="62"/>
        <v>115000000</v>
      </c>
      <c r="D194" s="67">
        <f ca="1">IF(A194&lt;$B$1,VLOOKUP(A194,[1]DI!$A$4:$B$15000,2,FALSE),0)</f>
        <v>0</v>
      </c>
      <c r="E194" s="11">
        <f t="shared" ca="1" si="63"/>
        <v>1</v>
      </c>
      <c r="F194" s="66">
        <f ca="1">(TRUNC(PRODUCT($E$16:$E193),16))</f>
        <v>1.0569261561590999</v>
      </c>
      <c r="G194" s="66">
        <f t="shared" si="69"/>
        <v>1</v>
      </c>
      <c r="H194" s="66">
        <f t="shared" ca="1" si="55"/>
        <v>1.0569261599999999</v>
      </c>
      <c r="I194" s="67">
        <f t="shared" si="64"/>
        <v>1.4999999999999999E-2</v>
      </c>
      <c r="J194" s="68">
        <f t="shared" si="65"/>
        <v>41991</v>
      </c>
      <c r="K194" s="13">
        <f t="shared" si="67"/>
        <v>176</v>
      </c>
      <c r="L194" s="9">
        <f t="shared" si="56"/>
        <v>1.007305433</v>
      </c>
      <c r="M194" s="71">
        <f t="shared" ca="1" si="57"/>
        <v>1.064647463</v>
      </c>
      <c r="N194" s="70">
        <f t="shared" si="68"/>
        <v>0</v>
      </c>
      <c r="O194" s="66">
        <f t="shared" ca="1" si="58"/>
        <v>7434458.2450000001</v>
      </c>
      <c r="P194" s="72">
        <f t="shared" si="59"/>
        <v>0</v>
      </c>
      <c r="Q194" s="69"/>
      <c r="R194" s="68"/>
      <c r="S194" s="68"/>
      <c r="T194" s="68"/>
      <c r="U194" s="68"/>
      <c r="V194" s="7"/>
      <c r="W194" s="128">
        <f>[2]Plan1!$A332</f>
        <v>46919</v>
      </c>
      <c r="X194" s="48" t="str">
        <f>[2]Plan1!$C332</f>
        <v>Corpus Christi</v>
      </c>
      <c r="Y194" s="34"/>
      <c r="Z194" s="1"/>
      <c r="AA194" s="7"/>
      <c r="AB194" s="7"/>
      <c r="AC194" s="7"/>
      <c r="AD194" s="7"/>
      <c r="AE194" s="7"/>
      <c r="AF194" s="8"/>
      <c r="AG194" s="7"/>
      <c r="AH194" s="3"/>
      <c r="AI194" s="18"/>
      <c r="AJ194" s="19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</row>
    <row r="195" spans="1:220" x14ac:dyDescent="0.2">
      <c r="A195" s="65">
        <f t="shared" si="60"/>
        <v>42170</v>
      </c>
      <c r="B195" s="12">
        <f t="shared" ca="1" si="61"/>
        <v>122439521.92499998</v>
      </c>
      <c r="C195" s="73">
        <f t="shared" si="62"/>
        <v>115000000</v>
      </c>
      <c r="D195" s="67">
        <f ca="1">IF(A195&lt;$B$1,VLOOKUP(A195,[1]DI!$A$4:$B$15000,2,FALSE),0)</f>
        <v>0.13639999999999999</v>
      </c>
      <c r="E195" s="11">
        <f t="shared" ca="1" si="63"/>
        <v>1.0005075299999999</v>
      </c>
      <c r="F195" s="66">
        <f ca="1">(TRUNC(PRODUCT($E$16:$E194),16))</f>
        <v>1.0569261561590999</v>
      </c>
      <c r="G195" s="66">
        <f t="shared" si="69"/>
        <v>1</v>
      </c>
      <c r="H195" s="66">
        <f t="shared" ca="1" si="55"/>
        <v>1.0569261599999999</v>
      </c>
      <c r="I195" s="67">
        <f t="shared" si="64"/>
        <v>1.4999999999999999E-2</v>
      </c>
      <c r="J195" s="68">
        <f t="shared" si="65"/>
        <v>41991</v>
      </c>
      <c r="K195" s="13">
        <f t="shared" si="67"/>
        <v>177</v>
      </c>
      <c r="L195" s="9">
        <f t="shared" si="56"/>
        <v>1.0073470929999999</v>
      </c>
      <c r="M195" s="71">
        <f t="shared" ca="1" si="57"/>
        <v>1.0646914949999999</v>
      </c>
      <c r="N195" s="70">
        <f t="shared" si="68"/>
        <v>0</v>
      </c>
      <c r="O195" s="66">
        <f t="shared" ca="1" si="58"/>
        <v>7439521.9249999896</v>
      </c>
      <c r="P195" s="72">
        <f t="shared" si="59"/>
        <v>0</v>
      </c>
      <c r="Q195" s="69"/>
      <c r="R195" s="68"/>
      <c r="S195" s="68"/>
      <c r="T195" s="68"/>
      <c r="U195" s="68"/>
      <c r="V195" s="7"/>
      <c r="W195" s="128">
        <f>[2]Plan1!$A333</f>
        <v>47003</v>
      </c>
      <c r="X195" s="48" t="str">
        <f>[2]Plan1!$C333</f>
        <v>Independência do Brasil</v>
      </c>
      <c r="Y195" s="34"/>
      <c r="Z195" s="1"/>
      <c r="AA195" s="7"/>
      <c r="AB195" s="7"/>
      <c r="AC195" s="7"/>
      <c r="AD195" s="7"/>
      <c r="AE195" s="7"/>
      <c r="AF195" s="8"/>
      <c r="AG195" s="7"/>
      <c r="AH195" s="3"/>
      <c r="AI195" s="18"/>
      <c r="AJ195" s="19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</row>
    <row r="196" spans="1:220" x14ac:dyDescent="0.2">
      <c r="A196" s="65">
        <f t="shared" si="60"/>
        <v>42171</v>
      </c>
      <c r="B196" s="12">
        <f t="shared" ca="1" si="61"/>
        <v>122506729.88</v>
      </c>
      <c r="C196" s="73">
        <f t="shared" si="62"/>
        <v>115000000</v>
      </c>
      <c r="D196" s="67">
        <f ca="1">IF(A196&lt;$B$1,VLOOKUP(A196,[1]DI!$A$4:$B$15000,2,FALSE),0)</f>
        <v>0.13639999999999999</v>
      </c>
      <c r="E196" s="11">
        <f t="shared" ca="1" si="63"/>
        <v>1.0005075299999999</v>
      </c>
      <c r="F196" s="66">
        <f ca="1">(TRUNC(PRODUCT($E$16:$E195),16))</f>
        <v>1.05746257789114</v>
      </c>
      <c r="G196" s="66">
        <f t="shared" si="69"/>
        <v>1</v>
      </c>
      <c r="H196" s="66">
        <f t="shared" ca="1" si="55"/>
        <v>1.0574625799999999</v>
      </c>
      <c r="I196" s="67">
        <f t="shared" si="64"/>
        <v>1.4999999999999999E-2</v>
      </c>
      <c r="J196" s="68">
        <f t="shared" si="65"/>
        <v>41991</v>
      </c>
      <c r="K196" s="13">
        <f t="shared" si="67"/>
        <v>178</v>
      </c>
      <c r="L196" s="9">
        <f t="shared" si="56"/>
        <v>1.007388755</v>
      </c>
      <c r="M196" s="71">
        <f t="shared" ca="1" si="57"/>
        <v>1.0652759119999999</v>
      </c>
      <c r="N196" s="70">
        <f t="shared" si="68"/>
        <v>0</v>
      </c>
      <c r="O196" s="66">
        <f t="shared" ca="1" si="58"/>
        <v>7506729.8799999896</v>
      </c>
      <c r="P196" s="72">
        <f t="shared" si="59"/>
        <v>0</v>
      </c>
      <c r="Q196" s="69"/>
      <c r="R196" s="68"/>
      <c r="S196" s="68"/>
      <c r="T196" s="68"/>
      <c r="U196" s="68"/>
      <c r="V196" s="7"/>
      <c r="W196" s="128">
        <f>[2]Plan1!$A334</f>
        <v>47038</v>
      </c>
      <c r="X196" s="48" t="str">
        <f>[2]Plan1!$C334</f>
        <v>Nossa Sr.a Aparecida - Padroeira do Brasil</v>
      </c>
      <c r="Y196" s="34"/>
      <c r="Z196" s="1"/>
      <c r="AA196" s="7"/>
      <c r="AB196" s="7"/>
      <c r="AC196" s="7"/>
      <c r="AD196" s="7"/>
      <c r="AE196" s="7"/>
      <c r="AF196" s="8"/>
      <c r="AG196" s="7"/>
      <c r="AH196" s="3"/>
      <c r="AI196" s="18"/>
      <c r="AJ196" s="19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</row>
    <row r="197" spans="1:220" x14ac:dyDescent="0.2">
      <c r="A197" s="65">
        <f t="shared" si="60"/>
        <v>42172</v>
      </c>
      <c r="B197" s="12">
        <f t="shared" ca="1" si="61"/>
        <v>122573974.52</v>
      </c>
      <c r="C197" s="73">
        <f t="shared" si="62"/>
        <v>115000000</v>
      </c>
      <c r="D197" s="67">
        <f ca="1">IF(A197&lt;$B$1,VLOOKUP(A197,[1]DI!$A$4:$B$15000,2,FALSE),0)</f>
        <v>0.13639999999999999</v>
      </c>
      <c r="E197" s="11">
        <f t="shared" ca="1" si="63"/>
        <v>1.0005075299999999</v>
      </c>
      <c r="F197" s="66">
        <f ca="1">(TRUNC(PRODUCT($E$16:$E196),16))</f>
        <v>1.05799927187329</v>
      </c>
      <c r="G197" s="66">
        <f t="shared" si="69"/>
        <v>1</v>
      </c>
      <c r="H197" s="66">
        <f t="shared" ca="1" si="55"/>
        <v>1.05799927</v>
      </c>
      <c r="I197" s="67">
        <f t="shared" si="64"/>
        <v>1.4999999999999999E-2</v>
      </c>
      <c r="J197" s="68">
        <f t="shared" si="65"/>
        <v>41991</v>
      </c>
      <c r="K197" s="13">
        <f t="shared" si="67"/>
        <v>179</v>
      </c>
      <c r="L197" s="9">
        <f t="shared" si="56"/>
        <v>1.0074304190000001</v>
      </c>
      <c r="M197" s="71">
        <f t="shared" ca="1" si="57"/>
        <v>1.0658606479999999</v>
      </c>
      <c r="N197" s="70">
        <f t="shared" si="68"/>
        <v>0</v>
      </c>
      <c r="O197" s="66">
        <f t="shared" ca="1" si="58"/>
        <v>7573974.5199999902</v>
      </c>
      <c r="P197" s="72">
        <f t="shared" si="59"/>
        <v>0</v>
      </c>
      <c r="Q197" s="69"/>
      <c r="R197" s="68"/>
      <c r="S197" s="68"/>
      <c r="T197" s="68"/>
      <c r="U197" s="68"/>
      <c r="V197" s="7"/>
      <c r="W197" s="128">
        <f>[2]Plan1!$A335</f>
        <v>47059</v>
      </c>
      <c r="X197" s="48" t="str">
        <f>[2]Plan1!$C335</f>
        <v>Finados</v>
      </c>
      <c r="Y197" s="34"/>
      <c r="Z197" s="1"/>
      <c r="AA197" s="7"/>
      <c r="AB197" s="7"/>
      <c r="AC197" s="7"/>
      <c r="AD197" s="7"/>
      <c r="AE197" s="7"/>
      <c r="AF197" s="8"/>
      <c r="AG197" s="7"/>
      <c r="AH197" s="3"/>
      <c r="AI197" s="18"/>
      <c r="AJ197" s="19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</row>
    <row r="198" spans="1:220" ht="15" x14ac:dyDescent="0.25">
      <c r="A198" s="163">
        <f t="shared" si="60"/>
        <v>42173</v>
      </c>
      <c r="B198" s="164">
        <f t="shared" ca="1" si="61"/>
        <v>122641256.88</v>
      </c>
      <c r="C198" s="165">
        <f t="shared" si="62"/>
        <v>115000000</v>
      </c>
      <c r="D198" s="166">
        <f ca="1">IF(A198&lt;$B$1,VLOOKUP(A198,[1]DI!$A$4:$B$15000,2,FALSE),0)</f>
        <v>0.13639999999999999</v>
      </c>
      <c r="E198" s="167">
        <f t="shared" ca="1" si="63"/>
        <v>1.0005075299999999</v>
      </c>
      <c r="F198" s="167">
        <f ca="1">(TRUNC(PRODUCT($E$16:$E197),16))</f>
        <v>1.05853623824375</v>
      </c>
      <c r="G198" s="167">
        <f t="shared" si="69"/>
        <v>1</v>
      </c>
      <c r="H198" s="167">
        <f t="shared" ca="1" si="55"/>
        <v>1.05853624</v>
      </c>
      <c r="I198" s="166">
        <f t="shared" si="64"/>
        <v>1.4999999999999999E-2</v>
      </c>
      <c r="J198" s="163">
        <f t="shared" si="65"/>
        <v>41991</v>
      </c>
      <c r="K198" s="168">
        <f t="shared" si="67"/>
        <v>180</v>
      </c>
      <c r="L198" s="169">
        <f t="shared" si="56"/>
        <v>1.007472084</v>
      </c>
      <c r="M198" s="169">
        <f t="shared" ca="1" si="57"/>
        <v>1.0664457119999999</v>
      </c>
      <c r="N198" s="168">
        <v>1</v>
      </c>
      <c r="O198" s="167">
        <f t="shared" ca="1" si="58"/>
        <v>7641256.8799999896</v>
      </c>
      <c r="P198" s="170">
        <f t="shared" si="59"/>
        <v>0</v>
      </c>
      <c r="Q198" s="171"/>
      <c r="R198" s="163"/>
      <c r="S198" s="165">
        <f>5388.46+7646010.85</f>
        <v>7651399.3099999996</v>
      </c>
      <c r="T198" s="163" t="s">
        <v>71</v>
      </c>
      <c r="U198" s="163"/>
      <c r="V198" s="15"/>
      <c r="W198" s="128">
        <f>[2]Plan1!$A336</f>
        <v>47072</v>
      </c>
      <c r="X198" s="48" t="str">
        <f>[2]Plan1!$C336</f>
        <v>Proclamação da República</v>
      </c>
      <c r="Y198" s="46"/>
      <c r="Z198" s="17"/>
      <c r="AA198" s="15"/>
      <c r="AB198" s="7"/>
      <c r="AC198" s="7"/>
      <c r="AD198" s="15"/>
      <c r="AE198" s="15"/>
      <c r="AF198" s="21"/>
      <c r="AG198" s="15"/>
      <c r="AH198" s="16"/>
      <c r="AI198" s="18"/>
      <c r="AJ198" s="19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</row>
    <row r="199" spans="1:220" ht="18.75" x14ac:dyDescent="0.3">
      <c r="A199" s="138">
        <f t="shared" si="60"/>
        <v>42174</v>
      </c>
      <c r="B199" s="139">
        <f t="shared" ca="1" si="61"/>
        <v>115066258.17000002</v>
      </c>
      <c r="C199" s="161">
        <v>115000000</v>
      </c>
      <c r="D199" s="137">
        <f ca="1">IF(A199&lt;$B$1,VLOOKUP(A199,[1]DI!$A$4:$B$15000,2,FALSE),0)</f>
        <v>0.13639999999999999</v>
      </c>
      <c r="E199" s="135">
        <f t="shared" ca="1" si="63"/>
        <v>1.0005075299999999</v>
      </c>
      <c r="F199" s="135">
        <f ca="1">(TRUNC(PRODUCT($E$16:$E198),16))</f>
        <v>1.05907347714074</v>
      </c>
      <c r="G199" s="135">
        <f t="shared" ca="1" si="69"/>
        <v>1.05853623824375</v>
      </c>
      <c r="H199" s="135">
        <f t="shared" ca="1" si="55"/>
        <v>1.0005075299999999</v>
      </c>
      <c r="I199" s="137">
        <v>2.5000000000000001E-2</v>
      </c>
      <c r="J199" s="138">
        <v>42173</v>
      </c>
      <c r="K199" s="148">
        <f>DAYS360(J199,A199)</f>
        <v>1</v>
      </c>
      <c r="L199" s="141">
        <f>ROUND((I199+1)^(K199/360),9)</f>
        <v>1.000068593</v>
      </c>
      <c r="M199" s="141">
        <f t="shared" ca="1" si="57"/>
        <v>1.0005761580000001</v>
      </c>
      <c r="N199" s="140">
        <f t="shared" ref="N199:N208" si="70">IF(VLOOKUP(A199,X$16:AE$52,8)=VLOOKUP(A198,X$16:AE$52,8),0,VLOOKUP(A199,X$16:AE$52,8))</f>
        <v>0</v>
      </c>
      <c r="O199" s="135">
        <f t="shared" ca="1" si="58"/>
        <v>66258.170000009995</v>
      </c>
      <c r="P199" s="142">
        <f t="shared" si="59"/>
        <v>0</v>
      </c>
      <c r="Q199" s="143"/>
      <c r="R199" s="138"/>
      <c r="S199" s="138"/>
      <c r="T199" s="138"/>
      <c r="U199" s="138"/>
      <c r="V199" s="7"/>
      <c r="W199" s="49"/>
      <c r="X199" s="50"/>
      <c r="Y199" s="51"/>
      <c r="Z199" s="1"/>
      <c r="AA199" s="7"/>
      <c r="AB199" s="7"/>
      <c r="AC199" s="7"/>
      <c r="AD199" s="7"/>
      <c r="AE199" s="7"/>
      <c r="AF199" s="8"/>
      <c r="AG199" s="7"/>
      <c r="AH199" s="3"/>
      <c r="AI199" s="18"/>
      <c r="AJ199" s="19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</row>
    <row r="200" spans="1:220" x14ac:dyDescent="0.2">
      <c r="A200" s="65">
        <f t="shared" si="60"/>
        <v>42175</v>
      </c>
      <c r="B200" s="12">
        <f t="shared" ca="1" si="61"/>
        <v>115132554.75000001</v>
      </c>
      <c r="C200" s="73">
        <f t="shared" si="62"/>
        <v>115000000</v>
      </c>
      <c r="D200" s="67">
        <f ca="1">IF(A200&lt;$B$1,VLOOKUP(A200,[1]DI!$A$4:$B$15000,2,FALSE),0)</f>
        <v>0</v>
      </c>
      <c r="E200" s="11">
        <f t="shared" ca="1" si="63"/>
        <v>1</v>
      </c>
      <c r="F200" s="66">
        <f ca="1">(TRUNC(PRODUCT($E$16:$E199),16))</f>
        <v>1.0596109887026</v>
      </c>
      <c r="G200" s="66">
        <f t="shared" ca="1" si="69"/>
        <v>1.05853623824375</v>
      </c>
      <c r="H200" s="66">
        <f t="shared" ca="1" si="55"/>
        <v>1.00101532</v>
      </c>
      <c r="I200" s="67">
        <f t="shared" si="64"/>
        <v>2.5000000000000001E-2</v>
      </c>
      <c r="J200" s="68">
        <f t="shared" si="65"/>
        <v>42173</v>
      </c>
      <c r="K200" s="13">
        <f>DAYS360(J200,A200)</f>
        <v>2</v>
      </c>
      <c r="L200" s="9">
        <f>ROUND((I200+1)^(K200/360),9)</f>
        <v>1.0001371910000001</v>
      </c>
      <c r="M200" s="71">
        <f t="shared" ca="1" si="57"/>
        <v>1.0011526500000001</v>
      </c>
      <c r="N200" s="70">
        <f t="shared" si="70"/>
        <v>0</v>
      </c>
      <c r="O200" s="66">
        <f t="shared" ca="1" si="58"/>
        <v>132554.75000001001</v>
      </c>
      <c r="P200" s="72">
        <f t="shared" si="59"/>
        <v>0</v>
      </c>
      <c r="Q200" s="69"/>
      <c r="R200" s="68"/>
      <c r="S200" s="68"/>
      <c r="T200" s="68"/>
      <c r="U200" s="68"/>
      <c r="V200" s="7"/>
      <c r="W200" s="49"/>
      <c r="X200" s="50"/>
      <c r="Y200" s="51"/>
      <c r="Z200" s="1"/>
      <c r="AA200" s="7"/>
      <c r="AB200" s="7"/>
      <c r="AC200" s="7"/>
      <c r="AD200" s="7"/>
      <c r="AE200" s="7"/>
      <c r="AF200" s="8"/>
      <c r="AG200" s="7"/>
      <c r="AH200" s="3"/>
      <c r="AI200" s="18"/>
      <c r="AJ200" s="19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</row>
    <row r="201" spans="1:220" x14ac:dyDescent="0.2">
      <c r="A201" s="65">
        <f t="shared" si="60"/>
        <v>42176</v>
      </c>
      <c r="B201" s="12">
        <f t="shared" ca="1" si="61"/>
        <v>115140452.02999999</v>
      </c>
      <c r="C201" s="73">
        <f t="shared" si="62"/>
        <v>115000000</v>
      </c>
      <c r="D201" s="67">
        <f ca="1">IF(A201&lt;$B$1,VLOOKUP(A201,[1]DI!$A$4:$B$15000,2,FALSE),0)</f>
        <v>0</v>
      </c>
      <c r="E201" s="11">
        <f t="shared" ca="1" si="63"/>
        <v>1</v>
      </c>
      <c r="F201" s="66">
        <f ca="1">(TRUNC(PRODUCT($E$16:$E200),16))</f>
        <v>1.0596109887026</v>
      </c>
      <c r="G201" s="66">
        <f t="shared" ca="1" si="69"/>
        <v>1.05853623824375</v>
      </c>
      <c r="H201" s="66">
        <f t="shared" ca="1" si="55"/>
        <v>1.00101532</v>
      </c>
      <c r="I201" s="67">
        <f t="shared" si="64"/>
        <v>2.5000000000000001E-2</v>
      </c>
      <c r="J201" s="68">
        <f t="shared" si="65"/>
        <v>42173</v>
      </c>
      <c r="K201" s="13">
        <f t="shared" ref="K201:K264" si="71">DAYS360(J201,A201)</f>
        <v>3</v>
      </c>
      <c r="L201" s="9">
        <f t="shared" ref="L201:L264" si="72">ROUND((I201+1)^(K201/360),9)</f>
        <v>1.0002057929999999</v>
      </c>
      <c r="M201" s="71">
        <f t="shared" ca="1" si="57"/>
        <v>1.0012213219999999</v>
      </c>
      <c r="N201" s="70">
        <f t="shared" si="70"/>
        <v>0</v>
      </c>
      <c r="O201" s="66">
        <f t="shared" ca="1" si="58"/>
        <v>140452.02999998999</v>
      </c>
      <c r="P201" s="72">
        <f t="shared" si="59"/>
        <v>0</v>
      </c>
      <c r="Q201" s="69"/>
      <c r="R201" s="68"/>
      <c r="S201" s="68"/>
      <c r="T201" s="68"/>
      <c r="U201" s="68"/>
      <c r="V201" s="15"/>
      <c r="W201" s="49"/>
      <c r="X201" s="50"/>
      <c r="Y201" s="52"/>
      <c r="Z201" s="17"/>
      <c r="AA201" s="15"/>
      <c r="AB201" s="7"/>
      <c r="AC201" s="7"/>
      <c r="AD201" s="15"/>
      <c r="AE201" s="15"/>
      <c r="AF201" s="21"/>
      <c r="AG201" s="15"/>
      <c r="AH201" s="16"/>
      <c r="AI201" s="18"/>
      <c r="AJ201" s="19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</row>
    <row r="202" spans="1:220" x14ac:dyDescent="0.2">
      <c r="A202" s="65">
        <f t="shared" si="60"/>
        <v>42177</v>
      </c>
      <c r="B202" s="12">
        <f t="shared" ca="1" si="61"/>
        <v>115148349.88499999</v>
      </c>
      <c r="C202" s="73">
        <f t="shared" si="62"/>
        <v>115000000</v>
      </c>
      <c r="D202" s="67">
        <f ca="1">IF(A202&lt;$B$1,VLOOKUP(A202,[1]DI!$A$4:$B$15000,2,FALSE),0)</f>
        <v>0.13639999999999999</v>
      </c>
      <c r="E202" s="11">
        <f t="shared" ca="1" si="63"/>
        <v>1.0005075299999999</v>
      </c>
      <c r="F202" s="66">
        <f ca="1">(TRUNC(PRODUCT($E$16:$E201),16))</f>
        <v>1.0596109887026</v>
      </c>
      <c r="G202" s="66">
        <f t="shared" ca="1" si="69"/>
        <v>1.05853623824375</v>
      </c>
      <c r="H202" s="66">
        <f t="shared" ca="1" si="55"/>
        <v>1.00101532</v>
      </c>
      <c r="I202" s="67">
        <f t="shared" si="64"/>
        <v>2.5000000000000001E-2</v>
      </c>
      <c r="J202" s="68">
        <f t="shared" si="65"/>
        <v>42173</v>
      </c>
      <c r="K202" s="13">
        <f t="shared" si="71"/>
        <v>4</v>
      </c>
      <c r="L202" s="9">
        <f t="shared" si="72"/>
        <v>1.0002743999999999</v>
      </c>
      <c r="M202" s="71">
        <f t="shared" ca="1" si="57"/>
        <v>1.0012899989999999</v>
      </c>
      <c r="N202" s="70">
        <f t="shared" si="70"/>
        <v>0</v>
      </c>
      <c r="O202" s="66">
        <f t="shared" ca="1" si="58"/>
        <v>148349.88499999</v>
      </c>
      <c r="P202" s="72">
        <f t="shared" si="59"/>
        <v>0</v>
      </c>
      <c r="Q202" s="69"/>
      <c r="R202" s="68"/>
      <c r="S202" s="68"/>
      <c r="T202" s="68"/>
      <c r="U202" s="68"/>
      <c r="V202" s="7"/>
      <c r="W202" s="49"/>
      <c r="X202" s="50"/>
      <c r="Y202" s="51"/>
      <c r="Z202" s="1"/>
      <c r="AA202" s="7"/>
      <c r="AB202" s="7"/>
      <c r="AC202" s="7"/>
      <c r="AD202" s="7"/>
      <c r="AE202" s="7"/>
      <c r="AF202" s="8"/>
      <c r="AG202" s="7"/>
      <c r="AH202" s="3"/>
      <c r="AI202" s="18"/>
      <c r="AJ202" s="19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</row>
    <row r="203" spans="1:220" x14ac:dyDescent="0.2">
      <c r="A203" s="65">
        <f t="shared" si="60"/>
        <v>42178</v>
      </c>
      <c r="B203" s="12">
        <f t="shared" ca="1" si="61"/>
        <v>115214692.925</v>
      </c>
      <c r="C203" s="73">
        <f t="shared" si="62"/>
        <v>115000000</v>
      </c>
      <c r="D203" s="67">
        <f ca="1">IF(A203&lt;$B$1,VLOOKUP(A203,[1]DI!$A$4:$B$15000,2,FALSE),0)</f>
        <v>0.13639999999999999</v>
      </c>
      <c r="E203" s="11">
        <f t="shared" ca="1" si="63"/>
        <v>1.0005075299999999</v>
      </c>
      <c r="F203" s="66">
        <f ca="1">(TRUNC(PRODUCT($E$16:$E202),16))</f>
        <v>1.06014877306769</v>
      </c>
      <c r="G203" s="66">
        <f t="shared" ca="1" si="69"/>
        <v>1.05853623824375</v>
      </c>
      <c r="H203" s="66">
        <f t="shared" ca="1" si="55"/>
        <v>1.00152336</v>
      </c>
      <c r="I203" s="67">
        <f t="shared" si="64"/>
        <v>2.5000000000000001E-2</v>
      </c>
      <c r="J203" s="68">
        <f t="shared" si="65"/>
        <v>42173</v>
      </c>
      <c r="K203" s="13">
        <f t="shared" si="71"/>
        <v>5</v>
      </c>
      <c r="L203" s="9">
        <f t="shared" si="72"/>
        <v>1.0003430120000001</v>
      </c>
      <c r="M203" s="71">
        <f t="shared" ca="1" si="57"/>
        <v>1.001866895</v>
      </c>
      <c r="N203" s="70">
        <f t="shared" si="70"/>
        <v>0</v>
      </c>
      <c r="O203" s="66">
        <f t="shared" ca="1" si="58"/>
        <v>214692.92499999999</v>
      </c>
      <c r="P203" s="72">
        <f t="shared" si="59"/>
        <v>0</v>
      </c>
      <c r="Q203" s="69"/>
      <c r="R203" s="68"/>
      <c r="S203" s="68"/>
      <c r="T203" s="68"/>
      <c r="U203" s="68"/>
      <c r="V203" s="7"/>
      <c r="W203" s="49"/>
      <c r="X203" s="50"/>
      <c r="Y203" s="51"/>
      <c r="Z203" s="1"/>
      <c r="AA203" s="7"/>
      <c r="AB203" s="7"/>
      <c r="AC203" s="7"/>
      <c r="AD203" s="7"/>
      <c r="AE203" s="7"/>
      <c r="AF203" s="8"/>
      <c r="AG203" s="7"/>
      <c r="AH203" s="3"/>
      <c r="AI203" s="18"/>
      <c r="AJ203" s="19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</row>
    <row r="204" spans="1:220" x14ac:dyDescent="0.2">
      <c r="A204" s="65">
        <f t="shared" si="60"/>
        <v>42179</v>
      </c>
      <c r="B204" s="12">
        <f t="shared" ca="1" si="61"/>
        <v>115281075.41000001</v>
      </c>
      <c r="C204" s="73">
        <f t="shared" si="62"/>
        <v>115000000</v>
      </c>
      <c r="D204" s="67">
        <f ca="1">IF(A204&lt;$B$1,VLOOKUP(A204,[1]DI!$A$4:$B$15000,2,FALSE),0)</f>
        <v>0.13639999999999999</v>
      </c>
      <c r="E204" s="11">
        <f t="shared" ca="1" si="63"/>
        <v>1.0005075299999999</v>
      </c>
      <c r="F204" s="66">
        <f ca="1">(TRUNC(PRODUCT($E$16:$E203),16))</f>
        <v>1.0606868303744901</v>
      </c>
      <c r="G204" s="66">
        <f t="shared" ca="1" si="69"/>
        <v>1.05853623824375</v>
      </c>
      <c r="H204" s="66">
        <f t="shared" ca="1" si="55"/>
        <v>1.00203167</v>
      </c>
      <c r="I204" s="67">
        <f t="shared" si="64"/>
        <v>2.5000000000000001E-2</v>
      </c>
      <c r="J204" s="68">
        <f t="shared" si="65"/>
        <v>42173</v>
      </c>
      <c r="K204" s="13">
        <f t="shared" si="71"/>
        <v>6</v>
      </c>
      <c r="L204" s="9">
        <f t="shared" si="72"/>
        <v>1.0004116279999999</v>
      </c>
      <c r="M204" s="71">
        <f t="shared" ca="1" si="57"/>
        <v>1.0024441340000001</v>
      </c>
      <c r="N204" s="70">
        <f t="shared" si="70"/>
        <v>0</v>
      </c>
      <c r="O204" s="66">
        <f t="shared" ca="1" si="58"/>
        <v>281075.41000000999</v>
      </c>
      <c r="P204" s="72">
        <f t="shared" si="59"/>
        <v>0</v>
      </c>
      <c r="Q204" s="69"/>
      <c r="R204" s="68"/>
      <c r="S204" s="68"/>
      <c r="T204" s="68"/>
      <c r="U204" s="68"/>
      <c r="V204" s="7"/>
      <c r="W204" s="49"/>
      <c r="X204" s="50"/>
      <c r="Y204" s="51"/>
      <c r="Z204" s="1"/>
      <c r="AA204" s="7"/>
      <c r="AB204" s="7"/>
      <c r="AC204" s="7"/>
      <c r="AD204" s="7"/>
      <c r="AE204" s="7"/>
      <c r="AF204" s="8"/>
      <c r="AG204" s="7"/>
      <c r="AH204" s="3"/>
      <c r="AI204" s="18"/>
      <c r="AJ204" s="19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</row>
    <row r="205" spans="1:220" x14ac:dyDescent="0.2">
      <c r="A205" s="65">
        <f t="shared" si="60"/>
        <v>42180</v>
      </c>
      <c r="B205" s="12">
        <f t="shared" ca="1" si="61"/>
        <v>115347495.38500001</v>
      </c>
      <c r="C205" s="73">
        <f t="shared" si="62"/>
        <v>115000000</v>
      </c>
      <c r="D205" s="67">
        <f ca="1">IF(A205&lt;$B$1,VLOOKUP(A205,[1]DI!$A$4:$B$15000,2,FALSE),0)</f>
        <v>0.13639999999999999</v>
      </c>
      <c r="E205" s="11">
        <f t="shared" ca="1" si="63"/>
        <v>1.0005075299999999</v>
      </c>
      <c r="F205" s="66">
        <f ca="1">(TRUNC(PRODUCT($E$16:$E204),16))</f>
        <v>1.06122516076151</v>
      </c>
      <c r="G205" s="66">
        <f t="shared" ca="1" si="69"/>
        <v>1.05853623824375</v>
      </c>
      <c r="H205" s="66">
        <f t="shared" ca="1" si="55"/>
        <v>1.0025402299999999</v>
      </c>
      <c r="I205" s="67">
        <f t="shared" si="64"/>
        <v>2.5000000000000001E-2</v>
      </c>
      <c r="J205" s="68">
        <f t="shared" si="65"/>
        <v>42173</v>
      </c>
      <c r="K205" s="13">
        <f t="shared" si="71"/>
        <v>7</v>
      </c>
      <c r="L205" s="9">
        <f t="shared" si="72"/>
        <v>1.000480249</v>
      </c>
      <c r="M205" s="71">
        <f t="shared" ca="1" si="57"/>
        <v>1.003021699</v>
      </c>
      <c r="N205" s="70">
        <f t="shared" si="70"/>
        <v>0</v>
      </c>
      <c r="O205" s="66">
        <f t="shared" ca="1" si="58"/>
        <v>347495.38500000001</v>
      </c>
      <c r="P205" s="72">
        <f t="shared" si="59"/>
        <v>0</v>
      </c>
      <c r="Q205" s="69"/>
      <c r="R205" s="68"/>
      <c r="S205" s="68"/>
      <c r="T205" s="68"/>
      <c r="U205" s="68"/>
      <c r="V205" s="7"/>
      <c r="W205" s="49"/>
      <c r="X205" s="53"/>
      <c r="Y205" s="51"/>
      <c r="Z205" s="1"/>
      <c r="AA205" s="7"/>
      <c r="AB205" s="7"/>
      <c r="AC205" s="7"/>
      <c r="AD205" s="7"/>
      <c r="AE205" s="7"/>
      <c r="AF205" s="8"/>
      <c r="AG205" s="7"/>
      <c r="AH205" s="3"/>
      <c r="AI205" s="18"/>
      <c r="AJ205" s="19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</row>
    <row r="206" spans="1:220" x14ac:dyDescent="0.2">
      <c r="A206" s="65">
        <f t="shared" si="60"/>
        <v>42181</v>
      </c>
      <c r="B206" s="12">
        <f t="shared" ca="1" si="61"/>
        <v>115413953.88499999</v>
      </c>
      <c r="C206" s="73">
        <f t="shared" si="62"/>
        <v>115000000</v>
      </c>
      <c r="D206" s="67">
        <f ca="1">IF(A206&lt;$B$1,VLOOKUP(A206,[1]DI!$A$4:$B$15000,2,FALSE),0)</f>
        <v>0.13639999999999999</v>
      </c>
      <c r="E206" s="11">
        <f t="shared" ca="1" si="63"/>
        <v>1.0005075299999999</v>
      </c>
      <c r="F206" s="66">
        <f ca="1">(TRUNC(PRODUCT($E$16:$E205),16))</f>
        <v>1.0617637643673501</v>
      </c>
      <c r="G206" s="66">
        <f t="shared" ca="1" si="69"/>
        <v>1.05853623824375</v>
      </c>
      <c r="H206" s="66">
        <f t="shared" ca="1" si="55"/>
        <v>1.00304905</v>
      </c>
      <c r="I206" s="67">
        <f t="shared" si="64"/>
        <v>2.5000000000000001E-2</v>
      </c>
      <c r="J206" s="68">
        <f t="shared" si="65"/>
        <v>42173</v>
      </c>
      <c r="K206" s="13">
        <f t="shared" si="71"/>
        <v>8</v>
      </c>
      <c r="L206" s="9">
        <f t="shared" si="72"/>
        <v>1.000548875</v>
      </c>
      <c r="M206" s="71">
        <f t="shared" ca="1" si="57"/>
        <v>1.003599599</v>
      </c>
      <c r="N206" s="70">
        <f t="shared" si="70"/>
        <v>0</v>
      </c>
      <c r="O206" s="66">
        <f t="shared" ca="1" si="58"/>
        <v>413953.88499999</v>
      </c>
      <c r="P206" s="72">
        <f t="shared" si="59"/>
        <v>0</v>
      </c>
      <c r="Q206" s="69"/>
      <c r="R206" s="68"/>
      <c r="S206" s="68"/>
      <c r="T206" s="68"/>
      <c r="U206" s="68"/>
      <c r="V206" s="7"/>
      <c r="W206" s="49"/>
      <c r="X206" s="50"/>
      <c r="Y206" s="51"/>
      <c r="Z206" s="1"/>
      <c r="AA206" s="7"/>
      <c r="AB206" s="7"/>
      <c r="AC206" s="7"/>
      <c r="AD206" s="7"/>
      <c r="AE206" s="7"/>
      <c r="AF206" s="8"/>
      <c r="AG206" s="7"/>
      <c r="AH206" s="3"/>
      <c r="AI206" s="18"/>
      <c r="AJ206" s="19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</row>
    <row r="207" spans="1:220" x14ac:dyDescent="0.2">
      <c r="A207" s="65">
        <f t="shared" si="60"/>
        <v>42182</v>
      </c>
      <c r="B207" s="12">
        <f t="shared" ca="1" si="61"/>
        <v>115480449.645</v>
      </c>
      <c r="C207" s="73">
        <f t="shared" si="62"/>
        <v>115000000</v>
      </c>
      <c r="D207" s="67">
        <f ca="1">IF(A207&lt;$B$1,VLOOKUP(A207,[1]DI!$A$4:$B$15000,2,FALSE),0)</f>
        <v>0</v>
      </c>
      <c r="E207" s="11">
        <f t="shared" ca="1" si="63"/>
        <v>1</v>
      </c>
      <c r="F207" s="66">
        <f ca="1">(TRUNC(PRODUCT($E$16:$E206),16))</f>
        <v>1.06230264133068</v>
      </c>
      <c r="G207" s="66">
        <f t="shared" ca="1" si="69"/>
        <v>1.05853623824375</v>
      </c>
      <c r="H207" s="66">
        <f t="shared" ca="1" si="55"/>
        <v>1.0035581200000001</v>
      </c>
      <c r="I207" s="67">
        <f t="shared" si="64"/>
        <v>2.5000000000000001E-2</v>
      </c>
      <c r="J207" s="68">
        <f t="shared" si="65"/>
        <v>42173</v>
      </c>
      <c r="K207" s="13">
        <f t="shared" si="71"/>
        <v>9</v>
      </c>
      <c r="L207" s="9">
        <f t="shared" si="72"/>
        <v>1.000617506</v>
      </c>
      <c r="M207" s="71">
        <f t="shared" ca="1" si="57"/>
        <v>1.004177823</v>
      </c>
      <c r="N207" s="70">
        <f t="shared" si="70"/>
        <v>0</v>
      </c>
      <c r="O207" s="66">
        <f t="shared" ca="1" si="58"/>
        <v>480449.64500000002</v>
      </c>
      <c r="P207" s="72">
        <f t="shared" si="59"/>
        <v>0</v>
      </c>
      <c r="Q207" s="69"/>
      <c r="R207" s="68"/>
      <c r="S207" s="68"/>
      <c r="T207" s="68"/>
      <c r="U207" s="68"/>
      <c r="V207" s="7"/>
      <c r="W207" s="49"/>
      <c r="X207" s="50"/>
      <c r="Y207" s="51"/>
      <c r="Z207" s="1"/>
      <c r="AA207" s="7"/>
      <c r="AB207" s="7"/>
      <c r="AC207" s="7"/>
      <c r="AD207" s="7"/>
      <c r="AE207" s="7"/>
      <c r="AF207" s="8"/>
      <c r="AG207" s="7"/>
      <c r="AH207" s="3"/>
      <c r="AI207" s="18"/>
      <c r="AJ207" s="19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</row>
    <row r="208" spans="1:220" x14ac:dyDescent="0.2">
      <c r="A208" s="65">
        <f t="shared" si="60"/>
        <v>42183</v>
      </c>
      <c r="B208" s="12">
        <f t="shared" ca="1" si="61"/>
        <v>115488370.73</v>
      </c>
      <c r="C208" s="73">
        <f t="shared" si="62"/>
        <v>115000000</v>
      </c>
      <c r="D208" s="67">
        <f ca="1">IF(A208&lt;$B$1,VLOOKUP(A208,[1]DI!$A$4:$B$15000,2,FALSE),0)</f>
        <v>0</v>
      </c>
      <c r="E208" s="11">
        <f t="shared" ca="1" si="63"/>
        <v>1</v>
      </c>
      <c r="F208" s="66">
        <f ca="1">(TRUNC(PRODUCT($E$16:$E207),16))</f>
        <v>1.06230264133068</v>
      </c>
      <c r="G208" s="66">
        <f t="shared" ca="1" si="69"/>
        <v>1.05853623824375</v>
      </c>
      <c r="H208" s="66">
        <f t="shared" ref="H208:H271" ca="1" si="73">ROUND(F208/G208,8)</f>
        <v>1.0035581200000001</v>
      </c>
      <c r="I208" s="67">
        <f t="shared" si="64"/>
        <v>2.5000000000000001E-2</v>
      </c>
      <c r="J208" s="68">
        <f t="shared" si="65"/>
        <v>42173</v>
      </c>
      <c r="K208" s="13">
        <f t="shared" si="71"/>
        <v>10</v>
      </c>
      <c r="L208" s="9">
        <f t="shared" si="72"/>
        <v>1.0006861410000001</v>
      </c>
      <c r="M208" s="71">
        <f t="shared" ref="M208:M271" ca="1" si="74">ROUND(H208*L208,9)</f>
        <v>1.0042467020000001</v>
      </c>
      <c r="N208" s="70">
        <f t="shared" si="70"/>
        <v>0</v>
      </c>
      <c r="O208" s="66">
        <f t="shared" ref="O208:O271" ca="1" si="75">TRUNC(((M208-1)*C208),8)</f>
        <v>488370.73000000999</v>
      </c>
      <c r="P208" s="72">
        <f t="shared" ref="P208:P271" si="76">IF(N208&gt;0,VLOOKUP(N208,$W$16:$AB$52,6),0)</f>
        <v>0</v>
      </c>
      <c r="Q208" s="69"/>
      <c r="R208" s="68"/>
      <c r="S208" s="68"/>
      <c r="T208" s="68"/>
      <c r="U208" s="68"/>
      <c r="V208" s="7"/>
      <c r="W208" s="49"/>
      <c r="X208" s="50"/>
      <c r="Y208" s="51"/>
      <c r="Z208" s="1"/>
      <c r="AA208" s="7"/>
      <c r="AB208" s="7"/>
      <c r="AC208" s="7"/>
      <c r="AD208" s="7"/>
      <c r="AE208" s="7"/>
      <c r="AF208" s="8"/>
      <c r="AG208" s="7"/>
      <c r="AH208" s="3"/>
      <c r="AI208" s="18"/>
      <c r="AJ208" s="19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</row>
    <row r="209" spans="1:220" x14ac:dyDescent="0.2">
      <c r="A209" s="65">
        <f t="shared" ref="A209:A272" si="77">(A208+1)</f>
        <v>42184</v>
      </c>
      <c r="B209" s="12">
        <f t="shared" ref="B209:B272" ca="1" si="78">(C209+O209+Q209+R209)</f>
        <v>115496292.505</v>
      </c>
      <c r="C209" s="73">
        <f t="shared" ref="C209:C272" si="79">(C208-P208)</f>
        <v>115000000</v>
      </c>
      <c r="D209" s="67">
        <f ca="1">IF(A209&lt;$B$1,VLOOKUP(A209,[1]DI!$A$4:$B$15000,2,FALSE),0)</f>
        <v>0.13639999999999999</v>
      </c>
      <c r="E209" s="11">
        <f t="shared" ref="E209:E272" ca="1" si="80">IF(A209&lt;A$13,1,ROUND(((1+D209)^(1/252)),8))</f>
        <v>1.0005075299999999</v>
      </c>
      <c r="F209" s="66">
        <f ca="1">(TRUNC(PRODUCT($E$16:$E208),16))</f>
        <v>1.06230264133068</v>
      </c>
      <c r="G209" s="66">
        <f t="shared" ca="1" si="69"/>
        <v>1.05853623824375</v>
      </c>
      <c r="H209" s="66">
        <f t="shared" ca="1" si="73"/>
        <v>1.0035581200000001</v>
      </c>
      <c r="I209" s="67">
        <f t="shared" ref="I209:I272" si="81">I208</f>
        <v>2.5000000000000001E-2</v>
      </c>
      <c r="J209" s="68">
        <f t="shared" ref="J209:J272" si="82">IF(N208&gt;0,VLOOKUP(N208,W$16:AG$52,2),J208)</f>
        <v>42173</v>
      </c>
      <c r="K209" s="13">
        <f t="shared" si="71"/>
        <v>11</v>
      </c>
      <c r="L209" s="9">
        <f t="shared" si="72"/>
        <v>1.0007547809999999</v>
      </c>
      <c r="M209" s="71">
        <f t="shared" ca="1" si="74"/>
        <v>1.004315587</v>
      </c>
      <c r="N209" s="70">
        <f t="shared" ref="N209:N272" si="83">IF(VLOOKUP(A209,X$16:AE$52,8)=VLOOKUP(A208,X$16:AE$52,8),0,VLOOKUP(A209,X$16:AE$52,8))</f>
        <v>0</v>
      </c>
      <c r="O209" s="66">
        <f t="shared" ca="1" si="75"/>
        <v>496292.505</v>
      </c>
      <c r="P209" s="72">
        <f t="shared" si="76"/>
        <v>0</v>
      </c>
      <c r="Q209" s="69"/>
      <c r="R209" s="68"/>
      <c r="S209" s="68"/>
      <c r="T209" s="68"/>
      <c r="U209" s="68"/>
      <c r="V209" s="7"/>
      <c r="W209" s="49"/>
      <c r="X209" s="50"/>
      <c r="Y209" s="51"/>
      <c r="Z209" s="1"/>
      <c r="AA209" s="7"/>
      <c r="AB209" s="7"/>
      <c r="AC209" s="7"/>
      <c r="AD209" s="7"/>
      <c r="AE209" s="7"/>
      <c r="AF209" s="8"/>
      <c r="AG209" s="7"/>
      <c r="AH209" s="3"/>
      <c r="AI209" s="18"/>
      <c r="AJ209" s="19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</row>
    <row r="210" spans="1:220" x14ac:dyDescent="0.2">
      <c r="A210" s="65">
        <f t="shared" si="77"/>
        <v>42185</v>
      </c>
      <c r="B210" s="12">
        <f t="shared" ca="1" si="78"/>
        <v>115562837.02500001</v>
      </c>
      <c r="C210" s="73">
        <f t="shared" si="79"/>
        <v>115000000</v>
      </c>
      <c r="D210" s="67">
        <f ca="1">IF(A210&lt;$B$1,VLOOKUP(A210,[1]DI!$A$4:$B$15000,2,FALSE),0)</f>
        <v>0.13639999999999999</v>
      </c>
      <c r="E210" s="11">
        <f t="shared" ca="1" si="80"/>
        <v>1.0005075299999999</v>
      </c>
      <c r="F210" s="66">
        <f ca="1">(TRUNC(PRODUCT($E$16:$E209),16))</f>
        <v>1.06284179179023</v>
      </c>
      <c r="G210" s="66">
        <f t="shared" ca="1" si="69"/>
        <v>1.05853623824375</v>
      </c>
      <c r="H210" s="66">
        <f t="shared" ca="1" si="73"/>
        <v>1.0040674599999999</v>
      </c>
      <c r="I210" s="67">
        <f t="shared" si="81"/>
        <v>2.5000000000000001E-2</v>
      </c>
      <c r="J210" s="68">
        <f t="shared" si="82"/>
        <v>42173</v>
      </c>
      <c r="K210" s="13">
        <f t="shared" si="71"/>
        <v>12</v>
      </c>
      <c r="L210" s="9">
        <f t="shared" si="72"/>
        <v>1.000823426</v>
      </c>
      <c r="M210" s="71">
        <f t="shared" ca="1" si="74"/>
        <v>1.0048942350000001</v>
      </c>
      <c r="N210" s="70">
        <f t="shared" si="83"/>
        <v>0</v>
      </c>
      <c r="O210" s="66">
        <f t="shared" ca="1" si="75"/>
        <v>562837.02500000002</v>
      </c>
      <c r="P210" s="72">
        <f t="shared" si="76"/>
        <v>0</v>
      </c>
      <c r="Q210" s="69"/>
      <c r="R210" s="68"/>
      <c r="S210" s="68"/>
      <c r="T210" s="68"/>
      <c r="U210" s="68"/>
      <c r="V210" s="7"/>
      <c r="W210" s="49"/>
      <c r="X210" s="50"/>
      <c r="Y210" s="51"/>
      <c r="Z210" s="1"/>
      <c r="AA210" s="7"/>
      <c r="AB210" s="7"/>
      <c r="AC210" s="7"/>
      <c r="AD210" s="7"/>
      <c r="AE210" s="7"/>
      <c r="AF210" s="8"/>
      <c r="AG210" s="7"/>
      <c r="AH210" s="3"/>
      <c r="AI210" s="18"/>
      <c r="AJ210" s="19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</row>
    <row r="211" spans="1:220" x14ac:dyDescent="0.2">
      <c r="A211" s="65">
        <f t="shared" si="77"/>
        <v>42186</v>
      </c>
      <c r="B211" s="12">
        <f t="shared" ca="1" si="78"/>
        <v>115629418.91999999</v>
      </c>
      <c r="C211" s="73">
        <f t="shared" si="79"/>
        <v>115000000</v>
      </c>
      <c r="D211" s="67">
        <f ca="1">IF(A211&lt;$B$1,VLOOKUP(A211,[1]DI!$A$4:$B$15000,2,FALSE),0)</f>
        <v>0.13639999999999999</v>
      </c>
      <c r="E211" s="11">
        <f t="shared" ca="1" si="80"/>
        <v>1.0005075299999999</v>
      </c>
      <c r="F211" s="66">
        <f ca="1">(TRUNC(PRODUCT($E$16:$E210),16))</f>
        <v>1.0633812158848199</v>
      </c>
      <c r="G211" s="66">
        <f t="shared" ca="1" si="69"/>
        <v>1.05853623824375</v>
      </c>
      <c r="H211" s="66">
        <f t="shared" ca="1" si="73"/>
        <v>1.00457705</v>
      </c>
      <c r="I211" s="67">
        <f t="shared" si="81"/>
        <v>2.5000000000000001E-2</v>
      </c>
      <c r="J211" s="68">
        <f t="shared" si="82"/>
        <v>42173</v>
      </c>
      <c r="K211" s="13">
        <f t="shared" si="71"/>
        <v>13</v>
      </c>
      <c r="L211" s="9">
        <f t="shared" si="72"/>
        <v>1.0008920750000001</v>
      </c>
      <c r="M211" s="71">
        <f t="shared" ca="1" si="74"/>
        <v>1.005473208</v>
      </c>
      <c r="N211" s="70">
        <f t="shared" si="83"/>
        <v>0</v>
      </c>
      <c r="O211" s="66">
        <f t="shared" ca="1" si="75"/>
        <v>629418.91999999003</v>
      </c>
      <c r="P211" s="72">
        <f t="shared" si="76"/>
        <v>0</v>
      </c>
      <c r="Q211" s="69"/>
      <c r="R211" s="68"/>
      <c r="S211" s="68"/>
      <c r="T211" s="68"/>
      <c r="U211" s="68"/>
      <c r="V211" s="7"/>
      <c r="W211" s="49"/>
      <c r="X211" s="50"/>
      <c r="Y211" s="51"/>
      <c r="Z211" s="1"/>
      <c r="AA211" s="7"/>
      <c r="AB211" s="7"/>
      <c r="AC211" s="7"/>
      <c r="AD211" s="7"/>
      <c r="AE211" s="7"/>
      <c r="AF211" s="8"/>
      <c r="AG211" s="7"/>
      <c r="AH211" s="3"/>
      <c r="AI211" s="18"/>
      <c r="AJ211" s="19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</row>
    <row r="212" spans="1:220" x14ac:dyDescent="0.2">
      <c r="A212" s="65">
        <f t="shared" si="77"/>
        <v>42187</v>
      </c>
      <c r="B212" s="12">
        <f t="shared" ca="1" si="78"/>
        <v>115696040.48999999</v>
      </c>
      <c r="C212" s="73">
        <f t="shared" si="79"/>
        <v>115000000</v>
      </c>
      <c r="D212" s="67">
        <f ca="1">IF(A212&lt;$B$1,VLOOKUP(A212,[1]DI!$A$4:$B$15000,2,FALSE),0)</f>
        <v>0.13639999999999999</v>
      </c>
      <c r="E212" s="11">
        <f t="shared" ca="1" si="80"/>
        <v>1.0005075299999999</v>
      </c>
      <c r="F212" s="66">
        <f ca="1">(TRUNC(PRODUCT($E$16:$E211),16))</f>
        <v>1.0639209137533201</v>
      </c>
      <c r="G212" s="66">
        <f t="shared" ca="1" si="69"/>
        <v>1.05853623824375</v>
      </c>
      <c r="H212" s="66">
        <f t="shared" ca="1" si="73"/>
        <v>1.0050869099999999</v>
      </c>
      <c r="I212" s="67">
        <f t="shared" si="81"/>
        <v>2.5000000000000001E-2</v>
      </c>
      <c r="J212" s="68">
        <f t="shared" si="82"/>
        <v>42173</v>
      </c>
      <c r="K212" s="13">
        <f t="shared" si="71"/>
        <v>14</v>
      </c>
      <c r="L212" s="9">
        <f t="shared" si="72"/>
        <v>1.000960729</v>
      </c>
      <c r="M212" s="71">
        <f t="shared" ca="1" si="74"/>
        <v>1.0060525259999999</v>
      </c>
      <c r="N212" s="70">
        <f t="shared" si="83"/>
        <v>0</v>
      </c>
      <c r="O212" s="66">
        <f t="shared" ca="1" si="75"/>
        <v>696040.48999998998</v>
      </c>
      <c r="P212" s="72">
        <f t="shared" si="76"/>
        <v>0</v>
      </c>
      <c r="Q212" s="69"/>
      <c r="R212" s="68"/>
      <c r="S212" s="68"/>
      <c r="T212" s="68"/>
      <c r="U212" s="68"/>
      <c r="V212" s="7"/>
      <c r="W212" s="49"/>
      <c r="X212" s="50"/>
      <c r="Y212" s="51"/>
      <c r="Z212" s="1"/>
      <c r="AA212" s="7"/>
      <c r="AB212" s="7"/>
      <c r="AC212" s="7"/>
      <c r="AD212" s="7"/>
      <c r="AE212" s="7"/>
      <c r="AF212" s="8"/>
      <c r="AG212" s="7"/>
      <c r="AH212" s="3"/>
      <c r="AI212" s="18"/>
      <c r="AJ212" s="19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</row>
    <row r="213" spans="1:220" x14ac:dyDescent="0.2">
      <c r="A213" s="65">
        <f t="shared" si="77"/>
        <v>42188</v>
      </c>
      <c r="B213" s="12">
        <f t="shared" ca="1" si="78"/>
        <v>115762699.55</v>
      </c>
      <c r="C213" s="73">
        <f t="shared" si="79"/>
        <v>115000000</v>
      </c>
      <c r="D213" s="67">
        <f ca="1">IF(A213&lt;$B$1,VLOOKUP(A213,[1]DI!$A$4:$B$15000,2,FALSE),0)</f>
        <v>0.13639999999999999</v>
      </c>
      <c r="E213" s="11">
        <f t="shared" ca="1" si="80"/>
        <v>1.0005075299999999</v>
      </c>
      <c r="F213" s="66">
        <f ca="1">(TRUNC(PRODUCT($E$16:$E212),16))</f>
        <v>1.06446088553468</v>
      </c>
      <c r="G213" s="66">
        <f t="shared" ca="1" si="69"/>
        <v>1.05853623824375</v>
      </c>
      <c r="H213" s="66">
        <f t="shared" ca="1" si="73"/>
        <v>1.00559702</v>
      </c>
      <c r="I213" s="67">
        <f t="shared" si="81"/>
        <v>2.5000000000000001E-2</v>
      </c>
      <c r="J213" s="68">
        <f t="shared" si="82"/>
        <v>42173</v>
      </c>
      <c r="K213" s="13">
        <f t="shared" si="71"/>
        <v>15</v>
      </c>
      <c r="L213" s="9">
        <f t="shared" si="72"/>
        <v>1.0010293880000001</v>
      </c>
      <c r="M213" s="71">
        <f t="shared" ca="1" si="74"/>
        <v>1.00663217</v>
      </c>
      <c r="N213" s="70">
        <f t="shared" si="83"/>
        <v>0</v>
      </c>
      <c r="O213" s="66">
        <f t="shared" ca="1" si="75"/>
        <v>762699.55</v>
      </c>
      <c r="P213" s="72">
        <f t="shared" si="76"/>
        <v>0</v>
      </c>
      <c r="Q213" s="69"/>
      <c r="R213" s="68"/>
      <c r="S213" s="68"/>
      <c r="T213" s="68"/>
      <c r="U213" s="68"/>
      <c r="V213" s="7"/>
      <c r="W213" s="49"/>
      <c r="X213" s="50"/>
      <c r="Y213" s="51"/>
      <c r="Z213" s="1"/>
      <c r="AA213" s="7"/>
      <c r="AB213" s="7"/>
      <c r="AC213" s="7"/>
      <c r="AD213" s="7"/>
      <c r="AE213" s="7"/>
      <c r="AF213" s="8"/>
      <c r="AG213" s="7"/>
      <c r="AH213" s="3"/>
      <c r="AI213" s="18"/>
      <c r="AJ213" s="19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</row>
    <row r="214" spans="1:220" x14ac:dyDescent="0.2">
      <c r="A214" s="65">
        <f t="shared" si="77"/>
        <v>42189</v>
      </c>
      <c r="B214" s="12">
        <f t="shared" ca="1" si="78"/>
        <v>115829397.02</v>
      </c>
      <c r="C214" s="73">
        <f t="shared" si="79"/>
        <v>115000000</v>
      </c>
      <c r="D214" s="67">
        <f ca="1">IF(A214&lt;$B$1,VLOOKUP(A214,[1]DI!$A$4:$B$15000,2,FALSE),0)</f>
        <v>0</v>
      </c>
      <c r="E214" s="11">
        <f t="shared" ca="1" si="80"/>
        <v>1</v>
      </c>
      <c r="F214" s="66">
        <f ca="1">(TRUNC(PRODUCT($E$16:$E213),16))</f>
        <v>1.06500113136791</v>
      </c>
      <c r="G214" s="66">
        <f t="shared" ca="1" si="69"/>
        <v>1.05853623824375</v>
      </c>
      <c r="H214" s="66">
        <f t="shared" ca="1" si="73"/>
        <v>1.0061073899999999</v>
      </c>
      <c r="I214" s="67">
        <f t="shared" si="81"/>
        <v>2.5000000000000001E-2</v>
      </c>
      <c r="J214" s="68">
        <f t="shared" si="82"/>
        <v>42173</v>
      </c>
      <c r="K214" s="13">
        <f t="shared" si="71"/>
        <v>16</v>
      </c>
      <c r="L214" s="9">
        <f t="shared" si="72"/>
        <v>1.0010980519999999</v>
      </c>
      <c r="M214" s="71">
        <f t="shared" ca="1" si="74"/>
        <v>1.007212148</v>
      </c>
      <c r="N214" s="70">
        <f t="shared" si="83"/>
        <v>0</v>
      </c>
      <c r="O214" s="66">
        <f t="shared" ca="1" si="75"/>
        <v>829397.02</v>
      </c>
      <c r="P214" s="72">
        <f t="shared" si="76"/>
        <v>0</v>
      </c>
      <c r="Q214" s="69"/>
      <c r="R214" s="68"/>
      <c r="S214" s="68"/>
      <c r="T214" s="68"/>
      <c r="U214" s="68"/>
      <c r="V214" s="7"/>
      <c r="W214" s="49"/>
      <c r="X214" s="50"/>
      <c r="Y214" s="51"/>
      <c r="Z214" s="1"/>
      <c r="AA214" s="7"/>
      <c r="AB214" s="7"/>
      <c r="AC214" s="7"/>
      <c r="AD214" s="7"/>
      <c r="AE214" s="7"/>
      <c r="AF214" s="8"/>
      <c r="AG214" s="7"/>
      <c r="AH214" s="3"/>
      <c r="AI214" s="18"/>
      <c r="AJ214" s="19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</row>
    <row r="215" spans="1:220" x14ac:dyDescent="0.2">
      <c r="A215" s="65">
        <f t="shared" si="77"/>
        <v>42190</v>
      </c>
      <c r="B215" s="12">
        <f t="shared" ca="1" si="78"/>
        <v>115837342.14</v>
      </c>
      <c r="C215" s="73">
        <f t="shared" si="79"/>
        <v>115000000</v>
      </c>
      <c r="D215" s="67">
        <f ca="1">IF(A215&lt;$B$1,VLOOKUP(A215,[1]DI!$A$4:$B$15000,2,FALSE),0)</f>
        <v>0</v>
      </c>
      <c r="E215" s="11">
        <f t="shared" ca="1" si="80"/>
        <v>1</v>
      </c>
      <c r="F215" s="66">
        <f ca="1">(TRUNC(PRODUCT($E$16:$E214),16))</f>
        <v>1.06500113136791</v>
      </c>
      <c r="G215" s="66">
        <f t="shared" ca="1" si="69"/>
        <v>1.05853623824375</v>
      </c>
      <c r="H215" s="66">
        <f t="shared" ca="1" si="73"/>
        <v>1.0061073899999999</v>
      </c>
      <c r="I215" s="67">
        <f t="shared" si="81"/>
        <v>2.5000000000000001E-2</v>
      </c>
      <c r="J215" s="68">
        <f t="shared" si="82"/>
        <v>42173</v>
      </c>
      <c r="K215" s="13">
        <f t="shared" si="71"/>
        <v>17</v>
      </c>
      <c r="L215" s="9">
        <f t="shared" si="72"/>
        <v>1.0011667200000001</v>
      </c>
      <c r="M215" s="71">
        <f t="shared" ca="1" si="74"/>
        <v>1.0072812360000001</v>
      </c>
      <c r="N215" s="70">
        <f t="shared" si="83"/>
        <v>0</v>
      </c>
      <c r="O215" s="66">
        <f t="shared" ca="1" si="75"/>
        <v>837342.14</v>
      </c>
      <c r="P215" s="72">
        <f t="shared" si="76"/>
        <v>0</v>
      </c>
      <c r="Q215" s="69"/>
      <c r="R215" s="68"/>
      <c r="S215" s="68"/>
      <c r="T215" s="68"/>
      <c r="U215" s="68"/>
      <c r="V215" s="7"/>
      <c r="W215" s="49"/>
      <c r="X215" s="53"/>
      <c r="Y215" s="51"/>
      <c r="Z215" s="1"/>
      <c r="AA215" s="7"/>
      <c r="AB215" s="7"/>
      <c r="AC215" s="7"/>
      <c r="AD215" s="7"/>
      <c r="AE215" s="7"/>
      <c r="AF215" s="8"/>
      <c r="AG215" s="7"/>
      <c r="AH215" s="3"/>
      <c r="AI215" s="18"/>
      <c r="AJ215" s="19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</row>
    <row r="216" spans="1:220" x14ac:dyDescent="0.2">
      <c r="A216" s="65">
        <f t="shared" si="77"/>
        <v>42191</v>
      </c>
      <c r="B216" s="12">
        <f t="shared" ca="1" si="78"/>
        <v>115845287.72</v>
      </c>
      <c r="C216" s="73">
        <f t="shared" si="79"/>
        <v>115000000</v>
      </c>
      <c r="D216" s="67">
        <f ca="1">IF(A216&lt;$B$1,VLOOKUP(A216,[1]DI!$A$4:$B$15000,2,FALSE),0)</f>
        <v>0.13639999999999999</v>
      </c>
      <c r="E216" s="11">
        <f t="shared" ca="1" si="80"/>
        <v>1.0005075299999999</v>
      </c>
      <c r="F216" s="66">
        <f ca="1">(TRUNC(PRODUCT($E$16:$E215),16))</f>
        <v>1.06500113136791</v>
      </c>
      <c r="G216" s="66">
        <f t="shared" ca="1" si="69"/>
        <v>1.05853623824375</v>
      </c>
      <c r="H216" s="66">
        <f t="shared" ca="1" si="73"/>
        <v>1.0061073899999999</v>
      </c>
      <c r="I216" s="67">
        <f t="shared" si="81"/>
        <v>2.5000000000000001E-2</v>
      </c>
      <c r="J216" s="68">
        <f t="shared" si="82"/>
        <v>42173</v>
      </c>
      <c r="K216" s="13">
        <f t="shared" si="71"/>
        <v>18</v>
      </c>
      <c r="L216" s="9">
        <f t="shared" si="72"/>
        <v>1.001235393</v>
      </c>
      <c r="M216" s="71">
        <f t="shared" ca="1" si="74"/>
        <v>1.007350328</v>
      </c>
      <c r="N216" s="70">
        <f t="shared" si="83"/>
        <v>0</v>
      </c>
      <c r="O216" s="66">
        <f t="shared" ca="1" si="75"/>
        <v>845287.72</v>
      </c>
      <c r="P216" s="72">
        <f t="shared" si="76"/>
        <v>0</v>
      </c>
      <c r="Q216" s="69"/>
      <c r="R216" s="68"/>
      <c r="S216" s="68"/>
      <c r="T216" s="68"/>
      <c r="U216" s="68"/>
      <c r="V216" s="7"/>
      <c r="W216" s="49"/>
      <c r="X216" s="50"/>
      <c r="Y216" s="51"/>
      <c r="Z216" s="1"/>
      <c r="AA216" s="7"/>
      <c r="AB216" s="7"/>
      <c r="AC216" s="7"/>
      <c r="AD216" s="7"/>
      <c r="AE216" s="7"/>
      <c r="AF216" s="8"/>
      <c r="AG216" s="7"/>
      <c r="AH216" s="3"/>
      <c r="AI216" s="18"/>
      <c r="AJ216" s="19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</row>
    <row r="217" spans="1:220" x14ac:dyDescent="0.2">
      <c r="A217" s="65">
        <f t="shared" si="77"/>
        <v>42192</v>
      </c>
      <c r="B217" s="12">
        <f t="shared" ca="1" si="78"/>
        <v>115912032.91499999</v>
      </c>
      <c r="C217" s="73">
        <f t="shared" si="79"/>
        <v>115000000</v>
      </c>
      <c r="D217" s="67">
        <f ca="1">IF(A217&lt;$B$1,VLOOKUP(A217,[1]DI!$A$4:$B$15000,2,FALSE),0)</f>
        <v>0.13639999999999999</v>
      </c>
      <c r="E217" s="11">
        <f t="shared" ca="1" si="80"/>
        <v>1.0005075299999999</v>
      </c>
      <c r="F217" s="66">
        <f ca="1">(TRUNC(PRODUCT($E$16:$E216),16))</f>
        <v>1.0655416513921101</v>
      </c>
      <c r="G217" s="66">
        <f t="shared" ca="1" si="69"/>
        <v>1.05853623824375</v>
      </c>
      <c r="H217" s="66">
        <f t="shared" ca="1" si="73"/>
        <v>1.0066180199999999</v>
      </c>
      <c r="I217" s="67">
        <f t="shared" si="81"/>
        <v>2.5000000000000001E-2</v>
      </c>
      <c r="J217" s="68">
        <f t="shared" si="82"/>
        <v>42173</v>
      </c>
      <c r="K217" s="13">
        <f t="shared" si="71"/>
        <v>19</v>
      </c>
      <c r="L217" s="9">
        <f t="shared" si="72"/>
        <v>1.0013040710000001</v>
      </c>
      <c r="M217" s="71">
        <f t="shared" ca="1" si="74"/>
        <v>1.0079307209999999</v>
      </c>
      <c r="N217" s="70">
        <f t="shared" si="83"/>
        <v>0</v>
      </c>
      <c r="O217" s="66">
        <f t="shared" ca="1" si="75"/>
        <v>912032.91499999003</v>
      </c>
      <c r="P217" s="72">
        <f t="shared" si="76"/>
        <v>0</v>
      </c>
      <c r="Q217" s="69"/>
      <c r="R217" s="68"/>
      <c r="S217" s="68"/>
      <c r="T217" s="68"/>
      <c r="U217" s="68"/>
      <c r="V217" s="7"/>
      <c r="W217" s="49"/>
      <c r="X217" s="50"/>
      <c r="Y217" s="51"/>
      <c r="Z217" s="1"/>
      <c r="AA217" s="7"/>
      <c r="AB217" s="7"/>
      <c r="AC217" s="7"/>
      <c r="AD217" s="7"/>
      <c r="AE217" s="7"/>
      <c r="AF217" s="8"/>
      <c r="AG217" s="7"/>
      <c r="AH217" s="3"/>
      <c r="AI217" s="18"/>
      <c r="AJ217" s="19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</row>
    <row r="218" spans="1:220" x14ac:dyDescent="0.2">
      <c r="A218" s="65">
        <f t="shared" si="77"/>
        <v>42193</v>
      </c>
      <c r="B218" s="12">
        <f t="shared" ca="1" si="78"/>
        <v>115978816.63500001</v>
      </c>
      <c r="C218" s="73">
        <f t="shared" si="79"/>
        <v>115000000</v>
      </c>
      <c r="D218" s="67">
        <f ca="1">IF(A218&lt;$B$1,VLOOKUP(A218,[1]DI!$A$4:$B$15000,2,FALSE),0)</f>
        <v>0.13639999999999999</v>
      </c>
      <c r="E218" s="11">
        <f t="shared" ca="1" si="80"/>
        <v>1.0005075299999999</v>
      </c>
      <c r="F218" s="66">
        <f ca="1">(TRUNC(PRODUCT($E$16:$E217),16))</f>
        <v>1.0660824457464499</v>
      </c>
      <c r="G218" s="66">
        <f t="shared" ca="1" si="69"/>
        <v>1.05853623824375</v>
      </c>
      <c r="H218" s="66">
        <f t="shared" ca="1" si="73"/>
        <v>1.00712891</v>
      </c>
      <c r="I218" s="67">
        <f t="shared" si="81"/>
        <v>2.5000000000000001E-2</v>
      </c>
      <c r="J218" s="68">
        <f t="shared" si="82"/>
        <v>42173</v>
      </c>
      <c r="K218" s="13">
        <f t="shared" si="71"/>
        <v>20</v>
      </c>
      <c r="L218" s="9">
        <f t="shared" si="72"/>
        <v>1.0013727530000001</v>
      </c>
      <c r="M218" s="71">
        <f t="shared" ca="1" si="74"/>
        <v>1.008511449</v>
      </c>
      <c r="N218" s="70">
        <f t="shared" si="83"/>
        <v>0</v>
      </c>
      <c r="O218" s="66">
        <f t="shared" ca="1" si="75"/>
        <v>978816.63500000001</v>
      </c>
      <c r="P218" s="72">
        <f t="shared" si="76"/>
        <v>0</v>
      </c>
      <c r="Q218" s="69"/>
      <c r="R218" s="68"/>
      <c r="S218" s="68"/>
      <c r="T218" s="68"/>
      <c r="U218" s="68"/>
      <c r="V218" s="7"/>
      <c r="W218" s="49"/>
      <c r="X218" s="50"/>
      <c r="Y218" s="51"/>
      <c r="Z218" s="1"/>
      <c r="AA218" s="7"/>
      <c r="AB218" s="7"/>
      <c r="AC218" s="7"/>
      <c r="AD218" s="7"/>
      <c r="AE218" s="7"/>
      <c r="AF218" s="8"/>
      <c r="AG218" s="7"/>
      <c r="AH218" s="3"/>
      <c r="AI218" s="18"/>
      <c r="AJ218" s="19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</row>
    <row r="219" spans="1:220" x14ac:dyDescent="0.2">
      <c r="A219" s="65">
        <f t="shared" si="77"/>
        <v>42194</v>
      </c>
      <c r="B219" s="12">
        <f t="shared" ca="1" si="78"/>
        <v>116045638.99499999</v>
      </c>
      <c r="C219" s="73">
        <f t="shared" si="79"/>
        <v>115000000</v>
      </c>
      <c r="D219" s="67">
        <f ca="1">IF(A219&lt;$B$1,VLOOKUP(A219,[1]DI!$A$4:$B$15000,2,FALSE),0)</f>
        <v>0.13639999999999999</v>
      </c>
      <c r="E219" s="11">
        <f t="shared" ca="1" si="80"/>
        <v>1.0005075299999999</v>
      </c>
      <c r="F219" s="66">
        <f ca="1">(TRUNC(PRODUCT($E$16:$E218),16))</f>
        <v>1.0666235145701299</v>
      </c>
      <c r="G219" s="66">
        <f t="shared" ca="1" si="69"/>
        <v>1.05853623824375</v>
      </c>
      <c r="H219" s="66">
        <f t="shared" ca="1" si="73"/>
        <v>1.0076400599999999</v>
      </c>
      <c r="I219" s="67">
        <f t="shared" si="81"/>
        <v>2.5000000000000001E-2</v>
      </c>
      <c r="J219" s="68">
        <f t="shared" si="82"/>
        <v>42173</v>
      </c>
      <c r="K219" s="13">
        <f t="shared" si="71"/>
        <v>21</v>
      </c>
      <c r="L219" s="9">
        <f t="shared" si="72"/>
        <v>1.00144144</v>
      </c>
      <c r="M219" s="71">
        <f t="shared" ca="1" si="74"/>
        <v>1.0090925129999999</v>
      </c>
      <c r="N219" s="70">
        <f t="shared" si="83"/>
        <v>0</v>
      </c>
      <c r="O219" s="66">
        <f t="shared" ca="1" si="75"/>
        <v>1045638.99499999</v>
      </c>
      <c r="P219" s="72">
        <f t="shared" si="76"/>
        <v>0</v>
      </c>
      <c r="Q219" s="69"/>
      <c r="R219" s="68"/>
      <c r="S219" s="68"/>
      <c r="T219" s="68"/>
      <c r="U219" s="68"/>
      <c r="V219" s="7"/>
      <c r="W219" s="49"/>
      <c r="X219" s="50"/>
      <c r="Y219" s="51"/>
      <c r="Z219" s="1"/>
      <c r="AA219" s="7"/>
      <c r="AB219" s="7"/>
      <c r="AC219" s="7"/>
      <c r="AD219" s="7"/>
      <c r="AE219" s="7"/>
      <c r="AF219" s="8"/>
      <c r="AG219" s="7"/>
      <c r="AH219" s="3"/>
      <c r="AI219" s="18"/>
      <c r="AJ219" s="19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</row>
    <row r="220" spans="1:220" x14ac:dyDescent="0.2">
      <c r="A220" s="65">
        <f t="shared" si="77"/>
        <v>42195</v>
      </c>
      <c r="B220" s="12">
        <f t="shared" ca="1" si="78"/>
        <v>116112498.73</v>
      </c>
      <c r="C220" s="73">
        <f t="shared" si="79"/>
        <v>115000000</v>
      </c>
      <c r="D220" s="67">
        <f ca="1">IF(A220&lt;$B$1,VLOOKUP(A220,[1]DI!$A$4:$B$15000,2,FALSE),0)</f>
        <v>0.13639999999999999</v>
      </c>
      <c r="E220" s="11">
        <f t="shared" ca="1" si="80"/>
        <v>1.0005075299999999</v>
      </c>
      <c r="F220" s="66">
        <f ca="1">(TRUNC(PRODUCT($E$16:$E219),16))</f>
        <v>1.06716485800248</v>
      </c>
      <c r="G220" s="66">
        <f t="shared" ca="1" si="69"/>
        <v>1.05853623824375</v>
      </c>
      <c r="H220" s="66">
        <f t="shared" ca="1" si="73"/>
        <v>1.0081514600000001</v>
      </c>
      <c r="I220" s="67">
        <f t="shared" si="81"/>
        <v>2.5000000000000001E-2</v>
      </c>
      <c r="J220" s="68">
        <f t="shared" si="82"/>
        <v>42173</v>
      </c>
      <c r="K220" s="13">
        <f t="shared" si="71"/>
        <v>22</v>
      </c>
      <c r="L220" s="9">
        <f t="shared" si="72"/>
        <v>1.0015101319999999</v>
      </c>
      <c r="M220" s="71">
        <f t="shared" ca="1" si="74"/>
        <v>1.0096739020000001</v>
      </c>
      <c r="N220" s="70">
        <f t="shared" si="83"/>
        <v>0</v>
      </c>
      <c r="O220" s="66">
        <f t="shared" ca="1" si="75"/>
        <v>1112498.73000001</v>
      </c>
      <c r="P220" s="72">
        <f t="shared" si="76"/>
        <v>0</v>
      </c>
      <c r="Q220" s="69"/>
      <c r="R220" s="68"/>
      <c r="S220" s="68"/>
      <c r="T220" s="68"/>
      <c r="U220" s="68"/>
      <c r="V220" s="7"/>
      <c r="W220" s="49"/>
      <c r="X220" s="50"/>
      <c r="Y220" s="51"/>
      <c r="Z220" s="1"/>
      <c r="AA220" s="7"/>
      <c r="AB220" s="7"/>
      <c r="AC220" s="7"/>
      <c r="AD220" s="7"/>
      <c r="AE220" s="7"/>
      <c r="AF220" s="8"/>
      <c r="AG220" s="7"/>
      <c r="AH220" s="3"/>
      <c r="AI220" s="18"/>
      <c r="AJ220" s="19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</row>
    <row r="221" spans="1:220" x14ac:dyDescent="0.2">
      <c r="A221" s="65">
        <f t="shared" si="77"/>
        <v>42196</v>
      </c>
      <c r="B221" s="12">
        <f t="shared" ca="1" si="78"/>
        <v>116179398.255</v>
      </c>
      <c r="C221" s="73">
        <f t="shared" si="79"/>
        <v>115000000</v>
      </c>
      <c r="D221" s="67">
        <f ca="1">IF(A221&lt;$B$1,VLOOKUP(A221,[1]DI!$A$4:$B$15000,2,FALSE),0)</f>
        <v>0</v>
      </c>
      <c r="E221" s="11">
        <f t="shared" ca="1" si="80"/>
        <v>1</v>
      </c>
      <c r="F221" s="66">
        <f ca="1">(TRUNC(PRODUCT($E$16:$E220),16))</f>
        <v>1.0677064761828701</v>
      </c>
      <c r="G221" s="66">
        <f t="shared" ca="1" si="69"/>
        <v>1.05853623824375</v>
      </c>
      <c r="H221" s="66">
        <f t="shared" ca="1" si="73"/>
        <v>1.00866313</v>
      </c>
      <c r="I221" s="67">
        <f t="shared" si="81"/>
        <v>2.5000000000000001E-2</v>
      </c>
      <c r="J221" s="68">
        <f t="shared" si="82"/>
        <v>42173</v>
      </c>
      <c r="K221" s="13">
        <f t="shared" si="71"/>
        <v>23</v>
      </c>
      <c r="L221" s="9">
        <f t="shared" si="72"/>
        <v>1.0015788290000001</v>
      </c>
      <c r="M221" s="71">
        <f t="shared" ca="1" si="74"/>
        <v>1.010255637</v>
      </c>
      <c r="N221" s="70">
        <f t="shared" si="83"/>
        <v>0</v>
      </c>
      <c r="O221" s="66">
        <f t="shared" ca="1" si="75"/>
        <v>1179398.2549999999</v>
      </c>
      <c r="P221" s="72">
        <f t="shared" si="76"/>
        <v>0</v>
      </c>
      <c r="Q221" s="69"/>
      <c r="R221" s="68"/>
      <c r="S221" s="68"/>
      <c r="T221" s="68"/>
      <c r="U221" s="68"/>
      <c r="V221" s="7"/>
      <c r="W221" s="49"/>
      <c r="X221" s="50"/>
      <c r="Y221" s="51"/>
      <c r="Z221" s="1"/>
      <c r="AA221" s="7"/>
      <c r="AB221" s="7"/>
      <c r="AC221" s="7"/>
      <c r="AD221" s="7"/>
      <c r="AE221" s="7"/>
      <c r="AF221" s="8"/>
      <c r="AG221" s="7"/>
      <c r="AH221" s="3"/>
      <c r="AI221" s="18"/>
      <c r="AJ221" s="19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</row>
    <row r="222" spans="1:220" x14ac:dyDescent="0.2">
      <c r="A222" s="65">
        <f t="shared" si="77"/>
        <v>42197</v>
      </c>
      <c r="B222" s="12">
        <f t="shared" ca="1" si="78"/>
        <v>116187367.29499999</v>
      </c>
      <c r="C222" s="73">
        <f t="shared" si="79"/>
        <v>115000000</v>
      </c>
      <c r="D222" s="67">
        <f ca="1">IF(A222&lt;$B$1,VLOOKUP(A222,[1]DI!$A$4:$B$15000,2,FALSE),0)</f>
        <v>0</v>
      </c>
      <c r="E222" s="11">
        <f t="shared" ca="1" si="80"/>
        <v>1</v>
      </c>
      <c r="F222" s="66">
        <f ca="1">(TRUNC(PRODUCT($E$16:$E221),16))</f>
        <v>1.0677064761828701</v>
      </c>
      <c r="G222" s="66">
        <f t="shared" ca="1" si="69"/>
        <v>1.05853623824375</v>
      </c>
      <c r="H222" s="66">
        <f t="shared" ca="1" si="73"/>
        <v>1.00866313</v>
      </c>
      <c r="I222" s="67">
        <f t="shared" si="81"/>
        <v>2.5000000000000001E-2</v>
      </c>
      <c r="J222" s="68">
        <f t="shared" si="82"/>
        <v>42173</v>
      </c>
      <c r="K222" s="13">
        <f t="shared" si="71"/>
        <v>24</v>
      </c>
      <c r="L222" s="9">
        <f t="shared" si="72"/>
        <v>1.0016475300000001</v>
      </c>
      <c r="M222" s="71">
        <f t="shared" ca="1" si="74"/>
        <v>1.0103249329999999</v>
      </c>
      <c r="N222" s="70">
        <f t="shared" si="83"/>
        <v>0</v>
      </c>
      <c r="O222" s="66">
        <f t="shared" ca="1" si="75"/>
        <v>1187367.2949999899</v>
      </c>
      <c r="P222" s="72">
        <f t="shared" si="76"/>
        <v>0</v>
      </c>
      <c r="Q222" s="69"/>
      <c r="R222" s="68"/>
      <c r="S222" s="68"/>
      <c r="T222" s="68"/>
      <c r="U222" s="68"/>
      <c r="V222" s="7"/>
      <c r="W222" s="49"/>
      <c r="X222" s="50"/>
      <c r="Y222" s="51"/>
      <c r="Z222" s="1"/>
      <c r="AA222" s="7"/>
      <c r="AB222" s="7"/>
      <c r="AC222" s="7"/>
      <c r="AD222" s="7"/>
      <c r="AE222" s="7"/>
      <c r="AF222" s="8"/>
      <c r="AG222" s="7"/>
      <c r="AH222" s="3"/>
      <c r="AI222" s="18"/>
      <c r="AJ222" s="19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</row>
    <row r="223" spans="1:220" x14ac:dyDescent="0.2">
      <c r="A223" s="65">
        <f t="shared" si="77"/>
        <v>42198</v>
      </c>
      <c r="B223" s="12">
        <f t="shared" ca="1" si="78"/>
        <v>116195336.91000001</v>
      </c>
      <c r="C223" s="73">
        <f t="shared" si="79"/>
        <v>115000000</v>
      </c>
      <c r="D223" s="67">
        <f ca="1">IF(A223&lt;$B$1,VLOOKUP(A223,[1]DI!$A$4:$B$15000,2,FALSE),0)</f>
        <v>0.13639999999999999</v>
      </c>
      <c r="E223" s="11">
        <f t="shared" ca="1" si="80"/>
        <v>1.0005075299999999</v>
      </c>
      <c r="F223" s="66">
        <f ca="1">(TRUNC(PRODUCT($E$16:$E222),16))</f>
        <v>1.0677064761828701</v>
      </c>
      <c r="G223" s="66">
        <f t="shared" ca="1" si="69"/>
        <v>1.05853623824375</v>
      </c>
      <c r="H223" s="66">
        <f t="shared" ca="1" si="73"/>
        <v>1.00866313</v>
      </c>
      <c r="I223" s="67">
        <f t="shared" si="81"/>
        <v>2.5000000000000001E-2</v>
      </c>
      <c r="J223" s="68">
        <f t="shared" si="82"/>
        <v>42173</v>
      </c>
      <c r="K223" s="13">
        <f t="shared" si="71"/>
        <v>25</v>
      </c>
      <c r="L223" s="9">
        <f t="shared" si="72"/>
        <v>1.001716236</v>
      </c>
      <c r="M223" s="71">
        <f t="shared" ca="1" si="74"/>
        <v>1.0103942340000001</v>
      </c>
      <c r="N223" s="70">
        <f t="shared" si="83"/>
        <v>0</v>
      </c>
      <c r="O223" s="66">
        <f t="shared" ca="1" si="75"/>
        <v>1195336.9100000099</v>
      </c>
      <c r="P223" s="72">
        <f t="shared" si="76"/>
        <v>0</v>
      </c>
      <c r="Q223" s="69"/>
      <c r="R223" s="68"/>
      <c r="S223" s="68"/>
      <c r="T223" s="68"/>
      <c r="U223" s="68"/>
      <c r="V223" s="7"/>
      <c r="W223" s="49"/>
      <c r="X223" s="50"/>
      <c r="Y223" s="51"/>
      <c r="Z223" s="1"/>
      <c r="AA223" s="7"/>
      <c r="AB223" s="7"/>
      <c r="AC223" s="7"/>
      <c r="AD223" s="7"/>
      <c r="AE223" s="7"/>
      <c r="AF223" s="8"/>
      <c r="AG223" s="7"/>
      <c r="AH223" s="3"/>
      <c r="AI223" s="18"/>
      <c r="AJ223" s="19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</row>
    <row r="224" spans="1:220" x14ac:dyDescent="0.2">
      <c r="A224" s="65">
        <f t="shared" si="77"/>
        <v>42199</v>
      </c>
      <c r="B224" s="12">
        <f t="shared" ca="1" si="78"/>
        <v>116262284.045</v>
      </c>
      <c r="C224" s="73">
        <f t="shared" si="79"/>
        <v>115000000</v>
      </c>
      <c r="D224" s="67">
        <f ca="1">IF(A224&lt;$B$1,VLOOKUP(A224,[1]DI!$A$4:$B$15000,2,FALSE),0)</f>
        <v>0.13639999999999999</v>
      </c>
      <c r="E224" s="11">
        <f t="shared" ca="1" si="80"/>
        <v>1.0005075299999999</v>
      </c>
      <c r="F224" s="66">
        <f ca="1">(TRUNC(PRODUCT($E$16:$E223),16))</f>
        <v>1.0682483692507201</v>
      </c>
      <c r="G224" s="66">
        <f t="shared" ca="1" si="69"/>
        <v>1.05853623824375</v>
      </c>
      <c r="H224" s="66">
        <f t="shared" ca="1" si="73"/>
        <v>1.00917506</v>
      </c>
      <c r="I224" s="67">
        <f t="shared" si="81"/>
        <v>2.5000000000000001E-2</v>
      </c>
      <c r="J224" s="68">
        <f t="shared" si="82"/>
        <v>42173</v>
      </c>
      <c r="K224" s="13">
        <f t="shared" si="71"/>
        <v>26</v>
      </c>
      <c r="L224" s="9">
        <f t="shared" si="72"/>
        <v>1.0017849459999999</v>
      </c>
      <c r="M224" s="71">
        <f t="shared" ca="1" si="74"/>
        <v>1.010976383</v>
      </c>
      <c r="N224" s="70">
        <f t="shared" si="83"/>
        <v>0</v>
      </c>
      <c r="O224" s="66">
        <f t="shared" ca="1" si="75"/>
        <v>1262284.0449999999</v>
      </c>
      <c r="P224" s="72">
        <f t="shared" si="76"/>
        <v>0</v>
      </c>
      <c r="Q224" s="69"/>
      <c r="R224" s="68"/>
      <c r="S224" s="68"/>
      <c r="T224" s="68"/>
      <c r="U224" s="68"/>
      <c r="V224" s="7"/>
      <c r="W224" s="49"/>
      <c r="X224" s="53"/>
      <c r="Y224" s="51"/>
      <c r="Z224" s="1"/>
      <c r="AA224" s="7"/>
      <c r="AB224" s="7"/>
      <c r="AC224" s="7"/>
      <c r="AD224" s="7"/>
      <c r="AE224" s="7"/>
      <c r="AF224" s="8"/>
      <c r="AG224" s="7"/>
      <c r="AH224" s="3"/>
      <c r="AI224" s="18"/>
      <c r="AJ224" s="19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</row>
    <row r="225" spans="1:220" x14ac:dyDescent="0.2">
      <c r="A225" s="65">
        <f t="shared" si="77"/>
        <v>42200</v>
      </c>
      <c r="B225" s="12">
        <f t="shared" ca="1" si="78"/>
        <v>116329268.785</v>
      </c>
      <c r="C225" s="73">
        <f t="shared" si="79"/>
        <v>115000000</v>
      </c>
      <c r="D225" s="67">
        <f ca="1">IF(A225&lt;$B$1,VLOOKUP(A225,[1]DI!$A$4:$B$15000,2,FALSE),0)</f>
        <v>0.13639999999999999</v>
      </c>
      <c r="E225" s="11">
        <f t="shared" ca="1" si="80"/>
        <v>1.0005075299999999</v>
      </c>
      <c r="F225" s="66">
        <f ca="1">(TRUNC(PRODUCT($E$16:$E224),16))</f>
        <v>1.0687905373455699</v>
      </c>
      <c r="G225" s="66">
        <f t="shared" ca="1" si="69"/>
        <v>1.05853623824375</v>
      </c>
      <c r="H225" s="66">
        <f t="shared" ca="1" si="73"/>
        <v>1.0096872400000001</v>
      </c>
      <c r="I225" s="67">
        <f t="shared" si="81"/>
        <v>2.5000000000000001E-2</v>
      </c>
      <c r="J225" s="68">
        <f t="shared" si="82"/>
        <v>42173</v>
      </c>
      <c r="K225" s="13">
        <f t="shared" si="71"/>
        <v>27</v>
      </c>
      <c r="L225" s="9">
        <f t="shared" si="72"/>
        <v>1.001853662</v>
      </c>
      <c r="M225" s="71">
        <f t="shared" ca="1" si="74"/>
        <v>1.011558859</v>
      </c>
      <c r="N225" s="70">
        <f t="shared" si="83"/>
        <v>0</v>
      </c>
      <c r="O225" s="66">
        <f t="shared" ca="1" si="75"/>
        <v>1329268.7849999999</v>
      </c>
      <c r="P225" s="72">
        <f t="shared" si="76"/>
        <v>0</v>
      </c>
      <c r="Q225" s="69"/>
      <c r="R225" s="68"/>
      <c r="S225" s="68"/>
      <c r="T225" s="68"/>
      <c r="U225" s="68"/>
      <c r="V225" s="7"/>
      <c r="W225" s="49"/>
      <c r="X225" s="50"/>
      <c r="Y225" s="51"/>
      <c r="Z225" s="1"/>
      <c r="AA225" s="7"/>
      <c r="AB225" s="7"/>
      <c r="AC225" s="7"/>
      <c r="AD225" s="7"/>
      <c r="AE225" s="7"/>
      <c r="AF225" s="8"/>
      <c r="AG225" s="7"/>
      <c r="AH225" s="3"/>
      <c r="AI225" s="18"/>
      <c r="AJ225" s="19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</row>
    <row r="226" spans="1:220" x14ac:dyDescent="0.2">
      <c r="A226" s="65">
        <f t="shared" si="77"/>
        <v>42201</v>
      </c>
      <c r="B226" s="12">
        <f t="shared" ca="1" si="78"/>
        <v>116396293.2</v>
      </c>
      <c r="C226" s="73">
        <f t="shared" si="79"/>
        <v>115000000</v>
      </c>
      <c r="D226" s="67">
        <f ca="1">IF(A226&lt;$B$1,VLOOKUP(A226,[1]DI!$A$4:$B$15000,2,FALSE),0)</f>
        <v>0.13639999999999999</v>
      </c>
      <c r="E226" s="11">
        <f t="shared" ca="1" si="80"/>
        <v>1.0005075299999999</v>
      </c>
      <c r="F226" s="66">
        <f ca="1">(TRUNC(PRODUCT($E$16:$E225),16))</f>
        <v>1.06933298060699</v>
      </c>
      <c r="G226" s="66">
        <f t="shared" ca="1" si="69"/>
        <v>1.05853623824375</v>
      </c>
      <c r="H226" s="66">
        <f t="shared" ca="1" si="73"/>
        <v>1.0101996900000001</v>
      </c>
      <c r="I226" s="67">
        <f t="shared" si="81"/>
        <v>2.5000000000000001E-2</v>
      </c>
      <c r="J226" s="68">
        <f t="shared" si="82"/>
        <v>42173</v>
      </c>
      <c r="K226" s="13">
        <f t="shared" si="71"/>
        <v>28</v>
      </c>
      <c r="L226" s="9">
        <f t="shared" si="72"/>
        <v>1.0019223820000001</v>
      </c>
      <c r="M226" s="71">
        <f t="shared" ca="1" si="74"/>
        <v>1.01214168</v>
      </c>
      <c r="N226" s="70">
        <f t="shared" si="83"/>
        <v>0</v>
      </c>
      <c r="O226" s="66">
        <f t="shared" ca="1" si="75"/>
        <v>1396293.20000001</v>
      </c>
      <c r="P226" s="72">
        <f t="shared" si="76"/>
        <v>0</v>
      </c>
      <c r="Q226" s="69"/>
      <c r="R226" s="68"/>
      <c r="S226" s="68"/>
      <c r="T226" s="68"/>
      <c r="U226" s="68"/>
      <c r="V226" s="7"/>
      <c r="W226" s="49"/>
      <c r="X226" s="50"/>
      <c r="Y226" s="51"/>
      <c r="Z226" s="1"/>
      <c r="AA226" s="7"/>
      <c r="AB226" s="7"/>
      <c r="AC226" s="7"/>
      <c r="AD226" s="7"/>
      <c r="AE226" s="7"/>
      <c r="AF226" s="8"/>
      <c r="AG226" s="7"/>
      <c r="AH226" s="3"/>
      <c r="AI226" s="18"/>
      <c r="AJ226" s="19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</row>
    <row r="227" spans="1:220" x14ac:dyDescent="0.2">
      <c r="A227" s="65">
        <f t="shared" si="77"/>
        <v>42202</v>
      </c>
      <c r="B227" s="12">
        <f t="shared" ca="1" si="78"/>
        <v>116463356.255</v>
      </c>
      <c r="C227" s="73">
        <f t="shared" si="79"/>
        <v>115000000</v>
      </c>
      <c r="D227" s="67">
        <f ca="1">IF(A227&lt;$B$1,VLOOKUP(A227,[1]DI!$A$4:$B$15000,2,FALSE),0)</f>
        <v>0.13639999999999999</v>
      </c>
      <c r="E227" s="11">
        <f t="shared" ca="1" si="80"/>
        <v>1.0005075299999999</v>
      </c>
      <c r="F227" s="66">
        <f ca="1">(TRUNC(PRODUCT($E$16:$E226),16))</f>
        <v>1.0698756991746401</v>
      </c>
      <c r="G227" s="66">
        <f t="shared" ca="1" si="69"/>
        <v>1.05853623824375</v>
      </c>
      <c r="H227" s="66">
        <f t="shared" ca="1" si="73"/>
        <v>1.0107124000000001</v>
      </c>
      <c r="I227" s="67">
        <f t="shared" si="81"/>
        <v>2.5000000000000001E-2</v>
      </c>
      <c r="J227" s="68">
        <f t="shared" si="82"/>
        <v>42173</v>
      </c>
      <c r="K227" s="13">
        <f t="shared" si="71"/>
        <v>29</v>
      </c>
      <c r="L227" s="9">
        <f t="shared" si="72"/>
        <v>1.001991107</v>
      </c>
      <c r="M227" s="71">
        <f t="shared" ca="1" si="74"/>
        <v>1.0127248369999999</v>
      </c>
      <c r="N227" s="70">
        <f t="shared" si="83"/>
        <v>0</v>
      </c>
      <c r="O227" s="66">
        <f t="shared" ca="1" si="75"/>
        <v>1463356.2549999901</v>
      </c>
      <c r="P227" s="72">
        <f t="shared" si="76"/>
        <v>0</v>
      </c>
      <c r="Q227" s="69"/>
      <c r="R227" s="68"/>
      <c r="S227" s="68"/>
      <c r="T227" s="68"/>
      <c r="U227" s="68"/>
      <c r="V227" s="7"/>
      <c r="W227" s="49"/>
      <c r="X227" s="50"/>
      <c r="Y227" s="51"/>
      <c r="Z227" s="1"/>
      <c r="AA227" s="7"/>
      <c r="AB227" s="7"/>
      <c r="AC227" s="7"/>
      <c r="AD227" s="7"/>
      <c r="AE227" s="7"/>
      <c r="AF227" s="8"/>
      <c r="AG227" s="7"/>
      <c r="AH227" s="3"/>
      <c r="AI227" s="18"/>
      <c r="AJ227" s="19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</row>
    <row r="228" spans="1:220" x14ac:dyDescent="0.2">
      <c r="A228" s="65">
        <f t="shared" si="77"/>
        <v>42203</v>
      </c>
      <c r="B228" s="12">
        <f t="shared" ca="1" si="78"/>
        <v>116530456.56999999</v>
      </c>
      <c r="C228" s="73">
        <f t="shared" si="79"/>
        <v>115000000</v>
      </c>
      <c r="D228" s="67">
        <f ca="1">IF(A228&lt;$B$1,VLOOKUP(A228,[1]DI!$A$4:$B$15000,2,FALSE),0)</f>
        <v>0</v>
      </c>
      <c r="E228" s="11">
        <f t="shared" ca="1" si="80"/>
        <v>1</v>
      </c>
      <c r="F228" s="66">
        <f ca="1">(TRUNC(PRODUCT($E$16:$E227),16))</f>
        <v>1.07041869318824</v>
      </c>
      <c r="G228" s="66">
        <f t="shared" ca="1" si="69"/>
        <v>1.05853623824375</v>
      </c>
      <c r="H228" s="66">
        <f t="shared" ca="1" si="73"/>
        <v>1.0112253600000001</v>
      </c>
      <c r="I228" s="67">
        <f t="shared" si="81"/>
        <v>2.5000000000000001E-2</v>
      </c>
      <c r="J228" s="68">
        <f t="shared" si="82"/>
        <v>42173</v>
      </c>
      <c r="K228" s="13">
        <f t="shared" si="71"/>
        <v>30</v>
      </c>
      <c r="L228" s="9">
        <f t="shared" si="72"/>
        <v>1.0020598359999999</v>
      </c>
      <c r="M228" s="71">
        <f t="shared" ca="1" si="74"/>
        <v>1.013308318</v>
      </c>
      <c r="N228" s="70">
        <f t="shared" si="83"/>
        <v>0</v>
      </c>
      <c r="O228" s="66">
        <f t="shared" ca="1" si="75"/>
        <v>1530456.57</v>
      </c>
      <c r="P228" s="72">
        <f t="shared" si="76"/>
        <v>0</v>
      </c>
      <c r="Q228" s="69"/>
      <c r="R228" s="68"/>
      <c r="S228" s="68"/>
      <c r="T228" s="68"/>
      <c r="U228" s="68"/>
      <c r="V228" s="7"/>
      <c r="W228" s="49"/>
      <c r="X228" s="50"/>
      <c r="Y228" s="51"/>
      <c r="Z228" s="1"/>
      <c r="AA228" s="7"/>
      <c r="AB228" s="7"/>
      <c r="AC228" s="7"/>
      <c r="AD228" s="7"/>
      <c r="AE228" s="7"/>
      <c r="AF228" s="8"/>
      <c r="AG228" s="7"/>
      <c r="AH228" s="3"/>
      <c r="AI228" s="18"/>
      <c r="AJ228" s="19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</row>
    <row r="229" spans="1:220" x14ac:dyDescent="0.2">
      <c r="A229" s="65">
        <f t="shared" si="77"/>
        <v>42204</v>
      </c>
      <c r="B229" s="12">
        <f t="shared" ca="1" si="78"/>
        <v>116538449.87500001</v>
      </c>
      <c r="C229" s="73">
        <f t="shared" si="79"/>
        <v>115000000</v>
      </c>
      <c r="D229" s="67">
        <f ca="1">IF(A229&lt;$B$1,VLOOKUP(A229,[1]DI!$A$4:$B$15000,2,FALSE),0)</f>
        <v>0</v>
      </c>
      <c r="E229" s="11">
        <f t="shared" ca="1" si="80"/>
        <v>1</v>
      </c>
      <c r="F229" s="66">
        <f ca="1">(TRUNC(PRODUCT($E$16:$E228),16))</f>
        <v>1.07041869318824</v>
      </c>
      <c r="G229" s="66">
        <f t="shared" ca="1" si="69"/>
        <v>1.05853623824375</v>
      </c>
      <c r="H229" s="66">
        <f t="shared" ca="1" si="73"/>
        <v>1.0112253600000001</v>
      </c>
      <c r="I229" s="67">
        <f t="shared" si="81"/>
        <v>2.5000000000000001E-2</v>
      </c>
      <c r="J229" s="68">
        <f t="shared" si="82"/>
        <v>42173</v>
      </c>
      <c r="K229" s="13">
        <f t="shared" si="71"/>
        <v>31</v>
      </c>
      <c r="L229" s="9">
        <f t="shared" si="72"/>
        <v>1.0021285710000001</v>
      </c>
      <c r="M229" s="71">
        <f t="shared" ca="1" si="74"/>
        <v>1.0133778250000001</v>
      </c>
      <c r="N229" s="70">
        <f t="shared" si="83"/>
        <v>0</v>
      </c>
      <c r="O229" s="66">
        <f t="shared" ca="1" si="75"/>
        <v>1538449.87500001</v>
      </c>
      <c r="P229" s="72">
        <f t="shared" si="76"/>
        <v>0</v>
      </c>
      <c r="Q229" s="69"/>
      <c r="R229" s="68"/>
      <c r="S229" s="68"/>
      <c r="T229" s="68"/>
      <c r="U229" s="68"/>
      <c r="V229" s="15"/>
      <c r="W229" s="49"/>
      <c r="X229" s="50"/>
      <c r="Y229" s="52"/>
      <c r="Z229" s="17"/>
      <c r="AA229" s="15"/>
      <c r="AB229" s="7"/>
      <c r="AC229" s="7"/>
      <c r="AD229" s="15"/>
      <c r="AE229" s="15"/>
      <c r="AF229" s="21"/>
      <c r="AG229" s="15"/>
      <c r="AH229" s="16"/>
      <c r="AI229" s="20"/>
      <c r="AJ229" s="20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</row>
    <row r="230" spans="1:220" x14ac:dyDescent="0.2">
      <c r="A230" s="65">
        <f t="shared" si="77"/>
        <v>42205</v>
      </c>
      <c r="B230" s="12">
        <f t="shared" ca="1" si="78"/>
        <v>116546443.52499999</v>
      </c>
      <c r="C230" s="73">
        <f t="shared" si="79"/>
        <v>115000000</v>
      </c>
      <c r="D230" s="67">
        <f ca="1">IF(A230&lt;$B$1,VLOOKUP(A230,[1]DI!$A$4:$B$15000,2,FALSE),0)</f>
        <v>0.13639999999999999</v>
      </c>
      <c r="E230" s="11">
        <f t="shared" ca="1" si="80"/>
        <v>1.0005075299999999</v>
      </c>
      <c r="F230" s="66">
        <f ca="1">(TRUNC(PRODUCT($E$16:$E229),16))</f>
        <v>1.07041869318824</v>
      </c>
      <c r="G230" s="66">
        <f t="shared" ca="1" si="69"/>
        <v>1.05853623824375</v>
      </c>
      <c r="H230" s="66">
        <f t="shared" ca="1" si="73"/>
        <v>1.0112253600000001</v>
      </c>
      <c r="I230" s="67">
        <f t="shared" si="81"/>
        <v>2.5000000000000001E-2</v>
      </c>
      <c r="J230" s="68">
        <f t="shared" si="82"/>
        <v>42173</v>
      </c>
      <c r="K230" s="13">
        <f t="shared" si="71"/>
        <v>32</v>
      </c>
      <c r="L230" s="9">
        <f t="shared" si="72"/>
        <v>1.002197309</v>
      </c>
      <c r="M230" s="71">
        <f t="shared" ca="1" si="74"/>
        <v>1.0134473349999999</v>
      </c>
      <c r="N230" s="70">
        <f t="shared" si="83"/>
        <v>0</v>
      </c>
      <c r="O230" s="66">
        <f t="shared" ca="1" si="75"/>
        <v>1546443.5249999899</v>
      </c>
      <c r="P230" s="72">
        <f t="shared" si="76"/>
        <v>0</v>
      </c>
      <c r="Q230" s="69"/>
      <c r="R230" s="68"/>
      <c r="S230" s="68"/>
      <c r="T230" s="68"/>
      <c r="U230" s="68"/>
      <c r="V230" s="7"/>
      <c r="W230" s="49"/>
      <c r="X230" s="50"/>
      <c r="Y230" s="51"/>
      <c r="Z230" s="1"/>
      <c r="AA230" s="7"/>
      <c r="AB230" s="7"/>
      <c r="AC230" s="7"/>
      <c r="AD230" s="7"/>
      <c r="AE230" s="7"/>
      <c r="AF230" s="8"/>
      <c r="AG230" s="7"/>
      <c r="AH230" s="3"/>
      <c r="AI230" s="18"/>
      <c r="AJ230" s="19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</row>
    <row r="231" spans="1:220" x14ac:dyDescent="0.2">
      <c r="A231" s="65">
        <f t="shared" si="77"/>
        <v>42206</v>
      </c>
      <c r="B231" s="12">
        <f t="shared" ca="1" si="78"/>
        <v>116613592.94499999</v>
      </c>
      <c r="C231" s="73">
        <f t="shared" si="79"/>
        <v>115000000</v>
      </c>
      <c r="D231" s="67">
        <f ca="1">IF(A231&lt;$B$1,VLOOKUP(A231,[1]DI!$A$4:$B$15000,2,FALSE),0)</f>
        <v>0.13639999999999999</v>
      </c>
      <c r="E231" s="11">
        <f t="shared" ca="1" si="80"/>
        <v>1.0005075299999999</v>
      </c>
      <c r="F231" s="66">
        <f ca="1">(TRUNC(PRODUCT($E$16:$E230),16))</f>
        <v>1.0709619627875899</v>
      </c>
      <c r="G231" s="66">
        <f t="shared" ca="1" si="69"/>
        <v>1.05853623824375</v>
      </c>
      <c r="H231" s="66">
        <f t="shared" ca="1" si="73"/>
        <v>1.01173859</v>
      </c>
      <c r="I231" s="67">
        <f t="shared" si="81"/>
        <v>2.5000000000000001E-2</v>
      </c>
      <c r="J231" s="68">
        <f t="shared" si="82"/>
        <v>42173</v>
      </c>
      <c r="K231" s="13">
        <f t="shared" si="71"/>
        <v>33</v>
      </c>
      <c r="L231" s="9">
        <f t="shared" si="72"/>
        <v>1.002266053</v>
      </c>
      <c r="M231" s="71">
        <f t="shared" ca="1" si="74"/>
        <v>1.014031243</v>
      </c>
      <c r="N231" s="70">
        <f t="shared" si="83"/>
        <v>0</v>
      </c>
      <c r="O231" s="66">
        <f t="shared" ca="1" si="75"/>
        <v>1613592.9450000001</v>
      </c>
      <c r="P231" s="72">
        <f t="shared" si="76"/>
        <v>0</v>
      </c>
      <c r="Q231" s="69"/>
      <c r="R231" s="68"/>
      <c r="S231" s="68"/>
      <c r="T231" s="68"/>
      <c r="U231" s="68"/>
      <c r="V231" s="7"/>
      <c r="W231" s="49"/>
      <c r="X231" s="50"/>
      <c r="Y231" s="51"/>
      <c r="Z231" s="1"/>
      <c r="AA231" s="7"/>
      <c r="AB231" s="7"/>
      <c r="AC231" s="7"/>
      <c r="AD231" s="7"/>
      <c r="AE231" s="7"/>
      <c r="AF231" s="8"/>
      <c r="AG231" s="7"/>
      <c r="AH231" s="3"/>
      <c r="AI231" s="18"/>
      <c r="AJ231" s="19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</row>
    <row r="232" spans="1:220" x14ac:dyDescent="0.2">
      <c r="A232" s="65">
        <f t="shared" si="77"/>
        <v>42207</v>
      </c>
      <c r="B232" s="12">
        <f t="shared" ca="1" si="78"/>
        <v>116680781.005</v>
      </c>
      <c r="C232" s="73">
        <f t="shared" si="79"/>
        <v>115000000</v>
      </c>
      <c r="D232" s="67">
        <f ca="1">IF(A232&lt;$B$1,VLOOKUP(A232,[1]DI!$A$4:$B$15000,2,FALSE),0)</f>
        <v>0.13639999999999999</v>
      </c>
      <c r="E232" s="11">
        <f t="shared" ca="1" si="80"/>
        <v>1.0005075299999999</v>
      </c>
      <c r="F232" s="66">
        <f ca="1">(TRUNC(PRODUCT($E$16:$E231),16))</f>
        <v>1.07150550811256</v>
      </c>
      <c r="G232" s="66">
        <f t="shared" ca="1" si="69"/>
        <v>1.05853623824375</v>
      </c>
      <c r="H232" s="66">
        <f t="shared" ca="1" si="73"/>
        <v>1.0122520800000001</v>
      </c>
      <c r="I232" s="67">
        <f t="shared" si="81"/>
        <v>2.5000000000000001E-2</v>
      </c>
      <c r="J232" s="68">
        <f t="shared" si="82"/>
        <v>42173</v>
      </c>
      <c r="K232" s="13">
        <f t="shared" si="71"/>
        <v>34</v>
      </c>
      <c r="L232" s="9">
        <f t="shared" si="72"/>
        <v>1.0023348009999999</v>
      </c>
      <c r="M232" s="71">
        <f t="shared" ca="1" si="74"/>
        <v>1.0146154869999999</v>
      </c>
      <c r="N232" s="70">
        <f t="shared" si="83"/>
        <v>0</v>
      </c>
      <c r="O232" s="66">
        <f t="shared" ca="1" si="75"/>
        <v>1680781.0049999901</v>
      </c>
      <c r="P232" s="72">
        <f t="shared" si="76"/>
        <v>0</v>
      </c>
      <c r="Q232" s="69"/>
      <c r="R232" s="68"/>
      <c r="S232" s="68"/>
      <c r="T232" s="68"/>
      <c r="U232" s="68"/>
      <c r="V232" s="7"/>
      <c r="W232" s="49"/>
      <c r="X232" s="50"/>
      <c r="Y232" s="51"/>
      <c r="Z232" s="1"/>
      <c r="AA232" s="7"/>
      <c r="AB232" s="7"/>
      <c r="AC232" s="7"/>
      <c r="AD232" s="7"/>
      <c r="AE232" s="7"/>
      <c r="AF232" s="8"/>
      <c r="AG232" s="7"/>
      <c r="AH232" s="3"/>
      <c r="AI232" s="18"/>
      <c r="AJ232" s="19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</row>
    <row r="233" spans="1:220" x14ac:dyDescent="0.2">
      <c r="A233" s="65">
        <f t="shared" si="77"/>
        <v>42208</v>
      </c>
      <c r="B233" s="12">
        <f t="shared" ca="1" si="78"/>
        <v>116748007.81999999</v>
      </c>
      <c r="C233" s="73">
        <f t="shared" si="79"/>
        <v>115000000</v>
      </c>
      <c r="D233" s="67">
        <f ca="1">IF(A233&lt;$B$1,VLOOKUP(A233,[1]DI!$A$4:$B$15000,2,FALSE),0)</f>
        <v>0.13639999999999999</v>
      </c>
      <c r="E233" s="11">
        <f t="shared" ca="1" si="80"/>
        <v>1.0005075299999999</v>
      </c>
      <c r="F233" s="66">
        <f ca="1">(TRUNC(PRODUCT($E$16:$E232),16))</f>
        <v>1.0720493293030999</v>
      </c>
      <c r="G233" s="66">
        <f t="shared" ca="1" si="69"/>
        <v>1.05853623824375</v>
      </c>
      <c r="H233" s="66">
        <f t="shared" ca="1" si="73"/>
        <v>1.01276583</v>
      </c>
      <c r="I233" s="67">
        <f t="shared" si="81"/>
        <v>2.5000000000000001E-2</v>
      </c>
      <c r="J233" s="68">
        <f t="shared" si="82"/>
        <v>42173</v>
      </c>
      <c r="K233" s="13">
        <f t="shared" si="71"/>
        <v>35</v>
      </c>
      <c r="L233" s="9">
        <f t="shared" si="72"/>
        <v>1.0024035549999999</v>
      </c>
      <c r="M233" s="71">
        <f t="shared" ca="1" si="74"/>
        <v>1.015200068</v>
      </c>
      <c r="N233" s="70">
        <f t="shared" si="83"/>
        <v>0</v>
      </c>
      <c r="O233" s="66">
        <f t="shared" ca="1" si="75"/>
        <v>1748007.8199999901</v>
      </c>
      <c r="P233" s="72">
        <f t="shared" si="76"/>
        <v>0</v>
      </c>
      <c r="Q233" s="69"/>
      <c r="R233" s="68"/>
      <c r="S233" s="68"/>
      <c r="T233" s="68"/>
      <c r="U233" s="68"/>
      <c r="V233" s="7"/>
      <c r="W233" s="49"/>
      <c r="X233" s="53"/>
      <c r="Y233" s="51"/>
      <c r="Z233" s="1"/>
      <c r="AA233" s="7"/>
      <c r="AB233" s="7"/>
      <c r="AC233" s="7"/>
      <c r="AD233" s="7"/>
      <c r="AE233" s="7"/>
      <c r="AF233" s="8"/>
      <c r="AG233" s="7"/>
      <c r="AH233" s="3"/>
      <c r="AI233" s="18"/>
      <c r="AJ233" s="19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</row>
    <row r="234" spans="1:220" x14ac:dyDescent="0.2">
      <c r="A234" s="65">
        <f t="shared" si="77"/>
        <v>42209</v>
      </c>
      <c r="B234" s="12">
        <f t="shared" ca="1" si="78"/>
        <v>116815273.16</v>
      </c>
      <c r="C234" s="73">
        <f t="shared" si="79"/>
        <v>115000000</v>
      </c>
      <c r="D234" s="67">
        <f ca="1">IF(A234&lt;$B$1,VLOOKUP(A234,[1]DI!$A$4:$B$15000,2,FALSE),0)</f>
        <v>0.13639999999999999</v>
      </c>
      <c r="E234" s="11">
        <f t="shared" ca="1" si="80"/>
        <v>1.0005075299999999</v>
      </c>
      <c r="F234" s="66">
        <f ca="1">(TRUNC(PRODUCT($E$16:$E233),16))</f>
        <v>1.0725934264992001</v>
      </c>
      <c r="G234" s="66">
        <f t="shared" ca="1" si="69"/>
        <v>1.05853623824375</v>
      </c>
      <c r="H234" s="66">
        <f t="shared" ca="1" si="73"/>
        <v>1.01327984</v>
      </c>
      <c r="I234" s="67">
        <f t="shared" si="81"/>
        <v>2.5000000000000001E-2</v>
      </c>
      <c r="J234" s="68">
        <f t="shared" si="82"/>
        <v>42173</v>
      </c>
      <c r="K234" s="13">
        <f t="shared" si="71"/>
        <v>36</v>
      </c>
      <c r="L234" s="9">
        <f t="shared" si="72"/>
        <v>1.0024723120000001</v>
      </c>
      <c r="M234" s="71">
        <f t="shared" ca="1" si="74"/>
        <v>1.0157849839999999</v>
      </c>
      <c r="N234" s="70">
        <f t="shared" si="83"/>
        <v>0</v>
      </c>
      <c r="O234" s="66">
        <f t="shared" ca="1" si="75"/>
        <v>1815273.1599999899</v>
      </c>
      <c r="P234" s="72">
        <f t="shared" si="76"/>
        <v>0</v>
      </c>
      <c r="Q234" s="69"/>
      <c r="R234" s="68"/>
      <c r="S234" s="68"/>
      <c r="T234" s="68"/>
      <c r="U234" s="68"/>
      <c r="V234" s="7"/>
      <c r="W234" s="49"/>
      <c r="X234" s="50"/>
      <c r="Y234" s="51"/>
      <c r="Z234" s="1"/>
      <c r="AA234" s="7"/>
      <c r="AB234" s="7"/>
      <c r="AC234" s="7"/>
      <c r="AD234" s="7"/>
      <c r="AE234" s="7"/>
      <c r="AF234" s="8"/>
      <c r="AG234" s="7"/>
      <c r="AH234" s="3"/>
      <c r="AI234" s="18"/>
      <c r="AJ234" s="19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</row>
    <row r="235" spans="1:220" x14ac:dyDescent="0.2">
      <c r="A235" s="65">
        <f t="shared" si="77"/>
        <v>42210</v>
      </c>
      <c r="B235" s="12">
        <f t="shared" ca="1" si="78"/>
        <v>116882577.25500001</v>
      </c>
      <c r="C235" s="73">
        <f t="shared" si="79"/>
        <v>115000000</v>
      </c>
      <c r="D235" s="67">
        <f ca="1">IF(A235&lt;$B$1,VLOOKUP(A235,[1]DI!$A$4:$B$15000,2,FALSE),0)</f>
        <v>0</v>
      </c>
      <c r="E235" s="11">
        <f t="shared" ca="1" si="80"/>
        <v>1</v>
      </c>
      <c r="F235" s="66">
        <f ca="1">(TRUNC(PRODUCT($E$16:$E234),16))</f>
        <v>1.0731377998409499</v>
      </c>
      <c r="G235" s="66">
        <f t="shared" ca="1" si="69"/>
        <v>1.05853623824375</v>
      </c>
      <c r="H235" s="66">
        <f t="shared" ca="1" si="73"/>
        <v>1.0137941100000001</v>
      </c>
      <c r="I235" s="67">
        <f t="shared" si="81"/>
        <v>2.5000000000000001E-2</v>
      </c>
      <c r="J235" s="68">
        <f t="shared" si="82"/>
        <v>42173</v>
      </c>
      <c r="K235" s="13">
        <f t="shared" si="71"/>
        <v>37</v>
      </c>
      <c r="L235" s="9">
        <f t="shared" si="72"/>
        <v>1.0025410749999999</v>
      </c>
      <c r="M235" s="71">
        <f t="shared" ca="1" si="74"/>
        <v>1.0163702370000001</v>
      </c>
      <c r="N235" s="70">
        <f t="shared" si="83"/>
        <v>0</v>
      </c>
      <c r="O235" s="66">
        <f t="shared" ca="1" si="75"/>
        <v>1882577.2550000099</v>
      </c>
      <c r="P235" s="72">
        <f t="shared" si="76"/>
        <v>0</v>
      </c>
      <c r="Q235" s="69"/>
      <c r="R235" s="68"/>
      <c r="S235" s="68"/>
      <c r="T235" s="68"/>
      <c r="U235" s="68"/>
      <c r="V235" s="7"/>
      <c r="W235" s="49"/>
      <c r="X235" s="50"/>
      <c r="Y235" s="51"/>
      <c r="Z235" s="1"/>
      <c r="AA235" s="7"/>
      <c r="AB235" s="7"/>
      <c r="AC235" s="7"/>
      <c r="AD235" s="7"/>
      <c r="AE235" s="7"/>
      <c r="AF235" s="8"/>
      <c r="AG235" s="7"/>
      <c r="AH235" s="3"/>
      <c r="AI235" s="18"/>
      <c r="AJ235" s="19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</row>
    <row r="236" spans="1:220" x14ac:dyDescent="0.2">
      <c r="A236" s="65">
        <f t="shared" si="77"/>
        <v>42211</v>
      </c>
      <c r="B236" s="12">
        <f t="shared" ca="1" si="78"/>
        <v>116890594.48</v>
      </c>
      <c r="C236" s="73">
        <f t="shared" si="79"/>
        <v>115000000</v>
      </c>
      <c r="D236" s="67">
        <f ca="1">IF(A236&lt;$B$1,VLOOKUP(A236,[1]DI!$A$4:$B$15000,2,FALSE),0)</f>
        <v>0</v>
      </c>
      <c r="E236" s="11">
        <f t="shared" ca="1" si="80"/>
        <v>1</v>
      </c>
      <c r="F236" s="66">
        <f ca="1">(TRUNC(PRODUCT($E$16:$E235),16))</f>
        <v>1.0731377998409499</v>
      </c>
      <c r="G236" s="66">
        <f t="shared" ca="1" si="69"/>
        <v>1.05853623824375</v>
      </c>
      <c r="H236" s="66">
        <f t="shared" ca="1" si="73"/>
        <v>1.0137941100000001</v>
      </c>
      <c r="I236" s="67">
        <f t="shared" si="81"/>
        <v>2.5000000000000001E-2</v>
      </c>
      <c r="J236" s="68">
        <f t="shared" si="82"/>
        <v>42173</v>
      </c>
      <c r="K236" s="13">
        <f t="shared" si="71"/>
        <v>38</v>
      </c>
      <c r="L236" s="9">
        <f t="shared" si="72"/>
        <v>1.002609842</v>
      </c>
      <c r="M236" s="71">
        <f t="shared" ca="1" si="74"/>
        <v>1.016439952</v>
      </c>
      <c r="N236" s="70">
        <f t="shared" si="83"/>
        <v>0</v>
      </c>
      <c r="O236" s="66">
        <f t="shared" ca="1" si="75"/>
        <v>1890594.48</v>
      </c>
      <c r="P236" s="72">
        <f t="shared" si="76"/>
        <v>0</v>
      </c>
      <c r="Q236" s="69"/>
      <c r="R236" s="68"/>
      <c r="S236" s="68"/>
      <c r="T236" s="68"/>
      <c r="U236" s="68"/>
      <c r="V236" s="7"/>
      <c r="W236" s="49"/>
      <c r="X236" s="50"/>
      <c r="Y236" s="51"/>
      <c r="Z236" s="1"/>
      <c r="AA236" s="7"/>
      <c r="AB236" s="7"/>
      <c r="AC236" s="7"/>
      <c r="AD236" s="7"/>
      <c r="AE236" s="7"/>
      <c r="AF236" s="8"/>
      <c r="AG236" s="7"/>
      <c r="AH236" s="3"/>
      <c r="AI236" s="18"/>
      <c r="AJ236" s="19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</row>
    <row r="237" spans="1:220" x14ac:dyDescent="0.2">
      <c r="A237" s="65">
        <f t="shared" si="77"/>
        <v>42212</v>
      </c>
      <c r="B237" s="12">
        <f t="shared" ca="1" si="78"/>
        <v>116898612.39500001</v>
      </c>
      <c r="C237" s="73">
        <f t="shared" si="79"/>
        <v>115000000</v>
      </c>
      <c r="D237" s="67">
        <f ca="1">IF(A237&lt;$B$1,VLOOKUP(A237,[1]DI!$A$4:$B$15000,2,FALSE),0)</f>
        <v>0.13639999999999999</v>
      </c>
      <c r="E237" s="11">
        <f t="shared" ca="1" si="80"/>
        <v>1.0005075299999999</v>
      </c>
      <c r="F237" s="66">
        <f ca="1">(TRUNC(PRODUCT($E$16:$E236),16))</f>
        <v>1.0731377998409499</v>
      </c>
      <c r="G237" s="66">
        <f t="shared" ca="1" si="69"/>
        <v>1.05853623824375</v>
      </c>
      <c r="H237" s="66">
        <f t="shared" ca="1" si="73"/>
        <v>1.0137941100000001</v>
      </c>
      <c r="I237" s="67">
        <f t="shared" si="81"/>
        <v>2.5000000000000001E-2</v>
      </c>
      <c r="J237" s="68">
        <f t="shared" si="82"/>
        <v>42173</v>
      </c>
      <c r="K237" s="13">
        <f t="shared" si="71"/>
        <v>39</v>
      </c>
      <c r="L237" s="9">
        <f t="shared" si="72"/>
        <v>1.0026786139999999</v>
      </c>
      <c r="M237" s="71">
        <f t="shared" ca="1" si="74"/>
        <v>1.0165096730000001</v>
      </c>
      <c r="N237" s="70">
        <f t="shared" si="83"/>
        <v>0</v>
      </c>
      <c r="O237" s="66">
        <f t="shared" ca="1" si="75"/>
        <v>1898612.39500001</v>
      </c>
      <c r="P237" s="72">
        <f t="shared" si="76"/>
        <v>0</v>
      </c>
      <c r="Q237" s="69"/>
      <c r="R237" s="68"/>
      <c r="S237" s="68"/>
      <c r="T237" s="68"/>
      <c r="U237" s="68"/>
      <c r="V237" s="7"/>
      <c r="W237" s="49"/>
      <c r="X237" s="50"/>
      <c r="Y237" s="51"/>
      <c r="Z237" s="1"/>
      <c r="AA237" s="7"/>
      <c r="AB237" s="7"/>
      <c r="AC237" s="7"/>
      <c r="AD237" s="7"/>
      <c r="AE237" s="7"/>
      <c r="AF237" s="8"/>
      <c r="AG237" s="7"/>
      <c r="AH237" s="3"/>
      <c r="AI237" s="18"/>
      <c r="AJ237" s="19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</row>
    <row r="238" spans="1:220" x14ac:dyDescent="0.2">
      <c r="A238" s="65">
        <f t="shared" si="77"/>
        <v>42213</v>
      </c>
      <c r="B238" s="12">
        <f t="shared" ca="1" si="78"/>
        <v>116965964.33</v>
      </c>
      <c r="C238" s="73">
        <f t="shared" si="79"/>
        <v>115000000</v>
      </c>
      <c r="D238" s="67">
        <f ca="1">IF(A238&lt;$B$1,VLOOKUP(A238,[1]DI!$A$4:$B$15000,2,FALSE),0)</f>
        <v>0.13639999999999999</v>
      </c>
      <c r="E238" s="11">
        <f t="shared" ca="1" si="80"/>
        <v>1.0005075299999999</v>
      </c>
      <c r="F238" s="66">
        <f ca="1">(TRUNC(PRODUCT($E$16:$E237),16))</f>
        <v>1.0736824494685</v>
      </c>
      <c r="G238" s="66">
        <f t="shared" ca="1" si="69"/>
        <v>1.05853623824375</v>
      </c>
      <c r="H238" s="66">
        <f t="shared" ca="1" si="73"/>
        <v>1.0143086400000001</v>
      </c>
      <c r="I238" s="67">
        <f t="shared" si="81"/>
        <v>2.5000000000000001E-2</v>
      </c>
      <c r="J238" s="68">
        <f t="shared" si="82"/>
        <v>42173</v>
      </c>
      <c r="K238" s="13">
        <f t="shared" si="71"/>
        <v>40</v>
      </c>
      <c r="L238" s="9">
        <f t="shared" si="72"/>
        <v>1.002747391</v>
      </c>
      <c r="M238" s="71">
        <f t="shared" ca="1" si="74"/>
        <v>1.017095342</v>
      </c>
      <c r="N238" s="70">
        <f t="shared" si="83"/>
        <v>0</v>
      </c>
      <c r="O238" s="66">
        <f t="shared" ca="1" si="75"/>
        <v>1965964.33</v>
      </c>
      <c r="P238" s="72">
        <f t="shared" si="76"/>
        <v>0</v>
      </c>
      <c r="Q238" s="69"/>
      <c r="R238" s="68"/>
      <c r="S238" s="68"/>
      <c r="T238" s="68"/>
      <c r="U238" s="68"/>
      <c r="V238" s="7"/>
      <c r="W238" s="49"/>
      <c r="X238" s="50"/>
      <c r="Y238" s="51"/>
      <c r="Z238" s="1"/>
      <c r="AA238" s="7"/>
      <c r="AB238" s="7"/>
      <c r="AC238" s="7"/>
      <c r="AD238" s="7"/>
      <c r="AE238" s="7"/>
      <c r="AF238" s="8"/>
      <c r="AG238" s="7"/>
      <c r="AH238" s="3"/>
      <c r="AI238" s="18"/>
      <c r="AJ238" s="19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</row>
    <row r="239" spans="1:220" x14ac:dyDescent="0.2">
      <c r="A239" s="65">
        <f t="shared" si="77"/>
        <v>42214</v>
      </c>
      <c r="B239" s="12">
        <f t="shared" ca="1" si="78"/>
        <v>117033354.90499999</v>
      </c>
      <c r="C239" s="73">
        <f t="shared" si="79"/>
        <v>115000000</v>
      </c>
      <c r="D239" s="67">
        <f ca="1">IF(A239&lt;$B$1,VLOOKUP(A239,[1]DI!$A$4:$B$15000,2,FALSE),0)</f>
        <v>0.13639999999999999</v>
      </c>
      <c r="E239" s="11">
        <f t="shared" ca="1" si="80"/>
        <v>1.0005075299999999</v>
      </c>
      <c r="F239" s="66">
        <f ca="1">(TRUNC(PRODUCT($E$16:$E238),16))</f>
        <v>1.0742273755220799</v>
      </c>
      <c r="G239" s="66">
        <f t="shared" ca="1" si="69"/>
        <v>1.05853623824375</v>
      </c>
      <c r="H239" s="66">
        <f t="shared" ca="1" si="73"/>
        <v>1.0148234300000001</v>
      </c>
      <c r="I239" s="67">
        <f t="shared" si="81"/>
        <v>2.5000000000000001E-2</v>
      </c>
      <c r="J239" s="68">
        <f t="shared" si="82"/>
        <v>42173</v>
      </c>
      <c r="K239" s="13">
        <f t="shared" si="71"/>
        <v>41</v>
      </c>
      <c r="L239" s="9">
        <f t="shared" si="72"/>
        <v>1.002816172</v>
      </c>
      <c r="M239" s="71">
        <f t="shared" ca="1" si="74"/>
        <v>1.0176813469999999</v>
      </c>
      <c r="N239" s="70">
        <f t="shared" si="83"/>
        <v>0</v>
      </c>
      <c r="O239" s="66">
        <f t="shared" ca="1" si="75"/>
        <v>2033354.90499999</v>
      </c>
      <c r="P239" s="72">
        <f t="shared" si="76"/>
        <v>0</v>
      </c>
      <c r="Q239" s="69"/>
      <c r="R239" s="68"/>
      <c r="S239" s="68"/>
      <c r="T239" s="68"/>
      <c r="U239" s="68"/>
      <c r="V239" s="7"/>
      <c r="W239" s="49"/>
      <c r="X239" s="50"/>
      <c r="Y239" s="51"/>
      <c r="Z239" s="1"/>
      <c r="AA239" s="7"/>
      <c r="AB239" s="7"/>
      <c r="AC239" s="7"/>
      <c r="AD239" s="7"/>
      <c r="AE239" s="7"/>
      <c r="AF239" s="8"/>
      <c r="AG239" s="7"/>
      <c r="AH239" s="3"/>
      <c r="AI239" s="18"/>
      <c r="AJ239" s="19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</row>
    <row r="240" spans="1:220" x14ac:dyDescent="0.2">
      <c r="A240" s="65">
        <f t="shared" si="77"/>
        <v>42215</v>
      </c>
      <c r="B240" s="12">
        <f t="shared" ca="1" si="78"/>
        <v>117100784.235</v>
      </c>
      <c r="C240" s="73">
        <f t="shared" si="79"/>
        <v>115000000</v>
      </c>
      <c r="D240" s="67">
        <f ca="1">IF(A240&lt;$B$1,VLOOKUP(A240,[1]DI!$A$4:$B$15000,2,FALSE),0)</f>
        <v>0.14130000000000001</v>
      </c>
      <c r="E240" s="11">
        <f t="shared" ca="1" si="80"/>
        <v>1.00052461</v>
      </c>
      <c r="F240" s="66">
        <f ca="1">(TRUNC(PRODUCT($E$16:$E239),16))</f>
        <v>1.0747725781419799</v>
      </c>
      <c r="G240" s="66">
        <f t="shared" ca="1" si="69"/>
        <v>1.05853623824375</v>
      </c>
      <c r="H240" s="66">
        <f t="shared" ca="1" si="73"/>
        <v>1.01533848</v>
      </c>
      <c r="I240" s="67">
        <f t="shared" si="81"/>
        <v>2.5000000000000001E-2</v>
      </c>
      <c r="J240" s="68">
        <f t="shared" si="82"/>
        <v>42173</v>
      </c>
      <c r="K240" s="13">
        <f t="shared" si="71"/>
        <v>42</v>
      </c>
      <c r="L240" s="9">
        <f t="shared" si="72"/>
        <v>1.0028849580000001</v>
      </c>
      <c r="M240" s="71">
        <f t="shared" ca="1" si="74"/>
        <v>1.018267689</v>
      </c>
      <c r="N240" s="70">
        <f t="shared" si="83"/>
        <v>0</v>
      </c>
      <c r="O240" s="66">
        <f t="shared" ca="1" si="75"/>
        <v>2100784.2349999999</v>
      </c>
      <c r="P240" s="72">
        <f t="shared" si="76"/>
        <v>0</v>
      </c>
      <c r="Q240" s="69"/>
      <c r="R240" s="68"/>
      <c r="S240" s="68"/>
      <c r="T240" s="68"/>
      <c r="U240" s="68"/>
      <c r="V240" s="7"/>
      <c r="W240" s="49"/>
      <c r="X240" s="50"/>
      <c r="Y240" s="51"/>
      <c r="Z240" s="1"/>
      <c r="AA240" s="7"/>
      <c r="AB240" s="7"/>
      <c r="AC240" s="7"/>
      <c r="AD240" s="7"/>
      <c r="AE240" s="7"/>
      <c r="AF240" s="8"/>
      <c r="AG240" s="7"/>
      <c r="AH240" s="3"/>
      <c r="AI240" s="18"/>
      <c r="AJ240" s="19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</row>
    <row r="241" spans="1:220" x14ac:dyDescent="0.2">
      <c r="A241" s="65">
        <f t="shared" si="77"/>
        <v>42216</v>
      </c>
      <c r="B241" s="12">
        <f t="shared" ca="1" si="78"/>
        <v>117170253.31999999</v>
      </c>
      <c r="C241" s="73">
        <f t="shared" si="79"/>
        <v>115000000</v>
      </c>
      <c r="D241" s="67">
        <f ca="1">IF(A241&lt;$B$1,VLOOKUP(A241,[1]DI!$A$4:$B$15000,2,FALSE),0)</f>
        <v>0.14130000000000001</v>
      </c>
      <c r="E241" s="11">
        <f t="shared" ca="1" si="80"/>
        <v>1.00052461</v>
      </c>
      <c r="F241" s="66">
        <f ca="1">(TRUNC(PRODUCT($E$16:$E240),16))</f>
        <v>1.0753364145841999</v>
      </c>
      <c r="G241" s="66">
        <f t="shared" ca="1" si="69"/>
        <v>1.05853623824375</v>
      </c>
      <c r="H241" s="66">
        <f t="shared" ca="1" si="73"/>
        <v>1.01587114</v>
      </c>
      <c r="I241" s="67">
        <f t="shared" si="81"/>
        <v>2.5000000000000001E-2</v>
      </c>
      <c r="J241" s="68">
        <f t="shared" si="82"/>
        <v>42173</v>
      </c>
      <c r="K241" s="13">
        <f t="shared" si="71"/>
        <v>43</v>
      </c>
      <c r="L241" s="9">
        <f t="shared" si="72"/>
        <v>1.002953749</v>
      </c>
      <c r="M241" s="71">
        <f t="shared" ca="1" si="74"/>
        <v>1.0188717679999999</v>
      </c>
      <c r="N241" s="70">
        <f t="shared" si="83"/>
        <v>0</v>
      </c>
      <c r="O241" s="66">
        <f t="shared" ca="1" si="75"/>
        <v>2170253.3199999901</v>
      </c>
      <c r="P241" s="72">
        <f t="shared" si="76"/>
        <v>0</v>
      </c>
      <c r="Q241" s="69"/>
      <c r="R241" s="68"/>
      <c r="S241" s="68"/>
      <c r="T241" s="68"/>
      <c r="U241" s="68"/>
      <c r="V241" s="7"/>
      <c r="W241" s="49"/>
      <c r="X241" s="50"/>
      <c r="Y241" s="51"/>
      <c r="Z241" s="1"/>
      <c r="AA241" s="7"/>
      <c r="AB241" s="7"/>
      <c r="AC241" s="7"/>
      <c r="AD241" s="7"/>
      <c r="AE241" s="7"/>
      <c r="AF241" s="8"/>
      <c r="AG241" s="7"/>
      <c r="AH241" s="3"/>
      <c r="AI241" s="18"/>
      <c r="AJ241" s="19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</row>
    <row r="242" spans="1:220" x14ac:dyDescent="0.2">
      <c r="A242" s="65">
        <f t="shared" si="77"/>
        <v>42217</v>
      </c>
      <c r="B242" s="12">
        <f t="shared" ca="1" si="78"/>
        <v>117231722.54499999</v>
      </c>
      <c r="C242" s="73">
        <f t="shared" si="79"/>
        <v>115000000</v>
      </c>
      <c r="D242" s="67">
        <f ca="1">IF(A242&lt;$B$1,VLOOKUP(A242,[1]DI!$A$4:$B$15000,2,FALSE),0)</f>
        <v>0</v>
      </c>
      <c r="E242" s="11">
        <f t="shared" ca="1" si="80"/>
        <v>1</v>
      </c>
      <c r="F242" s="66">
        <f ca="1">(TRUNC(PRODUCT($E$16:$E241),16))</f>
        <v>1.07590054682065</v>
      </c>
      <c r="G242" s="66">
        <f t="shared" ca="1" si="69"/>
        <v>1.05853623824375</v>
      </c>
      <c r="H242" s="66">
        <f t="shared" ca="1" si="73"/>
        <v>1.01640408</v>
      </c>
      <c r="I242" s="67">
        <f t="shared" si="81"/>
        <v>2.5000000000000001E-2</v>
      </c>
      <c r="J242" s="68">
        <f t="shared" si="82"/>
        <v>42173</v>
      </c>
      <c r="K242" s="13">
        <f t="shared" si="71"/>
        <v>43</v>
      </c>
      <c r="L242" s="9">
        <f t="shared" si="72"/>
        <v>1.002953749</v>
      </c>
      <c r="M242" s="71">
        <f t="shared" ca="1" si="74"/>
        <v>1.0194062829999999</v>
      </c>
      <c r="N242" s="70">
        <f t="shared" si="83"/>
        <v>0</v>
      </c>
      <c r="O242" s="66">
        <f t="shared" ca="1" si="75"/>
        <v>2231722.5449999901</v>
      </c>
      <c r="P242" s="72">
        <f t="shared" si="76"/>
        <v>0</v>
      </c>
      <c r="Q242" s="69"/>
      <c r="R242" s="68"/>
      <c r="S242" s="68"/>
      <c r="T242" s="68"/>
      <c r="U242" s="68"/>
      <c r="V242" s="7"/>
      <c r="W242" s="49"/>
      <c r="X242" s="50"/>
      <c r="Y242" s="51"/>
      <c r="Z242" s="1"/>
      <c r="AA242" s="7"/>
      <c r="AB242" s="7"/>
      <c r="AC242" s="7"/>
      <c r="AD242" s="7"/>
      <c r="AE242" s="7"/>
      <c r="AF242" s="8"/>
      <c r="AG242" s="7"/>
      <c r="AH242" s="3"/>
      <c r="AI242" s="18"/>
      <c r="AJ242" s="19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</row>
    <row r="243" spans="1:220" x14ac:dyDescent="0.2">
      <c r="A243" s="65">
        <f t="shared" si="77"/>
        <v>42218</v>
      </c>
      <c r="B243" s="12">
        <f t="shared" ca="1" si="78"/>
        <v>117239763.80500001</v>
      </c>
      <c r="C243" s="73">
        <f t="shared" si="79"/>
        <v>115000000</v>
      </c>
      <c r="D243" s="67">
        <f ca="1">IF(A243&lt;$B$1,VLOOKUP(A243,[1]DI!$A$4:$B$15000,2,FALSE),0)</f>
        <v>0</v>
      </c>
      <c r="E243" s="11">
        <f t="shared" ca="1" si="80"/>
        <v>1</v>
      </c>
      <c r="F243" s="66">
        <f ca="1">(TRUNC(PRODUCT($E$16:$E242),16))</f>
        <v>1.07590054682065</v>
      </c>
      <c r="G243" s="66">
        <f t="shared" ca="1" si="69"/>
        <v>1.05853623824375</v>
      </c>
      <c r="H243" s="66">
        <f t="shared" ca="1" si="73"/>
        <v>1.01640408</v>
      </c>
      <c r="I243" s="67">
        <f t="shared" si="81"/>
        <v>2.5000000000000001E-2</v>
      </c>
      <c r="J243" s="68">
        <f t="shared" si="82"/>
        <v>42173</v>
      </c>
      <c r="K243" s="13">
        <f t="shared" si="71"/>
        <v>44</v>
      </c>
      <c r="L243" s="9">
        <f t="shared" si="72"/>
        <v>1.0030225450000001</v>
      </c>
      <c r="M243" s="71">
        <f t="shared" ca="1" si="74"/>
        <v>1.0194762070000001</v>
      </c>
      <c r="N243" s="70">
        <f t="shared" si="83"/>
        <v>0</v>
      </c>
      <c r="O243" s="66">
        <f t="shared" ca="1" si="75"/>
        <v>2239763.8050000099</v>
      </c>
      <c r="P243" s="72">
        <f t="shared" si="76"/>
        <v>0</v>
      </c>
      <c r="Q243" s="69"/>
      <c r="R243" s="68"/>
      <c r="S243" s="68"/>
      <c r="T243" s="68"/>
      <c r="U243" s="68"/>
      <c r="V243" s="7"/>
      <c r="W243" s="49"/>
      <c r="X243" s="53"/>
      <c r="Y243" s="51"/>
      <c r="Z243" s="1"/>
      <c r="AA243" s="7"/>
      <c r="AB243" s="7"/>
      <c r="AC243" s="7"/>
      <c r="AD243" s="7"/>
      <c r="AE243" s="7"/>
      <c r="AF243" s="8"/>
      <c r="AG243" s="7"/>
      <c r="AH243" s="3"/>
      <c r="AI243" s="18"/>
      <c r="AJ243" s="19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</row>
    <row r="244" spans="1:220" x14ac:dyDescent="0.2">
      <c r="A244" s="65">
        <f t="shared" si="77"/>
        <v>42219</v>
      </c>
      <c r="B244" s="12">
        <f t="shared" ca="1" si="78"/>
        <v>117247805.64</v>
      </c>
      <c r="C244" s="73">
        <f t="shared" si="79"/>
        <v>115000000</v>
      </c>
      <c r="D244" s="67">
        <f ca="1">IF(A244&lt;$B$1,VLOOKUP(A244,[1]DI!$A$4:$B$15000,2,FALSE),0)</f>
        <v>0.14130000000000001</v>
      </c>
      <c r="E244" s="11">
        <f t="shared" ca="1" si="80"/>
        <v>1.00052461</v>
      </c>
      <c r="F244" s="66">
        <f ca="1">(TRUNC(PRODUCT($E$16:$E243),16))</f>
        <v>1.07590054682065</v>
      </c>
      <c r="G244" s="66">
        <f t="shared" ref="G244:G307" ca="1" si="84">IF(N243&gt;0,F243,G243)</f>
        <v>1.05853623824375</v>
      </c>
      <c r="H244" s="66">
        <f t="shared" ca="1" si="73"/>
        <v>1.01640408</v>
      </c>
      <c r="I244" s="67">
        <f t="shared" si="81"/>
        <v>2.5000000000000001E-2</v>
      </c>
      <c r="J244" s="68">
        <f t="shared" si="82"/>
        <v>42173</v>
      </c>
      <c r="K244" s="13">
        <f t="shared" si="71"/>
        <v>45</v>
      </c>
      <c r="L244" s="9">
        <f t="shared" si="72"/>
        <v>1.0030913450000001</v>
      </c>
      <c r="M244" s="71">
        <f t="shared" ca="1" si="74"/>
        <v>1.019546136</v>
      </c>
      <c r="N244" s="70">
        <f t="shared" si="83"/>
        <v>0</v>
      </c>
      <c r="O244" s="66">
        <f t="shared" ca="1" si="75"/>
        <v>2247805.64</v>
      </c>
      <c r="P244" s="72">
        <f t="shared" si="76"/>
        <v>0</v>
      </c>
      <c r="Q244" s="69"/>
      <c r="R244" s="68"/>
      <c r="S244" s="68"/>
      <c r="T244" s="68"/>
      <c r="U244" s="68"/>
      <c r="V244" s="7"/>
      <c r="W244" s="49"/>
      <c r="X244" s="50"/>
      <c r="Y244" s="51"/>
      <c r="Z244" s="1"/>
      <c r="AA244" s="7"/>
      <c r="AB244" s="7"/>
      <c r="AC244" s="7"/>
      <c r="AD244" s="7"/>
      <c r="AE244" s="7"/>
      <c r="AF244" s="8"/>
      <c r="AG244" s="7"/>
      <c r="AH244" s="3"/>
      <c r="AI244" s="18"/>
      <c r="AJ244" s="19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</row>
    <row r="245" spans="1:220" x14ac:dyDescent="0.2">
      <c r="A245" s="65">
        <f t="shared" si="77"/>
        <v>42220</v>
      </c>
      <c r="B245" s="12">
        <f t="shared" ca="1" si="78"/>
        <v>117317360.85999998</v>
      </c>
      <c r="C245" s="73">
        <f t="shared" si="79"/>
        <v>115000000</v>
      </c>
      <c r="D245" s="67">
        <f ca="1">IF(A245&lt;$B$1,VLOOKUP(A245,[1]DI!$A$4:$B$15000,2,FALSE),0)</f>
        <v>0.14130000000000001</v>
      </c>
      <c r="E245" s="11">
        <f t="shared" ca="1" si="80"/>
        <v>1.00052461</v>
      </c>
      <c r="F245" s="66">
        <f ca="1">(TRUNC(PRODUCT($E$16:$E244),16))</f>
        <v>1.0764649750065201</v>
      </c>
      <c r="G245" s="66">
        <f t="shared" ca="1" si="84"/>
        <v>1.05853623824375</v>
      </c>
      <c r="H245" s="66">
        <f t="shared" ca="1" si="73"/>
        <v>1.01693729</v>
      </c>
      <c r="I245" s="67">
        <f t="shared" si="81"/>
        <v>2.5000000000000001E-2</v>
      </c>
      <c r="J245" s="68">
        <f t="shared" si="82"/>
        <v>42173</v>
      </c>
      <c r="K245" s="13">
        <f t="shared" si="71"/>
        <v>46</v>
      </c>
      <c r="L245" s="9">
        <f t="shared" si="72"/>
        <v>1.00316015</v>
      </c>
      <c r="M245" s="71">
        <f t="shared" ca="1" si="74"/>
        <v>1.0201509639999999</v>
      </c>
      <c r="N245" s="70">
        <f t="shared" si="83"/>
        <v>0</v>
      </c>
      <c r="O245" s="66">
        <f t="shared" ca="1" si="75"/>
        <v>2317360.8599999901</v>
      </c>
      <c r="P245" s="72">
        <f t="shared" si="76"/>
        <v>0</v>
      </c>
      <c r="Q245" s="69"/>
      <c r="R245" s="68"/>
      <c r="S245" s="68"/>
      <c r="T245" s="68"/>
      <c r="U245" s="68"/>
      <c r="V245" s="7"/>
      <c r="W245" s="49"/>
      <c r="X245" s="50"/>
      <c r="Y245" s="51"/>
      <c r="Z245" s="1"/>
      <c r="AA245" s="7"/>
      <c r="AB245" s="7"/>
      <c r="AC245" s="7"/>
      <c r="AD245" s="7"/>
      <c r="AE245" s="7"/>
      <c r="AF245" s="8"/>
      <c r="AG245" s="7"/>
      <c r="AH245" s="3"/>
      <c r="AI245" s="18"/>
      <c r="AJ245" s="19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</row>
    <row r="246" spans="1:220" x14ac:dyDescent="0.2">
      <c r="A246" s="65">
        <f t="shared" si="77"/>
        <v>42221</v>
      </c>
      <c r="B246" s="12">
        <f t="shared" ca="1" si="78"/>
        <v>117386958.63000001</v>
      </c>
      <c r="C246" s="73">
        <f t="shared" si="79"/>
        <v>115000000</v>
      </c>
      <c r="D246" s="67">
        <f ca="1">IF(A246&lt;$B$1,VLOOKUP(A246,[1]DI!$A$4:$B$15000,2,FALSE),0)</f>
        <v>0.14130000000000001</v>
      </c>
      <c r="E246" s="11">
        <f t="shared" ca="1" si="80"/>
        <v>1.00052461</v>
      </c>
      <c r="F246" s="66">
        <f ca="1">(TRUNC(PRODUCT($E$16:$E245),16))</f>
        <v>1.0770296992970601</v>
      </c>
      <c r="G246" s="66">
        <f t="shared" ca="1" si="84"/>
        <v>1.05853623824375</v>
      </c>
      <c r="H246" s="66">
        <f t="shared" ca="1" si="73"/>
        <v>1.01747079</v>
      </c>
      <c r="I246" s="67">
        <f t="shared" si="81"/>
        <v>2.5000000000000001E-2</v>
      </c>
      <c r="J246" s="68">
        <f t="shared" si="82"/>
        <v>42173</v>
      </c>
      <c r="K246" s="13">
        <f t="shared" si="71"/>
        <v>47</v>
      </c>
      <c r="L246" s="9">
        <f t="shared" si="72"/>
        <v>1.0032289599999999</v>
      </c>
      <c r="M246" s="71">
        <f t="shared" ca="1" si="74"/>
        <v>1.0207561620000001</v>
      </c>
      <c r="N246" s="70">
        <f t="shared" si="83"/>
        <v>0</v>
      </c>
      <c r="O246" s="66">
        <f t="shared" ca="1" si="75"/>
        <v>2386958.6300000101</v>
      </c>
      <c r="P246" s="72">
        <f t="shared" si="76"/>
        <v>0</v>
      </c>
      <c r="Q246" s="69"/>
      <c r="R246" s="68"/>
      <c r="S246" s="68"/>
      <c r="T246" s="68"/>
      <c r="U246" s="68"/>
      <c r="V246" s="7"/>
      <c r="W246" s="49"/>
      <c r="X246" s="50"/>
      <c r="Y246" s="51"/>
      <c r="Z246" s="1"/>
      <c r="AA246" s="7"/>
      <c r="AB246" s="7"/>
      <c r="AC246" s="7"/>
      <c r="AD246" s="7"/>
      <c r="AE246" s="7"/>
      <c r="AF246" s="8"/>
      <c r="AG246" s="7"/>
      <c r="AH246" s="3"/>
      <c r="AI246" s="18"/>
      <c r="AJ246" s="19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</row>
    <row r="247" spans="1:220" x14ac:dyDescent="0.2">
      <c r="A247" s="65">
        <f t="shared" si="77"/>
        <v>42222</v>
      </c>
      <c r="B247" s="12">
        <f t="shared" ca="1" si="78"/>
        <v>117456596.535</v>
      </c>
      <c r="C247" s="73">
        <f t="shared" si="79"/>
        <v>115000000</v>
      </c>
      <c r="D247" s="67">
        <f ca="1">IF(A247&lt;$B$1,VLOOKUP(A247,[1]DI!$A$4:$B$15000,2,FALSE),0)</f>
        <v>0.14130000000000001</v>
      </c>
      <c r="E247" s="11">
        <f t="shared" ca="1" si="80"/>
        <v>1.00052461</v>
      </c>
      <c r="F247" s="66">
        <f ca="1">(TRUNC(PRODUCT($E$16:$E246),16))</f>
        <v>1.0775947198476099</v>
      </c>
      <c r="G247" s="66">
        <f t="shared" ca="1" si="84"/>
        <v>1.05853623824375</v>
      </c>
      <c r="H247" s="66">
        <f t="shared" ca="1" si="73"/>
        <v>1.0180045600000001</v>
      </c>
      <c r="I247" s="67">
        <f t="shared" si="81"/>
        <v>2.5000000000000001E-2</v>
      </c>
      <c r="J247" s="68">
        <f t="shared" si="82"/>
        <v>42173</v>
      </c>
      <c r="K247" s="13">
        <f t="shared" si="71"/>
        <v>48</v>
      </c>
      <c r="L247" s="9">
        <f t="shared" si="72"/>
        <v>1.003297774</v>
      </c>
      <c r="M247" s="71">
        <f t="shared" ca="1" si="74"/>
        <v>1.021361709</v>
      </c>
      <c r="N247" s="70">
        <f t="shared" si="83"/>
        <v>0</v>
      </c>
      <c r="O247" s="66">
        <f t="shared" ca="1" si="75"/>
        <v>2456596.5350000001</v>
      </c>
      <c r="P247" s="72">
        <f t="shared" si="76"/>
        <v>0</v>
      </c>
      <c r="Q247" s="69"/>
      <c r="R247" s="68"/>
      <c r="S247" s="68"/>
      <c r="T247" s="68"/>
      <c r="U247" s="68"/>
      <c r="V247" s="7"/>
      <c r="W247" s="49"/>
      <c r="X247" s="50"/>
      <c r="Y247" s="51"/>
      <c r="Z247" s="1"/>
      <c r="AA247" s="7"/>
      <c r="AB247" s="7"/>
      <c r="AC247" s="7"/>
      <c r="AD247" s="7"/>
      <c r="AE247" s="7"/>
      <c r="AF247" s="8"/>
      <c r="AG247" s="7"/>
      <c r="AH247" s="3"/>
      <c r="AI247" s="18"/>
      <c r="AJ247" s="19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</row>
    <row r="248" spans="1:220" x14ac:dyDescent="0.2">
      <c r="A248" s="65">
        <f t="shared" si="77"/>
        <v>42223</v>
      </c>
      <c r="B248" s="12">
        <f t="shared" ca="1" si="78"/>
        <v>117526276.87500001</v>
      </c>
      <c r="C248" s="73">
        <f t="shared" si="79"/>
        <v>115000000</v>
      </c>
      <c r="D248" s="67">
        <f ca="1">IF(A248&lt;$B$1,VLOOKUP(A248,[1]DI!$A$4:$B$15000,2,FALSE),0)</f>
        <v>0.14130000000000001</v>
      </c>
      <c r="E248" s="11">
        <f t="shared" ca="1" si="80"/>
        <v>1.00052461</v>
      </c>
      <c r="F248" s="66">
        <f ca="1">(TRUNC(PRODUCT($E$16:$E247),16))</f>
        <v>1.07816003681359</v>
      </c>
      <c r="G248" s="66">
        <f t="shared" ca="1" si="84"/>
        <v>1.05853623824375</v>
      </c>
      <c r="H248" s="66">
        <f t="shared" ca="1" si="73"/>
        <v>1.01853862</v>
      </c>
      <c r="I248" s="67">
        <f t="shared" si="81"/>
        <v>2.5000000000000001E-2</v>
      </c>
      <c r="J248" s="68">
        <f t="shared" si="82"/>
        <v>42173</v>
      </c>
      <c r="K248" s="13">
        <f t="shared" si="71"/>
        <v>49</v>
      </c>
      <c r="L248" s="9">
        <f t="shared" si="72"/>
        <v>1.003366593</v>
      </c>
      <c r="M248" s="71">
        <f t="shared" ca="1" si="74"/>
        <v>1.021967625</v>
      </c>
      <c r="N248" s="70">
        <f t="shared" si="83"/>
        <v>0</v>
      </c>
      <c r="O248" s="66">
        <f t="shared" ca="1" si="75"/>
        <v>2526276.8750000098</v>
      </c>
      <c r="P248" s="72">
        <f t="shared" si="76"/>
        <v>0</v>
      </c>
      <c r="Q248" s="69"/>
      <c r="R248" s="68"/>
      <c r="S248" s="68"/>
      <c r="T248" s="68"/>
      <c r="U248" s="68"/>
      <c r="V248" s="7"/>
      <c r="W248" s="49"/>
      <c r="X248" s="50"/>
      <c r="Y248" s="51"/>
      <c r="Z248" s="1"/>
      <c r="AA248" s="7"/>
      <c r="AB248" s="7"/>
      <c r="AC248" s="7"/>
      <c r="AD248" s="7"/>
      <c r="AE248" s="7"/>
      <c r="AF248" s="8"/>
      <c r="AG248" s="7"/>
      <c r="AH248" s="3"/>
      <c r="AI248" s="18"/>
      <c r="AJ248" s="19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</row>
    <row r="249" spans="1:220" x14ac:dyDescent="0.2">
      <c r="A249" s="65">
        <f t="shared" si="77"/>
        <v>42224</v>
      </c>
      <c r="B249" s="12">
        <f t="shared" ca="1" si="78"/>
        <v>117595997.465</v>
      </c>
      <c r="C249" s="73">
        <f t="shared" si="79"/>
        <v>115000000</v>
      </c>
      <c r="D249" s="67">
        <f ca="1">IF(A249&lt;$B$1,VLOOKUP(A249,[1]DI!$A$4:$B$15000,2,FALSE),0)</f>
        <v>0</v>
      </c>
      <c r="E249" s="11">
        <f t="shared" ca="1" si="80"/>
        <v>1</v>
      </c>
      <c r="F249" s="66">
        <f ca="1">(TRUNC(PRODUCT($E$16:$E248),16))</f>
        <v>1.0787256503505001</v>
      </c>
      <c r="G249" s="66">
        <f t="shared" ca="1" si="84"/>
        <v>1.05853623824375</v>
      </c>
      <c r="H249" s="66">
        <f t="shared" ca="1" si="73"/>
        <v>1.01907295</v>
      </c>
      <c r="I249" s="67">
        <f t="shared" si="81"/>
        <v>2.5000000000000001E-2</v>
      </c>
      <c r="J249" s="68">
        <f t="shared" si="82"/>
        <v>42173</v>
      </c>
      <c r="K249" s="13">
        <f t="shared" si="71"/>
        <v>50</v>
      </c>
      <c r="L249" s="9">
        <f t="shared" si="72"/>
        <v>1.0034354169999999</v>
      </c>
      <c r="M249" s="71">
        <f t="shared" ca="1" si="74"/>
        <v>1.022573891</v>
      </c>
      <c r="N249" s="70">
        <f t="shared" si="83"/>
        <v>0</v>
      </c>
      <c r="O249" s="66">
        <f t="shared" ca="1" si="75"/>
        <v>2595997.4649999999</v>
      </c>
      <c r="P249" s="72">
        <f t="shared" si="76"/>
        <v>0</v>
      </c>
      <c r="Q249" s="69"/>
      <c r="R249" s="68"/>
      <c r="S249" s="68"/>
      <c r="T249" s="68"/>
      <c r="U249" s="68"/>
      <c r="V249" s="7"/>
      <c r="W249" s="49"/>
      <c r="X249" s="50"/>
      <c r="Y249" s="51"/>
      <c r="Z249" s="1"/>
      <c r="AA249" s="7"/>
      <c r="AB249" s="7"/>
      <c r="AC249" s="7"/>
      <c r="AD249" s="7"/>
      <c r="AE249" s="7"/>
      <c r="AF249" s="8"/>
      <c r="AG249" s="7"/>
      <c r="AH249" s="3"/>
      <c r="AI249" s="18"/>
      <c r="AJ249" s="19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</row>
    <row r="250" spans="1:220" x14ac:dyDescent="0.2">
      <c r="A250" s="65">
        <f t="shared" si="77"/>
        <v>42225</v>
      </c>
      <c r="B250" s="12">
        <f t="shared" ca="1" si="78"/>
        <v>117604063.68000001</v>
      </c>
      <c r="C250" s="73">
        <f t="shared" si="79"/>
        <v>115000000</v>
      </c>
      <c r="D250" s="67">
        <f ca="1">IF(A250&lt;$B$1,VLOOKUP(A250,[1]DI!$A$4:$B$15000,2,FALSE),0)</f>
        <v>0</v>
      </c>
      <c r="E250" s="11">
        <f t="shared" ca="1" si="80"/>
        <v>1</v>
      </c>
      <c r="F250" s="66">
        <f ca="1">(TRUNC(PRODUCT($E$16:$E249),16))</f>
        <v>1.0787256503505001</v>
      </c>
      <c r="G250" s="66">
        <f t="shared" ca="1" si="84"/>
        <v>1.05853623824375</v>
      </c>
      <c r="H250" s="66">
        <f t="shared" ca="1" si="73"/>
        <v>1.01907295</v>
      </c>
      <c r="I250" s="67">
        <f t="shared" si="81"/>
        <v>2.5000000000000001E-2</v>
      </c>
      <c r="J250" s="68">
        <f t="shared" si="82"/>
        <v>42173</v>
      </c>
      <c r="K250" s="13">
        <f t="shared" si="71"/>
        <v>51</v>
      </c>
      <c r="L250" s="9">
        <f t="shared" si="72"/>
        <v>1.0035042460000001</v>
      </c>
      <c r="M250" s="71">
        <f t="shared" ca="1" si="74"/>
        <v>1.0226440320000001</v>
      </c>
      <c r="N250" s="70">
        <f t="shared" si="83"/>
        <v>0</v>
      </c>
      <c r="O250" s="66">
        <f t="shared" ca="1" si="75"/>
        <v>2604063.6800000099</v>
      </c>
      <c r="P250" s="72">
        <f t="shared" si="76"/>
        <v>0</v>
      </c>
      <c r="Q250" s="69"/>
      <c r="R250" s="68"/>
      <c r="S250" s="68"/>
      <c r="T250" s="68"/>
      <c r="U250" s="68"/>
      <c r="V250" s="7"/>
      <c r="W250" s="49"/>
      <c r="X250" s="50"/>
      <c r="Y250" s="51"/>
      <c r="Z250" s="1"/>
      <c r="AA250" s="7"/>
      <c r="AB250" s="7"/>
      <c r="AC250" s="7"/>
      <c r="AD250" s="7"/>
      <c r="AE250" s="7"/>
      <c r="AF250" s="8"/>
      <c r="AG250" s="7"/>
      <c r="AH250" s="3"/>
      <c r="AI250" s="18"/>
      <c r="AJ250" s="19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</row>
    <row r="251" spans="1:220" x14ac:dyDescent="0.2">
      <c r="A251" s="65">
        <f t="shared" si="77"/>
        <v>42226</v>
      </c>
      <c r="B251" s="12">
        <f t="shared" ca="1" si="78"/>
        <v>117612130.47</v>
      </c>
      <c r="C251" s="73">
        <f t="shared" si="79"/>
        <v>115000000</v>
      </c>
      <c r="D251" s="67">
        <f ca="1">IF(A251&lt;$B$1,VLOOKUP(A251,[1]DI!$A$4:$B$15000,2,FALSE),0)</f>
        <v>0.14130000000000001</v>
      </c>
      <c r="E251" s="11">
        <f t="shared" ca="1" si="80"/>
        <v>1.00052461</v>
      </c>
      <c r="F251" s="66">
        <f ca="1">(TRUNC(PRODUCT($E$16:$E250),16))</f>
        <v>1.0787256503505001</v>
      </c>
      <c r="G251" s="66">
        <f t="shared" ca="1" si="84"/>
        <v>1.05853623824375</v>
      </c>
      <c r="H251" s="66">
        <f t="shared" ca="1" si="73"/>
        <v>1.01907295</v>
      </c>
      <c r="I251" s="67">
        <f t="shared" si="81"/>
        <v>2.5000000000000001E-2</v>
      </c>
      <c r="J251" s="68">
        <f t="shared" si="82"/>
        <v>42173</v>
      </c>
      <c r="K251" s="13">
        <f t="shared" si="71"/>
        <v>52</v>
      </c>
      <c r="L251" s="9">
        <f t="shared" si="72"/>
        <v>1.0035730789999999</v>
      </c>
      <c r="M251" s="71">
        <f t="shared" ca="1" si="74"/>
        <v>1.022714178</v>
      </c>
      <c r="N251" s="70">
        <f t="shared" si="83"/>
        <v>0</v>
      </c>
      <c r="O251" s="66">
        <f t="shared" ca="1" si="75"/>
        <v>2612130.4700000002</v>
      </c>
      <c r="P251" s="72">
        <f t="shared" si="76"/>
        <v>0</v>
      </c>
      <c r="Q251" s="69"/>
      <c r="R251" s="68"/>
      <c r="S251" s="68"/>
      <c r="T251" s="68"/>
      <c r="U251" s="68"/>
      <c r="V251" s="7"/>
      <c r="W251" s="49"/>
      <c r="X251" s="50"/>
      <c r="Y251" s="51"/>
      <c r="Z251" s="1"/>
      <c r="AA251" s="7"/>
      <c r="AB251" s="7"/>
      <c r="AC251" s="7"/>
      <c r="AD251" s="7"/>
      <c r="AE251" s="7"/>
      <c r="AF251" s="8"/>
      <c r="AG251" s="7"/>
      <c r="AH251" s="3"/>
      <c r="AI251" s="18"/>
      <c r="AJ251" s="19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</row>
    <row r="252" spans="1:220" x14ac:dyDescent="0.2">
      <c r="A252" s="65">
        <f t="shared" si="77"/>
        <v>42227</v>
      </c>
      <c r="B252" s="12">
        <f t="shared" ca="1" si="78"/>
        <v>117681903.04000001</v>
      </c>
      <c r="C252" s="73">
        <f t="shared" si="79"/>
        <v>115000000</v>
      </c>
      <c r="D252" s="67">
        <f ca="1">IF(A252&lt;$B$1,VLOOKUP(A252,[1]DI!$A$4:$B$15000,2,FALSE),0)</f>
        <v>0.14130000000000001</v>
      </c>
      <c r="E252" s="11">
        <f t="shared" ca="1" si="80"/>
        <v>1.00052461</v>
      </c>
      <c r="F252" s="66">
        <f ca="1">(TRUNC(PRODUCT($E$16:$E251),16))</f>
        <v>1.0792915606139299</v>
      </c>
      <c r="G252" s="66">
        <f t="shared" ca="1" si="84"/>
        <v>1.05853623824375</v>
      </c>
      <c r="H252" s="66">
        <f t="shared" ca="1" si="73"/>
        <v>1.01960757</v>
      </c>
      <c r="I252" s="67">
        <f t="shared" si="81"/>
        <v>2.5000000000000001E-2</v>
      </c>
      <c r="J252" s="68">
        <f t="shared" si="82"/>
        <v>42173</v>
      </c>
      <c r="K252" s="13">
        <f t="shared" si="71"/>
        <v>53</v>
      </c>
      <c r="L252" s="9">
        <f t="shared" si="72"/>
        <v>1.0036419169999999</v>
      </c>
      <c r="M252" s="71">
        <f t="shared" ca="1" si="74"/>
        <v>1.023320896</v>
      </c>
      <c r="N252" s="70">
        <f t="shared" si="83"/>
        <v>0</v>
      </c>
      <c r="O252" s="66">
        <f t="shared" ca="1" si="75"/>
        <v>2681903.04</v>
      </c>
      <c r="P252" s="72">
        <f t="shared" si="76"/>
        <v>0</v>
      </c>
      <c r="Q252" s="69"/>
      <c r="R252" s="68"/>
      <c r="S252" s="68"/>
      <c r="T252" s="68"/>
      <c r="U252" s="68"/>
      <c r="V252" s="7"/>
      <c r="W252" s="49"/>
      <c r="X252" s="50"/>
      <c r="Y252" s="51"/>
      <c r="Z252" s="1"/>
      <c r="AA252" s="7"/>
      <c r="AB252" s="7"/>
      <c r="AC252" s="7"/>
      <c r="AD252" s="7"/>
      <c r="AE252" s="7"/>
      <c r="AF252" s="8"/>
      <c r="AG252" s="7"/>
      <c r="AH252" s="3"/>
      <c r="AI252" s="18"/>
      <c r="AJ252" s="19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</row>
    <row r="253" spans="1:220" x14ac:dyDescent="0.2">
      <c r="A253" s="65">
        <f t="shared" si="77"/>
        <v>42228</v>
      </c>
      <c r="B253" s="12">
        <f t="shared" ca="1" si="78"/>
        <v>117751717.01000001</v>
      </c>
      <c r="C253" s="73">
        <f t="shared" si="79"/>
        <v>115000000</v>
      </c>
      <c r="D253" s="67">
        <f ca="1">IF(A253&lt;$B$1,VLOOKUP(A253,[1]DI!$A$4:$B$15000,2,FALSE),0)</f>
        <v>0.14130000000000001</v>
      </c>
      <c r="E253" s="11">
        <f t="shared" ca="1" si="80"/>
        <v>1.00052461</v>
      </c>
      <c r="F253" s="66">
        <f ca="1">(TRUNC(PRODUCT($E$16:$E252),16))</f>
        <v>1.07985776775954</v>
      </c>
      <c r="G253" s="66">
        <f t="shared" ca="1" si="84"/>
        <v>1.05853623824375</v>
      </c>
      <c r="H253" s="66">
        <f t="shared" ca="1" si="73"/>
        <v>1.0201424699999999</v>
      </c>
      <c r="I253" s="67">
        <f t="shared" si="81"/>
        <v>2.5000000000000001E-2</v>
      </c>
      <c r="J253" s="68">
        <f t="shared" si="82"/>
        <v>42173</v>
      </c>
      <c r="K253" s="13">
        <f t="shared" si="71"/>
        <v>54</v>
      </c>
      <c r="L253" s="9">
        <f t="shared" si="72"/>
        <v>1.0037107599999999</v>
      </c>
      <c r="M253" s="71">
        <f t="shared" ca="1" si="74"/>
        <v>1.023927974</v>
      </c>
      <c r="N253" s="70">
        <f t="shared" si="83"/>
        <v>0</v>
      </c>
      <c r="O253" s="66">
        <f t="shared" ca="1" si="75"/>
        <v>2751717.01</v>
      </c>
      <c r="P253" s="72">
        <f t="shared" si="76"/>
        <v>0</v>
      </c>
      <c r="Q253" s="69"/>
      <c r="R253" s="68"/>
      <c r="S253" s="68"/>
      <c r="T253" s="68"/>
      <c r="U253" s="68"/>
      <c r="V253" s="7"/>
      <c r="W253" s="49"/>
      <c r="X253" s="50"/>
      <c r="Y253" s="51"/>
      <c r="Z253" s="1"/>
      <c r="AA253" s="7"/>
      <c r="AB253" s="7"/>
      <c r="AC253" s="7"/>
      <c r="AD253" s="7"/>
      <c r="AE253" s="7"/>
      <c r="AF253" s="8"/>
      <c r="AG253" s="7"/>
      <c r="AH253" s="3"/>
      <c r="AI253" s="18"/>
      <c r="AJ253" s="19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</row>
    <row r="254" spans="1:220" x14ac:dyDescent="0.2">
      <c r="A254" s="65">
        <f t="shared" si="77"/>
        <v>42229</v>
      </c>
      <c r="B254" s="12">
        <f t="shared" ca="1" si="78"/>
        <v>117821571</v>
      </c>
      <c r="C254" s="73">
        <f t="shared" si="79"/>
        <v>115000000</v>
      </c>
      <c r="D254" s="67">
        <f ca="1">IF(A254&lt;$B$1,VLOOKUP(A254,[1]DI!$A$4:$B$15000,2,FALSE),0)</f>
        <v>0.14130000000000001</v>
      </c>
      <c r="E254" s="11">
        <f t="shared" ca="1" si="80"/>
        <v>1.00052461</v>
      </c>
      <c r="F254" s="66">
        <f ca="1">(TRUNC(PRODUCT($E$16:$E253),16))</f>
        <v>1.0804242719430901</v>
      </c>
      <c r="G254" s="66">
        <f t="shared" ca="1" si="84"/>
        <v>1.05853623824375</v>
      </c>
      <c r="H254" s="66">
        <f t="shared" ca="1" si="73"/>
        <v>1.0206776399999999</v>
      </c>
      <c r="I254" s="67">
        <f t="shared" si="81"/>
        <v>2.5000000000000001E-2</v>
      </c>
      <c r="J254" s="68">
        <f t="shared" si="82"/>
        <v>42173</v>
      </c>
      <c r="K254" s="13">
        <f t="shared" si="71"/>
        <v>55</v>
      </c>
      <c r="L254" s="9">
        <f t="shared" si="72"/>
        <v>1.003779607</v>
      </c>
      <c r="M254" s="71">
        <f t="shared" ca="1" si="74"/>
        <v>1.0245354</v>
      </c>
      <c r="N254" s="70">
        <f t="shared" si="83"/>
        <v>0</v>
      </c>
      <c r="O254" s="66">
        <f t="shared" ca="1" si="75"/>
        <v>2821571</v>
      </c>
      <c r="P254" s="72">
        <f t="shared" si="76"/>
        <v>0</v>
      </c>
      <c r="Q254" s="69"/>
      <c r="R254" s="68"/>
      <c r="S254" s="68"/>
      <c r="T254" s="68"/>
      <c r="U254" s="68"/>
      <c r="V254" s="7"/>
      <c r="W254" s="49"/>
      <c r="X254" s="50"/>
      <c r="Y254" s="51"/>
      <c r="Z254" s="1"/>
      <c r="AA254" s="7"/>
      <c r="AB254" s="7"/>
      <c r="AC254" s="7"/>
      <c r="AD254" s="7"/>
      <c r="AE254" s="7"/>
      <c r="AF254" s="8"/>
      <c r="AG254" s="7"/>
      <c r="AH254" s="3"/>
      <c r="AI254" s="18"/>
      <c r="AJ254" s="19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</row>
    <row r="255" spans="1:220" x14ac:dyDescent="0.2">
      <c r="A255" s="65">
        <f t="shared" si="77"/>
        <v>42230</v>
      </c>
      <c r="B255" s="12">
        <f t="shared" ca="1" si="78"/>
        <v>117891467.655</v>
      </c>
      <c r="C255" s="73">
        <f t="shared" si="79"/>
        <v>115000000</v>
      </c>
      <c r="D255" s="67">
        <f ca="1">IF(A255&lt;$B$1,VLOOKUP(A255,[1]DI!$A$4:$B$15000,2,FALSE),0)</f>
        <v>0.14130000000000001</v>
      </c>
      <c r="E255" s="11">
        <f t="shared" ca="1" si="80"/>
        <v>1.00052461</v>
      </c>
      <c r="F255" s="66">
        <f ca="1">(TRUNC(PRODUCT($E$16:$E254),16))</f>
        <v>1.08099107332039</v>
      </c>
      <c r="G255" s="66">
        <f t="shared" ca="1" si="84"/>
        <v>1.05853623824375</v>
      </c>
      <c r="H255" s="66">
        <f t="shared" ca="1" si="73"/>
        <v>1.0212131</v>
      </c>
      <c r="I255" s="67">
        <f t="shared" si="81"/>
        <v>2.5000000000000001E-2</v>
      </c>
      <c r="J255" s="68">
        <f t="shared" si="82"/>
        <v>42173</v>
      </c>
      <c r="K255" s="13">
        <f t="shared" si="71"/>
        <v>56</v>
      </c>
      <c r="L255" s="9">
        <f t="shared" si="72"/>
        <v>1.0038484590000001</v>
      </c>
      <c r="M255" s="71">
        <f t="shared" ca="1" si="74"/>
        <v>1.025143197</v>
      </c>
      <c r="N255" s="70">
        <f t="shared" si="83"/>
        <v>0</v>
      </c>
      <c r="O255" s="66">
        <f t="shared" ca="1" si="75"/>
        <v>2891467.6549999998</v>
      </c>
      <c r="P255" s="72">
        <f t="shared" si="76"/>
        <v>0</v>
      </c>
      <c r="Q255" s="69"/>
      <c r="R255" s="68"/>
      <c r="S255" s="68"/>
      <c r="T255" s="68"/>
      <c r="U255" s="68"/>
      <c r="V255" s="7"/>
      <c r="W255" s="49"/>
      <c r="X255" s="50"/>
      <c r="Y255" s="51"/>
      <c r="Z255" s="1"/>
      <c r="AA255" s="7"/>
      <c r="AB255" s="7"/>
      <c r="AC255" s="7"/>
      <c r="AD255" s="7"/>
      <c r="AE255" s="7"/>
      <c r="AF255" s="8"/>
      <c r="AG255" s="7"/>
      <c r="AH255" s="3"/>
      <c r="AI255" s="18"/>
      <c r="AJ255" s="19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</row>
    <row r="256" spans="1:220" x14ac:dyDescent="0.2">
      <c r="A256" s="65">
        <f t="shared" si="77"/>
        <v>42231</v>
      </c>
      <c r="B256" s="12">
        <f t="shared" ca="1" si="78"/>
        <v>117961405.595</v>
      </c>
      <c r="C256" s="73">
        <f t="shared" si="79"/>
        <v>115000000</v>
      </c>
      <c r="D256" s="67">
        <f ca="1">IF(A256&lt;$B$1,VLOOKUP(A256,[1]DI!$A$4:$B$15000,2,FALSE),0)</f>
        <v>0</v>
      </c>
      <c r="E256" s="11">
        <f t="shared" ca="1" si="80"/>
        <v>1</v>
      </c>
      <c r="F256" s="66">
        <f ca="1">(TRUNC(PRODUCT($E$16:$E255),16))</f>
        <v>1.0815581720473699</v>
      </c>
      <c r="G256" s="66">
        <f t="shared" ca="1" si="84"/>
        <v>1.05853623824375</v>
      </c>
      <c r="H256" s="66">
        <f t="shared" ca="1" si="73"/>
        <v>1.0217488400000001</v>
      </c>
      <c r="I256" s="67">
        <f t="shared" si="81"/>
        <v>2.5000000000000001E-2</v>
      </c>
      <c r="J256" s="68">
        <f t="shared" si="82"/>
        <v>42173</v>
      </c>
      <c r="K256" s="13">
        <f t="shared" si="71"/>
        <v>57</v>
      </c>
      <c r="L256" s="9">
        <f t="shared" si="72"/>
        <v>1.0039173159999999</v>
      </c>
      <c r="M256" s="71">
        <f t="shared" ca="1" si="74"/>
        <v>1.025751353</v>
      </c>
      <c r="N256" s="70">
        <f t="shared" si="83"/>
        <v>0</v>
      </c>
      <c r="O256" s="66">
        <f t="shared" ca="1" si="75"/>
        <v>2961405.5950000002</v>
      </c>
      <c r="P256" s="72">
        <f t="shared" si="76"/>
        <v>0</v>
      </c>
      <c r="Q256" s="69"/>
      <c r="R256" s="68"/>
      <c r="S256" s="68"/>
      <c r="T256" s="68"/>
      <c r="U256" s="68"/>
      <c r="V256" s="7"/>
      <c r="W256" s="49"/>
      <c r="X256" s="50"/>
      <c r="Y256" s="51"/>
      <c r="Z256" s="1"/>
      <c r="AA256" s="7"/>
      <c r="AB256" s="7"/>
      <c r="AC256" s="7"/>
      <c r="AD256" s="7"/>
      <c r="AE256" s="7"/>
      <c r="AF256" s="8"/>
      <c r="AG256" s="7"/>
      <c r="AH256" s="3"/>
      <c r="AI256" s="18"/>
      <c r="AJ256" s="19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</row>
    <row r="257" spans="1:220" x14ac:dyDescent="0.2">
      <c r="A257" s="65">
        <f t="shared" si="77"/>
        <v>42232</v>
      </c>
      <c r="B257" s="12">
        <f t="shared" ca="1" si="78"/>
        <v>117969496.995</v>
      </c>
      <c r="C257" s="73">
        <f t="shared" si="79"/>
        <v>115000000</v>
      </c>
      <c r="D257" s="67">
        <f ca="1">IF(A257&lt;$B$1,VLOOKUP(A257,[1]DI!$A$4:$B$15000,2,FALSE),0)</f>
        <v>0</v>
      </c>
      <c r="E257" s="11">
        <f t="shared" ca="1" si="80"/>
        <v>1</v>
      </c>
      <c r="F257" s="66">
        <f ca="1">(TRUNC(PRODUCT($E$16:$E256),16))</f>
        <v>1.0815581720473699</v>
      </c>
      <c r="G257" s="66">
        <f t="shared" ca="1" si="84"/>
        <v>1.05853623824375</v>
      </c>
      <c r="H257" s="66">
        <f t="shared" ca="1" si="73"/>
        <v>1.0217488400000001</v>
      </c>
      <c r="I257" s="67">
        <f t="shared" si="81"/>
        <v>2.5000000000000001E-2</v>
      </c>
      <c r="J257" s="68">
        <f t="shared" si="82"/>
        <v>42173</v>
      </c>
      <c r="K257" s="13">
        <f t="shared" si="71"/>
        <v>58</v>
      </c>
      <c r="L257" s="9">
        <f t="shared" si="72"/>
        <v>1.0039861779999999</v>
      </c>
      <c r="M257" s="71">
        <f t="shared" ca="1" si="74"/>
        <v>1.025821713</v>
      </c>
      <c r="N257" s="70">
        <f t="shared" si="83"/>
        <v>0</v>
      </c>
      <c r="O257" s="66">
        <f t="shared" ca="1" si="75"/>
        <v>2969496.9950000001</v>
      </c>
      <c r="P257" s="72">
        <f t="shared" si="76"/>
        <v>0</v>
      </c>
      <c r="Q257" s="69"/>
      <c r="R257" s="68"/>
      <c r="S257" s="68"/>
      <c r="T257" s="68"/>
      <c r="U257" s="68"/>
      <c r="V257" s="7"/>
      <c r="W257" s="49"/>
      <c r="X257" s="50"/>
      <c r="Y257" s="51"/>
      <c r="Z257" s="1"/>
      <c r="AA257" s="7"/>
      <c r="AB257" s="7"/>
      <c r="AC257" s="7"/>
      <c r="AD257" s="7"/>
      <c r="AE257" s="7"/>
      <c r="AF257" s="8"/>
      <c r="AG257" s="7"/>
      <c r="AH257" s="3"/>
      <c r="AI257" s="18"/>
      <c r="AJ257" s="19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</row>
    <row r="258" spans="1:220" x14ac:dyDescent="0.2">
      <c r="A258" s="65">
        <f t="shared" si="77"/>
        <v>42233</v>
      </c>
      <c r="B258" s="12">
        <f t="shared" ca="1" si="78"/>
        <v>117977588.855</v>
      </c>
      <c r="C258" s="73">
        <f t="shared" si="79"/>
        <v>115000000</v>
      </c>
      <c r="D258" s="67">
        <f ca="1">IF(A258&lt;$B$1,VLOOKUP(A258,[1]DI!$A$4:$B$15000,2,FALSE),0)</f>
        <v>0.14130000000000001</v>
      </c>
      <c r="E258" s="11">
        <f t="shared" ca="1" si="80"/>
        <v>1.00052461</v>
      </c>
      <c r="F258" s="66">
        <f ca="1">(TRUNC(PRODUCT($E$16:$E257),16))</f>
        <v>1.0815581720473699</v>
      </c>
      <c r="G258" s="66">
        <f t="shared" ca="1" si="84"/>
        <v>1.05853623824375</v>
      </c>
      <c r="H258" s="66">
        <f t="shared" ca="1" si="73"/>
        <v>1.0217488400000001</v>
      </c>
      <c r="I258" s="67">
        <f t="shared" si="81"/>
        <v>2.5000000000000001E-2</v>
      </c>
      <c r="J258" s="68">
        <f t="shared" si="82"/>
        <v>42173</v>
      </c>
      <c r="K258" s="13">
        <f t="shared" si="71"/>
        <v>59</v>
      </c>
      <c r="L258" s="9">
        <f t="shared" si="72"/>
        <v>1.004055044</v>
      </c>
      <c r="M258" s="71">
        <f t="shared" ca="1" si="74"/>
        <v>1.025892077</v>
      </c>
      <c r="N258" s="70">
        <f t="shared" si="83"/>
        <v>0</v>
      </c>
      <c r="O258" s="66">
        <f t="shared" ca="1" si="75"/>
        <v>2977588.855</v>
      </c>
      <c r="P258" s="72">
        <f t="shared" si="76"/>
        <v>0</v>
      </c>
      <c r="Q258" s="69"/>
      <c r="R258" s="68"/>
      <c r="S258" s="68"/>
      <c r="T258" s="68"/>
      <c r="U258" s="68"/>
      <c r="V258" s="15"/>
      <c r="W258" s="49"/>
      <c r="X258" s="50"/>
      <c r="Y258" s="52"/>
      <c r="Z258" s="17"/>
      <c r="AA258" s="15"/>
      <c r="AB258" s="7"/>
      <c r="AC258" s="7"/>
      <c r="AD258" s="15"/>
      <c r="AE258" s="15"/>
      <c r="AF258" s="21"/>
      <c r="AG258" s="15"/>
      <c r="AH258" s="16"/>
      <c r="AI258" s="20"/>
      <c r="AJ258" s="20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</row>
    <row r="259" spans="1:220" x14ac:dyDescent="0.2">
      <c r="A259" s="65">
        <f t="shared" si="77"/>
        <v>42234</v>
      </c>
      <c r="B259" s="12">
        <f t="shared" ca="1" si="78"/>
        <v>118047577.73999999</v>
      </c>
      <c r="C259" s="73">
        <f t="shared" si="79"/>
        <v>115000000</v>
      </c>
      <c r="D259" s="67">
        <f ca="1">IF(A259&lt;$B$1,VLOOKUP(A259,[1]DI!$A$4:$B$15000,2,FALSE),0)</f>
        <v>0.14130000000000001</v>
      </c>
      <c r="E259" s="11">
        <f t="shared" ca="1" si="80"/>
        <v>1.00052461</v>
      </c>
      <c r="F259" s="66">
        <f ca="1">(TRUNC(PRODUCT($E$16:$E258),16))</f>
        <v>1.0821255682799999</v>
      </c>
      <c r="G259" s="66">
        <f t="shared" ca="1" si="84"/>
        <v>1.05853623824375</v>
      </c>
      <c r="H259" s="66">
        <f t="shared" ca="1" si="73"/>
        <v>1.0222848600000001</v>
      </c>
      <c r="I259" s="67">
        <f t="shared" si="81"/>
        <v>2.5000000000000001E-2</v>
      </c>
      <c r="J259" s="68">
        <f t="shared" si="82"/>
        <v>42173</v>
      </c>
      <c r="K259" s="13">
        <f t="shared" si="71"/>
        <v>60</v>
      </c>
      <c r="L259" s="9">
        <f t="shared" si="72"/>
        <v>1.0041239150000001</v>
      </c>
      <c r="M259" s="71">
        <f t="shared" ca="1" si="74"/>
        <v>1.0265006759999999</v>
      </c>
      <c r="N259" s="70">
        <f t="shared" si="83"/>
        <v>0</v>
      </c>
      <c r="O259" s="66">
        <f t="shared" ca="1" si="75"/>
        <v>3047577.73999999</v>
      </c>
      <c r="P259" s="72">
        <f t="shared" si="76"/>
        <v>0</v>
      </c>
      <c r="Q259" s="69"/>
      <c r="R259" s="68"/>
      <c r="S259" s="68"/>
      <c r="T259" s="68"/>
      <c r="U259" s="68"/>
      <c r="V259" s="7"/>
      <c r="W259" s="49"/>
      <c r="X259" s="50"/>
      <c r="Y259" s="51"/>
      <c r="Z259" s="1"/>
      <c r="AA259" s="7"/>
      <c r="AB259" s="7"/>
      <c r="AC259" s="7"/>
      <c r="AD259" s="7"/>
      <c r="AE259" s="7"/>
      <c r="AF259" s="8"/>
      <c r="AG259" s="7"/>
      <c r="AH259" s="3"/>
      <c r="AI259" s="18"/>
      <c r="AJ259" s="19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</row>
    <row r="260" spans="1:220" x14ac:dyDescent="0.2">
      <c r="A260" s="65">
        <f t="shared" si="77"/>
        <v>42235</v>
      </c>
      <c r="B260" s="12">
        <f t="shared" ca="1" si="78"/>
        <v>118117608.02500001</v>
      </c>
      <c r="C260" s="73">
        <f t="shared" si="79"/>
        <v>115000000</v>
      </c>
      <c r="D260" s="67">
        <f ca="1">IF(A260&lt;$B$1,VLOOKUP(A260,[1]DI!$A$4:$B$15000,2,FALSE),0)</f>
        <v>0.14130000000000001</v>
      </c>
      <c r="E260" s="11">
        <f t="shared" ca="1" si="80"/>
        <v>1.00052461</v>
      </c>
      <c r="F260" s="66">
        <f ca="1">(TRUNC(PRODUCT($E$16:$E259),16))</f>
        <v>1.0826932621743799</v>
      </c>
      <c r="G260" s="66">
        <f t="shared" ca="1" si="84"/>
        <v>1.05853623824375</v>
      </c>
      <c r="H260" s="66">
        <f t="shared" ca="1" si="73"/>
        <v>1.0228211599999999</v>
      </c>
      <c r="I260" s="67">
        <f t="shared" si="81"/>
        <v>2.5000000000000001E-2</v>
      </c>
      <c r="J260" s="68">
        <f t="shared" si="82"/>
        <v>42173</v>
      </c>
      <c r="K260" s="13">
        <f t="shared" si="71"/>
        <v>61</v>
      </c>
      <c r="L260" s="9">
        <f t="shared" si="72"/>
        <v>1.0041927909999999</v>
      </c>
      <c r="M260" s="71">
        <f t="shared" ca="1" si="74"/>
        <v>1.027109635</v>
      </c>
      <c r="N260" s="70">
        <f t="shared" si="83"/>
        <v>0</v>
      </c>
      <c r="O260" s="66">
        <f t="shared" ca="1" si="75"/>
        <v>3117608.0249999999</v>
      </c>
      <c r="P260" s="72">
        <f t="shared" si="76"/>
        <v>0</v>
      </c>
      <c r="Q260" s="69"/>
      <c r="R260" s="68"/>
      <c r="S260" s="68"/>
      <c r="T260" s="68"/>
      <c r="U260" s="68"/>
      <c r="V260" s="7"/>
      <c r="W260" s="49"/>
      <c r="X260" s="50"/>
      <c r="Y260" s="51"/>
      <c r="Z260" s="1"/>
      <c r="AA260" s="7"/>
      <c r="AB260" s="7"/>
      <c r="AC260" s="7"/>
      <c r="AD260" s="7"/>
      <c r="AE260" s="7"/>
      <c r="AF260" s="8"/>
      <c r="AG260" s="7"/>
      <c r="AH260" s="3"/>
      <c r="AI260" s="18"/>
      <c r="AJ260" s="19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</row>
    <row r="261" spans="1:220" x14ac:dyDescent="0.2">
      <c r="A261" s="65">
        <f t="shared" si="77"/>
        <v>42236</v>
      </c>
      <c r="B261" s="12">
        <f t="shared" ca="1" si="78"/>
        <v>118187679.825</v>
      </c>
      <c r="C261" s="73">
        <f t="shared" si="79"/>
        <v>115000000</v>
      </c>
      <c r="D261" s="67">
        <f ca="1">IF(A261&lt;$B$1,VLOOKUP(A261,[1]DI!$A$4:$B$15000,2,FALSE),0)</f>
        <v>0.14130000000000001</v>
      </c>
      <c r="E261" s="11">
        <f t="shared" ca="1" si="80"/>
        <v>1.00052461</v>
      </c>
      <c r="F261" s="66">
        <f ca="1">(TRUNC(PRODUCT($E$16:$E260),16))</f>
        <v>1.08326125388665</v>
      </c>
      <c r="G261" s="66">
        <f t="shared" ca="1" si="84"/>
        <v>1.05853623824375</v>
      </c>
      <c r="H261" s="66">
        <f t="shared" ca="1" si="73"/>
        <v>1.02335774</v>
      </c>
      <c r="I261" s="67">
        <f t="shared" si="81"/>
        <v>2.5000000000000001E-2</v>
      </c>
      <c r="J261" s="68">
        <f t="shared" si="82"/>
        <v>42173</v>
      </c>
      <c r="K261" s="13">
        <f t="shared" si="71"/>
        <v>62</v>
      </c>
      <c r="L261" s="9">
        <f t="shared" si="72"/>
        <v>1.0042616719999999</v>
      </c>
      <c r="M261" s="71">
        <f t="shared" ca="1" si="74"/>
        <v>1.0277189550000001</v>
      </c>
      <c r="N261" s="70">
        <f t="shared" si="83"/>
        <v>0</v>
      </c>
      <c r="O261" s="66">
        <f t="shared" ca="1" si="75"/>
        <v>3187679.82500001</v>
      </c>
      <c r="P261" s="72">
        <f t="shared" si="76"/>
        <v>0</v>
      </c>
      <c r="Q261" s="69"/>
      <c r="R261" s="68"/>
      <c r="S261" s="68"/>
      <c r="T261" s="68"/>
      <c r="U261" s="68"/>
      <c r="V261" s="7"/>
      <c r="W261" s="49"/>
      <c r="X261" s="50"/>
      <c r="Y261" s="51"/>
      <c r="Z261" s="1"/>
      <c r="AA261" s="7"/>
      <c r="AB261" s="7"/>
      <c r="AC261" s="7"/>
      <c r="AD261" s="7"/>
      <c r="AE261" s="7"/>
      <c r="AF261" s="8"/>
      <c r="AG261" s="7"/>
      <c r="AH261" s="3"/>
      <c r="AI261" s="18"/>
      <c r="AJ261" s="19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</row>
    <row r="262" spans="1:220" x14ac:dyDescent="0.2">
      <c r="A262" s="65">
        <f t="shared" si="77"/>
        <v>42237</v>
      </c>
      <c r="B262" s="12">
        <f t="shared" ca="1" si="78"/>
        <v>118257794.05999999</v>
      </c>
      <c r="C262" s="73">
        <f t="shared" si="79"/>
        <v>115000000</v>
      </c>
      <c r="D262" s="67">
        <f ca="1">IF(A262&lt;$B$1,VLOOKUP(A262,[1]DI!$A$4:$B$15000,2,FALSE),0)</f>
        <v>0.14130000000000001</v>
      </c>
      <c r="E262" s="11">
        <f t="shared" ca="1" si="80"/>
        <v>1.00052461</v>
      </c>
      <c r="F262" s="66">
        <f ca="1">(TRUNC(PRODUCT($E$16:$E261),16))</f>
        <v>1.0838295435730501</v>
      </c>
      <c r="G262" s="66">
        <f t="shared" ca="1" si="84"/>
        <v>1.05853623824375</v>
      </c>
      <c r="H262" s="66">
        <f t="shared" ca="1" si="73"/>
        <v>1.0238946099999999</v>
      </c>
      <c r="I262" s="67">
        <f t="shared" si="81"/>
        <v>2.5000000000000001E-2</v>
      </c>
      <c r="J262" s="68">
        <f t="shared" si="82"/>
        <v>42173</v>
      </c>
      <c r="K262" s="13">
        <f t="shared" si="71"/>
        <v>63</v>
      </c>
      <c r="L262" s="9">
        <f t="shared" si="72"/>
        <v>1.0043305570000001</v>
      </c>
      <c r="M262" s="71">
        <f t="shared" ca="1" si="74"/>
        <v>1.0283286439999999</v>
      </c>
      <c r="N262" s="70">
        <f t="shared" si="83"/>
        <v>0</v>
      </c>
      <c r="O262" s="66">
        <f t="shared" ca="1" si="75"/>
        <v>3257794.0599999898</v>
      </c>
      <c r="P262" s="72">
        <f t="shared" si="76"/>
        <v>0</v>
      </c>
      <c r="Q262" s="69"/>
      <c r="R262" s="68"/>
      <c r="S262" s="68"/>
      <c r="T262" s="68"/>
      <c r="U262" s="68"/>
      <c r="V262" s="7"/>
      <c r="W262" s="49"/>
      <c r="X262" s="50"/>
      <c r="Y262" s="51"/>
      <c r="Z262" s="1"/>
      <c r="AA262" s="7"/>
      <c r="AB262" s="7"/>
      <c r="AC262" s="7"/>
      <c r="AD262" s="7"/>
      <c r="AE262" s="7"/>
      <c r="AF262" s="8"/>
      <c r="AG262" s="7"/>
      <c r="AH262" s="3"/>
      <c r="AI262" s="18"/>
      <c r="AJ262" s="19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</row>
    <row r="263" spans="1:220" x14ac:dyDescent="0.2">
      <c r="A263" s="65">
        <f t="shared" si="77"/>
        <v>42238</v>
      </c>
      <c r="B263" s="12">
        <f t="shared" ca="1" si="78"/>
        <v>118327948.545</v>
      </c>
      <c r="C263" s="73">
        <f t="shared" si="79"/>
        <v>115000000</v>
      </c>
      <c r="D263" s="67">
        <f ca="1">IF(A263&lt;$B$1,VLOOKUP(A263,[1]DI!$A$4:$B$15000,2,FALSE),0)</f>
        <v>0</v>
      </c>
      <c r="E263" s="11">
        <f t="shared" ca="1" si="80"/>
        <v>1</v>
      </c>
      <c r="F263" s="66">
        <f ca="1">(TRUNC(PRODUCT($E$16:$E262),16))</f>
        <v>1.0843981313899</v>
      </c>
      <c r="G263" s="66">
        <f t="shared" ca="1" si="84"/>
        <v>1.05853623824375</v>
      </c>
      <c r="H263" s="66">
        <f t="shared" ca="1" si="73"/>
        <v>1.02443175</v>
      </c>
      <c r="I263" s="67">
        <f t="shared" si="81"/>
        <v>2.5000000000000001E-2</v>
      </c>
      <c r="J263" s="68">
        <f t="shared" si="82"/>
        <v>42173</v>
      </c>
      <c r="K263" s="13">
        <f t="shared" si="71"/>
        <v>64</v>
      </c>
      <c r="L263" s="9">
        <f t="shared" si="72"/>
        <v>1.0043994469999999</v>
      </c>
      <c r="M263" s="71">
        <f t="shared" ca="1" si="74"/>
        <v>1.028938683</v>
      </c>
      <c r="N263" s="70">
        <f t="shared" si="83"/>
        <v>0</v>
      </c>
      <c r="O263" s="66">
        <f t="shared" ca="1" si="75"/>
        <v>3327948.5449999999</v>
      </c>
      <c r="P263" s="72">
        <f t="shared" si="76"/>
        <v>0</v>
      </c>
      <c r="Q263" s="69"/>
      <c r="R263" s="68"/>
      <c r="S263" s="68"/>
      <c r="T263" s="68"/>
      <c r="U263" s="68"/>
      <c r="V263" s="7"/>
      <c r="W263" s="49"/>
      <c r="X263" s="53"/>
      <c r="Y263" s="51"/>
      <c r="Z263" s="1"/>
      <c r="AA263" s="7"/>
      <c r="AB263" s="7"/>
      <c r="AC263" s="7"/>
      <c r="AD263" s="7"/>
      <c r="AE263" s="7"/>
      <c r="AF263" s="8"/>
      <c r="AG263" s="7"/>
      <c r="AH263" s="3"/>
      <c r="AI263" s="18"/>
      <c r="AJ263" s="19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</row>
    <row r="264" spans="1:220" x14ac:dyDescent="0.2">
      <c r="A264" s="65">
        <f t="shared" si="77"/>
        <v>42239</v>
      </c>
      <c r="B264" s="12">
        <f t="shared" ca="1" si="78"/>
        <v>118336065.01499999</v>
      </c>
      <c r="C264" s="73">
        <f t="shared" si="79"/>
        <v>115000000</v>
      </c>
      <c r="D264" s="67">
        <f ca="1">IF(A264&lt;$B$1,VLOOKUP(A264,[1]DI!$A$4:$B$15000,2,FALSE),0)</f>
        <v>0</v>
      </c>
      <c r="E264" s="11">
        <f t="shared" ca="1" si="80"/>
        <v>1</v>
      </c>
      <c r="F264" s="66">
        <f ca="1">(TRUNC(PRODUCT($E$16:$E263),16))</f>
        <v>1.0843981313899</v>
      </c>
      <c r="G264" s="66">
        <f t="shared" ca="1" si="84"/>
        <v>1.05853623824375</v>
      </c>
      <c r="H264" s="66">
        <f t="shared" ca="1" si="73"/>
        <v>1.02443175</v>
      </c>
      <c r="I264" s="67">
        <f t="shared" si="81"/>
        <v>2.5000000000000001E-2</v>
      </c>
      <c r="J264" s="68">
        <f t="shared" si="82"/>
        <v>42173</v>
      </c>
      <c r="K264" s="13">
        <f t="shared" si="71"/>
        <v>65</v>
      </c>
      <c r="L264" s="9">
        <f t="shared" si="72"/>
        <v>1.004468342</v>
      </c>
      <c r="M264" s="71">
        <f t="shared" ca="1" si="74"/>
        <v>1.0290092609999999</v>
      </c>
      <c r="N264" s="70">
        <f t="shared" si="83"/>
        <v>0</v>
      </c>
      <c r="O264" s="66">
        <f t="shared" ca="1" si="75"/>
        <v>3336065.0149999899</v>
      </c>
      <c r="P264" s="72">
        <f t="shared" si="76"/>
        <v>0</v>
      </c>
      <c r="Q264" s="69"/>
      <c r="R264" s="68"/>
      <c r="S264" s="68"/>
      <c r="T264" s="68"/>
      <c r="U264" s="68"/>
      <c r="V264" s="7"/>
      <c r="W264" s="49"/>
      <c r="X264" s="50"/>
      <c r="Y264" s="51"/>
      <c r="Z264" s="1"/>
      <c r="AA264" s="7"/>
      <c r="AB264" s="7"/>
      <c r="AC264" s="7"/>
      <c r="AD264" s="7"/>
      <c r="AE264" s="7"/>
      <c r="AF264" s="8"/>
      <c r="AG264" s="7"/>
      <c r="AH264" s="3"/>
      <c r="AI264" s="18"/>
      <c r="AJ264" s="19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</row>
    <row r="265" spans="1:220" x14ac:dyDescent="0.2">
      <c r="A265" s="65">
        <f t="shared" si="77"/>
        <v>42240</v>
      </c>
      <c r="B265" s="12">
        <f t="shared" ca="1" si="78"/>
        <v>118344182.06</v>
      </c>
      <c r="C265" s="73">
        <f t="shared" si="79"/>
        <v>115000000</v>
      </c>
      <c r="D265" s="67">
        <f ca="1">IF(A265&lt;$B$1,VLOOKUP(A265,[1]DI!$A$4:$B$15000,2,FALSE),0)</f>
        <v>0.14130000000000001</v>
      </c>
      <c r="E265" s="11">
        <f t="shared" ca="1" si="80"/>
        <v>1.00052461</v>
      </c>
      <c r="F265" s="66">
        <f ca="1">(TRUNC(PRODUCT($E$16:$E264),16))</f>
        <v>1.0843981313899</v>
      </c>
      <c r="G265" s="66">
        <f t="shared" ca="1" si="84"/>
        <v>1.05853623824375</v>
      </c>
      <c r="H265" s="66">
        <f t="shared" ca="1" si="73"/>
        <v>1.02443175</v>
      </c>
      <c r="I265" s="67">
        <f t="shared" si="81"/>
        <v>2.5000000000000001E-2</v>
      </c>
      <c r="J265" s="68">
        <f t="shared" si="82"/>
        <v>42173</v>
      </c>
      <c r="K265" s="13">
        <f t="shared" ref="K265:K328" si="85">DAYS360(J265,A265)</f>
        <v>66</v>
      </c>
      <c r="L265" s="9">
        <f t="shared" ref="L265:L328" si="86">ROUND((I265+1)^(K265/360),9)</f>
        <v>1.004537241</v>
      </c>
      <c r="M265" s="71">
        <f t="shared" ca="1" si="74"/>
        <v>1.029079844</v>
      </c>
      <c r="N265" s="70">
        <f t="shared" si="83"/>
        <v>0</v>
      </c>
      <c r="O265" s="66">
        <f t="shared" ca="1" si="75"/>
        <v>3344182.06</v>
      </c>
      <c r="P265" s="72">
        <f t="shared" si="76"/>
        <v>0</v>
      </c>
      <c r="Q265" s="69"/>
      <c r="R265" s="68"/>
      <c r="S265" s="68"/>
      <c r="T265" s="68"/>
      <c r="U265" s="68"/>
      <c r="V265" s="7"/>
      <c r="W265" s="49"/>
      <c r="X265" s="50"/>
      <c r="Y265" s="51"/>
      <c r="Z265" s="1"/>
      <c r="AA265" s="7"/>
      <c r="AB265" s="7"/>
      <c r="AC265" s="7"/>
      <c r="AD265" s="7"/>
      <c r="AE265" s="7"/>
      <c r="AF265" s="8"/>
      <c r="AG265" s="7"/>
      <c r="AH265" s="3"/>
      <c r="AI265" s="18"/>
      <c r="AJ265" s="19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</row>
    <row r="266" spans="1:220" x14ac:dyDescent="0.2">
      <c r="A266" s="65">
        <f t="shared" si="77"/>
        <v>42241</v>
      </c>
      <c r="B266" s="12">
        <f t="shared" ca="1" si="78"/>
        <v>118414388.755</v>
      </c>
      <c r="C266" s="73">
        <f t="shared" si="79"/>
        <v>115000000</v>
      </c>
      <c r="D266" s="67">
        <f ca="1">IF(A266&lt;$B$1,VLOOKUP(A266,[1]DI!$A$4:$B$15000,2,FALSE),0)</f>
        <v>0.14130000000000001</v>
      </c>
      <c r="E266" s="11">
        <f t="shared" ca="1" si="80"/>
        <v>1.00052461</v>
      </c>
      <c r="F266" s="66">
        <f ca="1">(TRUNC(PRODUCT($E$16:$E265),16))</f>
        <v>1.0849670174936099</v>
      </c>
      <c r="G266" s="66">
        <f t="shared" ca="1" si="84"/>
        <v>1.05853623824375</v>
      </c>
      <c r="H266" s="66">
        <f t="shared" ca="1" si="73"/>
        <v>1.02496918</v>
      </c>
      <c r="I266" s="67">
        <f t="shared" si="81"/>
        <v>2.5000000000000001E-2</v>
      </c>
      <c r="J266" s="68">
        <f t="shared" si="82"/>
        <v>42173</v>
      </c>
      <c r="K266" s="13">
        <f t="shared" si="85"/>
        <v>67</v>
      </c>
      <c r="L266" s="9">
        <f t="shared" si="86"/>
        <v>1.0046061449999999</v>
      </c>
      <c r="M266" s="71">
        <f t="shared" ca="1" si="74"/>
        <v>1.0296903369999999</v>
      </c>
      <c r="N266" s="70">
        <f t="shared" si="83"/>
        <v>0</v>
      </c>
      <c r="O266" s="66">
        <f t="shared" ca="1" si="75"/>
        <v>3414388.7549999901</v>
      </c>
      <c r="P266" s="72">
        <f t="shared" si="76"/>
        <v>0</v>
      </c>
      <c r="Q266" s="69"/>
      <c r="R266" s="68"/>
      <c r="S266" s="68"/>
      <c r="T266" s="68"/>
      <c r="U266" s="68"/>
      <c r="V266" s="7"/>
      <c r="W266" s="49"/>
      <c r="X266" s="50"/>
      <c r="Y266" s="51"/>
      <c r="Z266" s="1"/>
      <c r="AA266" s="7"/>
      <c r="AB266" s="7"/>
      <c r="AC266" s="7"/>
      <c r="AD266" s="7"/>
      <c r="AE266" s="7"/>
      <c r="AF266" s="8"/>
      <c r="AG266" s="7"/>
      <c r="AH266" s="3"/>
      <c r="AI266" s="18"/>
      <c r="AJ266" s="19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</row>
    <row r="267" spans="1:220" x14ac:dyDescent="0.2">
      <c r="A267" s="65">
        <f t="shared" si="77"/>
        <v>42242</v>
      </c>
      <c r="B267" s="12">
        <f t="shared" ca="1" si="78"/>
        <v>118484636.85000001</v>
      </c>
      <c r="C267" s="73">
        <f t="shared" si="79"/>
        <v>115000000</v>
      </c>
      <c r="D267" s="67">
        <f ca="1">IF(A267&lt;$B$1,VLOOKUP(A267,[1]DI!$A$4:$B$15000,2,FALSE),0)</f>
        <v>0.14130000000000001</v>
      </c>
      <c r="E267" s="11">
        <f t="shared" ca="1" si="80"/>
        <v>1.00052461</v>
      </c>
      <c r="F267" s="66">
        <f ca="1">(TRUNC(PRODUCT($E$16:$E266),16))</f>
        <v>1.08553620204066</v>
      </c>
      <c r="G267" s="66">
        <f t="shared" ca="1" si="84"/>
        <v>1.05853623824375</v>
      </c>
      <c r="H267" s="66">
        <f t="shared" ca="1" si="73"/>
        <v>1.0255068899999999</v>
      </c>
      <c r="I267" s="67">
        <f t="shared" si="81"/>
        <v>2.5000000000000001E-2</v>
      </c>
      <c r="J267" s="68">
        <f t="shared" si="82"/>
        <v>42173</v>
      </c>
      <c r="K267" s="13">
        <f t="shared" si="85"/>
        <v>68</v>
      </c>
      <c r="L267" s="9">
        <f t="shared" si="86"/>
        <v>1.004675054</v>
      </c>
      <c r="M267" s="71">
        <f t="shared" ca="1" si="74"/>
        <v>1.0303011900000001</v>
      </c>
      <c r="N267" s="70">
        <f t="shared" si="83"/>
        <v>0</v>
      </c>
      <c r="O267" s="66">
        <f t="shared" ca="1" si="75"/>
        <v>3484636.8500000099</v>
      </c>
      <c r="P267" s="72">
        <f t="shared" si="76"/>
        <v>0</v>
      </c>
      <c r="Q267" s="69"/>
      <c r="R267" s="68"/>
      <c r="S267" s="68"/>
      <c r="T267" s="68"/>
      <c r="U267" s="68"/>
      <c r="V267" s="7"/>
      <c r="W267" s="49"/>
      <c r="X267" s="50"/>
      <c r="Y267" s="51"/>
      <c r="Z267" s="1"/>
      <c r="AA267" s="7"/>
      <c r="AB267" s="7"/>
      <c r="AC267" s="7"/>
      <c r="AD267" s="7"/>
      <c r="AE267" s="7"/>
      <c r="AF267" s="8"/>
      <c r="AG267" s="7"/>
      <c r="AH267" s="3"/>
      <c r="AI267" s="18"/>
      <c r="AJ267" s="19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</row>
    <row r="268" spans="1:220" x14ac:dyDescent="0.2">
      <c r="A268" s="65">
        <f t="shared" si="77"/>
        <v>42243</v>
      </c>
      <c r="B268" s="12">
        <f t="shared" ca="1" si="78"/>
        <v>118554926.45999999</v>
      </c>
      <c r="C268" s="73">
        <f t="shared" si="79"/>
        <v>115000000</v>
      </c>
      <c r="D268" s="67">
        <f ca="1">IF(A268&lt;$B$1,VLOOKUP(A268,[1]DI!$A$4:$B$15000,2,FALSE),0)</f>
        <v>0.14130000000000001</v>
      </c>
      <c r="E268" s="11">
        <f t="shared" ca="1" si="80"/>
        <v>1.00052461</v>
      </c>
      <c r="F268" s="66">
        <f ca="1">(TRUNC(PRODUCT($E$16:$E267),16))</f>
        <v>1.0861056851876101</v>
      </c>
      <c r="G268" s="66">
        <f t="shared" ca="1" si="84"/>
        <v>1.05853623824375</v>
      </c>
      <c r="H268" s="66">
        <f t="shared" ca="1" si="73"/>
        <v>1.0260448799999999</v>
      </c>
      <c r="I268" s="67">
        <f t="shared" si="81"/>
        <v>2.5000000000000001E-2</v>
      </c>
      <c r="J268" s="68">
        <f t="shared" si="82"/>
        <v>42173</v>
      </c>
      <c r="K268" s="13">
        <f t="shared" si="85"/>
        <v>69</v>
      </c>
      <c r="L268" s="9">
        <f t="shared" si="86"/>
        <v>1.0047439680000001</v>
      </c>
      <c r="M268" s="71">
        <f t="shared" ca="1" si="74"/>
        <v>1.0309124039999999</v>
      </c>
      <c r="N268" s="70">
        <f t="shared" si="83"/>
        <v>0</v>
      </c>
      <c r="O268" s="66">
        <f t="shared" ca="1" si="75"/>
        <v>3554926.4599999902</v>
      </c>
      <c r="P268" s="72">
        <f t="shared" si="76"/>
        <v>0</v>
      </c>
      <c r="Q268" s="69"/>
      <c r="R268" s="68"/>
      <c r="S268" s="68"/>
      <c r="T268" s="68"/>
      <c r="U268" s="68"/>
      <c r="V268" s="7"/>
      <c r="W268" s="49"/>
      <c r="X268" s="50"/>
      <c r="Y268" s="51"/>
      <c r="Z268" s="1"/>
      <c r="AA268" s="7"/>
      <c r="AB268" s="7"/>
      <c r="AC268" s="7"/>
      <c r="AD268" s="7"/>
      <c r="AE268" s="7"/>
      <c r="AF268" s="8"/>
      <c r="AG268" s="7"/>
      <c r="AH268" s="3"/>
      <c r="AI268" s="18"/>
      <c r="AJ268" s="19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</row>
    <row r="269" spans="1:220" x14ac:dyDescent="0.2">
      <c r="A269" s="65">
        <f t="shared" si="77"/>
        <v>42244</v>
      </c>
      <c r="B269" s="12">
        <f t="shared" ca="1" si="78"/>
        <v>118625257.47000001</v>
      </c>
      <c r="C269" s="73">
        <f t="shared" si="79"/>
        <v>115000000</v>
      </c>
      <c r="D269" s="67">
        <f ca="1">IF(A269&lt;$B$1,VLOOKUP(A269,[1]DI!$A$4:$B$15000,2,FALSE),0)</f>
        <v>0.14130000000000001</v>
      </c>
      <c r="E269" s="11">
        <f t="shared" ca="1" si="80"/>
        <v>1.00052461</v>
      </c>
      <c r="F269" s="66">
        <f ca="1">(TRUNC(PRODUCT($E$16:$E268),16))</f>
        <v>1.0866754670911201</v>
      </c>
      <c r="G269" s="66">
        <f t="shared" ca="1" si="84"/>
        <v>1.05853623824375</v>
      </c>
      <c r="H269" s="66">
        <f t="shared" ca="1" si="73"/>
        <v>1.02658315</v>
      </c>
      <c r="I269" s="67">
        <f t="shared" si="81"/>
        <v>2.5000000000000001E-2</v>
      </c>
      <c r="J269" s="68">
        <f t="shared" si="82"/>
        <v>42173</v>
      </c>
      <c r="K269" s="13">
        <f t="shared" si="85"/>
        <v>70</v>
      </c>
      <c r="L269" s="9">
        <f t="shared" si="86"/>
        <v>1.0048128860000001</v>
      </c>
      <c r="M269" s="71">
        <f t="shared" ca="1" si="74"/>
        <v>1.0315239780000001</v>
      </c>
      <c r="N269" s="70">
        <f t="shared" si="83"/>
        <v>0</v>
      </c>
      <c r="O269" s="66">
        <f t="shared" ca="1" si="75"/>
        <v>3625257.47000001</v>
      </c>
      <c r="P269" s="72">
        <f t="shared" si="76"/>
        <v>0</v>
      </c>
      <c r="Q269" s="69"/>
      <c r="R269" s="68"/>
      <c r="S269" s="68"/>
      <c r="T269" s="68"/>
      <c r="U269" s="68"/>
      <c r="V269" s="7"/>
      <c r="W269" s="49"/>
      <c r="X269" s="50"/>
      <c r="Y269" s="51"/>
      <c r="Z269" s="1"/>
      <c r="AA269" s="7"/>
      <c r="AB269" s="7"/>
      <c r="AC269" s="7"/>
      <c r="AD269" s="7"/>
      <c r="AE269" s="7"/>
      <c r="AF269" s="8"/>
      <c r="AG269" s="7"/>
      <c r="AH269" s="3"/>
      <c r="AI269" s="18"/>
      <c r="AJ269" s="19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</row>
    <row r="270" spans="1:220" x14ac:dyDescent="0.2">
      <c r="A270" s="65">
        <f t="shared" si="77"/>
        <v>42245</v>
      </c>
      <c r="B270" s="12">
        <f t="shared" ca="1" si="78"/>
        <v>118695631.02999999</v>
      </c>
      <c r="C270" s="73">
        <f t="shared" si="79"/>
        <v>115000000</v>
      </c>
      <c r="D270" s="67">
        <f ca="1">IF(A270&lt;$B$1,VLOOKUP(A270,[1]DI!$A$4:$B$15000,2,FALSE),0)</f>
        <v>0</v>
      </c>
      <c r="E270" s="11">
        <f t="shared" ca="1" si="80"/>
        <v>1</v>
      </c>
      <c r="F270" s="66">
        <f ca="1">(TRUNC(PRODUCT($E$16:$E269),16))</f>
        <v>1.0872455479079099</v>
      </c>
      <c r="G270" s="66">
        <f t="shared" ca="1" si="84"/>
        <v>1.05853623824375</v>
      </c>
      <c r="H270" s="66">
        <f t="shared" ca="1" si="73"/>
        <v>1.0271217100000001</v>
      </c>
      <c r="I270" s="67">
        <f t="shared" si="81"/>
        <v>2.5000000000000001E-2</v>
      </c>
      <c r="J270" s="68">
        <f t="shared" si="82"/>
        <v>42173</v>
      </c>
      <c r="K270" s="13">
        <f t="shared" si="85"/>
        <v>71</v>
      </c>
      <c r="L270" s="9">
        <f t="shared" si="86"/>
        <v>1.004881809</v>
      </c>
      <c r="M270" s="71">
        <f t="shared" ca="1" si="74"/>
        <v>1.0321359219999999</v>
      </c>
      <c r="N270" s="70">
        <f t="shared" si="83"/>
        <v>0</v>
      </c>
      <c r="O270" s="66">
        <f t="shared" ca="1" si="75"/>
        <v>3695631.02999999</v>
      </c>
      <c r="P270" s="72">
        <f t="shared" si="76"/>
        <v>0</v>
      </c>
      <c r="Q270" s="69"/>
      <c r="R270" s="68"/>
      <c r="S270" s="68"/>
      <c r="T270" s="68"/>
      <c r="U270" s="68"/>
      <c r="V270" s="7"/>
      <c r="W270" s="49"/>
      <c r="X270" s="50"/>
      <c r="Y270" s="51"/>
      <c r="Z270" s="1"/>
      <c r="AA270" s="7"/>
      <c r="AB270" s="7"/>
      <c r="AC270" s="7"/>
      <c r="AD270" s="7"/>
      <c r="AE270" s="7"/>
      <c r="AF270" s="8"/>
      <c r="AG270" s="7"/>
      <c r="AH270" s="3"/>
      <c r="AI270" s="18"/>
      <c r="AJ270" s="19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</row>
    <row r="271" spans="1:220" x14ac:dyDescent="0.2">
      <c r="A271" s="65">
        <f t="shared" si="77"/>
        <v>42246</v>
      </c>
      <c r="B271" s="12">
        <f t="shared" ca="1" si="78"/>
        <v>118703772.68499999</v>
      </c>
      <c r="C271" s="73">
        <f t="shared" si="79"/>
        <v>115000000</v>
      </c>
      <c r="D271" s="67">
        <f ca="1">IF(A271&lt;$B$1,VLOOKUP(A271,[1]DI!$A$4:$B$15000,2,FALSE),0)</f>
        <v>0</v>
      </c>
      <c r="E271" s="11">
        <f t="shared" ca="1" si="80"/>
        <v>1</v>
      </c>
      <c r="F271" s="66">
        <f ca="1">(TRUNC(PRODUCT($E$16:$E270),16))</f>
        <v>1.0872455479079099</v>
      </c>
      <c r="G271" s="66">
        <f t="shared" ca="1" si="84"/>
        <v>1.05853623824375</v>
      </c>
      <c r="H271" s="66">
        <f t="shared" ca="1" si="73"/>
        <v>1.0271217100000001</v>
      </c>
      <c r="I271" s="67">
        <f t="shared" si="81"/>
        <v>2.5000000000000001E-2</v>
      </c>
      <c r="J271" s="68">
        <f t="shared" si="82"/>
        <v>42173</v>
      </c>
      <c r="K271" s="13">
        <f t="shared" si="85"/>
        <v>72</v>
      </c>
      <c r="L271" s="9">
        <f t="shared" si="86"/>
        <v>1.0049507369999999</v>
      </c>
      <c r="M271" s="71">
        <f t="shared" ca="1" si="74"/>
        <v>1.0322067189999999</v>
      </c>
      <c r="N271" s="70">
        <f t="shared" si="83"/>
        <v>0</v>
      </c>
      <c r="O271" s="66">
        <f t="shared" ca="1" si="75"/>
        <v>3703772.6849999898</v>
      </c>
      <c r="P271" s="72">
        <f t="shared" si="76"/>
        <v>0</v>
      </c>
      <c r="Q271" s="69"/>
      <c r="R271" s="68"/>
      <c r="S271" s="68"/>
      <c r="T271" s="68"/>
      <c r="U271" s="68"/>
      <c r="V271" s="7"/>
      <c r="W271" s="49"/>
      <c r="X271" s="50"/>
      <c r="Y271" s="51"/>
      <c r="Z271" s="1"/>
      <c r="AA271" s="7"/>
      <c r="AB271" s="7"/>
      <c r="AC271" s="7"/>
      <c r="AD271" s="7"/>
      <c r="AE271" s="7"/>
      <c r="AF271" s="8"/>
      <c r="AG271" s="7"/>
      <c r="AH271" s="3"/>
      <c r="AI271" s="18"/>
      <c r="AJ271" s="19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</row>
    <row r="272" spans="1:220" x14ac:dyDescent="0.2">
      <c r="A272" s="65">
        <f t="shared" si="77"/>
        <v>42247</v>
      </c>
      <c r="B272" s="12">
        <f t="shared" ca="1" si="78"/>
        <v>118711915.03</v>
      </c>
      <c r="C272" s="73">
        <f t="shared" si="79"/>
        <v>115000000</v>
      </c>
      <c r="D272" s="67">
        <f ca="1">IF(A272&lt;$B$1,VLOOKUP(A272,[1]DI!$A$4:$B$15000,2,FALSE),0)</f>
        <v>0.14130000000000001</v>
      </c>
      <c r="E272" s="11">
        <f t="shared" ca="1" si="80"/>
        <v>1.00052461</v>
      </c>
      <c r="F272" s="66">
        <f ca="1">(TRUNC(PRODUCT($E$16:$E271),16))</f>
        <v>1.0872455479079099</v>
      </c>
      <c r="G272" s="66">
        <f t="shared" ca="1" si="84"/>
        <v>1.05853623824375</v>
      </c>
      <c r="H272" s="66">
        <f t="shared" ref="H272:H335" ca="1" si="87">ROUND(F272/G272,8)</f>
        <v>1.0271217100000001</v>
      </c>
      <c r="I272" s="67">
        <f t="shared" si="81"/>
        <v>2.5000000000000001E-2</v>
      </c>
      <c r="J272" s="68">
        <f t="shared" si="82"/>
        <v>42173</v>
      </c>
      <c r="K272" s="13">
        <f t="shared" si="85"/>
        <v>73</v>
      </c>
      <c r="L272" s="9">
        <f t="shared" si="86"/>
        <v>1.00501967</v>
      </c>
      <c r="M272" s="71">
        <f t="shared" ref="M272:M335" ca="1" si="88">ROUND(H272*L272,9)</f>
        <v>1.032277522</v>
      </c>
      <c r="N272" s="70">
        <f t="shared" si="83"/>
        <v>0</v>
      </c>
      <c r="O272" s="66">
        <f t="shared" ref="O272:O335" ca="1" si="89">TRUNC(((M272-1)*C272),8)</f>
        <v>3711915.03</v>
      </c>
      <c r="P272" s="72">
        <f t="shared" ref="P272:P335" si="90">IF(N272&gt;0,VLOOKUP(N272,$W$16:$AB$52,6),0)</f>
        <v>0</v>
      </c>
      <c r="Q272" s="69"/>
      <c r="R272" s="68"/>
      <c r="S272" s="68"/>
      <c r="T272" s="68"/>
      <c r="U272" s="68"/>
      <c r="V272" s="7"/>
      <c r="W272" s="49"/>
      <c r="X272" s="50"/>
      <c r="Y272" s="51"/>
      <c r="Z272" s="1"/>
      <c r="AA272" s="7"/>
      <c r="AB272" s="7"/>
      <c r="AC272" s="7"/>
      <c r="AD272" s="7"/>
      <c r="AE272" s="7"/>
      <c r="AF272" s="8"/>
      <c r="AG272" s="7"/>
      <c r="AH272" s="3"/>
      <c r="AI272" s="18"/>
      <c r="AJ272" s="19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</row>
    <row r="273" spans="1:220" x14ac:dyDescent="0.2">
      <c r="A273" s="65">
        <f t="shared" ref="A273:A336" si="91">(A272+1)</f>
        <v>42248</v>
      </c>
      <c r="B273" s="12">
        <f t="shared" ref="B273:B336" ca="1" si="92">(C273+O273+Q273+R273)</f>
        <v>118774192.70499998</v>
      </c>
      <c r="C273" s="73">
        <f t="shared" ref="C273:C336" si="93">(C272-P272)</f>
        <v>115000000</v>
      </c>
      <c r="D273" s="67">
        <f ca="1">IF(A273&lt;$B$1,VLOOKUP(A273,[1]DI!$A$4:$B$15000,2,FALSE),0)</f>
        <v>0.14130000000000001</v>
      </c>
      <c r="E273" s="11">
        <f t="shared" ref="E273:E336" ca="1" si="94">IF(A273&lt;A$13,1,ROUND(((1+D273)^(1/252)),8))</f>
        <v>1.00052461</v>
      </c>
      <c r="F273" s="66">
        <f ca="1">(TRUNC(PRODUCT($E$16:$E272),16))</f>
        <v>1.0878159277948001</v>
      </c>
      <c r="G273" s="66">
        <f t="shared" ca="1" si="84"/>
        <v>1.05853623824375</v>
      </c>
      <c r="H273" s="66">
        <f t="shared" ca="1" si="87"/>
        <v>1.02766055</v>
      </c>
      <c r="I273" s="67">
        <f t="shared" ref="I273:I336" si="95">I272</f>
        <v>2.5000000000000001E-2</v>
      </c>
      <c r="J273" s="68">
        <f t="shared" ref="J273:J336" si="96">IF(N272&gt;0,VLOOKUP(N272,W$16:AG$52,2),J272)</f>
        <v>42173</v>
      </c>
      <c r="K273" s="13">
        <f t="shared" si="85"/>
        <v>73</v>
      </c>
      <c r="L273" s="9">
        <f t="shared" si="86"/>
        <v>1.00501967</v>
      </c>
      <c r="M273" s="71">
        <f t="shared" ca="1" si="88"/>
        <v>1.0328190669999999</v>
      </c>
      <c r="N273" s="70">
        <f t="shared" ref="N273:N336" si="97">IF(VLOOKUP(A273,X$16:AE$52,8)=VLOOKUP(A272,X$16:AE$52,8),0,VLOOKUP(A273,X$16:AE$52,8))</f>
        <v>0</v>
      </c>
      <c r="O273" s="66">
        <f t="shared" ca="1" si="89"/>
        <v>3774192.7049999898</v>
      </c>
      <c r="P273" s="72">
        <f t="shared" si="90"/>
        <v>0</v>
      </c>
      <c r="Q273" s="69"/>
      <c r="R273" s="68"/>
      <c r="S273" s="68"/>
      <c r="T273" s="68"/>
      <c r="U273" s="68"/>
      <c r="V273" s="7"/>
      <c r="W273" s="49"/>
      <c r="X273" s="53"/>
      <c r="Y273" s="51"/>
      <c r="Z273" s="1"/>
      <c r="AA273" s="7"/>
      <c r="AB273" s="7"/>
      <c r="AC273" s="7"/>
      <c r="AD273" s="7"/>
      <c r="AE273" s="7"/>
      <c r="AF273" s="8"/>
      <c r="AG273" s="7"/>
      <c r="AH273" s="3"/>
      <c r="AI273" s="18"/>
      <c r="AJ273" s="19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</row>
    <row r="274" spans="1:220" x14ac:dyDescent="0.2">
      <c r="A274" s="65">
        <f t="shared" si="91"/>
        <v>42249</v>
      </c>
      <c r="B274" s="12">
        <f t="shared" ca="1" si="92"/>
        <v>118844654.01000001</v>
      </c>
      <c r="C274" s="73">
        <f t="shared" si="93"/>
        <v>115000000</v>
      </c>
      <c r="D274" s="67">
        <f ca="1">IF(A274&lt;$B$1,VLOOKUP(A274,[1]DI!$A$4:$B$15000,2,FALSE),0)</f>
        <v>0.14130000000000001</v>
      </c>
      <c r="E274" s="11">
        <f t="shared" ca="1" si="94"/>
        <v>1.00052461</v>
      </c>
      <c r="F274" s="66">
        <f ca="1">(TRUNC(PRODUCT($E$16:$E273),16))</f>
        <v>1.0883866069086801</v>
      </c>
      <c r="G274" s="66">
        <f t="shared" ca="1" si="84"/>
        <v>1.05853623824375</v>
      </c>
      <c r="H274" s="66">
        <f t="shared" ca="1" si="87"/>
        <v>1.02819967</v>
      </c>
      <c r="I274" s="67">
        <f t="shared" si="95"/>
        <v>2.5000000000000001E-2</v>
      </c>
      <c r="J274" s="68">
        <f t="shared" si="96"/>
        <v>42173</v>
      </c>
      <c r="K274" s="13">
        <f t="shared" si="85"/>
        <v>74</v>
      </c>
      <c r="L274" s="9">
        <f t="shared" si="86"/>
        <v>1.005088607</v>
      </c>
      <c r="M274" s="71">
        <f t="shared" ca="1" si="88"/>
        <v>1.0334317740000001</v>
      </c>
      <c r="N274" s="70">
        <f t="shared" si="97"/>
        <v>0</v>
      </c>
      <c r="O274" s="66">
        <f t="shared" ca="1" si="89"/>
        <v>3844654.01000001</v>
      </c>
      <c r="P274" s="72">
        <f t="shared" si="90"/>
        <v>0</v>
      </c>
      <c r="Q274" s="69"/>
      <c r="R274" s="68"/>
      <c r="S274" s="68"/>
      <c r="T274" s="68"/>
      <c r="U274" s="68"/>
      <c r="V274" s="7"/>
      <c r="W274" s="49"/>
      <c r="X274" s="50"/>
      <c r="Y274" s="51"/>
      <c r="Z274" s="1"/>
      <c r="AA274" s="7"/>
      <c r="AB274" s="7"/>
      <c r="AC274" s="7"/>
      <c r="AD274" s="7"/>
      <c r="AE274" s="7"/>
      <c r="AF274" s="8"/>
      <c r="AG274" s="7"/>
      <c r="AH274" s="3"/>
      <c r="AI274" s="18"/>
      <c r="AJ274" s="19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</row>
    <row r="275" spans="1:220" x14ac:dyDescent="0.2">
      <c r="A275" s="65">
        <f t="shared" si="91"/>
        <v>42250</v>
      </c>
      <c r="B275" s="12">
        <f t="shared" ca="1" si="92"/>
        <v>118915156.82999998</v>
      </c>
      <c r="C275" s="73">
        <f t="shared" si="93"/>
        <v>115000000</v>
      </c>
      <c r="D275" s="67">
        <f ca="1">IF(A275&lt;$B$1,VLOOKUP(A275,[1]DI!$A$4:$B$15000,2,FALSE),0)</f>
        <v>0.14130000000000001</v>
      </c>
      <c r="E275" s="11">
        <f t="shared" ca="1" si="94"/>
        <v>1.00052461</v>
      </c>
      <c r="F275" s="66">
        <f ca="1">(TRUNC(PRODUCT($E$16:$E274),16))</f>
        <v>1.0889575854065301</v>
      </c>
      <c r="G275" s="66">
        <f t="shared" ca="1" si="84"/>
        <v>1.05853623824375</v>
      </c>
      <c r="H275" s="66">
        <f t="shared" ca="1" si="87"/>
        <v>1.0287390700000001</v>
      </c>
      <c r="I275" s="67">
        <f t="shared" si="95"/>
        <v>2.5000000000000001E-2</v>
      </c>
      <c r="J275" s="68">
        <f t="shared" si="96"/>
        <v>42173</v>
      </c>
      <c r="K275" s="13">
        <f t="shared" si="85"/>
        <v>75</v>
      </c>
      <c r="L275" s="9">
        <f t="shared" si="86"/>
        <v>1.005157549</v>
      </c>
      <c r="M275" s="71">
        <f t="shared" ca="1" si="88"/>
        <v>1.0340448419999999</v>
      </c>
      <c r="N275" s="70">
        <f t="shared" si="97"/>
        <v>0</v>
      </c>
      <c r="O275" s="66">
        <f t="shared" ca="1" si="89"/>
        <v>3915156.8299999898</v>
      </c>
      <c r="P275" s="72">
        <f t="shared" si="90"/>
        <v>0</v>
      </c>
      <c r="Q275" s="69"/>
      <c r="R275" s="68"/>
      <c r="S275" s="68"/>
      <c r="T275" s="68"/>
      <c r="U275" s="68"/>
      <c r="V275" s="7"/>
      <c r="W275" s="49"/>
      <c r="X275" s="50"/>
      <c r="Y275" s="51"/>
      <c r="Z275" s="1"/>
      <c r="AA275" s="7"/>
      <c r="AB275" s="7"/>
      <c r="AC275" s="7"/>
      <c r="AD275" s="7"/>
      <c r="AE275" s="7"/>
      <c r="AF275" s="8"/>
      <c r="AG275" s="7"/>
      <c r="AH275" s="3"/>
      <c r="AI275" s="18"/>
      <c r="AJ275" s="19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</row>
    <row r="276" spans="1:220" x14ac:dyDescent="0.2">
      <c r="A276" s="65">
        <f t="shared" si="91"/>
        <v>42251</v>
      </c>
      <c r="B276" s="12">
        <f t="shared" ca="1" si="92"/>
        <v>118985702.315</v>
      </c>
      <c r="C276" s="73">
        <f t="shared" si="93"/>
        <v>115000000</v>
      </c>
      <c r="D276" s="67">
        <f ca="1">IF(A276&lt;$B$1,VLOOKUP(A276,[1]DI!$A$4:$B$15000,2,FALSE),0)</f>
        <v>0.14130000000000001</v>
      </c>
      <c r="E276" s="11">
        <f t="shared" ca="1" si="94"/>
        <v>1.00052461</v>
      </c>
      <c r="F276" s="66">
        <f ca="1">(TRUNC(PRODUCT($E$16:$E275),16))</f>
        <v>1.0895288634454099</v>
      </c>
      <c r="G276" s="66">
        <f t="shared" ca="1" si="84"/>
        <v>1.05853623824375</v>
      </c>
      <c r="H276" s="66">
        <f t="shared" ca="1" si="87"/>
        <v>1.02927876</v>
      </c>
      <c r="I276" s="67">
        <f t="shared" si="95"/>
        <v>2.5000000000000001E-2</v>
      </c>
      <c r="J276" s="68">
        <f t="shared" si="96"/>
        <v>42173</v>
      </c>
      <c r="K276" s="13">
        <f t="shared" si="85"/>
        <v>76</v>
      </c>
      <c r="L276" s="9">
        <f t="shared" si="86"/>
        <v>1.0052264959999999</v>
      </c>
      <c r="M276" s="71">
        <f t="shared" ca="1" si="88"/>
        <v>1.034658281</v>
      </c>
      <c r="N276" s="70">
        <f t="shared" si="97"/>
        <v>0</v>
      </c>
      <c r="O276" s="66">
        <f t="shared" ca="1" si="89"/>
        <v>3985702.3149999999</v>
      </c>
      <c r="P276" s="72">
        <f t="shared" si="90"/>
        <v>0</v>
      </c>
      <c r="Q276" s="69"/>
      <c r="R276" s="68"/>
      <c r="S276" s="68"/>
      <c r="T276" s="68"/>
      <c r="U276" s="68"/>
      <c r="V276" s="7"/>
      <c r="W276" s="49"/>
      <c r="X276" s="50"/>
      <c r="Y276" s="51"/>
      <c r="Z276" s="1"/>
      <c r="AA276" s="7"/>
      <c r="AB276" s="7"/>
      <c r="AC276" s="7"/>
      <c r="AD276" s="7"/>
      <c r="AE276" s="7"/>
      <c r="AF276" s="8"/>
      <c r="AG276" s="7"/>
      <c r="AH276" s="3"/>
      <c r="AI276" s="18"/>
      <c r="AJ276" s="19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</row>
    <row r="277" spans="1:220" x14ac:dyDescent="0.2">
      <c r="A277" s="65">
        <f t="shared" si="91"/>
        <v>42252</v>
      </c>
      <c r="B277" s="12">
        <f t="shared" ca="1" si="92"/>
        <v>119056289.315</v>
      </c>
      <c r="C277" s="73">
        <f t="shared" si="93"/>
        <v>115000000</v>
      </c>
      <c r="D277" s="67">
        <f ca="1">IF(A277&lt;$B$1,VLOOKUP(A277,[1]DI!$A$4:$B$15000,2,FALSE),0)</f>
        <v>0</v>
      </c>
      <c r="E277" s="11">
        <f t="shared" ca="1" si="94"/>
        <v>1</v>
      </c>
      <c r="F277" s="66">
        <f ca="1">(TRUNC(PRODUCT($E$16:$E276),16))</f>
        <v>1.09010044118246</v>
      </c>
      <c r="G277" s="66">
        <f t="shared" ca="1" si="84"/>
        <v>1.05853623824375</v>
      </c>
      <c r="H277" s="66">
        <f t="shared" ca="1" si="87"/>
        <v>1.0298187299999999</v>
      </c>
      <c r="I277" s="67">
        <f t="shared" si="95"/>
        <v>2.5000000000000001E-2</v>
      </c>
      <c r="J277" s="68">
        <f t="shared" si="96"/>
        <v>42173</v>
      </c>
      <c r="K277" s="13">
        <f t="shared" si="85"/>
        <v>77</v>
      </c>
      <c r="L277" s="9">
        <f t="shared" si="86"/>
        <v>1.005295447</v>
      </c>
      <c r="M277" s="71">
        <f t="shared" ca="1" si="88"/>
        <v>1.035272081</v>
      </c>
      <c r="N277" s="70">
        <f t="shared" si="97"/>
        <v>0</v>
      </c>
      <c r="O277" s="66">
        <f t="shared" ca="1" si="89"/>
        <v>4056289.3149999999</v>
      </c>
      <c r="P277" s="72">
        <f t="shared" si="90"/>
        <v>0</v>
      </c>
      <c r="Q277" s="69"/>
      <c r="R277" s="68"/>
      <c r="S277" s="68"/>
      <c r="T277" s="68"/>
      <c r="U277" s="68"/>
      <c r="V277" s="7"/>
      <c r="W277" s="49"/>
      <c r="X277" s="50"/>
      <c r="Y277" s="51"/>
      <c r="Z277" s="1"/>
      <c r="AA277" s="7"/>
      <c r="AB277" s="7"/>
      <c r="AC277" s="7"/>
      <c r="AD277" s="7"/>
      <c r="AE277" s="7"/>
      <c r="AF277" s="8"/>
      <c r="AG277" s="7"/>
      <c r="AH277" s="3"/>
      <c r="AI277" s="18"/>
      <c r="AJ277" s="19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</row>
    <row r="278" spans="1:220" x14ac:dyDescent="0.2">
      <c r="A278" s="65">
        <f t="shared" si="91"/>
        <v>42253</v>
      </c>
      <c r="B278" s="12">
        <f t="shared" ca="1" si="92"/>
        <v>119064455.69500001</v>
      </c>
      <c r="C278" s="73">
        <f t="shared" si="93"/>
        <v>115000000</v>
      </c>
      <c r="D278" s="67">
        <f ca="1">IF(A278&lt;$B$1,VLOOKUP(A278,[1]DI!$A$4:$B$15000,2,FALSE),0)</f>
        <v>0</v>
      </c>
      <c r="E278" s="11">
        <f t="shared" ca="1" si="94"/>
        <v>1</v>
      </c>
      <c r="F278" s="66">
        <f ca="1">(TRUNC(PRODUCT($E$16:$E277),16))</f>
        <v>1.09010044118246</v>
      </c>
      <c r="G278" s="66">
        <f t="shared" ca="1" si="84"/>
        <v>1.05853623824375</v>
      </c>
      <c r="H278" s="66">
        <f t="shared" ca="1" si="87"/>
        <v>1.0298187299999999</v>
      </c>
      <c r="I278" s="67">
        <f t="shared" si="95"/>
        <v>2.5000000000000001E-2</v>
      </c>
      <c r="J278" s="68">
        <f t="shared" si="96"/>
        <v>42173</v>
      </c>
      <c r="K278" s="13">
        <f t="shared" si="85"/>
        <v>78</v>
      </c>
      <c r="L278" s="9">
        <f t="shared" si="86"/>
        <v>1.005364403</v>
      </c>
      <c r="M278" s="71">
        <f t="shared" ca="1" si="88"/>
        <v>1.035343093</v>
      </c>
      <c r="N278" s="70">
        <f t="shared" si="97"/>
        <v>0</v>
      </c>
      <c r="O278" s="66">
        <f t="shared" ca="1" si="89"/>
        <v>4064455.6950000101</v>
      </c>
      <c r="P278" s="72">
        <f t="shared" si="90"/>
        <v>0</v>
      </c>
      <c r="Q278" s="69"/>
      <c r="R278" s="68"/>
      <c r="S278" s="68"/>
      <c r="T278" s="68"/>
      <c r="U278" s="68"/>
      <c r="V278" s="7"/>
      <c r="W278" s="49"/>
      <c r="X278" s="50"/>
      <c r="Y278" s="51"/>
      <c r="Z278" s="1"/>
      <c r="AA278" s="7"/>
      <c r="AB278" s="7"/>
      <c r="AC278" s="7"/>
      <c r="AD278" s="7"/>
      <c r="AE278" s="7"/>
      <c r="AF278" s="8"/>
      <c r="AG278" s="7"/>
      <c r="AH278" s="3"/>
      <c r="AI278" s="18"/>
      <c r="AJ278" s="19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</row>
    <row r="279" spans="1:220" x14ac:dyDescent="0.2">
      <c r="A279" s="65">
        <f t="shared" si="91"/>
        <v>42254</v>
      </c>
      <c r="B279" s="12">
        <f t="shared" ca="1" si="92"/>
        <v>119072622.65000001</v>
      </c>
      <c r="C279" s="73">
        <f t="shared" si="93"/>
        <v>115000000</v>
      </c>
      <c r="D279" s="67">
        <f ca="1">IF(A279&lt;$B$1,VLOOKUP(A279,[1]DI!$A$4:$B$15000,2,FALSE),0)</f>
        <v>0</v>
      </c>
      <c r="E279" s="11">
        <f t="shared" ca="1" si="94"/>
        <v>1</v>
      </c>
      <c r="F279" s="66">
        <f ca="1">(TRUNC(PRODUCT($E$16:$E278),16))</f>
        <v>1.09010044118246</v>
      </c>
      <c r="G279" s="66">
        <f t="shared" ca="1" si="84"/>
        <v>1.05853623824375</v>
      </c>
      <c r="H279" s="66">
        <f t="shared" ca="1" si="87"/>
        <v>1.0298187299999999</v>
      </c>
      <c r="I279" s="67">
        <f t="shared" si="95"/>
        <v>2.5000000000000001E-2</v>
      </c>
      <c r="J279" s="68">
        <f t="shared" si="96"/>
        <v>42173</v>
      </c>
      <c r="K279" s="13">
        <f t="shared" si="85"/>
        <v>79</v>
      </c>
      <c r="L279" s="9">
        <f t="shared" si="86"/>
        <v>1.0054333639999999</v>
      </c>
      <c r="M279" s="71">
        <f t="shared" ca="1" si="88"/>
        <v>1.0354141100000001</v>
      </c>
      <c r="N279" s="70">
        <f t="shared" si="97"/>
        <v>0</v>
      </c>
      <c r="O279" s="66">
        <f t="shared" ca="1" si="89"/>
        <v>4072622.6500000102</v>
      </c>
      <c r="P279" s="72">
        <f t="shared" si="90"/>
        <v>0</v>
      </c>
      <c r="Q279" s="69"/>
      <c r="R279" s="68"/>
      <c r="S279" s="68"/>
      <c r="T279" s="68"/>
      <c r="U279" s="68"/>
      <c r="V279" s="7"/>
      <c r="W279" s="49"/>
      <c r="X279" s="50"/>
      <c r="Y279" s="51"/>
      <c r="Z279" s="1"/>
      <c r="AA279" s="7"/>
      <c r="AB279" s="7"/>
      <c r="AC279" s="7"/>
      <c r="AD279" s="7"/>
      <c r="AE279" s="7"/>
      <c r="AF279" s="8"/>
      <c r="AG279" s="7"/>
      <c r="AH279" s="3"/>
      <c r="AI279" s="18"/>
      <c r="AJ279" s="19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</row>
    <row r="280" spans="1:220" x14ac:dyDescent="0.2">
      <c r="A280" s="65">
        <f t="shared" si="91"/>
        <v>42255</v>
      </c>
      <c r="B280" s="12">
        <f t="shared" ca="1" si="92"/>
        <v>119080790.18000001</v>
      </c>
      <c r="C280" s="73">
        <f t="shared" si="93"/>
        <v>115000000</v>
      </c>
      <c r="D280" s="67">
        <f ca="1">IF(A280&lt;$B$1,VLOOKUP(A280,[1]DI!$A$4:$B$15000,2,FALSE),0)</f>
        <v>0.14130000000000001</v>
      </c>
      <c r="E280" s="11">
        <f t="shared" ca="1" si="94"/>
        <v>1.00052461</v>
      </c>
      <c r="F280" s="66">
        <f ca="1">(TRUNC(PRODUCT($E$16:$E279),16))</f>
        <v>1.09010044118246</v>
      </c>
      <c r="G280" s="66">
        <f t="shared" ca="1" si="84"/>
        <v>1.05853623824375</v>
      </c>
      <c r="H280" s="66">
        <f t="shared" ca="1" si="87"/>
        <v>1.0298187299999999</v>
      </c>
      <c r="I280" s="67">
        <f t="shared" si="95"/>
        <v>2.5000000000000001E-2</v>
      </c>
      <c r="J280" s="68">
        <f t="shared" si="96"/>
        <v>42173</v>
      </c>
      <c r="K280" s="13">
        <f t="shared" si="85"/>
        <v>80</v>
      </c>
      <c r="L280" s="9">
        <f t="shared" si="86"/>
        <v>1.0055023300000001</v>
      </c>
      <c r="M280" s="71">
        <f t="shared" ca="1" si="88"/>
        <v>1.035485132</v>
      </c>
      <c r="N280" s="70">
        <f t="shared" si="97"/>
        <v>0</v>
      </c>
      <c r="O280" s="66">
        <f t="shared" ca="1" si="89"/>
        <v>4080790.18</v>
      </c>
      <c r="P280" s="72">
        <f t="shared" si="90"/>
        <v>0</v>
      </c>
      <c r="Q280" s="69"/>
      <c r="R280" s="68"/>
      <c r="S280" s="68"/>
      <c r="T280" s="68"/>
      <c r="U280" s="68"/>
      <c r="V280" s="7"/>
      <c r="W280" s="49"/>
      <c r="X280" s="50"/>
      <c r="Y280" s="51"/>
      <c r="Z280" s="1"/>
      <c r="AA280" s="7"/>
      <c r="AB280" s="7"/>
      <c r="AC280" s="7"/>
      <c r="AD280" s="7"/>
      <c r="AE280" s="7"/>
      <c r="AF280" s="8"/>
      <c r="AG280" s="7"/>
      <c r="AH280" s="3"/>
      <c r="AI280" s="18"/>
      <c r="AJ280" s="19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</row>
    <row r="281" spans="1:220" x14ac:dyDescent="0.2">
      <c r="A281" s="65">
        <f t="shared" si="91"/>
        <v>42256</v>
      </c>
      <c r="B281" s="12">
        <f t="shared" ca="1" si="92"/>
        <v>119151433.18499999</v>
      </c>
      <c r="C281" s="73">
        <f t="shared" si="93"/>
        <v>115000000</v>
      </c>
      <c r="D281" s="67">
        <f ca="1">IF(A281&lt;$B$1,VLOOKUP(A281,[1]DI!$A$4:$B$15000,2,FALSE),0)</f>
        <v>0.14130000000000001</v>
      </c>
      <c r="E281" s="11">
        <f t="shared" ca="1" si="94"/>
        <v>1.00052461</v>
      </c>
      <c r="F281" s="66">
        <f ca="1">(TRUNC(PRODUCT($E$16:$E280),16))</f>
        <v>1.0906723187749101</v>
      </c>
      <c r="G281" s="66">
        <f t="shared" ca="1" si="84"/>
        <v>1.05853623824375</v>
      </c>
      <c r="H281" s="66">
        <f t="shared" ca="1" si="87"/>
        <v>1.0303589799999999</v>
      </c>
      <c r="I281" s="67">
        <f t="shared" si="95"/>
        <v>2.5000000000000001E-2</v>
      </c>
      <c r="J281" s="68">
        <f t="shared" si="96"/>
        <v>42173</v>
      </c>
      <c r="K281" s="13">
        <f t="shared" si="85"/>
        <v>81</v>
      </c>
      <c r="L281" s="9">
        <f t="shared" si="86"/>
        <v>1.0055712999999999</v>
      </c>
      <c r="M281" s="71">
        <f t="shared" ca="1" si="88"/>
        <v>1.0360994189999999</v>
      </c>
      <c r="N281" s="70">
        <f t="shared" si="97"/>
        <v>0</v>
      </c>
      <c r="O281" s="66">
        <f t="shared" ca="1" si="89"/>
        <v>4151433.1849999898</v>
      </c>
      <c r="P281" s="72">
        <f t="shared" si="90"/>
        <v>0</v>
      </c>
      <c r="Q281" s="69"/>
      <c r="R281" s="68"/>
      <c r="S281" s="68"/>
      <c r="T281" s="68"/>
      <c r="U281" s="68"/>
      <c r="V281" s="7"/>
      <c r="W281" s="49"/>
      <c r="X281" s="50"/>
      <c r="Y281" s="51"/>
      <c r="Z281" s="1"/>
      <c r="AA281" s="7"/>
      <c r="AB281" s="7"/>
      <c r="AC281" s="7"/>
      <c r="AD281" s="7"/>
      <c r="AE281" s="7"/>
      <c r="AF281" s="8"/>
      <c r="AG281" s="7"/>
      <c r="AH281" s="3"/>
      <c r="AI281" s="18"/>
      <c r="AJ281" s="19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</row>
    <row r="282" spans="1:220" x14ac:dyDescent="0.2">
      <c r="A282" s="65">
        <f t="shared" si="91"/>
        <v>42257</v>
      </c>
      <c r="B282" s="12">
        <f t="shared" ca="1" si="92"/>
        <v>119222118.855</v>
      </c>
      <c r="C282" s="73">
        <f t="shared" si="93"/>
        <v>115000000</v>
      </c>
      <c r="D282" s="67">
        <f ca="1">IF(A282&lt;$B$1,VLOOKUP(A282,[1]DI!$A$4:$B$15000,2,FALSE),0)</f>
        <v>0.14130000000000001</v>
      </c>
      <c r="E282" s="11">
        <f t="shared" ca="1" si="94"/>
        <v>1.00052461</v>
      </c>
      <c r="F282" s="66">
        <f ca="1">(TRUNC(PRODUCT($E$16:$E281),16))</f>
        <v>1.09124449638006</v>
      </c>
      <c r="G282" s="66">
        <f t="shared" ca="1" si="84"/>
        <v>1.05853623824375</v>
      </c>
      <c r="H282" s="66">
        <f t="shared" ca="1" si="87"/>
        <v>1.03089952</v>
      </c>
      <c r="I282" s="67">
        <f t="shared" si="95"/>
        <v>2.5000000000000001E-2</v>
      </c>
      <c r="J282" s="68">
        <f t="shared" si="96"/>
        <v>42173</v>
      </c>
      <c r="K282" s="13">
        <f t="shared" si="85"/>
        <v>82</v>
      </c>
      <c r="L282" s="9">
        <f t="shared" si="86"/>
        <v>1.005640275</v>
      </c>
      <c r="M282" s="71">
        <f t="shared" ca="1" si="88"/>
        <v>1.0367140770000001</v>
      </c>
      <c r="N282" s="70">
        <f t="shared" si="97"/>
        <v>0</v>
      </c>
      <c r="O282" s="66">
        <f t="shared" ca="1" si="89"/>
        <v>4222118.8550000098</v>
      </c>
      <c r="P282" s="72">
        <f t="shared" si="90"/>
        <v>0</v>
      </c>
      <c r="Q282" s="69"/>
      <c r="R282" s="68"/>
      <c r="S282" s="68"/>
      <c r="T282" s="68"/>
      <c r="U282" s="68"/>
      <c r="V282" s="7"/>
      <c r="W282" s="49"/>
      <c r="X282" s="50"/>
      <c r="Y282" s="51"/>
      <c r="Z282" s="1"/>
      <c r="AA282" s="7"/>
      <c r="AB282" s="7"/>
      <c r="AC282" s="7"/>
      <c r="AD282" s="7"/>
      <c r="AE282" s="7"/>
      <c r="AF282" s="8"/>
      <c r="AG282" s="7"/>
      <c r="AH282" s="3"/>
      <c r="AI282" s="18"/>
      <c r="AJ282" s="19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</row>
    <row r="283" spans="1:220" x14ac:dyDescent="0.2">
      <c r="A283" s="65">
        <f t="shared" si="91"/>
        <v>42258</v>
      </c>
      <c r="B283" s="12">
        <f t="shared" ca="1" si="92"/>
        <v>119292846.03999999</v>
      </c>
      <c r="C283" s="73">
        <f t="shared" si="93"/>
        <v>115000000</v>
      </c>
      <c r="D283" s="67">
        <f ca="1">IF(A283&lt;$B$1,VLOOKUP(A283,[1]DI!$A$4:$B$15000,2,FALSE),0)</f>
        <v>0.14130000000000001</v>
      </c>
      <c r="E283" s="11">
        <f t="shared" ca="1" si="94"/>
        <v>1.00052461</v>
      </c>
      <c r="F283" s="66">
        <f ca="1">(TRUNC(PRODUCT($E$16:$E282),16))</f>
        <v>1.0918169741553101</v>
      </c>
      <c r="G283" s="66">
        <f t="shared" ca="1" si="84"/>
        <v>1.05853623824375</v>
      </c>
      <c r="H283" s="66">
        <f t="shared" ca="1" si="87"/>
        <v>1.0314403400000001</v>
      </c>
      <c r="I283" s="67">
        <f t="shared" si="95"/>
        <v>2.5000000000000001E-2</v>
      </c>
      <c r="J283" s="68">
        <f t="shared" si="96"/>
        <v>42173</v>
      </c>
      <c r="K283" s="13">
        <f t="shared" si="85"/>
        <v>83</v>
      </c>
      <c r="L283" s="9">
        <f t="shared" si="86"/>
        <v>1.005709255</v>
      </c>
      <c r="M283" s="71">
        <f t="shared" ca="1" si="88"/>
        <v>1.0373290959999999</v>
      </c>
      <c r="N283" s="70">
        <f t="shared" si="97"/>
        <v>0</v>
      </c>
      <c r="O283" s="66">
        <f t="shared" ca="1" si="89"/>
        <v>4292846.0399999898</v>
      </c>
      <c r="P283" s="72">
        <f t="shared" si="90"/>
        <v>0</v>
      </c>
      <c r="Q283" s="69"/>
      <c r="R283" s="68"/>
      <c r="S283" s="68"/>
      <c r="T283" s="68"/>
      <c r="U283" s="68"/>
      <c r="V283" s="7"/>
      <c r="W283" s="49"/>
      <c r="X283" s="53"/>
      <c r="Y283" s="51"/>
      <c r="Z283" s="1"/>
      <c r="AA283" s="7"/>
      <c r="AB283" s="7"/>
      <c r="AC283" s="7"/>
      <c r="AD283" s="7"/>
      <c r="AE283" s="7"/>
      <c r="AF283" s="8"/>
      <c r="AG283" s="7"/>
      <c r="AH283" s="3"/>
      <c r="AI283" s="18"/>
      <c r="AJ283" s="19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</row>
    <row r="284" spans="1:220" x14ac:dyDescent="0.2">
      <c r="A284" s="65">
        <f t="shared" si="91"/>
        <v>42259</v>
      </c>
      <c r="B284" s="12">
        <f t="shared" ca="1" si="92"/>
        <v>119363614.74000001</v>
      </c>
      <c r="C284" s="73">
        <f t="shared" si="93"/>
        <v>115000000</v>
      </c>
      <c r="D284" s="67">
        <f ca="1">IF(A284&lt;$B$1,VLOOKUP(A284,[1]DI!$A$4:$B$15000,2,FALSE),0)</f>
        <v>0</v>
      </c>
      <c r="E284" s="11">
        <f t="shared" ca="1" si="94"/>
        <v>1</v>
      </c>
      <c r="F284" s="66">
        <f ca="1">(TRUNC(PRODUCT($E$16:$E283),16))</f>
        <v>1.0923897522581201</v>
      </c>
      <c r="G284" s="66">
        <f t="shared" ca="1" si="84"/>
        <v>1.05853623824375</v>
      </c>
      <c r="H284" s="66">
        <f t="shared" ca="1" si="87"/>
        <v>1.03198144</v>
      </c>
      <c r="I284" s="67">
        <f t="shared" si="95"/>
        <v>2.5000000000000001E-2</v>
      </c>
      <c r="J284" s="68">
        <f t="shared" si="96"/>
        <v>42173</v>
      </c>
      <c r="K284" s="13">
        <f t="shared" si="85"/>
        <v>84</v>
      </c>
      <c r="L284" s="9">
        <f t="shared" si="86"/>
        <v>1.0057782399999999</v>
      </c>
      <c r="M284" s="71">
        <f t="shared" ca="1" si="88"/>
        <v>1.0379444760000001</v>
      </c>
      <c r="N284" s="70">
        <f t="shared" si="97"/>
        <v>0</v>
      </c>
      <c r="O284" s="66">
        <f t="shared" ca="1" si="89"/>
        <v>4363614.7400000095</v>
      </c>
      <c r="P284" s="72">
        <f t="shared" si="90"/>
        <v>0</v>
      </c>
      <c r="Q284" s="69"/>
      <c r="R284" s="68"/>
      <c r="S284" s="68"/>
      <c r="T284" s="68"/>
      <c r="U284" s="68"/>
      <c r="V284" s="7"/>
      <c r="W284" s="49"/>
      <c r="X284" s="50"/>
      <c r="Y284" s="51"/>
      <c r="Z284" s="1"/>
      <c r="AA284" s="7"/>
      <c r="AB284" s="7"/>
      <c r="AC284" s="7"/>
      <c r="AD284" s="7"/>
      <c r="AE284" s="7"/>
      <c r="AF284" s="8"/>
      <c r="AG284" s="7"/>
      <c r="AH284" s="3"/>
      <c r="AI284" s="18"/>
      <c r="AJ284" s="19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</row>
    <row r="285" spans="1:220" x14ac:dyDescent="0.2">
      <c r="A285" s="65">
        <f t="shared" si="91"/>
        <v>42260</v>
      </c>
      <c r="B285" s="12">
        <f t="shared" ca="1" si="92"/>
        <v>119371802.28</v>
      </c>
      <c r="C285" s="73">
        <f t="shared" si="93"/>
        <v>115000000</v>
      </c>
      <c r="D285" s="67">
        <f ca="1">IF(A285&lt;$B$1,VLOOKUP(A285,[1]DI!$A$4:$B$15000,2,FALSE),0)</f>
        <v>0</v>
      </c>
      <c r="E285" s="11">
        <f t="shared" ca="1" si="94"/>
        <v>1</v>
      </c>
      <c r="F285" s="66">
        <f ca="1">(TRUNC(PRODUCT($E$16:$E284),16))</f>
        <v>1.0923897522581201</v>
      </c>
      <c r="G285" s="66">
        <f t="shared" ca="1" si="84"/>
        <v>1.05853623824375</v>
      </c>
      <c r="H285" s="66">
        <f t="shared" ca="1" si="87"/>
        <v>1.03198144</v>
      </c>
      <c r="I285" s="67">
        <f t="shared" si="95"/>
        <v>2.5000000000000001E-2</v>
      </c>
      <c r="J285" s="68">
        <f t="shared" si="96"/>
        <v>42173</v>
      </c>
      <c r="K285" s="13">
        <f t="shared" si="85"/>
        <v>85</v>
      </c>
      <c r="L285" s="9">
        <f t="shared" si="86"/>
        <v>1.005847229</v>
      </c>
      <c r="M285" s="71">
        <f t="shared" ca="1" si="88"/>
        <v>1.038015672</v>
      </c>
      <c r="N285" s="70">
        <f t="shared" si="97"/>
        <v>0</v>
      </c>
      <c r="O285" s="66">
        <f t="shared" ca="1" si="89"/>
        <v>4371802.28</v>
      </c>
      <c r="P285" s="72">
        <f t="shared" si="90"/>
        <v>0</v>
      </c>
      <c r="Q285" s="69"/>
      <c r="R285" s="68"/>
      <c r="S285" s="68"/>
      <c r="T285" s="68"/>
      <c r="U285" s="68"/>
      <c r="V285" s="7"/>
      <c r="W285" s="49"/>
      <c r="X285" s="50"/>
      <c r="Y285" s="51"/>
      <c r="Z285" s="1"/>
      <c r="AA285" s="7"/>
      <c r="AB285" s="7"/>
      <c r="AC285" s="7"/>
      <c r="AD285" s="7"/>
      <c r="AE285" s="7"/>
      <c r="AF285" s="8"/>
      <c r="AG285" s="7"/>
      <c r="AH285" s="3"/>
      <c r="AI285" s="18"/>
      <c r="AJ285" s="19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</row>
    <row r="286" spans="1:220" x14ac:dyDescent="0.2">
      <c r="A286" s="65">
        <f t="shared" si="91"/>
        <v>42261</v>
      </c>
      <c r="B286" s="12">
        <f t="shared" ca="1" si="92"/>
        <v>119379990.28000002</v>
      </c>
      <c r="C286" s="73">
        <f t="shared" si="93"/>
        <v>115000000</v>
      </c>
      <c r="D286" s="67">
        <f ca="1">IF(A286&lt;$B$1,VLOOKUP(A286,[1]DI!$A$4:$B$15000,2,FALSE),0)</f>
        <v>0.14130000000000001</v>
      </c>
      <c r="E286" s="11">
        <f t="shared" ca="1" si="94"/>
        <v>1.00052461</v>
      </c>
      <c r="F286" s="66">
        <f ca="1">(TRUNC(PRODUCT($E$16:$E285),16))</f>
        <v>1.0923897522581201</v>
      </c>
      <c r="G286" s="66">
        <f t="shared" ca="1" si="84"/>
        <v>1.05853623824375</v>
      </c>
      <c r="H286" s="66">
        <f t="shared" ca="1" si="87"/>
        <v>1.03198144</v>
      </c>
      <c r="I286" s="67">
        <f t="shared" si="95"/>
        <v>2.5000000000000001E-2</v>
      </c>
      <c r="J286" s="68">
        <f t="shared" si="96"/>
        <v>42173</v>
      </c>
      <c r="K286" s="13">
        <f t="shared" si="85"/>
        <v>86</v>
      </c>
      <c r="L286" s="9">
        <f t="shared" si="86"/>
        <v>1.0059162230000001</v>
      </c>
      <c r="M286" s="71">
        <f t="shared" ca="1" si="88"/>
        <v>1.038086872</v>
      </c>
      <c r="N286" s="70">
        <f t="shared" si="97"/>
        <v>0</v>
      </c>
      <c r="O286" s="66">
        <f t="shared" ca="1" si="89"/>
        <v>4379990.2800000096</v>
      </c>
      <c r="P286" s="72">
        <f t="shared" si="90"/>
        <v>0</v>
      </c>
      <c r="Q286" s="69"/>
      <c r="R286" s="68"/>
      <c r="S286" s="68"/>
      <c r="T286" s="68"/>
      <c r="U286" s="68"/>
      <c r="V286" s="7"/>
      <c r="W286" s="49"/>
      <c r="X286" s="50"/>
      <c r="Y286" s="51"/>
      <c r="Z286" s="1"/>
      <c r="AA286" s="7"/>
      <c r="AB286" s="7"/>
      <c r="AC286" s="7"/>
      <c r="AD286" s="7"/>
      <c r="AE286" s="7"/>
      <c r="AF286" s="8"/>
      <c r="AG286" s="7"/>
      <c r="AH286" s="3"/>
      <c r="AI286" s="18"/>
      <c r="AJ286" s="19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</row>
    <row r="287" spans="1:220" x14ac:dyDescent="0.2">
      <c r="A287" s="65">
        <f t="shared" si="91"/>
        <v>42262</v>
      </c>
      <c r="B287" s="12">
        <f t="shared" ca="1" si="92"/>
        <v>119450811.42</v>
      </c>
      <c r="C287" s="73">
        <f t="shared" si="93"/>
        <v>115000000</v>
      </c>
      <c r="D287" s="67">
        <f ca="1">IF(A287&lt;$B$1,VLOOKUP(A287,[1]DI!$A$4:$B$15000,2,FALSE),0)</f>
        <v>0.14130000000000001</v>
      </c>
      <c r="E287" s="11">
        <f t="shared" ca="1" si="94"/>
        <v>1.00052461</v>
      </c>
      <c r="F287" s="66">
        <f ca="1">(TRUNC(PRODUCT($E$16:$E286),16))</f>
        <v>1.0929628308460499</v>
      </c>
      <c r="G287" s="66">
        <f t="shared" ca="1" si="84"/>
        <v>1.05853623824375</v>
      </c>
      <c r="H287" s="66">
        <f t="shared" ca="1" si="87"/>
        <v>1.03252283</v>
      </c>
      <c r="I287" s="67">
        <f t="shared" si="95"/>
        <v>2.5000000000000001E-2</v>
      </c>
      <c r="J287" s="68">
        <f t="shared" si="96"/>
        <v>42173</v>
      </c>
      <c r="K287" s="13">
        <f t="shared" si="85"/>
        <v>87</v>
      </c>
      <c r="L287" s="9">
        <f t="shared" si="86"/>
        <v>1.0059852220000001</v>
      </c>
      <c r="M287" s="71">
        <f t="shared" ca="1" si="88"/>
        <v>1.038702708</v>
      </c>
      <c r="N287" s="70">
        <f t="shared" si="97"/>
        <v>0</v>
      </c>
      <c r="O287" s="66">
        <f t="shared" ca="1" si="89"/>
        <v>4450811.42</v>
      </c>
      <c r="P287" s="72">
        <f t="shared" si="90"/>
        <v>0</v>
      </c>
      <c r="Q287" s="69"/>
      <c r="R287" s="68"/>
      <c r="S287" s="68"/>
      <c r="T287" s="68"/>
      <c r="U287" s="68"/>
      <c r="V287" s="7"/>
      <c r="W287" s="49"/>
      <c r="X287" s="50"/>
      <c r="Y287" s="51"/>
      <c r="Z287" s="1"/>
      <c r="AA287" s="7"/>
      <c r="AB287" s="7"/>
      <c r="AC287" s="7"/>
      <c r="AD287" s="7"/>
      <c r="AE287" s="7"/>
      <c r="AF287" s="8"/>
      <c r="AG287" s="7"/>
      <c r="AH287" s="3"/>
      <c r="AI287" s="18"/>
      <c r="AJ287" s="19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</row>
    <row r="288" spans="1:220" x14ac:dyDescent="0.2">
      <c r="A288" s="65">
        <f t="shared" si="91"/>
        <v>42263</v>
      </c>
      <c r="B288" s="12">
        <f t="shared" ca="1" si="92"/>
        <v>119521674.075</v>
      </c>
      <c r="C288" s="73">
        <f t="shared" si="93"/>
        <v>115000000</v>
      </c>
      <c r="D288" s="67">
        <f ca="1">IF(A288&lt;$B$1,VLOOKUP(A288,[1]DI!$A$4:$B$15000,2,FALSE),0)</f>
        <v>0.14130000000000001</v>
      </c>
      <c r="E288" s="11">
        <f t="shared" ca="1" si="94"/>
        <v>1.00052461</v>
      </c>
      <c r="F288" s="66">
        <f ca="1">(TRUNC(PRODUCT($E$16:$E287),16))</f>
        <v>1.0935362100767401</v>
      </c>
      <c r="G288" s="66">
        <f t="shared" ca="1" si="84"/>
        <v>1.05853623824375</v>
      </c>
      <c r="H288" s="66">
        <f t="shared" ca="1" si="87"/>
        <v>1.0330645000000001</v>
      </c>
      <c r="I288" s="67">
        <f t="shared" si="95"/>
        <v>2.5000000000000001E-2</v>
      </c>
      <c r="J288" s="68">
        <f t="shared" si="96"/>
        <v>42173</v>
      </c>
      <c r="K288" s="13">
        <f t="shared" si="85"/>
        <v>88</v>
      </c>
      <c r="L288" s="9">
        <f t="shared" si="86"/>
        <v>1.006054225</v>
      </c>
      <c r="M288" s="71">
        <f t="shared" ca="1" si="88"/>
        <v>1.039318905</v>
      </c>
      <c r="N288" s="70">
        <f t="shared" si="97"/>
        <v>0</v>
      </c>
      <c r="O288" s="66">
        <f t="shared" ca="1" si="89"/>
        <v>4521674.0750000002</v>
      </c>
      <c r="P288" s="72">
        <f t="shared" si="90"/>
        <v>0</v>
      </c>
      <c r="Q288" s="69"/>
      <c r="R288" s="68"/>
      <c r="S288" s="68"/>
      <c r="T288" s="68"/>
      <c r="U288" s="68"/>
      <c r="V288" s="7"/>
      <c r="W288" s="49"/>
      <c r="X288" s="50"/>
      <c r="Y288" s="51"/>
      <c r="Z288" s="1"/>
      <c r="AA288" s="7"/>
      <c r="AB288" s="7"/>
      <c r="AC288" s="7"/>
      <c r="AD288" s="7"/>
      <c r="AE288" s="7"/>
      <c r="AF288" s="8"/>
      <c r="AG288" s="7"/>
      <c r="AH288" s="3"/>
      <c r="AI288" s="18"/>
      <c r="AJ288" s="19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</row>
    <row r="289" spans="1:220" x14ac:dyDescent="0.2">
      <c r="A289" s="65">
        <f t="shared" si="91"/>
        <v>42264</v>
      </c>
      <c r="B289" s="12">
        <f t="shared" ca="1" si="92"/>
        <v>119592579.39500001</v>
      </c>
      <c r="C289" s="73">
        <f t="shared" si="93"/>
        <v>115000000</v>
      </c>
      <c r="D289" s="67">
        <f ca="1">IF(A289&lt;$B$1,VLOOKUP(A289,[1]DI!$A$4:$B$15000,2,FALSE),0)</f>
        <v>0.14130000000000001</v>
      </c>
      <c r="E289" s="11">
        <f t="shared" ca="1" si="94"/>
        <v>1.00052461</v>
      </c>
      <c r="F289" s="66">
        <f ca="1">(TRUNC(PRODUCT($E$16:$E288),16))</f>
        <v>1.09410989010791</v>
      </c>
      <c r="G289" s="66">
        <f t="shared" ca="1" si="84"/>
        <v>1.05853623824375</v>
      </c>
      <c r="H289" s="66">
        <f t="shared" ca="1" si="87"/>
        <v>1.0336064599999999</v>
      </c>
      <c r="I289" s="67">
        <f t="shared" si="95"/>
        <v>2.5000000000000001E-2</v>
      </c>
      <c r="J289" s="68">
        <f t="shared" si="96"/>
        <v>42173</v>
      </c>
      <c r="K289" s="13">
        <f t="shared" si="85"/>
        <v>89</v>
      </c>
      <c r="L289" s="9">
        <f t="shared" si="86"/>
        <v>1.0061232330000001</v>
      </c>
      <c r="M289" s="71">
        <f t="shared" ca="1" si="88"/>
        <v>1.0399354730000001</v>
      </c>
      <c r="N289" s="70">
        <f t="shared" si="97"/>
        <v>0</v>
      </c>
      <c r="O289" s="66">
        <f t="shared" ca="1" si="89"/>
        <v>4592579.3950000098</v>
      </c>
      <c r="P289" s="72">
        <f t="shared" si="90"/>
        <v>0</v>
      </c>
      <c r="Q289" s="69"/>
      <c r="R289" s="68"/>
      <c r="S289" s="68"/>
      <c r="T289" s="68"/>
      <c r="U289" s="68"/>
      <c r="V289" s="15"/>
      <c r="W289" s="49"/>
      <c r="X289" s="50"/>
      <c r="Y289" s="52"/>
      <c r="Z289" s="17"/>
      <c r="AA289" s="15"/>
      <c r="AB289" s="7"/>
      <c r="AC289" s="7"/>
      <c r="AD289" s="15"/>
      <c r="AE289" s="15"/>
      <c r="AF289" s="21"/>
      <c r="AG289" s="15"/>
      <c r="AH289" s="16"/>
      <c r="AI289" s="20"/>
      <c r="AJ289" s="20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</row>
    <row r="290" spans="1:220" x14ac:dyDescent="0.2">
      <c r="A290" s="65">
        <f t="shared" si="91"/>
        <v>42265</v>
      </c>
      <c r="B290" s="12">
        <f t="shared" ca="1" si="92"/>
        <v>119663526.345</v>
      </c>
      <c r="C290" s="73">
        <f t="shared" si="93"/>
        <v>115000000</v>
      </c>
      <c r="D290" s="67">
        <f ca="1">IF(A290&lt;$B$1,VLOOKUP(A290,[1]DI!$A$4:$B$15000,2,FALSE),0)</f>
        <v>0.14130000000000001</v>
      </c>
      <c r="E290" s="11">
        <f t="shared" ca="1" si="94"/>
        <v>1.00052461</v>
      </c>
      <c r="F290" s="66">
        <f ca="1">(TRUNC(PRODUCT($E$16:$E289),16))</f>
        <v>1.0946838710973601</v>
      </c>
      <c r="G290" s="66">
        <f t="shared" ca="1" si="84"/>
        <v>1.05853623824375</v>
      </c>
      <c r="H290" s="66">
        <f t="shared" ca="1" si="87"/>
        <v>1.0341487</v>
      </c>
      <c r="I290" s="67">
        <f t="shared" si="95"/>
        <v>2.5000000000000001E-2</v>
      </c>
      <c r="J290" s="68">
        <f t="shared" si="96"/>
        <v>42173</v>
      </c>
      <c r="K290" s="13">
        <f t="shared" si="85"/>
        <v>90</v>
      </c>
      <c r="L290" s="9">
        <f t="shared" si="86"/>
        <v>1.0061922459999999</v>
      </c>
      <c r="M290" s="71">
        <f t="shared" ca="1" si="88"/>
        <v>1.040552403</v>
      </c>
      <c r="N290" s="70">
        <f t="shared" si="97"/>
        <v>0</v>
      </c>
      <c r="O290" s="66">
        <f t="shared" ca="1" si="89"/>
        <v>4663526.3449999997</v>
      </c>
      <c r="P290" s="72">
        <f t="shared" si="90"/>
        <v>0</v>
      </c>
      <c r="Q290" s="69"/>
      <c r="R290" s="68"/>
      <c r="S290" s="68"/>
      <c r="T290" s="68"/>
      <c r="U290" s="68"/>
      <c r="V290" s="7"/>
      <c r="W290" s="49"/>
      <c r="X290" s="50"/>
      <c r="Y290" s="51"/>
      <c r="Z290" s="1"/>
      <c r="AA290" s="7"/>
      <c r="AB290" s="7"/>
      <c r="AC290" s="7"/>
      <c r="AD290" s="7"/>
      <c r="AE290" s="7"/>
      <c r="AF290" s="8"/>
      <c r="AG290" s="7"/>
      <c r="AH290" s="3"/>
      <c r="AI290" s="18"/>
      <c r="AJ290" s="19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</row>
    <row r="291" spans="1:220" x14ac:dyDescent="0.2">
      <c r="A291" s="65">
        <f t="shared" si="91"/>
        <v>42266</v>
      </c>
      <c r="B291" s="12">
        <f t="shared" ca="1" si="92"/>
        <v>119734514.925</v>
      </c>
      <c r="C291" s="73">
        <f t="shared" si="93"/>
        <v>115000000</v>
      </c>
      <c r="D291" s="67">
        <f ca="1">IF(A291&lt;$B$1,VLOOKUP(A291,[1]DI!$A$4:$B$15000,2,FALSE),0)</f>
        <v>0</v>
      </c>
      <c r="E291" s="11">
        <f t="shared" ca="1" si="94"/>
        <v>1</v>
      </c>
      <c r="F291" s="66">
        <f ca="1">(TRUNC(PRODUCT($E$16:$E290),16))</f>
        <v>1.0952581532029799</v>
      </c>
      <c r="G291" s="66">
        <f t="shared" ca="1" si="84"/>
        <v>1.05853623824375</v>
      </c>
      <c r="H291" s="66">
        <f t="shared" ca="1" si="87"/>
        <v>1.03469122</v>
      </c>
      <c r="I291" s="67">
        <f t="shared" si="95"/>
        <v>2.5000000000000001E-2</v>
      </c>
      <c r="J291" s="68">
        <f t="shared" si="96"/>
        <v>42173</v>
      </c>
      <c r="K291" s="13">
        <f t="shared" si="85"/>
        <v>91</v>
      </c>
      <c r="L291" s="9">
        <f t="shared" si="86"/>
        <v>1.0062612639999999</v>
      </c>
      <c r="M291" s="71">
        <f t="shared" ca="1" si="88"/>
        <v>1.041169695</v>
      </c>
      <c r="N291" s="70">
        <f t="shared" si="97"/>
        <v>0</v>
      </c>
      <c r="O291" s="66">
        <f t="shared" ca="1" si="89"/>
        <v>4734514.9249999998</v>
      </c>
      <c r="P291" s="72">
        <f t="shared" si="90"/>
        <v>0</v>
      </c>
      <c r="Q291" s="69"/>
      <c r="R291" s="68"/>
      <c r="S291" s="68"/>
      <c r="T291" s="68"/>
      <c r="U291" s="68"/>
      <c r="V291" s="7"/>
      <c r="W291" s="49"/>
      <c r="X291" s="50"/>
      <c r="Y291" s="51"/>
      <c r="Z291" s="1"/>
      <c r="AA291" s="7"/>
      <c r="AB291" s="7"/>
      <c r="AC291" s="7"/>
      <c r="AD291" s="7"/>
      <c r="AE291" s="7"/>
      <c r="AF291" s="8"/>
      <c r="AG291" s="7"/>
      <c r="AH291" s="3"/>
      <c r="AI291" s="18"/>
      <c r="AJ291" s="19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</row>
    <row r="292" spans="1:220" x14ac:dyDescent="0.2">
      <c r="A292" s="65">
        <f t="shared" si="91"/>
        <v>42267</v>
      </c>
      <c r="B292" s="12">
        <f t="shared" ca="1" si="92"/>
        <v>119742727.76499999</v>
      </c>
      <c r="C292" s="73">
        <f t="shared" si="93"/>
        <v>115000000</v>
      </c>
      <c r="D292" s="67">
        <f ca="1">IF(A292&lt;$B$1,VLOOKUP(A292,[1]DI!$A$4:$B$15000,2,FALSE),0)</f>
        <v>0</v>
      </c>
      <c r="E292" s="11">
        <f t="shared" ca="1" si="94"/>
        <v>1</v>
      </c>
      <c r="F292" s="66">
        <f ca="1">(TRUNC(PRODUCT($E$16:$E291),16))</f>
        <v>1.0952581532029799</v>
      </c>
      <c r="G292" s="66">
        <f t="shared" ca="1" si="84"/>
        <v>1.05853623824375</v>
      </c>
      <c r="H292" s="66">
        <f t="shared" ca="1" si="87"/>
        <v>1.03469122</v>
      </c>
      <c r="I292" s="67">
        <f t="shared" si="95"/>
        <v>2.5000000000000001E-2</v>
      </c>
      <c r="J292" s="68">
        <f t="shared" si="96"/>
        <v>42173</v>
      </c>
      <c r="K292" s="13">
        <f t="shared" si="85"/>
        <v>92</v>
      </c>
      <c r="L292" s="9">
        <f t="shared" si="86"/>
        <v>1.0063302860000001</v>
      </c>
      <c r="M292" s="71">
        <f t="shared" ca="1" si="88"/>
        <v>1.0412411109999999</v>
      </c>
      <c r="N292" s="70">
        <f t="shared" si="97"/>
        <v>0</v>
      </c>
      <c r="O292" s="66">
        <f t="shared" ca="1" si="89"/>
        <v>4742727.7649999904</v>
      </c>
      <c r="P292" s="72">
        <f t="shared" si="90"/>
        <v>0</v>
      </c>
      <c r="Q292" s="69"/>
      <c r="R292" s="68"/>
      <c r="S292" s="68"/>
      <c r="T292" s="68"/>
      <c r="U292" s="68"/>
      <c r="V292" s="7"/>
      <c r="W292" s="49"/>
      <c r="X292" s="50"/>
      <c r="Y292" s="51"/>
      <c r="Z292" s="1"/>
      <c r="AA292" s="7"/>
      <c r="AB292" s="7"/>
      <c r="AC292" s="7"/>
      <c r="AD292" s="7"/>
      <c r="AE292" s="7"/>
      <c r="AF292" s="8"/>
      <c r="AG292" s="7"/>
      <c r="AH292" s="3"/>
      <c r="AI292" s="18"/>
      <c r="AJ292" s="19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</row>
    <row r="293" spans="1:220" x14ac:dyDescent="0.2">
      <c r="A293" s="65">
        <f t="shared" si="91"/>
        <v>42268</v>
      </c>
      <c r="B293" s="12">
        <f t="shared" ca="1" si="92"/>
        <v>119750941.41</v>
      </c>
      <c r="C293" s="73">
        <f t="shared" si="93"/>
        <v>115000000</v>
      </c>
      <c r="D293" s="67">
        <f ca="1">IF(A293&lt;$B$1,VLOOKUP(A293,[1]DI!$A$4:$B$15000,2,FALSE),0)</f>
        <v>0.14130000000000001</v>
      </c>
      <c r="E293" s="11">
        <f t="shared" ca="1" si="94"/>
        <v>1.00052461</v>
      </c>
      <c r="F293" s="66">
        <f ca="1">(TRUNC(PRODUCT($E$16:$E292),16))</f>
        <v>1.0952581532029799</v>
      </c>
      <c r="G293" s="66">
        <f t="shared" ca="1" si="84"/>
        <v>1.05853623824375</v>
      </c>
      <c r="H293" s="66">
        <f t="shared" ca="1" si="87"/>
        <v>1.03469122</v>
      </c>
      <c r="I293" s="67">
        <f t="shared" si="95"/>
        <v>2.5000000000000001E-2</v>
      </c>
      <c r="J293" s="68">
        <f t="shared" si="96"/>
        <v>42173</v>
      </c>
      <c r="K293" s="13">
        <f t="shared" si="85"/>
        <v>93</v>
      </c>
      <c r="L293" s="9">
        <f t="shared" si="86"/>
        <v>1.006399314</v>
      </c>
      <c r="M293" s="71">
        <f t="shared" ca="1" si="88"/>
        <v>1.041312534</v>
      </c>
      <c r="N293" s="70">
        <f t="shared" si="97"/>
        <v>0</v>
      </c>
      <c r="O293" s="66">
        <f t="shared" ca="1" si="89"/>
        <v>4750941.41</v>
      </c>
      <c r="P293" s="72">
        <f t="shared" si="90"/>
        <v>0</v>
      </c>
      <c r="Q293" s="69"/>
      <c r="R293" s="68"/>
      <c r="S293" s="68"/>
      <c r="T293" s="68"/>
      <c r="U293" s="68"/>
      <c r="V293" s="7"/>
      <c r="W293" s="49"/>
      <c r="X293" s="50"/>
      <c r="Y293" s="51"/>
      <c r="Z293" s="1"/>
      <c r="AA293" s="7"/>
      <c r="AB293" s="7"/>
      <c r="AC293" s="7"/>
      <c r="AD293" s="7"/>
      <c r="AE293" s="7"/>
      <c r="AF293" s="8"/>
      <c r="AG293" s="7"/>
      <c r="AH293" s="3"/>
      <c r="AI293" s="18"/>
      <c r="AJ293" s="19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</row>
    <row r="294" spans="1:220" x14ac:dyDescent="0.2">
      <c r="A294" s="65">
        <f t="shared" si="91"/>
        <v>42269</v>
      </c>
      <c r="B294" s="12">
        <f t="shared" ca="1" si="92"/>
        <v>119821982.315</v>
      </c>
      <c r="C294" s="73">
        <f t="shared" si="93"/>
        <v>115000000</v>
      </c>
      <c r="D294" s="67">
        <f ca="1">IF(A294&lt;$B$1,VLOOKUP(A294,[1]DI!$A$4:$B$15000,2,FALSE),0)</f>
        <v>0.14130000000000001</v>
      </c>
      <c r="E294" s="11">
        <f t="shared" ca="1" si="94"/>
        <v>1.00052461</v>
      </c>
      <c r="F294" s="66">
        <f ca="1">(TRUNC(PRODUCT($E$16:$E293),16))</f>
        <v>1.0958327365827301</v>
      </c>
      <c r="G294" s="66">
        <f t="shared" ca="1" si="84"/>
        <v>1.05853623824375</v>
      </c>
      <c r="H294" s="66">
        <f t="shared" ca="1" si="87"/>
        <v>1.03523403</v>
      </c>
      <c r="I294" s="67">
        <f t="shared" si="95"/>
        <v>2.5000000000000001E-2</v>
      </c>
      <c r="J294" s="68">
        <f t="shared" si="96"/>
        <v>42173</v>
      </c>
      <c r="K294" s="13">
        <f t="shared" si="85"/>
        <v>94</v>
      </c>
      <c r="L294" s="9">
        <f t="shared" si="86"/>
        <v>1.006468345</v>
      </c>
      <c r="M294" s="71">
        <f t="shared" ca="1" si="88"/>
        <v>1.041930281</v>
      </c>
      <c r="N294" s="70">
        <f t="shared" si="97"/>
        <v>0</v>
      </c>
      <c r="O294" s="66">
        <f t="shared" ca="1" si="89"/>
        <v>4821982.3149999902</v>
      </c>
      <c r="P294" s="72">
        <f t="shared" si="90"/>
        <v>0</v>
      </c>
      <c r="Q294" s="69"/>
      <c r="R294" s="68"/>
      <c r="S294" s="68"/>
      <c r="T294" s="68"/>
      <c r="U294" s="68"/>
      <c r="V294" s="7"/>
      <c r="W294" s="49"/>
      <c r="X294" s="53"/>
      <c r="Y294" s="51"/>
      <c r="Z294" s="1"/>
      <c r="AA294" s="7"/>
      <c r="AB294" s="7"/>
      <c r="AC294" s="7"/>
      <c r="AD294" s="7"/>
      <c r="AE294" s="7"/>
      <c r="AF294" s="8"/>
      <c r="AG294" s="7"/>
      <c r="AH294" s="3"/>
      <c r="AI294" s="18"/>
      <c r="AJ294" s="19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</row>
    <row r="295" spans="1:220" x14ac:dyDescent="0.2">
      <c r="A295" s="65">
        <f t="shared" si="91"/>
        <v>42270</v>
      </c>
      <c r="B295" s="12">
        <f t="shared" ca="1" si="92"/>
        <v>119893064.965</v>
      </c>
      <c r="C295" s="73">
        <f t="shared" si="93"/>
        <v>115000000</v>
      </c>
      <c r="D295" s="67">
        <f ca="1">IF(A295&lt;$B$1,VLOOKUP(A295,[1]DI!$A$4:$B$15000,2,FALSE),0)</f>
        <v>0.14130000000000001</v>
      </c>
      <c r="E295" s="11">
        <f t="shared" ca="1" si="94"/>
        <v>1.00052461</v>
      </c>
      <c r="F295" s="66">
        <f ca="1">(TRUNC(PRODUCT($E$16:$E294),16))</f>
        <v>1.0964076213946701</v>
      </c>
      <c r="G295" s="66">
        <f t="shared" ca="1" si="84"/>
        <v>1.05853623824375</v>
      </c>
      <c r="H295" s="66">
        <f t="shared" ca="1" si="87"/>
        <v>1.0357771200000001</v>
      </c>
      <c r="I295" s="67">
        <f t="shared" si="95"/>
        <v>2.5000000000000001E-2</v>
      </c>
      <c r="J295" s="68">
        <f t="shared" si="96"/>
        <v>42173</v>
      </c>
      <c r="K295" s="13">
        <f t="shared" si="85"/>
        <v>95</v>
      </c>
      <c r="L295" s="9">
        <f t="shared" si="86"/>
        <v>1.0065373820000001</v>
      </c>
      <c r="M295" s="71">
        <f t="shared" ca="1" si="88"/>
        <v>1.042548391</v>
      </c>
      <c r="N295" s="70">
        <f t="shared" si="97"/>
        <v>0</v>
      </c>
      <c r="O295" s="66">
        <f t="shared" ca="1" si="89"/>
        <v>4893064.9649999999</v>
      </c>
      <c r="P295" s="72">
        <f t="shared" si="90"/>
        <v>0</v>
      </c>
      <c r="Q295" s="69"/>
      <c r="R295" s="68"/>
      <c r="S295" s="68"/>
      <c r="T295" s="68"/>
      <c r="U295" s="68"/>
      <c r="V295" s="7"/>
      <c r="W295" s="49"/>
      <c r="X295" s="50"/>
      <c r="Y295" s="51"/>
      <c r="Z295" s="1"/>
      <c r="AA295" s="7"/>
      <c r="AB295" s="7"/>
      <c r="AC295" s="7"/>
      <c r="AD295" s="7"/>
      <c r="AE295" s="7"/>
      <c r="AF295" s="8"/>
      <c r="AG295" s="7"/>
      <c r="AH295" s="3"/>
      <c r="AI295" s="18"/>
      <c r="AJ295" s="19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</row>
    <row r="296" spans="1:220" x14ac:dyDescent="0.2">
      <c r="A296" s="65">
        <f t="shared" si="91"/>
        <v>42271</v>
      </c>
      <c r="B296" s="12">
        <f t="shared" ca="1" si="92"/>
        <v>119964190.28</v>
      </c>
      <c r="C296" s="73">
        <f t="shared" si="93"/>
        <v>115000000</v>
      </c>
      <c r="D296" s="67">
        <f ca="1">IF(A296&lt;$B$1,VLOOKUP(A296,[1]DI!$A$4:$B$15000,2,FALSE),0)</f>
        <v>0.14130000000000001</v>
      </c>
      <c r="E296" s="11">
        <f t="shared" ca="1" si="94"/>
        <v>1.00052461</v>
      </c>
      <c r="F296" s="66">
        <f ca="1">(TRUNC(PRODUCT($E$16:$E295),16))</f>
        <v>1.0969828077969299</v>
      </c>
      <c r="G296" s="66">
        <f t="shared" ca="1" si="84"/>
        <v>1.05853623824375</v>
      </c>
      <c r="H296" s="66">
        <f t="shared" ca="1" si="87"/>
        <v>1.0363205</v>
      </c>
      <c r="I296" s="67">
        <f t="shared" si="95"/>
        <v>2.5000000000000001E-2</v>
      </c>
      <c r="J296" s="68">
        <f t="shared" si="96"/>
        <v>42173</v>
      </c>
      <c r="K296" s="13">
        <f t="shared" si="85"/>
        <v>96</v>
      </c>
      <c r="L296" s="9">
        <f t="shared" si="86"/>
        <v>1.006606423</v>
      </c>
      <c r="M296" s="71">
        <f t="shared" ca="1" si="88"/>
        <v>1.043166872</v>
      </c>
      <c r="N296" s="70">
        <f t="shared" si="97"/>
        <v>0</v>
      </c>
      <c r="O296" s="66">
        <f t="shared" ca="1" si="89"/>
        <v>4964190.28</v>
      </c>
      <c r="P296" s="72">
        <f t="shared" si="90"/>
        <v>0</v>
      </c>
      <c r="Q296" s="69"/>
      <c r="R296" s="68"/>
      <c r="S296" s="68"/>
      <c r="T296" s="68"/>
      <c r="U296" s="68"/>
      <c r="V296" s="7"/>
      <c r="W296" s="49"/>
      <c r="X296" s="50"/>
      <c r="Y296" s="51"/>
      <c r="Z296" s="1"/>
      <c r="AA296" s="7"/>
      <c r="AB296" s="7"/>
      <c r="AC296" s="7"/>
      <c r="AD296" s="7"/>
      <c r="AE296" s="7"/>
      <c r="AF296" s="8"/>
      <c r="AG296" s="7"/>
      <c r="AH296" s="3"/>
      <c r="AI296" s="18"/>
      <c r="AJ296" s="19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</row>
    <row r="297" spans="1:220" x14ac:dyDescent="0.2">
      <c r="A297" s="65">
        <f t="shared" si="91"/>
        <v>42272</v>
      </c>
      <c r="B297" s="12">
        <f t="shared" ca="1" si="92"/>
        <v>120035358.49000001</v>
      </c>
      <c r="C297" s="73">
        <f t="shared" si="93"/>
        <v>115000000</v>
      </c>
      <c r="D297" s="67">
        <f ca="1">IF(A297&lt;$B$1,VLOOKUP(A297,[1]DI!$A$4:$B$15000,2,FALSE),0)</f>
        <v>0.14130000000000001</v>
      </c>
      <c r="E297" s="11">
        <f t="shared" ca="1" si="94"/>
        <v>1.00052461</v>
      </c>
      <c r="F297" s="66">
        <f ca="1">(TRUNC(PRODUCT($E$16:$E296),16))</f>
        <v>1.0975582959477299</v>
      </c>
      <c r="G297" s="66">
        <f t="shared" ca="1" si="84"/>
        <v>1.05853623824375</v>
      </c>
      <c r="H297" s="66">
        <f t="shared" ca="1" si="87"/>
        <v>1.0368641700000001</v>
      </c>
      <c r="I297" s="67">
        <f t="shared" si="95"/>
        <v>2.5000000000000001E-2</v>
      </c>
      <c r="J297" s="68">
        <f t="shared" si="96"/>
        <v>42173</v>
      </c>
      <c r="K297" s="13">
        <f t="shared" si="85"/>
        <v>97</v>
      </c>
      <c r="L297" s="9">
        <f t="shared" si="86"/>
        <v>1.00667547</v>
      </c>
      <c r="M297" s="71">
        <f t="shared" ca="1" si="88"/>
        <v>1.0437857260000001</v>
      </c>
      <c r="N297" s="70">
        <f t="shared" si="97"/>
        <v>0</v>
      </c>
      <c r="O297" s="66">
        <f t="shared" ca="1" si="89"/>
        <v>5035358.4900000095</v>
      </c>
      <c r="P297" s="72">
        <f t="shared" si="90"/>
        <v>0</v>
      </c>
      <c r="Q297" s="69"/>
      <c r="R297" s="68"/>
      <c r="S297" s="68"/>
      <c r="T297" s="68"/>
      <c r="U297" s="68"/>
      <c r="V297" s="7"/>
      <c r="W297" s="49"/>
      <c r="X297" s="50"/>
      <c r="Y297" s="51"/>
      <c r="Z297" s="1"/>
      <c r="AA297" s="7"/>
      <c r="AB297" s="7"/>
      <c r="AC297" s="7"/>
      <c r="AD297" s="7"/>
      <c r="AE297" s="7"/>
      <c r="AF297" s="8"/>
      <c r="AG297" s="7"/>
      <c r="AH297" s="3"/>
      <c r="AI297" s="18"/>
      <c r="AJ297" s="19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</row>
    <row r="298" spans="1:220" x14ac:dyDescent="0.2">
      <c r="A298" s="65">
        <f t="shared" si="91"/>
        <v>42273</v>
      </c>
      <c r="B298" s="12">
        <f t="shared" ca="1" si="92"/>
        <v>120106568.09999999</v>
      </c>
      <c r="C298" s="73">
        <f t="shared" si="93"/>
        <v>115000000</v>
      </c>
      <c r="D298" s="67">
        <f ca="1">IF(A298&lt;$B$1,VLOOKUP(A298,[1]DI!$A$4:$B$15000,2,FALSE),0)</f>
        <v>0</v>
      </c>
      <c r="E298" s="11">
        <f t="shared" ca="1" si="94"/>
        <v>1</v>
      </c>
      <c r="F298" s="66">
        <f ca="1">(TRUNC(PRODUCT($E$16:$E297),16))</f>
        <v>1.0981340860053601</v>
      </c>
      <c r="G298" s="66">
        <f t="shared" ca="1" si="84"/>
        <v>1.05853623824375</v>
      </c>
      <c r="H298" s="66">
        <f t="shared" ca="1" si="87"/>
        <v>1.03740812</v>
      </c>
      <c r="I298" s="67">
        <f t="shared" si="95"/>
        <v>2.5000000000000001E-2</v>
      </c>
      <c r="J298" s="68">
        <f t="shared" si="96"/>
        <v>42173</v>
      </c>
      <c r="K298" s="13">
        <f t="shared" si="85"/>
        <v>98</v>
      </c>
      <c r="L298" s="9">
        <f t="shared" si="86"/>
        <v>1.00674452</v>
      </c>
      <c r="M298" s="71">
        <f t="shared" ca="1" si="88"/>
        <v>1.0444049399999999</v>
      </c>
      <c r="N298" s="70">
        <f t="shared" si="97"/>
        <v>0</v>
      </c>
      <c r="O298" s="66">
        <f t="shared" ca="1" si="89"/>
        <v>5106568.0999999903</v>
      </c>
      <c r="P298" s="72">
        <f t="shared" si="90"/>
        <v>0</v>
      </c>
      <c r="Q298" s="69"/>
      <c r="R298" s="68"/>
      <c r="S298" s="68"/>
      <c r="T298" s="68"/>
      <c r="U298" s="68"/>
      <c r="V298" s="7"/>
      <c r="W298" s="49"/>
      <c r="X298" s="50"/>
      <c r="Y298" s="51"/>
      <c r="Z298" s="1"/>
      <c r="AA298" s="7"/>
      <c r="AB298" s="7"/>
      <c r="AC298" s="7"/>
      <c r="AD298" s="7"/>
      <c r="AE298" s="7"/>
      <c r="AF298" s="8"/>
      <c r="AG298" s="7"/>
      <c r="AH298" s="3"/>
      <c r="AI298" s="18"/>
      <c r="AJ298" s="19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</row>
    <row r="299" spans="1:220" x14ac:dyDescent="0.2">
      <c r="A299" s="65">
        <f t="shared" si="91"/>
        <v>42274</v>
      </c>
      <c r="B299" s="12">
        <f t="shared" ca="1" si="92"/>
        <v>120114806.58499999</v>
      </c>
      <c r="C299" s="73">
        <f t="shared" si="93"/>
        <v>115000000</v>
      </c>
      <c r="D299" s="67">
        <f ca="1">IF(A299&lt;$B$1,VLOOKUP(A299,[1]DI!$A$4:$B$15000,2,FALSE),0)</f>
        <v>0</v>
      </c>
      <c r="E299" s="11">
        <f t="shared" ca="1" si="94"/>
        <v>1</v>
      </c>
      <c r="F299" s="66">
        <f ca="1">(TRUNC(PRODUCT($E$16:$E298),16))</f>
        <v>1.0981340860053601</v>
      </c>
      <c r="G299" s="66">
        <f t="shared" ca="1" si="84"/>
        <v>1.05853623824375</v>
      </c>
      <c r="H299" s="66">
        <f t="shared" ca="1" si="87"/>
        <v>1.03740812</v>
      </c>
      <c r="I299" s="67">
        <f t="shared" si="95"/>
        <v>2.5000000000000001E-2</v>
      </c>
      <c r="J299" s="68">
        <f t="shared" si="96"/>
        <v>42173</v>
      </c>
      <c r="K299" s="13">
        <f t="shared" si="85"/>
        <v>99</v>
      </c>
      <c r="L299" s="9">
        <f t="shared" si="86"/>
        <v>1.0068135760000001</v>
      </c>
      <c r="M299" s="71">
        <f t="shared" ca="1" si="88"/>
        <v>1.0444765789999999</v>
      </c>
      <c r="N299" s="70">
        <f t="shared" si="97"/>
        <v>0</v>
      </c>
      <c r="O299" s="66">
        <f t="shared" ca="1" si="89"/>
        <v>5114806.5849999897</v>
      </c>
      <c r="P299" s="72">
        <f t="shared" si="90"/>
        <v>0</v>
      </c>
      <c r="Q299" s="69"/>
      <c r="R299" s="68"/>
      <c r="S299" s="68"/>
      <c r="T299" s="68"/>
      <c r="U299" s="68"/>
      <c r="V299" s="7"/>
      <c r="W299" s="49"/>
      <c r="X299" s="50"/>
      <c r="Y299" s="51"/>
      <c r="Z299" s="1"/>
      <c r="AA299" s="7"/>
      <c r="AB299" s="7"/>
      <c r="AC299" s="7"/>
      <c r="AD299" s="7"/>
      <c r="AE299" s="7"/>
      <c r="AF299" s="8"/>
      <c r="AG299" s="7"/>
      <c r="AH299" s="3"/>
      <c r="AI299" s="18"/>
      <c r="AJ299" s="19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</row>
    <row r="300" spans="1:220" x14ac:dyDescent="0.2">
      <c r="A300" s="65">
        <f t="shared" si="91"/>
        <v>42275</v>
      </c>
      <c r="B300" s="12">
        <f t="shared" ca="1" si="92"/>
        <v>120123045.53</v>
      </c>
      <c r="C300" s="73">
        <f t="shared" si="93"/>
        <v>115000000</v>
      </c>
      <c r="D300" s="67">
        <f ca="1">IF(A300&lt;$B$1,VLOOKUP(A300,[1]DI!$A$4:$B$15000,2,FALSE),0)</f>
        <v>0.14130000000000001</v>
      </c>
      <c r="E300" s="11">
        <f t="shared" ca="1" si="94"/>
        <v>1.00052461</v>
      </c>
      <c r="F300" s="66">
        <f ca="1">(TRUNC(PRODUCT($E$16:$E299),16))</f>
        <v>1.0981340860053601</v>
      </c>
      <c r="G300" s="66">
        <f t="shared" ca="1" si="84"/>
        <v>1.05853623824375</v>
      </c>
      <c r="H300" s="66">
        <f t="shared" ca="1" si="87"/>
        <v>1.03740812</v>
      </c>
      <c r="I300" s="67">
        <f t="shared" si="95"/>
        <v>2.5000000000000001E-2</v>
      </c>
      <c r="J300" s="68">
        <f t="shared" si="96"/>
        <v>42173</v>
      </c>
      <c r="K300" s="13">
        <f t="shared" si="85"/>
        <v>100</v>
      </c>
      <c r="L300" s="9">
        <f t="shared" si="86"/>
        <v>1.0068826360000001</v>
      </c>
      <c r="M300" s="71">
        <f t="shared" ca="1" si="88"/>
        <v>1.044548222</v>
      </c>
      <c r="N300" s="70">
        <f t="shared" si="97"/>
        <v>0</v>
      </c>
      <c r="O300" s="66">
        <f t="shared" ca="1" si="89"/>
        <v>5123045.53</v>
      </c>
      <c r="P300" s="72">
        <f t="shared" si="90"/>
        <v>0</v>
      </c>
      <c r="Q300" s="69"/>
      <c r="R300" s="68"/>
      <c r="S300" s="68"/>
      <c r="T300" s="68"/>
      <c r="U300" s="68"/>
      <c r="V300" s="7"/>
      <c r="W300" s="49"/>
      <c r="X300" s="50"/>
      <c r="Y300" s="51"/>
      <c r="Z300" s="1"/>
      <c r="AA300" s="7"/>
      <c r="AB300" s="7"/>
      <c r="AC300" s="7"/>
      <c r="AD300" s="7"/>
      <c r="AE300" s="7"/>
      <c r="AF300" s="8"/>
      <c r="AG300" s="7"/>
      <c r="AH300" s="3"/>
      <c r="AI300" s="18"/>
      <c r="AJ300" s="19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</row>
    <row r="301" spans="1:220" x14ac:dyDescent="0.2">
      <c r="A301" s="65">
        <f t="shared" si="91"/>
        <v>42276</v>
      </c>
      <c r="B301" s="12">
        <f t="shared" ca="1" si="92"/>
        <v>120194306.66000001</v>
      </c>
      <c r="C301" s="73">
        <f t="shared" si="93"/>
        <v>115000000</v>
      </c>
      <c r="D301" s="67">
        <f ca="1">IF(A301&lt;$B$1,VLOOKUP(A301,[1]DI!$A$4:$B$15000,2,FALSE),0)</f>
        <v>0.14130000000000001</v>
      </c>
      <c r="E301" s="11">
        <f t="shared" ca="1" si="94"/>
        <v>1.00052461</v>
      </c>
      <c r="F301" s="66">
        <f ca="1">(TRUNC(PRODUCT($E$16:$E300),16))</f>
        <v>1.09871017812822</v>
      </c>
      <c r="G301" s="66">
        <f t="shared" ca="1" si="84"/>
        <v>1.05853623824375</v>
      </c>
      <c r="H301" s="66">
        <f t="shared" ca="1" si="87"/>
        <v>1.0379523500000001</v>
      </c>
      <c r="I301" s="67">
        <f t="shared" si="95"/>
        <v>2.5000000000000001E-2</v>
      </c>
      <c r="J301" s="68">
        <f t="shared" si="96"/>
        <v>42173</v>
      </c>
      <c r="K301" s="13">
        <f t="shared" si="85"/>
        <v>101</v>
      </c>
      <c r="L301" s="9">
        <f t="shared" si="86"/>
        <v>1.006951701</v>
      </c>
      <c r="M301" s="71">
        <f t="shared" ca="1" si="88"/>
        <v>1.045167884</v>
      </c>
      <c r="N301" s="70">
        <f t="shared" si="97"/>
        <v>0</v>
      </c>
      <c r="O301" s="66">
        <f t="shared" ca="1" si="89"/>
        <v>5194306.6600000104</v>
      </c>
      <c r="P301" s="72">
        <f t="shared" si="90"/>
        <v>0</v>
      </c>
      <c r="Q301" s="69"/>
      <c r="R301" s="68"/>
      <c r="S301" s="68"/>
      <c r="T301" s="68"/>
      <c r="U301" s="68"/>
      <c r="V301" s="7"/>
      <c r="W301" s="49"/>
      <c r="X301" s="50"/>
      <c r="Y301" s="51"/>
      <c r="Z301" s="1"/>
      <c r="AA301" s="7"/>
      <c r="AB301" s="7"/>
      <c r="AC301" s="7"/>
      <c r="AD301" s="7"/>
      <c r="AE301" s="7"/>
      <c r="AF301" s="8"/>
      <c r="AG301" s="7"/>
      <c r="AH301" s="3"/>
      <c r="AI301" s="18"/>
      <c r="AJ301" s="19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</row>
    <row r="302" spans="1:220" x14ac:dyDescent="0.2">
      <c r="A302" s="65">
        <f t="shared" si="91"/>
        <v>42277</v>
      </c>
      <c r="B302" s="12">
        <f t="shared" ca="1" si="92"/>
        <v>120265610.68499999</v>
      </c>
      <c r="C302" s="73">
        <f t="shared" si="93"/>
        <v>115000000</v>
      </c>
      <c r="D302" s="67">
        <f ca="1">IF(A302&lt;$B$1,VLOOKUP(A302,[1]DI!$A$4:$B$15000,2,FALSE),0)</f>
        <v>0.14130000000000001</v>
      </c>
      <c r="E302" s="11">
        <f t="shared" ca="1" si="94"/>
        <v>1.00052461</v>
      </c>
      <c r="F302" s="66">
        <f ca="1">(TRUNC(PRODUCT($E$16:$E301),16))</f>
        <v>1.09928657247477</v>
      </c>
      <c r="G302" s="66">
        <f t="shared" ca="1" si="84"/>
        <v>1.05853623824375</v>
      </c>
      <c r="H302" s="66">
        <f t="shared" ca="1" si="87"/>
        <v>1.0384968699999999</v>
      </c>
      <c r="I302" s="67">
        <f t="shared" si="95"/>
        <v>2.5000000000000001E-2</v>
      </c>
      <c r="J302" s="68">
        <f t="shared" si="96"/>
        <v>42173</v>
      </c>
      <c r="K302" s="13">
        <f t="shared" si="85"/>
        <v>102</v>
      </c>
      <c r="L302" s="9">
        <f t="shared" si="86"/>
        <v>1.0070207710000001</v>
      </c>
      <c r="M302" s="71">
        <f t="shared" ca="1" si="88"/>
        <v>1.0457879189999999</v>
      </c>
      <c r="N302" s="70">
        <f t="shared" si="97"/>
        <v>0</v>
      </c>
      <c r="O302" s="66">
        <f t="shared" ca="1" si="89"/>
        <v>5265610.6849999903</v>
      </c>
      <c r="P302" s="72">
        <f t="shared" si="90"/>
        <v>0</v>
      </c>
      <c r="Q302" s="69"/>
      <c r="R302" s="68"/>
      <c r="S302" s="68"/>
      <c r="T302" s="68"/>
      <c r="U302" s="68"/>
      <c r="V302" s="7"/>
      <c r="W302" s="49"/>
      <c r="X302" s="50"/>
      <c r="Y302" s="51"/>
      <c r="Z302" s="1"/>
      <c r="AA302" s="7"/>
      <c r="AB302" s="7"/>
      <c r="AC302" s="7"/>
      <c r="AD302" s="7"/>
      <c r="AE302" s="7"/>
      <c r="AF302" s="8"/>
      <c r="AG302" s="7"/>
      <c r="AH302" s="3"/>
      <c r="AI302" s="18"/>
      <c r="AJ302" s="19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</row>
    <row r="303" spans="1:220" x14ac:dyDescent="0.2">
      <c r="A303" s="65">
        <f t="shared" si="91"/>
        <v>42278</v>
      </c>
      <c r="B303" s="12">
        <f t="shared" ca="1" si="92"/>
        <v>120336957.375</v>
      </c>
      <c r="C303" s="73">
        <f t="shared" si="93"/>
        <v>115000000</v>
      </c>
      <c r="D303" s="67">
        <f ca="1">IF(A303&lt;$B$1,VLOOKUP(A303,[1]DI!$A$4:$B$15000,2,FALSE),0)</f>
        <v>0.14130000000000001</v>
      </c>
      <c r="E303" s="11">
        <f t="shared" ca="1" si="94"/>
        <v>1.00052461</v>
      </c>
      <c r="F303" s="66">
        <f ca="1">(TRUNC(PRODUCT($E$16:$E302),16))</f>
        <v>1.0998632692035599</v>
      </c>
      <c r="G303" s="66">
        <f t="shared" ca="1" si="84"/>
        <v>1.05853623824375</v>
      </c>
      <c r="H303" s="66">
        <f t="shared" ca="1" si="87"/>
        <v>1.03904168</v>
      </c>
      <c r="I303" s="67">
        <f t="shared" si="95"/>
        <v>2.5000000000000001E-2</v>
      </c>
      <c r="J303" s="68">
        <f t="shared" si="96"/>
        <v>42173</v>
      </c>
      <c r="K303" s="13">
        <f t="shared" si="85"/>
        <v>103</v>
      </c>
      <c r="L303" s="9">
        <f t="shared" si="86"/>
        <v>1.007089846</v>
      </c>
      <c r="M303" s="71">
        <f t="shared" ca="1" si="88"/>
        <v>1.046408325</v>
      </c>
      <c r="N303" s="70">
        <f t="shared" si="97"/>
        <v>0</v>
      </c>
      <c r="O303" s="66">
        <f t="shared" ca="1" si="89"/>
        <v>5336957.375</v>
      </c>
      <c r="P303" s="72">
        <f t="shared" si="90"/>
        <v>0</v>
      </c>
      <c r="Q303" s="69"/>
      <c r="R303" s="68"/>
      <c r="S303" s="68"/>
      <c r="T303" s="68"/>
      <c r="U303" s="68"/>
      <c r="V303" s="7"/>
      <c r="W303" s="49"/>
      <c r="X303" s="50"/>
      <c r="Y303" s="51"/>
      <c r="Z303" s="1"/>
      <c r="AA303" s="7"/>
      <c r="AB303" s="7"/>
      <c r="AC303" s="7"/>
      <c r="AD303" s="7"/>
      <c r="AE303" s="7"/>
      <c r="AF303" s="8"/>
      <c r="AG303" s="7"/>
      <c r="AH303" s="3"/>
      <c r="AI303" s="18"/>
      <c r="AJ303" s="19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</row>
    <row r="304" spans="1:220" x14ac:dyDescent="0.2">
      <c r="A304" s="65">
        <f t="shared" si="91"/>
        <v>42279</v>
      </c>
      <c r="B304" s="12">
        <f t="shared" ca="1" si="92"/>
        <v>120408345.81</v>
      </c>
      <c r="C304" s="73">
        <f t="shared" si="93"/>
        <v>115000000</v>
      </c>
      <c r="D304" s="67">
        <f ca="1">IF(A304&lt;$B$1,VLOOKUP(A304,[1]DI!$A$4:$B$15000,2,FALSE),0)</f>
        <v>0.14130000000000001</v>
      </c>
      <c r="E304" s="11">
        <f t="shared" ca="1" si="94"/>
        <v>1.00052461</v>
      </c>
      <c r="F304" s="66">
        <f ca="1">(TRUNC(PRODUCT($E$16:$E303),16))</f>
        <v>1.10044026847321</v>
      </c>
      <c r="G304" s="66">
        <f t="shared" ca="1" si="84"/>
        <v>1.05853623824375</v>
      </c>
      <c r="H304" s="66">
        <f t="shared" ca="1" si="87"/>
        <v>1.0395867700000001</v>
      </c>
      <c r="I304" s="67">
        <f t="shared" si="95"/>
        <v>2.5000000000000001E-2</v>
      </c>
      <c r="J304" s="68">
        <f t="shared" si="96"/>
        <v>42173</v>
      </c>
      <c r="K304" s="13">
        <f t="shared" si="85"/>
        <v>104</v>
      </c>
      <c r="L304" s="9">
        <f t="shared" si="86"/>
        <v>1.0071589249999999</v>
      </c>
      <c r="M304" s="71">
        <f t="shared" ca="1" si="88"/>
        <v>1.047029094</v>
      </c>
      <c r="N304" s="70">
        <f t="shared" si="97"/>
        <v>0</v>
      </c>
      <c r="O304" s="66">
        <f t="shared" ca="1" si="89"/>
        <v>5408345.8099999996</v>
      </c>
      <c r="P304" s="72">
        <f t="shared" si="90"/>
        <v>0</v>
      </c>
      <c r="Q304" s="69"/>
      <c r="R304" s="68"/>
      <c r="S304" s="68"/>
      <c r="T304" s="68"/>
      <c r="U304" s="68"/>
      <c r="V304" s="7"/>
      <c r="W304" s="49"/>
      <c r="X304" s="50"/>
      <c r="Y304" s="51"/>
      <c r="Z304" s="1"/>
      <c r="AA304" s="7"/>
      <c r="AB304" s="7"/>
      <c r="AC304" s="7"/>
      <c r="AD304" s="7"/>
      <c r="AE304" s="7"/>
      <c r="AF304" s="8"/>
      <c r="AG304" s="7"/>
      <c r="AH304" s="3"/>
      <c r="AI304" s="18"/>
      <c r="AJ304" s="19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</row>
    <row r="305" spans="1:220" x14ac:dyDescent="0.2">
      <c r="A305" s="65">
        <f t="shared" si="91"/>
        <v>42280</v>
      </c>
      <c r="B305" s="12">
        <f t="shared" ca="1" si="92"/>
        <v>120479777.02500001</v>
      </c>
      <c r="C305" s="73">
        <f t="shared" si="93"/>
        <v>115000000</v>
      </c>
      <c r="D305" s="67">
        <f ca="1">IF(A305&lt;$B$1,VLOOKUP(A305,[1]DI!$A$4:$B$15000,2,FALSE),0)</f>
        <v>0</v>
      </c>
      <c r="E305" s="11">
        <f t="shared" ca="1" si="94"/>
        <v>1</v>
      </c>
      <c r="F305" s="66">
        <f ca="1">(TRUNC(PRODUCT($E$16:$E304),16))</f>
        <v>1.1010175704424601</v>
      </c>
      <c r="G305" s="66">
        <f t="shared" ca="1" si="84"/>
        <v>1.05853623824375</v>
      </c>
      <c r="H305" s="66">
        <f t="shared" ca="1" si="87"/>
        <v>1.04013215</v>
      </c>
      <c r="I305" s="67">
        <f t="shared" si="95"/>
        <v>2.5000000000000001E-2</v>
      </c>
      <c r="J305" s="68">
        <f t="shared" si="96"/>
        <v>42173</v>
      </c>
      <c r="K305" s="13">
        <f t="shared" si="85"/>
        <v>105</v>
      </c>
      <c r="L305" s="9">
        <f t="shared" si="86"/>
        <v>1.0072280090000001</v>
      </c>
      <c r="M305" s="71">
        <f t="shared" ca="1" si="88"/>
        <v>1.0476502350000001</v>
      </c>
      <c r="N305" s="70">
        <f t="shared" si="97"/>
        <v>0</v>
      </c>
      <c r="O305" s="66">
        <f t="shared" ca="1" si="89"/>
        <v>5479777.0250000097</v>
      </c>
      <c r="P305" s="72">
        <f t="shared" si="90"/>
        <v>0</v>
      </c>
      <c r="Q305" s="69"/>
      <c r="R305" s="68"/>
      <c r="S305" s="68"/>
      <c r="T305" s="68"/>
      <c r="U305" s="68"/>
      <c r="V305" s="7"/>
      <c r="W305" s="49"/>
      <c r="X305" s="50"/>
      <c r="Y305" s="51"/>
      <c r="Z305" s="1"/>
      <c r="AA305" s="7"/>
      <c r="AB305" s="7"/>
      <c r="AC305" s="7"/>
      <c r="AD305" s="7"/>
      <c r="AE305" s="7"/>
      <c r="AF305" s="8"/>
      <c r="AG305" s="7"/>
      <c r="AH305" s="3"/>
      <c r="AI305" s="18"/>
      <c r="AJ305" s="19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</row>
    <row r="306" spans="1:220" x14ac:dyDescent="0.2">
      <c r="A306" s="65">
        <f t="shared" si="91"/>
        <v>42281</v>
      </c>
      <c r="B306" s="12">
        <f t="shared" ca="1" si="92"/>
        <v>120488041.04000001</v>
      </c>
      <c r="C306" s="73">
        <f t="shared" si="93"/>
        <v>115000000</v>
      </c>
      <c r="D306" s="67">
        <f ca="1">IF(A306&lt;$B$1,VLOOKUP(A306,[1]DI!$A$4:$B$15000,2,FALSE),0)</f>
        <v>0</v>
      </c>
      <c r="E306" s="11">
        <f t="shared" ca="1" si="94"/>
        <v>1</v>
      </c>
      <c r="F306" s="66">
        <f ca="1">(TRUNC(PRODUCT($E$16:$E305),16))</f>
        <v>1.1010175704424601</v>
      </c>
      <c r="G306" s="66">
        <f t="shared" ca="1" si="84"/>
        <v>1.05853623824375</v>
      </c>
      <c r="H306" s="66">
        <f t="shared" ca="1" si="87"/>
        <v>1.04013215</v>
      </c>
      <c r="I306" s="67">
        <f t="shared" si="95"/>
        <v>2.5000000000000001E-2</v>
      </c>
      <c r="J306" s="68">
        <f t="shared" si="96"/>
        <v>42173</v>
      </c>
      <c r="K306" s="13">
        <f t="shared" si="85"/>
        <v>106</v>
      </c>
      <c r="L306" s="9">
        <f t="shared" si="86"/>
        <v>1.007297098</v>
      </c>
      <c r="M306" s="71">
        <f t="shared" ca="1" si="88"/>
        <v>1.047722096</v>
      </c>
      <c r="N306" s="70">
        <f t="shared" si="97"/>
        <v>0</v>
      </c>
      <c r="O306" s="66">
        <f t="shared" ca="1" si="89"/>
        <v>5488041.04</v>
      </c>
      <c r="P306" s="72">
        <f t="shared" si="90"/>
        <v>0</v>
      </c>
      <c r="Q306" s="69"/>
      <c r="R306" s="68"/>
      <c r="S306" s="68"/>
      <c r="T306" s="68"/>
      <c r="U306" s="68"/>
      <c r="V306" s="7"/>
      <c r="W306" s="49"/>
      <c r="X306" s="50"/>
      <c r="Y306" s="51"/>
      <c r="Z306" s="1"/>
      <c r="AA306" s="7"/>
      <c r="AB306" s="7"/>
      <c r="AC306" s="7"/>
      <c r="AD306" s="7"/>
      <c r="AE306" s="7"/>
      <c r="AF306" s="8"/>
      <c r="AG306" s="7"/>
      <c r="AH306" s="3"/>
      <c r="AI306" s="18"/>
      <c r="AJ306" s="19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</row>
    <row r="307" spans="1:220" x14ac:dyDescent="0.2">
      <c r="A307" s="65">
        <f t="shared" si="91"/>
        <v>42282</v>
      </c>
      <c r="B307" s="12">
        <f t="shared" ca="1" si="92"/>
        <v>120496305.63000001</v>
      </c>
      <c r="C307" s="73">
        <f t="shared" si="93"/>
        <v>115000000</v>
      </c>
      <c r="D307" s="67">
        <f ca="1">IF(A307&lt;$B$1,VLOOKUP(A307,[1]DI!$A$4:$B$15000,2,FALSE),0)</f>
        <v>0.14130000000000001</v>
      </c>
      <c r="E307" s="11">
        <f t="shared" ca="1" si="94"/>
        <v>1.00052461</v>
      </c>
      <c r="F307" s="66">
        <f ca="1">(TRUNC(PRODUCT($E$16:$E306),16))</f>
        <v>1.1010175704424601</v>
      </c>
      <c r="G307" s="66">
        <f t="shared" ca="1" si="84"/>
        <v>1.05853623824375</v>
      </c>
      <c r="H307" s="66">
        <f t="shared" ca="1" si="87"/>
        <v>1.04013215</v>
      </c>
      <c r="I307" s="67">
        <f t="shared" si="95"/>
        <v>2.5000000000000001E-2</v>
      </c>
      <c r="J307" s="68">
        <f t="shared" si="96"/>
        <v>42173</v>
      </c>
      <c r="K307" s="13">
        <f t="shared" si="85"/>
        <v>107</v>
      </c>
      <c r="L307" s="9">
        <f t="shared" si="86"/>
        <v>1.007366191</v>
      </c>
      <c r="M307" s="71">
        <f t="shared" ca="1" si="88"/>
        <v>1.0477939620000001</v>
      </c>
      <c r="N307" s="70">
        <f t="shared" si="97"/>
        <v>0</v>
      </c>
      <c r="O307" s="66">
        <f t="shared" ca="1" si="89"/>
        <v>5496305.6300000101</v>
      </c>
      <c r="P307" s="72">
        <f t="shared" si="90"/>
        <v>0</v>
      </c>
      <c r="Q307" s="69"/>
      <c r="R307" s="68"/>
      <c r="S307" s="68"/>
      <c r="T307" s="68"/>
      <c r="U307" s="68"/>
      <c r="V307" s="7"/>
      <c r="W307" s="49"/>
      <c r="X307" s="50"/>
      <c r="Y307" s="51"/>
      <c r="Z307" s="1"/>
      <c r="AA307" s="7"/>
      <c r="AB307" s="7"/>
      <c r="AC307" s="7"/>
      <c r="AD307" s="7"/>
      <c r="AE307" s="7"/>
      <c r="AF307" s="8"/>
      <c r="AG307" s="7"/>
      <c r="AH307" s="3"/>
      <c r="AI307" s="18"/>
      <c r="AJ307" s="19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</row>
    <row r="308" spans="1:220" x14ac:dyDescent="0.2">
      <c r="A308" s="65">
        <f t="shared" si="91"/>
        <v>42283</v>
      </c>
      <c r="B308" s="12">
        <f t="shared" ca="1" si="92"/>
        <v>120567788.25000001</v>
      </c>
      <c r="C308" s="73">
        <f t="shared" si="93"/>
        <v>115000000</v>
      </c>
      <c r="D308" s="67">
        <f ca="1">IF(A308&lt;$B$1,VLOOKUP(A308,[1]DI!$A$4:$B$15000,2,FALSE),0)</f>
        <v>0.14130000000000001</v>
      </c>
      <c r="E308" s="11">
        <f t="shared" ca="1" si="94"/>
        <v>1.00052461</v>
      </c>
      <c r="F308" s="66">
        <f ca="1">(TRUNC(PRODUCT($E$16:$E307),16))</f>
        <v>1.1015951752700901</v>
      </c>
      <c r="G308" s="66">
        <f t="shared" ref="G308:G371" ca="1" si="98">IF(N307&gt;0,F307,G307)</f>
        <v>1.05853623824375</v>
      </c>
      <c r="H308" s="66">
        <f t="shared" ca="1" si="87"/>
        <v>1.04067781</v>
      </c>
      <c r="I308" s="67">
        <f t="shared" si="95"/>
        <v>2.5000000000000001E-2</v>
      </c>
      <c r="J308" s="68">
        <f t="shared" si="96"/>
        <v>42173</v>
      </c>
      <c r="K308" s="13">
        <f t="shared" si="85"/>
        <v>108</v>
      </c>
      <c r="L308" s="9">
        <f t="shared" si="86"/>
        <v>1.007435289</v>
      </c>
      <c r="M308" s="71">
        <f t="shared" ca="1" si="88"/>
        <v>1.0484155500000001</v>
      </c>
      <c r="N308" s="70">
        <f t="shared" si="97"/>
        <v>0</v>
      </c>
      <c r="O308" s="66">
        <f t="shared" ca="1" si="89"/>
        <v>5567788.2500000102</v>
      </c>
      <c r="P308" s="72">
        <f t="shared" si="90"/>
        <v>0</v>
      </c>
      <c r="Q308" s="69"/>
      <c r="R308" s="68"/>
      <c r="S308" s="68"/>
      <c r="T308" s="68"/>
      <c r="U308" s="68"/>
      <c r="V308" s="7"/>
      <c r="W308" s="49"/>
      <c r="X308" s="50"/>
      <c r="Y308" s="51"/>
      <c r="Z308" s="1"/>
      <c r="AA308" s="7"/>
      <c r="AB308" s="7"/>
      <c r="AC308" s="7"/>
      <c r="AD308" s="7"/>
      <c r="AE308" s="7"/>
      <c r="AF308" s="8"/>
      <c r="AG308" s="7"/>
      <c r="AH308" s="3"/>
      <c r="AI308" s="18"/>
      <c r="AJ308" s="19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</row>
    <row r="309" spans="1:220" x14ac:dyDescent="0.2">
      <c r="A309" s="65">
        <f t="shared" si="91"/>
        <v>42284</v>
      </c>
      <c r="B309" s="12">
        <f t="shared" ca="1" si="92"/>
        <v>120639313.76500002</v>
      </c>
      <c r="C309" s="73">
        <f t="shared" si="93"/>
        <v>115000000</v>
      </c>
      <c r="D309" s="67">
        <f ca="1">IF(A309&lt;$B$1,VLOOKUP(A309,[1]DI!$A$4:$B$15000,2,FALSE),0)</f>
        <v>0.14130000000000001</v>
      </c>
      <c r="E309" s="11">
        <f t="shared" ca="1" si="94"/>
        <v>1.00052461</v>
      </c>
      <c r="F309" s="66">
        <f ca="1">(TRUNC(PRODUCT($E$16:$E308),16))</f>
        <v>1.1021730831149901</v>
      </c>
      <c r="G309" s="66">
        <f t="shared" ca="1" si="98"/>
        <v>1.05853623824375</v>
      </c>
      <c r="H309" s="66">
        <f t="shared" ca="1" si="87"/>
        <v>1.0412237600000001</v>
      </c>
      <c r="I309" s="67">
        <f t="shared" si="95"/>
        <v>2.5000000000000001E-2</v>
      </c>
      <c r="J309" s="68">
        <f t="shared" si="96"/>
        <v>42173</v>
      </c>
      <c r="K309" s="13">
        <f t="shared" si="85"/>
        <v>109</v>
      </c>
      <c r="L309" s="9">
        <f t="shared" si="86"/>
        <v>1.007504392</v>
      </c>
      <c r="M309" s="71">
        <f t="shared" ca="1" si="88"/>
        <v>1.0490375110000001</v>
      </c>
      <c r="N309" s="70">
        <f t="shared" si="97"/>
        <v>0</v>
      </c>
      <c r="O309" s="66">
        <f t="shared" ca="1" si="89"/>
        <v>5639313.7650000099</v>
      </c>
      <c r="P309" s="72">
        <f t="shared" si="90"/>
        <v>0</v>
      </c>
      <c r="Q309" s="69"/>
      <c r="R309" s="68"/>
      <c r="S309" s="68"/>
      <c r="T309" s="68"/>
      <c r="U309" s="68"/>
      <c r="V309" s="7"/>
      <c r="W309" s="49"/>
      <c r="X309" s="50"/>
      <c r="Y309" s="51"/>
      <c r="Z309" s="1"/>
      <c r="AA309" s="7"/>
      <c r="AB309" s="7"/>
      <c r="AC309" s="7"/>
      <c r="AD309" s="7"/>
      <c r="AE309" s="7"/>
      <c r="AF309" s="8"/>
      <c r="AG309" s="7"/>
      <c r="AH309" s="3"/>
      <c r="AI309" s="18"/>
      <c r="AJ309" s="19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</row>
    <row r="310" spans="1:220" x14ac:dyDescent="0.2">
      <c r="A310" s="65">
        <f t="shared" si="91"/>
        <v>42285</v>
      </c>
      <c r="B310" s="12">
        <f t="shared" ca="1" si="92"/>
        <v>120710882.17500001</v>
      </c>
      <c r="C310" s="73">
        <f t="shared" si="93"/>
        <v>115000000</v>
      </c>
      <c r="D310" s="67">
        <f ca="1">IF(A310&lt;$B$1,VLOOKUP(A310,[1]DI!$A$4:$B$15000,2,FALSE),0)</f>
        <v>0.14130000000000001</v>
      </c>
      <c r="E310" s="11">
        <f t="shared" ca="1" si="94"/>
        <v>1.00052461</v>
      </c>
      <c r="F310" s="66">
        <f ca="1">(TRUNC(PRODUCT($E$16:$E309),16))</f>
        <v>1.1027512941361199</v>
      </c>
      <c r="G310" s="66">
        <f t="shared" ca="1" si="98"/>
        <v>1.05853623824375</v>
      </c>
      <c r="H310" s="66">
        <f t="shared" ca="1" si="87"/>
        <v>1.0417700000000001</v>
      </c>
      <c r="I310" s="67">
        <f t="shared" si="95"/>
        <v>2.5000000000000001E-2</v>
      </c>
      <c r="J310" s="68">
        <f t="shared" si="96"/>
        <v>42173</v>
      </c>
      <c r="K310" s="13">
        <f t="shared" si="85"/>
        <v>110</v>
      </c>
      <c r="L310" s="9">
        <f t="shared" si="86"/>
        <v>1.0075734999999999</v>
      </c>
      <c r="M310" s="71">
        <f t="shared" ca="1" si="88"/>
        <v>1.0496598450000001</v>
      </c>
      <c r="N310" s="70">
        <f t="shared" si="97"/>
        <v>0</v>
      </c>
      <c r="O310" s="66">
        <f t="shared" ca="1" si="89"/>
        <v>5710882.1750000101</v>
      </c>
      <c r="P310" s="72">
        <f t="shared" si="90"/>
        <v>0</v>
      </c>
      <c r="Q310" s="69"/>
      <c r="R310" s="68"/>
      <c r="S310" s="68"/>
      <c r="T310" s="68"/>
      <c r="U310" s="68"/>
      <c r="V310" s="7"/>
      <c r="W310" s="49"/>
      <c r="X310" s="50"/>
      <c r="Y310" s="51"/>
      <c r="Z310" s="1"/>
      <c r="AA310" s="7"/>
      <c r="AB310" s="7"/>
      <c r="AC310" s="7"/>
      <c r="AD310" s="7"/>
      <c r="AE310" s="7"/>
      <c r="AF310" s="8"/>
      <c r="AG310" s="7"/>
      <c r="AH310" s="3"/>
      <c r="AI310" s="18"/>
      <c r="AJ310" s="19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</row>
    <row r="311" spans="1:220" x14ac:dyDescent="0.2">
      <c r="A311" s="65">
        <f t="shared" si="91"/>
        <v>42286</v>
      </c>
      <c r="B311" s="12">
        <f t="shared" ca="1" si="92"/>
        <v>120782492.215</v>
      </c>
      <c r="C311" s="73">
        <f t="shared" si="93"/>
        <v>115000000</v>
      </c>
      <c r="D311" s="67">
        <f ca="1">IF(A311&lt;$B$1,VLOOKUP(A311,[1]DI!$A$4:$B$15000,2,FALSE),0)</f>
        <v>0.14130000000000001</v>
      </c>
      <c r="E311" s="11">
        <f t="shared" ca="1" si="94"/>
        <v>1.00052461</v>
      </c>
      <c r="F311" s="66">
        <f ca="1">(TRUNC(PRODUCT($E$16:$E310),16))</f>
        <v>1.10332980849254</v>
      </c>
      <c r="G311" s="66">
        <f t="shared" ca="1" si="98"/>
        <v>1.05853623824375</v>
      </c>
      <c r="H311" s="66">
        <f t="shared" ca="1" si="87"/>
        <v>1.04231652</v>
      </c>
      <c r="I311" s="67">
        <f t="shared" si="95"/>
        <v>2.5000000000000001E-2</v>
      </c>
      <c r="J311" s="68">
        <f t="shared" si="96"/>
        <v>42173</v>
      </c>
      <c r="K311" s="13">
        <f t="shared" si="85"/>
        <v>111</v>
      </c>
      <c r="L311" s="9">
        <f t="shared" si="86"/>
        <v>1.0076426119999999</v>
      </c>
      <c r="M311" s="71">
        <f t="shared" ca="1" si="88"/>
        <v>1.0502825410000001</v>
      </c>
      <c r="N311" s="70">
        <f t="shared" si="97"/>
        <v>0</v>
      </c>
      <c r="O311" s="66">
        <f t="shared" ca="1" si="89"/>
        <v>5782492.2150000101</v>
      </c>
      <c r="P311" s="72">
        <f t="shared" si="90"/>
        <v>0</v>
      </c>
      <c r="Q311" s="69"/>
      <c r="R311" s="68"/>
      <c r="S311" s="68"/>
      <c r="T311" s="68"/>
      <c r="U311" s="68"/>
      <c r="V311" s="7"/>
      <c r="W311" s="49"/>
      <c r="X311" s="50"/>
      <c r="Y311" s="51"/>
      <c r="Z311" s="1"/>
      <c r="AA311" s="7"/>
      <c r="AB311" s="7"/>
      <c r="AC311" s="7"/>
      <c r="AD311" s="7"/>
      <c r="AE311" s="7"/>
      <c r="AF311" s="8"/>
      <c r="AG311" s="7"/>
      <c r="AH311" s="3"/>
      <c r="AI311" s="18"/>
      <c r="AJ311" s="19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</row>
    <row r="312" spans="1:220" x14ac:dyDescent="0.2">
      <c r="A312" s="65">
        <f t="shared" si="91"/>
        <v>42287</v>
      </c>
      <c r="B312" s="12">
        <f t="shared" ca="1" si="92"/>
        <v>120854145.15000001</v>
      </c>
      <c r="C312" s="73">
        <f t="shared" si="93"/>
        <v>115000000</v>
      </c>
      <c r="D312" s="67">
        <f ca="1">IF(A312&lt;$B$1,VLOOKUP(A312,[1]DI!$A$4:$B$15000,2,FALSE),0)</f>
        <v>0</v>
      </c>
      <c r="E312" s="11">
        <f t="shared" ca="1" si="94"/>
        <v>1</v>
      </c>
      <c r="F312" s="66">
        <f ca="1">(TRUNC(PRODUCT($E$16:$E311),16))</f>
        <v>1.1039086263433699</v>
      </c>
      <c r="G312" s="66">
        <f t="shared" ca="1" si="98"/>
        <v>1.05853623824375</v>
      </c>
      <c r="H312" s="66">
        <f t="shared" ca="1" si="87"/>
        <v>1.0428633300000001</v>
      </c>
      <c r="I312" s="67">
        <f t="shared" si="95"/>
        <v>2.5000000000000001E-2</v>
      </c>
      <c r="J312" s="68">
        <f t="shared" si="96"/>
        <v>42173</v>
      </c>
      <c r="K312" s="13">
        <f t="shared" si="85"/>
        <v>112</v>
      </c>
      <c r="L312" s="9">
        <f t="shared" si="86"/>
        <v>1.00771173</v>
      </c>
      <c r="M312" s="71">
        <f t="shared" ca="1" si="88"/>
        <v>1.05090561</v>
      </c>
      <c r="N312" s="70">
        <f t="shared" si="97"/>
        <v>0</v>
      </c>
      <c r="O312" s="66">
        <f t="shared" ca="1" si="89"/>
        <v>5854145.1500000097</v>
      </c>
      <c r="P312" s="72">
        <f t="shared" si="90"/>
        <v>0</v>
      </c>
      <c r="Q312" s="69"/>
      <c r="R312" s="68"/>
      <c r="S312" s="68"/>
      <c r="T312" s="68"/>
      <c r="U312" s="68"/>
      <c r="V312" s="7"/>
      <c r="W312" s="49"/>
      <c r="X312" s="50"/>
      <c r="Y312" s="51"/>
      <c r="Z312" s="1"/>
      <c r="AA312" s="7"/>
      <c r="AB312" s="7"/>
      <c r="AC312" s="7"/>
      <c r="AD312" s="7"/>
      <c r="AE312" s="7"/>
      <c r="AF312" s="8"/>
      <c r="AG312" s="7"/>
      <c r="AH312" s="3"/>
      <c r="AI312" s="18"/>
      <c r="AJ312" s="19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</row>
    <row r="313" spans="1:220" x14ac:dyDescent="0.2">
      <c r="A313" s="65">
        <f t="shared" si="91"/>
        <v>42288</v>
      </c>
      <c r="B313" s="12">
        <f t="shared" ca="1" si="92"/>
        <v>120862434.81</v>
      </c>
      <c r="C313" s="73">
        <f t="shared" si="93"/>
        <v>115000000</v>
      </c>
      <c r="D313" s="67">
        <f ca="1">IF(A313&lt;$B$1,VLOOKUP(A313,[1]DI!$A$4:$B$15000,2,FALSE),0)</f>
        <v>0</v>
      </c>
      <c r="E313" s="11">
        <f t="shared" ca="1" si="94"/>
        <v>1</v>
      </c>
      <c r="F313" s="66">
        <f ca="1">(TRUNC(PRODUCT($E$16:$E312),16))</f>
        <v>1.1039086263433699</v>
      </c>
      <c r="G313" s="66">
        <f t="shared" ca="1" si="98"/>
        <v>1.05853623824375</v>
      </c>
      <c r="H313" s="66">
        <f t="shared" ca="1" si="87"/>
        <v>1.0428633300000001</v>
      </c>
      <c r="I313" s="67">
        <f t="shared" si="95"/>
        <v>2.5000000000000001E-2</v>
      </c>
      <c r="J313" s="68">
        <f t="shared" si="96"/>
        <v>42173</v>
      </c>
      <c r="K313" s="13">
        <f t="shared" si="85"/>
        <v>113</v>
      </c>
      <c r="L313" s="9">
        <f t="shared" si="86"/>
        <v>1.0077808509999999</v>
      </c>
      <c r="M313" s="71">
        <f t="shared" ca="1" si="88"/>
        <v>1.050977694</v>
      </c>
      <c r="N313" s="70">
        <f t="shared" si="97"/>
        <v>0</v>
      </c>
      <c r="O313" s="66">
        <f t="shared" ca="1" si="89"/>
        <v>5862434.8099999996</v>
      </c>
      <c r="P313" s="72">
        <f t="shared" si="90"/>
        <v>0</v>
      </c>
      <c r="Q313" s="69"/>
      <c r="R313" s="68"/>
      <c r="S313" s="68"/>
      <c r="T313" s="68"/>
      <c r="U313" s="68"/>
      <c r="V313" s="7"/>
      <c r="W313" s="49"/>
      <c r="X313" s="50"/>
      <c r="Y313" s="51"/>
      <c r="Z313" s="1"/>
      <c r="AA313" s="7"/>
      <c r="AB313" s="7"/>
      <c r="AC313" s="7"/>
      <c r="AD313" s="7"/>
      <c r="AE313" s="7"/>
      <c r="AF313" s="8"/>
      <c r="AG313" s="7"/>
      <c r="AH313" s="3"/>
      <c r="AI313" s="18"/>
      <c r="AJ313" s="19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</row>
    <row r="314" spans="1:220" x14ac:dyDescent="0.2">
      <c r="A314" s="65">
        <f t="shared" si="91"/>
        <v>42289</v>
      </c>
      <c r="B314" s="12">
        <f t="shared" ca="1" si="92"/>
        <v>120870725.16</v>
      </c>
      <c r="C314" s="73">
        <f t="shared" si="93"/>
        <v>115000000</v>
      </c>
      <c r="D314" s="67">
        <f ca="1">IF(A314&lt;$B$1,VLOOKUP(A314,[1]DI!$A$4:$B$15000,2,FALSE),0)</f>
        <v>0</v>
      </c>
      <c r="E314" s="11">
        <f t="shared" ca="1" si="94"/>
        <v>1</v>
      </c>
      <c r="F314" s="66">
        <f ca="1">(TRUNC(PRODUCT($E$16:$E313),16))</f>
        <v>1.1039086263433699</v>
      </c>
      <c r="G314" s="66">
        <f t="shared" ca="1" si="98"/>
        <v>1.05853623824375</v>
      </c>
      <c r="H314" s="66">
        <f t="shared" ca="1" si="87"/>
        <v>1.0428633300000001</v>
      </c>
      <c r="I314" s="67">
        <f t="shared" si="95"/>
        <v>2.5000000000000001E-2</v>
      </c>
      <c r="J314" s="68">
        <f t="shared" si="96"/>
        <v>42173</v>
      </c>
      <c r="K314" s="13">
        <f t="shared" si="85"/>
        <v>114</v>
      </c>
      <c r="L314" s="9">
        <f t="shared" si="86"/>
        <v>1.0078499780000001</v>
      </c>
      <c r="M314" s="71">
        <f t="shared" ca="1" si="88"/>
        <v>1.0510497839999999</v>
      </c>
      <c r="N314" s="70">
        <f t="shared" si="97"/>
        <v>0</v>
      </c>
      <c r="O314" s="66">
        <f t="shared" ca="1" si="89"/>
        <v>5870725.1599999899</v>
      </c>
      <c r="P314" s="72">
        <f t="shared" si="90"/>
        <v>0</v>
      </c>
      <c r="Q314" s="69"/>
      <c r="R314" s="68"/>
      <c r="S314" s="68"/>
      <c r="T314" s="68"/>
      <c r="U314" s="68"/>
      <c r="V314" s="7"/>
      <c r="W314" s="49"/>
      <c r="X314" s="53"/>
      <c r="Y314" s="51"/>
      <c r="Z314" s="1"/>
      <c r="AA314" s="7"/>
      <c r="AB314" s="7"/>
      <c r="AC314" s="7"/>
      <c r="AD314" s="7"/>
      <c r="AE314" s="7"/>
      <c r="AF314" s="8"/>
      <c r="AG314" s="7"/>
      <c r="AH314" s="3"/>
      <c r="AI314" s="18"/>
      <c r="AJ314" s="19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</row>
    <row r="315" spans="1:220" x14ac:dyDescent="0.2">
      <c r="A315" s="65">
        <f t="shared" si="91"/>
        <v>42290</v>
      </c>
      <c r="B315" s="12">
        <f t="shared" ca="1" si="92"/>
        <v>120879015.97</v>
      </c>
      <c r="C315" s="73">
        <f t="shared" si="93"/>
        <v>115000000</v>
      </c>
      <c r="D315" s="67">
        <f ca="1">IF(A315&lt;$B$1,VLOOKUP(A315,[1]DI!$A$4:$B$15000,2,FALSE),0)</f>
        <v>0.14130000000000001</v>
      </c>
      <c r="E315" s="11">
        <f t="shared" ca="1" si="94"/>
        <v>1.00052461</v>
      </c>
      <c r="F315" s="66">
        <f ca="1">(TRUNC(PRODUCT($E$16:$E314),16))</f>
        <v>1.1039086263433699</v>
      </c>
      <c r="G315" s="66">
        <f t="shared" ca="1" si="98"/>
        <v>1.05853623824375</v>
      </c>
      <c r="H315" s="66">
        <f t="shared" ca="1" si="87"/>
        <v>1.0428633300000001</v>
      </c>
      <c r="I315" s="67">
        <f t="shared" si="95"/>
        <v>2.5000000000000001E-2</v>
      </c>
      <c r="J315" s="68">
        <f t="shared" si="96"/>
        <v>42173</v>
      </c>
      <c r="K315" s="13">
        <f t="shared" si="85"/>
        <v>115</v>
      </c>
      <c r="L315" s="9">
        <f t="shared" si="86"/>
        <v>1.0079191089999999</v>
      </c>
      <c r="M315" s="71">
        <f t="shared" ca="1" si="88"/>
        <v>1.051121878</v>
      </c>
      <c r="N315" s="70">
        <f t="shared" si="97"/>
        <v>0</v>
      </c>
      <c r="O315" s="66">
        <f t="shared" ca="1" si="89"/>
        <v>5879015.9699999997</v>
      </c>
      <c r="P315" s="72">
        <f t="shared" si="90"/>
        <v>0</v>
      </c>
      <c r="Q315" s="69"/>
      <c r="R315" s="68"/>
      <c r="S315" s="68"/>
      <c r="T315" s="68"/>
      <c r="U315" s="68"/>
      <c r="V315" s="7"/>
      <c r="W315" s="49"/>
      <c r="X315" s="50"/>
      <c r="Y315" s="51"/>
      <c r="Z315" s="1"/>
      <c r="AA315" s="7"/>
      <c r="AB315" s="7"/>
      <c r="AC315" s="7"/>
      <c r="AD315" s="7"/>
      <c r="AE315" s="7"/>
      <c r="AF315" s="8"/>
      <c r="AG315" s="7"/>
      <c r="AH315" s="3"/>
      <c r="AI315" s="18"/>
      <c r="AJ315" s="19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</row>
    <row r="316" spans="1:220" x14ac:dyDescent="0.2">
      <c r="A316" s="65">
        <f t="shared" si="91"/>
        <v>42291</v>
      </c>
      <c r="B316" s="12">
        <f t="shared" ca="1" si="92"/>
        <v>120950726.63500001</v>
      </c>
      <c r="C316" s="73">
        <f t="shared" si="93"/>
        <v>115000000</v>
      </c>
      <c r="D316" s="67">
        <f ca="1">IF(A316&lt;$B$1,VLOOKUP(A316,[1]DI!$A$4:$B$15000,2,FALSE),0)</f>
        <v>0.14130000000000001</v>
      </c>
      <c r="E316" s="11">
        <f t="shared" ca="1" si="94"/>
        <v>1.00052461</v>
      </c>
      <c r="F316" s="66">
        <f ca="1">(TRUNC(PRODUCT($E$16:$E315),16))</f>
        <v>1.1044877478478301</v>
      </c>
      <c r="G316" s="66">
        <f t="shared" ca="1" si="98"/>
        <v>1.05853623824375</v>
      </c>
      <c r="H316" s="66">
        <f t="shared" ca="1" si="87"/>
        <v>1.04341043</v>
      </c>
      <c r="I316" s="67">
        <f t="shared" si="95"/>
        <v>2.5000000000000001E-2</v>
      </c>
      <c r="J316" s="68">
        <f t="shared" si="96"/>
        <v>42173</v>
      </c>
      <c r="K316" s="13">
        <f t="shared" si="85"/>
        <v>116</v>
      </c>
      <c r="L316" s="9">
        <f t="shared" si="86"/>
        <v>1.007988246</v>
      </c>
      <c r="M316" s="71">
        <f t="shared" ca="1" si="88"/>
        <v>1.051745449</v>
      </c>
      <c r="N316" s="70">
        <f t="shared" si="97"/>
        <v>0</v>
      </c>
      <c r="O316" s="66">
        <f t="shared" ca="1" si="89"/>
        <v>5950726.6349999998</v>
      </c>
      <c r="P316" s="72">
        <f t="shared" si="90"/>
        <v>0</v>
      </c>
      <c r="Q316" s="69"/>
      <c r="R316" s="68"/>
      <c r="S316" s="68"/>
      <c r="T316" s="68"/>
      <c r="U316" s="68"/>
      <c r="V316" s="7"/>
      <c r="W316" s="49"/>
      <c r="X316" s="50"/>
      <c r="Y316" s="51"/>
      <c r="Z316" s="1"/>
      <c r="AA316" s="7"/>
      <c r="AB316" s="7"/>
      <c r="AC316" s="7"/>
      <c r="AD316" s="7"/>
      <c r="AE316" s="7"/>
      <c r="AF316" s="8"/>
      <c r="AG316" s="7"/>
      <c r="AH316" s="3"/>
      <c r="AI316" s="18"/>
      <c r="AJ316" s="19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</row>
    <row r="317" spans="1:220" x14ac:dyDescent="0.2">
      <c r="A317" s="65">
        <f t="shared" si="91"/>
        <v>42292</v>
      </c>
      <c r="B317" s="12">
        <f t="shared" ca="1" si="92"/>
        <v>121022478.93000001</v>
      </c>
      <c r="C317" s="73">
        <f t="shared" si="93"/>
        <v>115000000</v>
      </c>
      <c r="D317" s="67">
        <f ca="1">IF(A317&lt;$B$1,VLOOKUP(A317,[1]DI!$A$4:$B$15000,2,FALSE),0)</f>
        <v>0.14130000000000001</v>
      </c>
      <c r="E317" s="11">
        <f t="shared" ca="1" si="94"/>
        <v>1.00052461</v>
      </c>
      <c r="F317" s="66">
        <f ca="1">(TRUNC(PRODUCT($E$16:$E316),16))</f>
        <v>1.10506717316523</v>
      </c>
      <c r="G317" s="66">
        <f t="shared" ca="1" si="98"/>
        <v>1.05853623824375</v>
      </c>
      <c r="H317" s="66">
        <f t="shared" ca="1" si="87"/>
        <v>1.04395781</v>
      </c>
      <c r="I317" s="67">
        <f t="shared" si="95"/>
        <v>2.5000000000000001E-2</v>
      </c>
      <c r="J317" s="68">
        <f t="shared" si="96"/>
        <v>42173</v>
      </c>
      <c r="K317" s="13">
        <f t="shared" si="85"/>
        <v>117</v>
      </c>
      <c r="L317" s="9">
        <f t="shared" si="86"/>
        <v>1.008057387</v>
      </c>
      <c r="M317" s="71">
        <f t="shared" ca="1" si="88"/>
        <v>1.052369382</v>
      </c>
      <c r="N317" s="70">
        <f t="shared" si="97"/>
        <v>0</v>
      </c>
      <c r="O317" s="66">
        <f t="shared" ca="1" si="89"/>
        <v>6022478.9299999997</v>
      </c>
      <c r="P317" s="72">
        <f t="shared" si="90"/>
        <v>0</v>
      </c>
      <c r="Q317" s="69"/>
      <c r="R317" s="68"/>
      <c r="S317" s="68"/>
      <c r="T317" s="68"/>
      <c r="U317" s="68"/>
      <c r="V317" s="7"/>
      <c r="W317" s="49"/>
      <c r="X317" s="50"/>
      <c r="Y317" s="51"/>
      <c r="Z317" s="1"/>
      <c r="AA317" s="7"/>
      <c r="AB317" s="7"/>
      <c r="AC317" s="7"/>
      <c r="AD317" s="7"/>
      <c r="AE317" s="7"/>
      <c r="AF317" s="8"/>
      <c r="AG317" s="7"/>
      <c r="AH317" s="3"/>
      <c r="AI317" s="18"/>
      <c r="AJ317" s="19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</row>
    <row r="318" spans="1:220" x14ac:dyDescent="0.2">
      <c r="A318" s="65">
        <f t="shared" si="91"/>
        <v>42293</v>
      </c>
      <c r="B318" s="12">
        <f t="shared" ca="1" si="92"/>
        <v>121094274.00500001</v>
      </c>
      <c r="C318" s="73">
        <f t="shared" si="93"/>
        <v>115000000</v>
      </c>
      <c r="D318" s="67">
        <f ca="1">IF(A318&lt;$B$1,VLOOKUP(A318,[1]DI!$A$4:$B$15000,2,FALSE),0)</f>
        <v>0.14130000000000001</v>
      </c>
      <c r="E318" s="11">
        <f t="shared" ca="1" si="94"/>
        <v>1.00052461</v>
      </c>
      <c r="F318" s="66">
        <f ca="1">(TRUNC(PRODUCT($E$16:$E317),16))</f>
        <v>1.10564690245495</v>
      </c>
      <c r="G318" s="66">
        <f t="shared" ca="1" si="98"/>
        <v>1.05853623824375</v>
      </c>
      <c r="H318" s="66">
        <f t="shared" ca="1" si="87"/>
        <v>1.04450548</v>
      </c>
      <c r="I318" s="67">
        <f t="shared" si="95"/>
        <v>2.5000000000000001E-2</v>
      </c>
      <c r="J318" s="68">
        <f t="shared" si="96"/>
        <v>42173</v>
      </c>
      <c r="K318" s="13">
        <f t="shared" si="85"/>
        <v>118</v>
      </c>
      <c r="L318" s="9">
        <f t="shared" si="86"/>
        <v>1.0081265319999999</v>
      </c>
      <c r="M318" s="71">
        <f t="shared" ca="1" si="88"/>
        <v>1.0529936870000001</v>
      </c>
      <c r="N318" s="70">
        <f t="shared" si="97"/>
        <v>0</v>
      </c>
      <c r="O318" s="66">
        <f t="shared" ca="1" si="89"/>
        <v>6094274.0050000101</v>
      </c>
      <c r="P318" s="72">
        <f t="shared" si="90"/>
        <v>0</v>
      </c>
      <c r="Q318" s="69"/>
      <c r="R318" s="68"/>
      <c r="S318" s="68"/>
      <c r="T318" s="68"/>
      <c r="U318" s="68"/>
      <c r="V318" s="7"/>
      <c r="W318" s="49"/>
      <c r="X318" s="50"/>
      <c r="Y318" s="51"/>
      <c r="Z318" s="1"/>
      <c r="AA318" s="7"/>
      <c r="AB318" s="7"/>
      <c r="AC318" s="7"/>
      <c r="AD318" s="7"/>
      <c r="AE318" s="7"/>
      <c r="AF318" s="8"/>
      <c r="AG318" s="7"/>
      <c r="AH318" s="3"/>
      <c r="AI318" s="18"/>
      <c r="AJ318" s="19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</row>
    <row r="319" spans="1:220" x14ac:dyDescent="0.2">
      <c r="A319" s="65">
        <f t="shared" si="91"/>
        <v>42294</v>
      </c>
      <c r="B319" s="12">
        <f t="shared" ca="1" si="92"/>
        <v>121166112.20499998</v>
      </c>
      <c r="C319" s="73">
        <f t="shared" si="93"/>
        <v>115000000</v>
      </c>
      <c r="D319" s="67">
        <f ca="1">IF(A319&lt;$B$1,VLOOKUP(A319,[1]DI!$A$4:$B$15000,2,FALSE),0)</f>
        <v>0</v>
      </c>
      <c r="E319" s="11">
        <f t="shared" ca="1" si="94"/>
        <v>1</v>
      </c>
      <c r="F319" s="66">
        <f ca="1">(TRUNC(PRODUCT($E$16:$E318),16))</f>
        <v>1.1062269358764401</v>
      </c>
      <c r="G319" s="66">
        <f t="shared" ca="1" si="98"/>
        <v>1.05853623824375</v>
      </c>
      <c r="H319" s="66">
        <f t="shared" ca="1" si="87"/>
        <v>1.04505344</v>
      </c>
      <c r="I319" s="67">
        <f t="shared" si="95"/>
        <v>2.5000000000000001E-2</v>
      </c>
      <c r="J319" s="68">
        <f t="shared" si="96"/>
        <v>42173</v>
      </c>
      <c r="K319" s="13">
        <f t="shared" si="85"/>
        <v>119</v>
      </c>
      <c r="L319" s="9">
        <f t="shared" si="86"/>
        <v>1.0081956830000001</v>
      </c>
      <c r="M319" s="71">
        <f t="shared" ca="1" si="88"/>
        <v>1.0536183669999999</v>
      </c>
      <c r="N319" s="70">
        <f t="shared" si="97"/>
        <v>0</v>
      </c>
      <c r="O319" s="66">
        <f t="shared" ca="1" si="89"/>
        <v>6166112.2049999898</v>
      </c>
      <c r="P319" s="72">
        <f t="shared" si="90"/>
        <v>0</v>
      </c>
      <c r="Q319" s="69"/>
      <c r="R319" s="68"/>
      <c r="S319" s="68"/>
      <c r="T319" s="68"/>
      <c r="U319" s="68"/>
      <c r="V319" s="7"/>
      <c r="W319" s="49"/>
      <c r="X319" s="50"/>
      <c r="Y319" s="51"/>
      <c r="Z319" s="1"/>
      <c r="AA319" s="7"/>
      <c r="AB319" s="7"/>
      <c r="AC319" s="7"/>
      <c r="AD319" s="7"/>
      <c r="AE319" s="7"/>
      <c r="AF319" s="8"/>
      <c r="AG319" s="7"/>
      <c r="AH319" s="3"/>
      <c r="AI319" s="18"/>
      <c r="AJ319" s="19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</row>
    <row r="320" spans="1:220" x14ac:dyDescent="0.2">
      <c r="A320" s="65">
        <f t="shared" si="91"/>
        <v>42295</v>
      </c>
      <c r="B320" s="12">
        <f t="shared" ca="1" si="92"/>
        <v>121174423.25500001</v>
      </c>
      <c r="C320" s="73">
        <f t="shared" si="93"/>
        <v>115000000</v>
      </c>
      <c r="D320" s="67">
        <f ca="1">IF(A320&lt;$B$1,VLOOKUP(A320,[1]DI!$A$4:$B$15000,2,FALSE),0)</f>
        <v>0</v>
      </c>
      <c r="E320" s="11">
        <f t="shared" ca="1" si="94"/>
        <v>1</v>
      </c>
      <c r="F320" s="66">
        <f ca="1">(TRUNC(PRODUCT($E$16:$E319),16))</f>
        <v>1.1062269358764401</v>
      </c>
      <c r="G320" s="66">
        <f t="shared" ca="1" si="98"/>
        <v>1.05853623824375</v>
      </c>
      <c r="H320" s="66">
        <f t="shared" ca="1" si="87"/>
        <v>1.04505344</v>
      </c>
      <c r="I320" s="67">
        <f t="shared" si="95"/>
        <v>2.5000000000000001E-2</v>
      </c>
      <c r="J320" s="68">
        <f t="shared" si="96"/>
        <v>42173</v>
      </c>
      <c r="K320" s="13">
        <f t="shared" si="85"/>
        <v>120</v>
      </c>
      <c r="L320" s="9">
        <f t="shared" si="86"/>
        <v>1.0082648380000001</v>
      </c>
      <c r="M320" s="71">
        <f t="shared" ca="1" si="88"/>
        <v>1.0536906370000001</v>
      </c>
      <c r="N320" s="70">
        <f t="shared" si="97"/>
        <v>0</v>
      </c>
      <c r="O320" s="66">
        <f t="shared" ca="1" si="89"/>
        <v>6174423.2550000101</v>
      </c>
      <c r="P320" s="72">
        <f t="shared" si="90"/>
        <v>0</v>
      </c>
      <c r="Q320" s="69"/>
      <c r="R320" s="68"/>
      <c r="S320" s="68"/>
      <c r="T320" s="68"/>
      <c r="U320" s="68"/>
      <c r="V320" s="15"/>
      <c r="W320" s="49"/>
      <c r="X320" s="50"/>
      <c r="Y320" s="52"/>
      <c r="Z320" s="17"/>
      <c r="AA320" s="15"/>
      <c r="AB320" s="15"/>
      <c r="AC320" s="15"/>
      <c r="AD320" s="15"/>
      <c r="AE320" s="15"/>
      <c r="AF320" s="21"/>
      <c r="AG320" s="15"/>
      <c r="AH320" s="16"/>
      <c r="AI320" s="20"/>
      <c r="AJ320" s="20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  <c r="CA320" s="16"/>
      <c r="CB320" s="16"/>
      <c r="CC320" s="16"/>
      <c r="CD320" s="16"/>
      <c r="CE320" s="16"/>
      <c r="CF320" s="16"/>
      <c r="CG320" s="16"/>
      <c r="CH320" s="16"/>
      <c r="CI320" s="16"/>
      <c r="CJ320" s="16"/>
      <c r="CK320" s="16"/>
      <c r="CL320" s="16"/>
      <c r="CM320" s="16"/>
      <c r="CN320" s="16"/>
      <c r="CO320" s="16"/>
      <c r="CP320" s="16"/>
      <c r="CQ320" s="16"/>
      <c r="CR320" s="16"/>
      <c r="CS320" s="16"/>
      <c r="CT320" s="16"/>
      <c r="CU320" s="16"/>
      <c r="CV320" s="16"/>
      <c r="CW320" s="16"/>
      <c r="CX320" s="16"/>
      <c r="CY320" s="16"/>
      <c r="CZ320" s="16"/>
      <c r="DA320" s="16"/>
      <c r="DB320" s="16"/>
      <c r="DC320" s="16"/>
      <c r="DD320" s="16"/>
      <c r="DE320" s="16"/>
      <c r="DF320" s="16"/>
      <c r="DG320" s="16"/>
      <c r="DH320" s="16"/>
      <c r="DI320" s="16"/>
      <c r="DJ320" s="16"/>
      <c r="DK320" s="16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</row>
    <row r="321" spans="1:220" x14ac:dyDescent="0.2">
      <c r="A321" s="65">
        <f t="shared" si="91"/>
        <v>42296</v>
      </c>
      <c r="B321" s="12">
        <f t="shared" ca="1" si="92"/>
        <v>121182734.88000001</v>
      </c>
      <c r="C321" s="73">
        <f t="shared" si="93"/>
        <v>115000000</v>
      </c>
      <c r="D321" s="67">
        <f ca="1">IF(A321&lt;$B$1,VLOOKUP(A321,[1]DI!$A$4:$B$15000,2,FALSE),0)</f>
        <v>0.14130000000000001</v>
      </c>
      <c r="E321" s="11">
        <f t="shared" ca="1" si="94"/>
        <v>1.00052461</v>
      </c>
      <c r="F321" s="66">
        <f ca="1">(TRUNC(PRODUCT($E$16:$E320),16))</f>
        <v>1.1062269358764401</v>
      </c>
      <c r="G321" s="66">
        <f t="shared" ca="1" si="98"/>
        <v>1.05853623824375</v>
      </c>
      <c r="H321" s="66">
        <f t="shared" ca="1" si="87"/>
        <v>1.04505344</v>
      </c>
      <c r="I321" s="67">
        <f t="shared" si="95"/>
        <v>2.5000000000000001E-2</v>
      </c>
      <c r="J321" s="68">
        <f t="shared" si="96"/>
        <v>42173</v>
      </c>
      <c r="K321" s="13">
        <f t="shared" si="85"/>
        <v>121</v>
      </c>
      <c r="L321" s="9">
        <f t="shared" si="86"/>
        <v>1.008333997</v>
      </c>
      <c r="M321" s="71">
        <f t="shared" ca="1" si="88"/>
        <v>1.0537629120000001</v>
      </c>
      <c r="N321" s="70">
        <f t="shared" si="97"/>
        <v>0</v>
      </c>
      <c r="O321" s="66">
        <f t="shared" ca="1" si="89"/>
        <v>6182734.8800000101</v>
      </c>
      <c r="P321" s="72">
        <f t="shared" si="90"/>
        <v>0</v>
      </c>
      <c r="Q321" s="69"/>
      <c r="R321" s="68"/>
      <c r="S321" s="68"/>
      <c r="T321" s="68"/>
      <c r="U321" s="68"/>
      <c r="V321" s="7"/>
      <c r="W321" s="49"/>
      <c r="X321" s="50"/>
      <c r="Y321" s="51"/>
      <c r="Z321" s="1"/>
      <c r="AA321" s="7"/>
      <c r="AB321" s="7"/>
      <c r="AC321" s="7"/>
      <c r="AD321" s="7"/>
      <c r="AE321" s="7"/>
      <c r="AF321" s="8"/>
      <c r="AG321" s="7"/>
      <c r="AH321" s="3"/>
      <c r="AI321" s="18"/>
      <c r="AJ321" s="19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</row>
    <row r="322" spans="1:220" x14ac:dyDescent="0.2">
      <c r="A322" s="65">
        <f t="shared" si="91"/>
        <v>42297</v>
      </c>
      <c r="B322" s="12">
        <f t="shared" ca="1" si="92"/>
        <v>121254624.60000001</v>
      </c>
      <c r="C322" s="73">
        <f t="shared" si="93"/>
        <v>115000000</v>
      </c>
      <c r="D322" s="67">
        <f ca="1">IF(A322&lt;$B$1,VLOOKUP(A322,[1]DI!$A$4:$B$15000,2,FALSE),0)</f>
        <v>0.14130000000000001</v>
      </c>
      <c r="E322" s="11">
        <f t="shared" ca="1" si="94"/>
        <v>1.00052461</v>
      </c>
      <c r="F322" s="66">
        <f ca="1">(TRUNC(PRODUCT($E$16:$E321),16))</f>
        <v>1.10680727358927</v>
      </c>
      <c r="G322" s="66">
        <f t="shared" ca="1" si="98"/>
        <v>1.05853623824375</v>
      </c>
      <c r="H322" s="66">
        <f t="shared" ca="1" si="87"/>
        <v>1.0456016800000001</v>
      </c>
      <c r="I322" s="67">
        <f t="shared" si="95"/>
        <v>2.5000000000000001E-2</v>
      </c>
      <c r="J322" s="68">
        <f t="shared" si="96"/>
        <v>42173</v>
      </c>
      <c r="K322" s="13">
        <f t="shared" si="85"/>
        <v>122</v>
      </c>
      <c r="L322" s="9">
        <f t="shared" si="86"/>
        <v>1.008403162</v>
      </c>
      <c r="M322" s="71">
        <f t="shared" ca="1" si="88"/>
        <v>1.0543880400000001</v>
      </c>
      <c r="N322" s="70">
        <f t="shared" si="97"/>
        <v>0</v>
      </c>
      <c r="O322" s="66">
        <f t="shared" ca="1" si="89"/>
        <v>6254624.6000000099</v>
      </c>
      <c r="P322" s="72">
        <f t="shared" si="90"/>
        <v>0</v>
      </c>
      <c r="Q322" s="69"/>
      <c r="R322" s="68"/>
      <c r="S322" s="68"/>
      <c r="T322" s="68"/>
      <c r="U322" s="68"/>
      <c r="V322" s="7"/>
      <c r="W322" s="49"/>
      <c r="X322" s="50"/>
      <c r="Y322" s="51"/>
      <c r="Z322" s="1"/>
      <c r="AA322" s="7"/>
      <c r="AB322" s="7"/>
      <c r="AC322" s="7"/>
      <c r="AD322" s="7"/>
      <c r="AE322" s="7"/>
      <c r="AF322" s="8"/>
      <c r="AG322" s="7"/>
      <c r="AH322" s="3"/>
      <c r="AI322" s="18"/>
      <c r="AJ322" s="19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</row>
    <row r="323" spans="1:220" x14ac:dyDescent="0.2">
      <c r="A323" s="65">
        <f t="shared" si="91"/>
        <v>42298</v>
      </c>
      <c r="B323" s="12">
        <f t="shared" ca="1" si="92"/>
        <v>121326558.36500001</v>
      </c>
      <c r="C323" s="73">
        <f t="shared" si="93"/>
        <v>115000000</v>
      </c>
      <c r="D323" s="67">
        <f ca="1">IF(A323&lt;$B$1,VLOOKUP(A323,[1]DI!$A$4:$B$15000,2,FALSE),0)</f>
        <v>0.14130000000000001</v>
      </c>
      <c r="E323" s="11">
        <f t="shared" ca="1" si="94"/>
        <v>1.00052461</v>
      </c>
      <c r="F323" s="66">
        <f ca="1">(TRUNC(PRODUCT($E$16:$E322),16))</f>
        <v>1.1073879157530699</v>
      </c>
      <c r="G323" s="66">
        <f t="shared" ca="1" si="98"/>
        <v>1.05853623824375</v>
      </c>
      <c r="H323" s="66">
        <f t="shared" ca="1" si="87"/>
        <v>1.0461502199999999</v>
      </c>
      <c r="I323" s="67">
        <f t="shared" si="95"/>
        <v>2.5000000000000001E-2</v>
      </c>
      <c r="J323" s="68">
        <f t="shared" si="96"/>
        <v>42173</v>
      </c>
      <c r="K323" s="13">
        <f t="shared" si="85"/>
        <v>123</v>
      </c>
      <c r="L323" s="9">
        <f t="shared" si="86"/>
        <v>1.0084723310000001</v>
      </c>
      <c r="M323" s="71">
        <f t="shared" ca="1" si="88"/>
        <v>1.055013551</v>
      </c>
      <c r="N323" s="70">
        <f t="shared" si="97"/>
        <v>0</v>
      </c>
      <c r="O323" s="66">
        <f t="shared" ca="1" si="89"/>
        <v>6326558.3650000095</v>
      </c>
      <c r="P323" s="72">
        <f t="shared" si="90"/>
        <v>0</v>
      </c>
      <c r="Q323" s="69"/>
      <c r="R323" s="68"/>
      <c r="S323" s="68"/>
      <c r="T323" s="68"/>
      <c r="U323" s="68"/>
      <c r="V323" s="7"/>
      <c r="W323" s="49"/>
      <c r="X323" s="50"/>
      <c r="Y323" s="51"/>
      <c r="Z323" s="1"/>
      <c r="AA323" s="7"/>
      <c r="AB323" s="7"/>
      <c r="AC323" s="7"/>
      <c r="AD323" s="7"/>
      <c r="AE323" s="7"/>
      <c r="AF323" s="8"/>
      <c r="AG323" s="7"/>
      <c r="AH323" s="3"/>
      <c r="AI323" s="18"/>
      <c r="AJ323" s="19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</row>
    <row r="324" spans="1:220" x14ac:dyDescent="0.2">
      <c r="A324" s="65">
        <f t="shared" si="91"/>
        <v>42299</v>
      </c>
      <c r="B324" s="12">
        <f t="shared" ca="1" si="92"/>
        <v>121398533.87500001</v>
      </c>
      <c r="C324" s="73">
        <f t="shared" si="93"/>
        <v>115000000</v>
      </c>
      <c r="D324" s="67">
        <f ca="1">IF(A324&lt;$B$1,VLOOKUP(A324,[1]DI!$A$4:$B$15000,2,FALSE),0)</f>
        <v>0.1414</v>
      </c>
      <c r="E324" s="11">
        <f t="shared" ca="1" si="94"/>
        <v>1.0005249599999999</v>
      </c>
      <c r="F324" s="66">
        <f ca="1">(TRUNC(PRODUCT($E$16:$E323),16))</f>
        <v>1.1079688625275601</v>
      </c>
      <c r="G324" s="66">
        <f t="shared" ca="1" si="98"/>
        <v>1.05853623824375</v>
      </c>
      <c r="H324" s="66">
        <f t="shared" ca="1" si="87"/>
        <v>1.04669904</v>
      </c>
      <c r="I324" s="67">
        <f t="shared" si="95"/>
        <v>2.5000000000000001E-2</v>
      </c>
      <c r="J324" s="68">
        <f t="shared" si="96"/>
        <v>42173</v>
      </c>
      <c r="K324" s="13">
        <f t="shared" si="85"/>
        <v>124</v>
      </c>
      <c r="L324" s="9">
        <f t="shared" si="86"/>
        <v>1.0085415049999999</v>
      </c>
      <c r="M324" s="71">
        <f t="shared" ca="1" si="88"/>
        <v>1.0556394250000001</v>
      </c>
      <c r="N324" s="70">
        <f t="shared" si="97"/>
        <v>0</v>
      </c>
      <c r="O324" s="66">
        <f t="shared" ca="1" si="89"/>
        <v>6398533.8750000102</v>
      </c>
      <c r="P324" s="72">
        <f t="shared" si="90"/>
        <v>0</v>
      </c>
      <c r="Q324" s="69"/>
      <c r="R324" s="68"/>
      <c r="S324" s="68"/>
      <c r="T324" s="68"/>
      <c r="U324" s="68"/>
      <c r="V324" s="7"/>
      <c r="W324" s="49"/>
      <c r="X324" s="53"/>
      <c r="Y324" s="51"/>
      <c r="Z324" s="1"/>
      <c r="AA324" s="7"/>
      <c r="AB324" s="7"/>
      <c r="AC324" s="7"/>
      <c r="AD324" s="7"/>
      <c r="AE324" s="7"/>
      <c r="AF324" s="8"/>
      <c r="AG324" s="7"/>
      <c r="AH324" s="3"/>
      <c r="AI324" s="18"/>
      <c r="AJ324" s="19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</row>
    <row r="325" spans="1:220" x14ac:dyDescent="0.2">
      <c r="A325" s="65">
        <f t="shared" si="91"/>
        <v>42300</v>
      </c>
      <c r="B325" s="12">
        <f t="shared" ca="1" si="92"/>
        <v>121470594.14</v>
      </c>
      <c r="C325" s="73">
        <f t="shared" si="93"/>
        <v>115000000</v>
      </c>
      <c r="D325" s="67">
        <f ca="1">IF(A325&lt;$B$1,VLOOKUP(A325,[1]DI!$A$4:$B$15000,2,FALSE),0)</f>
        <v>0.1414</v>
      </c>
      <c r="E325" s="11">
        <f t="shared" ca="1" si="94"/>
        <v>1.0005249599999999</v>
      </c>
      <c r="F325" s="66">
        <f ca="1">(TRUNC(PRODUCT($E$16:$E324),16))</f>
        <v>1.10855050186163</v>
      </c>
      <c r="G325" s="66">
        <f t="shared" ca="1" si="98"/>
        <v>1.05853623824375</v>
      </c>
      <c r="H325" s="66">
        <f t="shared" ca="1" si="87"/>
        <v>1.04724851</v>
      </c>
      <c r="I325" s="67">
        <f t="shared" si="95"/>
        <v>2.5000000000000001E-2</v>
      </c>
      <c r="J325" s="68">
        <f t="shared" si="96"/>
        <v>42173</v>
      </c>
      <c r="K325" s="13">
        <f t="shared" si="85"/>
        <v>125</v>
      </c>
      <c r="L325" s="9">
        <f t="shared" si="86"/>
        <v>1.008610684</v>
      </c>
      <c r="M325" s="71">
        <f t="shared" ca="1" si="88"/>
        <v>1.056266036</v>
      </c>
      <c r="N325" s="70">
        <f t="shared" si="97"/>
        <v>0</v>
      </c>
      <c r="O325" s="66">
        <f t="shared" ca="1" si="89"/>
        <v>6470594.1399999997</v>
      </c>
      <c r="P325" s="72">
        <f t="shared" si="90"/>
        <v>0</v>
      </c>
      <c r="Q325" s="69"/>
      <c r="R325" s="68"/>
      <c r="S325" s="68"/>
      <c r="T325" s="68"/>
      <c r="U325" s="68"/>
      <c r="V325" s="7"/>
      <c r="W325" s="49"/>
      <c r="X325" s="50"/>
      <c r="Y325" s="51"/>
      <c r="Z325" s="1"/>
      <c r="AA325" s="7"/>
      <c r="AB325" s="7"/>
      <c r="AC325" s="7"/>
      <c r="AD325" s="7"/>
      <c r="AE325" s="7"/>
      <c r="AF325" s="8"/>
      <c r="AG325" s="7"/>
      <c r="AH325" s="3"/>
      <c r="AI325" s="18"/>
      <c r="AJ325" s="19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</row>
    <row r="326" spans="1:220" x14ac:dyDescent="0.2">
      <c r="A326" s="65">
        <f t="shared" si="91"/>
        <v>42301</v>
      </c>
      <c r="B326" s="12">
        <f t="shared" ca="1" si="92"/>
        <v>121542698.565</v>
      </c>
      <c r="C326" s="73">
        <f t="shared" si="93"/>
        <v>115000000</v>
      </c>
      <c r="D326" s="67">
        <f ca="1">IF(A326&lt;$B$1,VLOOKUP(A326,[1]DI!$A$4:$B$15000,2,FALSE),0)</f>
        <v>0</v>
      </c>
      <c r="E326" s="11">
        <f t="shared" ca="1" si="94"/>
        <v>1</v>
      </c>
      <c r="F326" s="66">
        <f ca="1">(TRUNC(PRODUCT($E$16:$E325),16))</f>
        <v>1.1091324465330801</v>
      </c>
      <c r="G326" s="66">
        <f t="shared" ca="1" si="98"/>
        <v>1.05853623824375</v>
      </c>
      <c r="H326" s="66">
        <f t="shared" ca="1" si="87"/>
        <v>1.0477982800000001</v>
      </c>
      <c r="I326" s="67">
        <f t="shared" si="95"/>
        <v>2.5000000000000001E-2</v>
      </c>
      <c r="J326" s="68">
        <f t="shared" si="96"/>
        <v>42173</v>
      </c>
      <c r="K326" s="13">
        <f t="shared" si="85"/>
        <v>126</v>
      </c>
      <c r="L326" s="9">
        <f t="shared" si="86"/>
        <v>1.008679868</v>
      </c>
      <c r="M326" s="71">
        <f t="shared" ca="1" si="88"/>
        <v>1.056893031</v>
      </c>
      <c r="N326" s="70">
        <f t="shared" si="97"/>
        <v>0</v>
      </c>
      <c r="O326" s="66">
        <f t="shared" ca="1" si="89"/>
        <v>6542698.5650000004</v>
      </c>
      <c r="P326" s="72">
        <f t="shared" si="90"/>
        <v>0</v>
      </c>
      <c r="Q326" s="69"/>
      <c r="R326" s="68"/>
      <c r="S326" s="68"/>
      <c r="T326" s="68"/>
      <c r="U326" s="68"/>
      <c r="V326" s="7"/>
      <c r="W326" s="49"/>
      <c r="X326" s="50"/>
      <c r="Y326" s="51"/>
      <c r="Z326" s="1"/>
      <c r="AA326" s="7"/>
      <c r="AB326" s="7"/>
      <c r="AC326" s="7"/>
      <c r="AD326" s="7"/>
      <c r="AE326" s="7"/>
      <c r="AF326" s="8"/>
      <c r="AG326" s="7"/>
      <c r="AH326" s="3"/>
      <c r="AI326" s="18"/>
      <c r="AJ326" s="19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</row>
    <row r="327" spans="1:220" x14ac:dyDescent="0.2">
      <c r="A327" s="65">
        <f t="shared" si="91"/>
        <v>42302</v>
      </c>
      <c r="B327" s="12">
        <f t="shared" ca="1" si="92"/>
        <v>121551035.48999999</v>
      </c>
      <c r="C327" s="73">
        <f t="shared" si="93"/>
        <v>115000000</v>
      </c>
      <c r="D327" s="67">
        <f ca="1">IF(A327&lt;$B$1,VLOOKUP(A327,[1]DI!$A$4:$B$15000,2,FALSE),0)</f>
        <v>0</v>
      </c>
      <c r="E327" s="11">
        <f t="shared" ca="1" si="94"/>
        <v>1</v>
      </c>
      <c r="F327" s="66">
        <f ca="1">(TRUNC(PRODUCT($E$16:$E326),16))</f>
        <v>1.1091324465330801</v>
      </c>
      <c r="G327" s="66">
        <f t="shared" ca="1" si="98"/>
        <v>1.05853623824375</v>
      </c>
      <c r="H327" s="66">
        <f t="shared" ca="1" si="87"/>
        <v>1.0477982800000001</v>
      </c>
      <c r="I327" s="67">
        <f t="shared" si="95"/>
        <v>2.5000000000000001E-2</v>
      </c>
      <c r="J327" s="68">
        <f t="shared" si="96"/>
        <v>42173</v>
      </c>
      <c r="K327" s="13">
        <f t="shared" si="85"/>
        <v>127</v>
      </c>
      <c r="L327" s="9">
        <f t="shared" si="86"/>
        <v>1.0087490560000001</v>
      </c>
      <c r="M327" s="71">
        <f t="shared" ca="1" si="88"/>
        <v>1.0569655259999999</v>
      </c>
      <c r="N327" s="70">
        <f t="shared" si="97"/>
        <v>0</v>
      </c>
      <c r="O327" s="66">
        <f t="shared" ca="1" si="89"/>
        <v>6551035.48999999</v>
      </c>
      <c r="P327" s="72">
        <f t="shared" si="90"/>
        <v>0</v>
      </c>
      <c r="Q327" s="69"/>
      <c r="R327" s="68"/>
      <c r="S327" s="68"/>
      <c r="T327" s="68"/>
      <c r="U327" s="68"/>
      <c r="V327" s="7"/>
      <c r="W327" s="49"/>
      <c r="X327" s="50"/>
      <c r="Y327" s="51"/>
      <c r="Z327" s="1"/>
      <c r="AA327" s="7"/>
      <c r="AB327" s="7"/>
      <c r="AC327" s="7"/>
      <c r="AD327" s="7"/>
      <c r="AE327" s="7"/>
      <c r="AF327" s="8"/>
      <c r="AG327" s="7"/>
      <c r="AH327" s="3"/>
      <c r="AI327" s="18"/>
      <c r="AJ327" s="19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</row>
    <row r="328" spans="1:220" x14ac:dyDescent="0.2">
      <c r="A328" s="65">
        <f t="shared" si="91"/>
        <v>42303</v>
      </c>
      <c r="B328" s="12">
        <f t="shared" ca="1" si="92"/>
        <v>121559372.99000001</v>
      </c>
      <c r="C328" s="73">
        <f t="shared" si="93"/>
        <v>115000000</v>
      </c>
      <c r="D328" s="67">
        <f ca="1">IF(A328&lt;$B$1,VLOOKUP(A328,[1]DI!$A$4:$B$15000,2,FALSE),0)</f>
        <v>0.1414</v>
      </c>
      <c r="E328" s="11">
        <f t="shared" ca="1" si="94"/>
        <v>1.0005249599999999</v>
      </c>
      <c r="F328" s="66">
        <f ca="1">(TRUNC(PRODUCT($E$16:$E327),16))</f>
        <v>1.1091324465330801</v>
      </c>
      <c r="G328" s="66">
        <f t="shared" ca="1" si="98"/>
        <v>1.05853623824375</v>
      </c>
      <c r="H328" s="66">
        <f t="shared" ca="1" si="87"/>
        <v>1.0477982800000001</v>
      </c>
      <c r="I328" s="67">
        <f t="shared" si="95"/>
        <v>2.5000000000000001E-2</v>
      </c>
      <c r="J328" s="68">
        <f t="shared" si="96"/>
        <v>42173</v>
      </c>
      <c r="K328" s="13">
        <f t="shared" si="85"/>
        <v>128</v>
      </c>
      <c r="L328" s="9">
        <f t="shared" si="86"/>
        <v>1.0088182489999999</v>
      </c>
      <c r="M328" s="71">
        <f t="shared" ca="1" si="88"/>
        <v>1.0570380260000001</v>
      </c>
      <c r="N328" s="70">
        <f t="shared" si="97"/>
        <v>0</v>
      </c>
      <c r="O328" s="66">
        <f t="shared" ca="1" si="89"/>
        <v>6559372.9900000095</v>
      </c>
      <c r="P328" s="72">
        <f t="shared" si="90"/>
        <v>0</v>
      </c>
      <c r="Q328" s="69"/>
      <c r="R328" s="68"/>
      <c r="S328" s="68"/>
      <c r="T328" s="68"/>
      <c r="U328" s="68"/>
      <c r="V328" s="7"/>
      <c r="W328" s="49"/>
      <c r="X328" s="50"/>
      <c r="Y328" s="51"/>
      <c r="Z328" s="1"/>
      <c r="AA328" s="7"/>
      <c r="AB328" s="7"/>
      <c r="AC328" s="7"/>
      <c r="AD328" s="7"/>
      <c r="AE328" s="7"/>
      <c r="AF328" s="8"/>
      <c r="AG328" s="7"/>
      <c r="AH328" s="3"/>
      <c r="AI328" s="18"/>
      <c r="AJ328" s="19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</row>
    <row r="329" spans="1:220" x14ac:dyDescent="0.2">
      <c r="A329" s="65">
        <f t="shared" si="91"/>
        <v>42304</v>
      </c>
      <c r="B329" s="12">
        <f t="shared" ca="1" si="92"/>
        <v>121631529.05000001</v>
      </c>
      <c r="C329" s="73">
        <f t="shared" si="93"/>
        <v>115000000</v>
      </c>
      <c r="D329" s="67">
        <f ca="1">IF(A329&lt;$B$1,VLOOKUP(A329,[1]DI!$A$4:$B$15000,2,FALSE),0)</f>
        <v>0.1414</v>
      </c>
      <c r="E329" s="11">
        <f t="shared" ca="1" si="94"/>
        <v>1.0005249599999999</v>
      </c>
      <c r="F329" s="66">
        <f ca="1">(TRUNC(PRODUCT($E$16:$E328),16))</f>
        <v>1.10971469670222</v>
      </c>
      <c r="G329" s="66">
        <f t="shared" ca="1" si="98"/>
        <v>1.05853623824375</v>
      </c>
      <c r="H329" s="66">
        <f t="shared" ca="1" si="87"/>
        <v>1.0483483300000001</v>
      </c>
      <c r="I329" s="67">
        <f t="shared" si="95"/>
        <v>2.5000000000000001E-2</v>
      </c>
      <c r="J329" s="68">
        <f t="shared" si="96"/>
        <v>42173</v>
      </c>
      <c r="K329" s="13">
        <f t="shared" ref="K329:K392" si="99">DAYS360(J329,A329)</f>
        <v>129</v>
      </c>
      <c r="L329" s="9">
        <f t="shared" ref="L329:L382" si="100">ROUND((I329+1)^(K329/360),9)</f>
        <v>1.008887447</v>
      </c>
      <c r="M329" s="71">
        <f t="shared" ca="1" si="88"/>
        <v>1.0576654700000001</v>
      </c>
      <c r="N329" s="70">
        <f t="shared" si="97"/>
        <v>0</v>
      </c>
      <c r="O329" s="66">
        <f t="shared" ca="1" si="89"/>
        <v>6631529.0500000101</v>
      </c>
      <c r="P329" s="72">
        <f t="shared" si="90"/>
        <v>0</v>
      </c>
      <c r="Q329" s="69"/>
      <c r="R329" s="68"/>
      <c r="S329" s="68"/>
      <c r="T329" s="68"/>
      <c r="U329" s="68"/>
      <c r="V329" s="7"/>
      <c r="W329" s="49"/>
      <c r="X329" s="50"/>
      <c r="Y329" s="51"/>
      <c r="Z329" s="1"/>
      <c r="AA329" s="7"/>
      <c r="AB329" s="7"/>
      <c r="AC329" s="7"/>
      <c r="AD329" s="7"/>
      <c r="AE329" s="7"/>
      <c r="AF329" s="8"/>
      <c r="AG329" s="7"/>
      <c r="AH329" s="3"/>
      <c r="AI329" s="18"/>
      <c r="AJ329" s="19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</row>
    <row r="330" spans="1:220" x14ac:dyDescent="0.2">
      <c r="A330" s="65">
        <f t="shared" si="91"/>
        <v>42305</v>
      </c>
      <c r="B330" s="12">
        <f t="shared" ca="1" si="92"/>
        <v>121703728.12</v>
      </c>
      <c r="C330" s="73">
        <f t="shared" si="93"/>
        <v>115000000</v>
      </c>
      <c r="D330" s="67">
        <f ca="1">IF(A330&lt;$B$1,VLOOKUP(A330,[1]DI!$A$4:$B$15000,2,FALSE),0)</f>
        <v>0.1414</v>
      </c>
      <c r="E330" s="11">
        <f t="shared" ca="1" si="94"/>
        <v>1.0005249599999999</v>
      </c>
      <c r="F330" s="66">
        <f ca="1">(TRUNC(PRODUCT($E$16:$E329),16))</f>
        <v>1.1102972525293999</v>
      </c>
      <c r="G330" s="66">
        <f t="shared" ca="1" si="98"/>
        <v>1.05853623824375</v>
      </c>
      <c r="H330" s="66">
        <f t="shared" ca="1" si="87"/>
        <v>1.04889867</v>
      </c>
      <c r="I330" s="67">
        <f t="shared" si="95"/>
        <v>2.5000000000000001E-2</v>
      </c>
      <c r="J330" s="68">
        <f t="shared" si="96"/>
        <v>42173</v>
      </c>
      <c r="K330" s="13">
        <f t="shared" si="99"/>
        <v>130</v>
      </c>
      <c r="L330" s="9">
        <f t="shared" si="100"/>
        <v>1.00895665</v>
      </c>
      <c r="M330" s="71">
        <f t="shared" ca="1" si="88"/>
        <v>1.058293288</v>
      </c>
      <c r="N330" s="70">
        <f t="shared" si="97"/>
        <v>0</v>
      </c>
      <c r="O330" s="66">
        <f t="shared" ca="1" si="89"/>
        <v>6703728.1200000001</v>
      </c>
      <c r="P330" s="72">
        <f t="shared" si="90"/>
        <v>0</v>
      </c>
      <c r="Q330" s="69"/>
      <c r="R330" s="68"/>
      <c r="S330" s="68"/>
      <c r="T330" s="68"/>
      <c r="U330" s="68"/>
      <c r="V330" s="7"/>
      <c r="W330" s="49"/>
      <c r="X330" s="50"/>
      <c r="Y330" s="51"/>
      <c r="Z330" s="1"/>
      <c r="AA330" s="7"/>
      <c r="AB330" s="7"/>
      <c r="AC330" s="7"/>
      <c r="AD330" s="7"/>
      <c r="AE330" s="7"/>
      <c r="AF330" s="8"/>
      <c r="AG330" s="7"/>
      <c r="AH330" s="3"/>
      <c r="AI330" s="18"/>
      <c r="AJ330" s="19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</row>
    <row r="331" spans="1:220" x14ac:dyDescent="0.2">
      <c r="A331" s="65">
        <f t="shared" si="91"/>
        <v>42306</v>
      </c>
      <c r="B331" s="12">
        <f t="shared" ca="1" si="92"/>
        <v>121775970.08500001</v>
      </c>
      <c r="C331" s="73">
        <f t="shared" si="93"/>
        <v>115000000</v>
      </c>
      <c r="D331" s="67">
        <f ca="1">IF(A331&lt;$B$1,VLOOKUP(A331,[1]DI!$A$4:$B$15000,2,FALSE),0)</f>
        <v>0.1414</v>
      </c>
      <c r="E331" s="11">
        <f t="shared" ca="1" si="94"/>
        <v>1.0005249599999999</v>
      </c>
      <c r="F331" s="66">
        <f ca="1">(TRUNC(PRODUCT($E$16:$E330),16))</f>
        <v>1.1108801141750899</v>
      </c>
      <c r="G331" s="66">
        <f t="shared" ca="1" si="98"/>
        <v>1.05853623824375</v>
      </c>
      <c r="H331" s="66">
        <f t="shared" ca="1" si="87"/>
        <v>1.0494493</v>
      </c>
      <c r="I331" s="67">
        <f t="shared" si="95"/>
        <v>2.5000000000000001E-2</v>
      </c>
      <c r="J331" s="68">
        <f t="shared" si="96"/>
        <v>42173</v>
      </c>
      <c r="K331" s="13">
        <f t="shared" si="99"/>
        <v>131</v>
      </c>
      <c r="L331" s="9">
        <f t="shared" si="100"/>
        <v>1.0090258569999999</v>
      </c>
      <c r="M331" s="71">
        <f t="shared" ca="1" si="88"/>
        <v>1.0589214790000001</v>
      </c>
      <c r="N331" s="70">
        <f t="shared" si="97"/>
        <v>0</v>
      </c>
      <c r="O331" s="66">
        <f t="shared" ca="1" si="89"/>
        <v>6775970.0850000102</v>
      </c>
      <c r="P331" s="72">
        <f t="shared" si="90"/>
        <v>0</v>
      </c>
      <c r="Q331" s="69"/>
      <c r="R331" s="68"/>
      <c r="S331" s="68"/>
      <c r="T331" s="68"/>
      <c r="U331" s="68"/>
      <c r="V331" s="7"/>
      <c r="W331" s="49"/>
      <c r="X331" s="50"/>
      <c r="Y331" s="51"/>
      <c r="Z331" s="1"/>
      <c r="AA331" s="7"/>
      <c r="AB331" s="7"/>
      <c r="AC331" s="7"/>
      <c r="AD331" s="7"/>
      <c r="AE331" s="7"/>
      <c r="AF331" s="8"/>
      <c r="AG331" s="7"/>
      <c r="AH331" s="3"/>
      <c r="AI331" s="18"/>
      <c r="AJ331" s="19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</row>
    <row r="332" spans="1:220" x14ac:dyDescent="0.2">
      <c r="A332" s="65">
        <f t="shared" si="91"/>
        <v>42307</v>
      </c>
      <c r="B332" s="12">
        <f t="shared" ca="1" si="92"/>
        <v>121848255.06</v>
      </c>
      <c r="C332" s="73">
        <f t="shared" si="93"/>
        <v>115000000</v>
      </c>
      <c r="D332" s="67">
        <f ca="1">IF(A332&lt;$B$1,VLOOKUP(A332,[1]DI!$A$4:$B$15000,2,FALSE),0)</f>
        <v>0.1414</v>
      </c>
      <c r="E332" s="11">
        <f t="shared" ca="1" si="94"/>
        <v>1.0005249599999999</v>
      </c>
      <c r="F332" s="66">
        <f ca="1">(TRUNC(PRODUCT($E$16:$E331),16))</f>
        <v>1.11146328179982</v>
      </c>
      <c r="G332" s="66">
        <f t="shared" ca="1" si="98"/>
        <v>1.05853623824375</v>
      </c>
      <c r="H332" s="66">
        <f t="shared" ca="1" si="87"/>
        <v>1.05000022</v>
      </c>
      <c r="I332" s="67">
        <f t="shared" si="95"/>
        <v>2.5000000000000001E-2</v>
      </c>
      <c r="J332" s="68">
        <f t="shared" si="96"/>
        <v>42173</v>
      </c>
      <c r="K332" s="13">
        <f t="shared" si="99"/>
        <v>132</v>
      </c>
      <c r="L332" s="9">
        <f t="shared" si="100"/>
        <v>1.009095069</v>
      </c>
      <c r="M332" s="71">
        <f t="shared" ca="1" si="88"/>
        <v>1.0595500440000001</v>
      </c>
      <c r="N332" s="70">
        <f t="shared" si="97"/>
        <v>0</v>
      </c>
      <c r="O332" s="66">
        <f t="shared" ca="1" si="89"/>
        <v>6848255.0600000098</v>
      </c>
      <c r="P332" s="72">
        <f t="shared" si="90"/>
        <v>0</v>
      </c>
      <c r="Q332" s="69"/>
      <c r="R332" s="68"/>
      <c r="S332" s="68"/>
      <c r="T332" s="68"/>
      <c r="U332" s="68"/>
      <c r="V332" s="7"/>
      <c r="W332" s="49"/>
      <c r="X332" s="50"/>
      <c r="Y332" s="51"/>
      <c r="Z332" s="1"/>
      <c r="AA332" s="7"/>
      <c r="AB332" s="7"/>
      <c r="AC332" s="7"/>
      <c r="AD332" s="7"/>
      <c r="AE332" s="7"/>
      <c r="AF332" s="8"/>
      <c r="AG332" s="7"/>
      <c r="AH332" s="3"/>
      <c r="AI332" s="18"/>
      <c r="AJ332" s="19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</row>
    <row r="333" spans="1:220" x14ac:dyDescent="0.2">
      <c r="A333" s="65">
        <f t="shared" si="91"/>
        <v>42308</v>
      </c>
      <c r="B333" s="12">
        <f t="shared" ca="1" si="92"/>
        <v>121920583.16</v>
      </c>
      <c r="C333" s="73">
        <f t="shared" si="93"/>
        <v>115000000</v>
      </c>
      <c r="D333" s="67">
        <f ca="1">IF(A333&lt;$B$1,VLOOKUP(A333,[1]DI!$A$4:$B$15000,2,FALSE),0)</f>
        <v>0</v>
      </c>
      <c r="E333" s="11">
        <f t="shared" ca="1" si="94"/>
        <v>1</v>
      </c>
      <c r="F333" s="66">
        <f ca="1">(TRUNC(PRODUCT($E$16:$E332),16))</f>
        <v>1.1120467555642399</v>
      </c>
      <c r="G333" s="66">
        <f t="shared" ca="1" si="98"/>
        <v>1.05853623824375</v>
      </c>
      <c r="H333" s="66">
        <f t="shared" ca="1" si="87"/>
        <v>1.0505514300000001</v>
      </c>
      <c r="I333" s="67">
        <f t="shared" si="95"/>
        <v>2.5000000000000001E-2</v>
      </c>
      <c r="J333" s="68">
        <f t="shared" si="96"/>
        <v>42173</v>
      </c>
      <c r="K333" s="13">
        <f t="shared" si="99"/>
        <v>133</v>
      </c>
      <c r="L333" s="9">
        <f t="shared" si="100"/>
        <v>1.0091642860000001</v>
      </c>
      <c r="M333" s="71">
        <f t="shared" ca="1" si="88"/>
        <v>1.060178984</v>
      </c>
      <c r="N333" s="70">
        <f t="shared" si="97"/>
        <v>0</v>
      </c>
      <c r="O333" s="66">
        <f t="shared" ca="1" si="89"/>
        <v>6920583.1600000001</v>
      </c>
      <c r="P333" s="72">
        <f t="shared" si="90"/>
        <v>0</v>
      </c>
      <c r="Q333" s="69"/>
      <c r="R333" s="68"/>
      <c r="S333" s="68"/>
      <c r="T333" s="68"/>
      <c r="U333" s="68"/>
      <c r="V333" s="7"/>
      <c r="W333" s="49"/>
      <c r="X333" s="53"/>
      <c r="Y333" s="51"/>
      <c r="Z333" s="1"/>
      <c r="AA333" s="7"/>
      <c r="AB333" s="7"/>
      <c r="AC333" s="7"/>
      <c r="AD333" s="7"/>
      <c r="AE333" s="7"/>
      <c r="AF333" s="8"/>
      <c r="AG333" s="7"/>
      <c r="AH333" s="3"/>
      <c r="AI333" s="18"/>
      <c r="AJ333" s="19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</row>
    <row r="334" spans="1:220" x14ac:dyDescent="0.2">
      <c r="A334" s="65">
        <f t="shared" si="91"/>
        <v>42309</v>
      </c>
      <c r="B334" s="12">
        <f t="shared" ca="1" si="92"/>
        <v>121920583.16</v>
      </c>
      <c r="C334" s="73">
        <f t="shared" si="93"/>
        <v>115000000</v>
      </c>
      <c r="D334" s="67">
        <f ca="1">IF(A334&lt;$B$1,VLOOKUP(A334,[1]DI!$A$4:$B$15000,2,FALSE),0)</f>
        <v>0</v>
      </c>
      <c r="E334" s="11">
        <f t="shared" ca="1" si="94"/>
        <v>1</v>
      </c>
      <c r="F334" s="66">
        <f ca="1">(TRUNC(PRODUCT($E$16:$E333),16))</f>
        <v>1.1120467555642399</v>
      </c>
      <c r="G334" s="66">
        <f t="shared" ca="1" si="98"/>
        <v>1.05853623824375</v>
      </c>
      <c r="H334" s="66">
        <f t="shared" ca="1" si="87"/>
        <v>1.0505514300000001</v>
      </c>
      <c r="I334" s="67">
        <f t="shared" si="95"/>
        <v>2.5000000000000001E-2</v>
      </c>
      <c r="J334" s="68">
        <f t="shared" si="96"/>
        <v>42173</v>
      </c>
      <c r="K334" s="13">
        <f t="shared" si="99"/>
        <v>133</v>
      </c>
      <c r="L334" s="9">
        <f t="shared" si="100"/>
        <v>1.0091642860000001</v>
      </c>
      <c r="M334" s="71">
        <f t="shared" ca="1" si="88"/>
        <v>1.060178984</v>
      </c>
      <c r="N334" s="70">
        <f t="shared" si="97"/>
        <v>0</v>
      </c>
      <c r="O334" s="66">
        <f t="shared" ca="1" si="89"/>
        <v>6920583.1600000001</v>
      </c>
      <c r="P334" s="72">
        <f t="shared" si="90"/>
        <v>0</v>
      </c>
      <c r="Q334" s="69"/>
      <c r="R334" s="68"/>
      <c r="S334" s="68"/>
      <c r="T334" s="68"/>
      <c r="U334" s="68"/>
      <c r="V334" s="7"/>
      <c r="W334" s="49"/>
      <c r="X334" s="50"/>
      <c r="Y334" s="51"/>
      <c r="Z334" s="1"/>
      <c r="AA334" s="7"/>
      <c r="AB334" s="7"/>
      <c r="AC334" s="7"/>
      <c r="AD334" s="7"/>
      <c r="AE334" s="7"/>
      <c r="AF334" s="8"/>
      <c r="AG334" s="7"/>
      <c r="AH334" s="3"/>
      <c r="AI334" s="18"/>
      <c r="AJ334" s="19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</row>
    <row r="335" spans="1:220" x14ac:dyDescent="0.2">
      <c r="A335" s="65">
        <f t="shared" si="91"/>
        <v>42310</v>
      </c>
      <c r="B335" s="12">
        <f t="shared" ca="1" si="92"/>
        <v>121928945.95999999</v>
      </c>
      <c r="C335" s="73">
        <f t="shared" si="93"/>
        <v>115000000</v>
      </c>
      <c r="D335" s="67">
        <f ca="1">IF(A335&lt;$B$1,VLOOKUP(A335,[1]DI!$A$4:$B$15000,2,FALSE),0)</f>
        <v>0</v>
      </c>
      <c r="E335" s="11">
        <f t="shared" ca="1" si="94"/>
        <v>1</v>
      </c>
      <c r="F335" s="66">
        <f ca="1">(TRUNC(PRODUCT($E$16:$E334),16))</f>
        <v>1.1120467555642399</v>
      </c>
      <c r="G335" s="66">
        <f t="shared" ca="1" si="98"/>
        <v>1.05853623824375</v>
      </c>
      <c r="H335" s="66">
        <f t="shared" ca="1" si="87"/>
        <v>1.0505514300000001</v>
      </c>
      <c r="I335" s="67">
        <f t="shared" si="95"/>
        <v>2.5000000000000001E-2</v>
      </c>
      <c r="J335" s="68">
        <f t="shared" si="96"/>
        <v>42173</v>
      </c>
      <c r="K335" s="13">
        <f t="shared" si="99"/>
        <v>134</v>
      </c>
      <c r="L335" s="9">
        <f t="shared" si="100"/>
        <v>1.009233507</v>
      </c>
      <c r="M335" s="71">
        <f t="shared" ca="1" si="88"/>
        <v>1.0602517039999999</v>
      </c>
      <c r="N335" s="70">
        <f t="shared" si="97"/>
        <v>0</v>
      </c>
      <c r="O335" s="66">
        <f t="shared" ca="1" si="89"/>
        <v>6928945.9599999897</v>
      </c>
      <c r="P335" s="72">
        <f t="shared" si="90"/>
        <v>0</v>
      </c>
      <c r="Q335" s="69"/>
      <c r="R335" s="68"/>
      <c r="S335" s="68"/>
      <c r="T335" s="68"/>
      <c r="U335" s="68"/>
      <c r="V335" s="7"/>
      <c r="W335" s="49"/>
      <c r="X335" s="50"/>
      <c r="Y335" s="51"/>
      <c r="Z335" s="1"/>
      <c r="AA335" s="7"/>
      <c r="AB335" s="7"/>
      <c r="AC335" s="7"/>
      <c r="AD335" s="7"/>
      <c r="AE335" s="7"/>
      <c r="AF335" s="8"/>
      <c r="AG335" s="7"/>
      <c r="AH335" s="3"/>
      <c r="AI335" s="18"/>
      <c r="AJ335" s="19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</row>
    <row r="336" spans="1:220" x14ac:dyDescent="0.2">
      <c r="A336" s="65">
        <f t="shared" si="91"/>
        <v>42311</v>
      </c>
      <c r="B336" s="12">
        <f t="shared" ca="1" si="92"/>
        <v>121937309.565</v>
      </c>
      <c r="C336" s="73">
        <f t="shared" si="93"/>
        <v>115000000</v>
      </c>
      <c r="D336" s="67">
        <f ca="1">IF(A336&lt;$B$1,VLOOKUP(A336,[1]DI!$A$4:$B$15000,2,FALSE),0)</f>
        <v>0.1414</v>
      </c>
      <c r="E336" s="11">
        <f t="shared" ca="1" si="94"/>
        <v>1.0005249599999999</v>
      </c>
      <c r="F336" s="66">
        <f ca="1">(TRUNC(PRODUCT($E$16:$E335),16))</f>
        <v>1.1120467555642399</v>
      </c>
      <c r="G336" s="66">
        <f t="shared" ca="1" si="98"/>
        <v>1.05853623824375</v>
      </c>
      <c r="H336" s="66">
        <f t="shared" ref="H336:H382" ca="1" si="101">ROUND(F336/G336,8)</f>
        <v>1.0505514300000001</v>
      </c>
      <c r="I336" s="67">
        <f t="shared" si="95"/>
        <v>2.5000000000000001E-2</v>
      </c>
      <c r="J336" s="68">
        <f t="shared" si="96"/>
        <v>42173</v>
      </c>
      <c r="K336" s="13">
        <f t="shared" si="99"/>
        <v>135</v>
      </c>
      <c r="L336" s="9">
        <f t="shared" si="100"/>
        <v>1.009302734</v>
      </c>
      <c r="M336" s="71">
        <f t="shared" ref="M336:M382" ca="1" si="102">ROUND(H336*L336,9)</f>
        <v>1.060324431</v>
      </c>
      <c r="N336" s="70">
        <f t="shared" si="97"/>
        <v>0</v>
      </c>
      <c r="O336" s="66">
        <f t="shared" ref="O336:O382" ca="1" si="103">TRUNC(((M336-1)*C336),8)</f>
        <v>6937309.5649999902</v>
      </c>
      <c r="P336" s="72">
        <f t="shared" ref="P336:P382" si="104">IF(N336&gt;0,VLOOKUP(N336,$W$16:$AB$52,6),0)</f>
        <v>0</v>
      </c>
      <c r="Q336" s="69"/>
      <c r="R336" s="68"/>
      <c r="S336" s="68"/>
      <c r="T336" s="68"/>
      <c r="U336" s="68"/>
      <c r="V336" s="7"/>
      <c r="W336" s="49"/>
      <c r="X336" s="50"/>
      <c r="Y336" s="51"/>
      <c r="Z336" s="1"/>
      <c r="AA336" s="7"/>
      <c r="AB336" s="7"/>
      <c r="AC336" s="7"/>
      <c r="AD336" s="7"/>
      <c r="AE336" s="7"/>
      <c r="AF336" s="8"/>
      <c r="AG336" s="7"/>
      <c r="AH336" s="3"/>
      <c r="AI336" s="18"/>
      <c r="AJ336" s="19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</row>
    <row r="337" spans="1:220" x14ac:dyDescent="0.2">
      <c r="A337" s="65">
        <f t="shared" ref="A337:A400" si="105">(A336+1)</f>
        <v>42312</v>
      </c>
      <c r="B337" s="12">
        <f t="shared" ref="B337:B382" ca="1" si="106">(C337+O337+Q337+R337)</f>
        <v>122009689.29999998</v>
      </c>
      <c r="C337" s="73">
        <f t="shared" ref="C337:C381" si="107">(C336-P336)</f>
        <v>115000000</v>
      </c>
      <c r="D337" s="67">
        <f ca="1">IF(A337&lt;$B$1,VLOOKUP(A337,[1]DI!$A$4:$B$15000,2,FALSE),0)</f>
        <v>0.1414</v>
      </c>
      <c r="E337" s="11">
        <f t="shared" ref="E337:E382" ca="1" si="108">IF(A337&lt;A$13,1,ROUND(((1+D337)^(1/252)),8))</f>
        <v>1.0005249599999999</v>
      </c>
      <c r="F337" s="66">
        <f ca="1">(TRUNC(PRODUCT($E$16:$E336),16))</f>
        <v>1.11263053562904</v>
      </c>
      <c r="G337" s="66">
        <f t="shared" ca="1" si="98"/>
        <v>1.05853623824375</v>
      </c>
      <c r="H337" s="66">
        <f t="shared" ca="1" si="101"/>
        <v>1.0511029199999999</v>
      </c>
      <c r="I337" s="67">
        <f t="shared" ref="I337:I400" si="109">I336</f>
        <v>2.5000000000000001E-2</v>
      </c>
      <c r="J337" s="68">
        <f t="shared" ref="J337:J381" si="110">IF(N336&gt;0,VLOOKUP(N336,W$16:AG$52,2),J336)</f>
        <v>42173</v>
      </c>
      <c r="K337" s="13">
        <f t="shared" si="99"/>
        <v>136</v>
      </c>
      <c r="L337" s="9">
        <f t="shared" si="100"/>
        <v>1.0093719649999999</v>
      </c>
      <c r="M337" s="71">
        <f t="shared" ca="1" si="102"/>
        <v>1.0609538199999999</v>
      </c>
      <c r="N337" s="70">
        <f t="shared" ref="N337:N380" si="111">IF(VLOOKUP(A337,X$16:AE$52,8)=VLOOKUP(A336,X$16:AE$52,8),0,VLOOKUP(A337,X$16:AE$52,8))</f>
        <v>0</v>
      </c>
      <c r="O337" s="66">
        <f t="shared" ca="1" si="103"/>
        <v>7009689.2999999896</v>
      </c>
      <c r="P337" s="72">
        <f t="shared" si="104"/>
        <v>0</v>
      </c>
      <c r="Q337" s="69"/>
      <c r="R337" s="68"/>
      <c r="S337" s="68"/>
      <c r="T337" s="68"/>
      <c r="U337" s="68"/>
      <c r="V337" s="7"/>
      <c r="W337" s="49"/>
      <c r="X337" s="50"/>
      <c r="Y337" s="51"/>
      <c r="Z337" s="1"/>
      <c r="AA337" s="7"/>
      <c r="AB337" s="7"/>
      <c r="AC337" s="7"/>
      <c r="AD337" s="7"/>
      <c r="AE337" s="7"/>
      <c r="AF337" s="8"/>
      <c r="AG337" s="7"/>
      <c r="AH337" s="3"/>
      <c r="AI337" s="18"/>
      <c r="AJ337" s="19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</row>
    <row r="338" spans="1:220" x14ac:dyDescent="0.2">
      <c r="A338" s="65">
        <f t="shared" si="105"/>
        <v>42313</v>
      </c>
      <c r="B338" s="12">
        <f t="shared" ca="1" si="106"/>
        <v>122082113.08000001</v>
      </c>
      <c r="C338" s="73">
        <f t="shared" si="107"/>
        <v>115000000</v>
      </c>
      <c r="D338" s="67">
        <f ca="1">IF(A338&lt;$B$1,VLOOKUP(A338,[1]DI!$A$4:$B$15000,2,FALSE),0)</f>
        <v>0.1414</v>
      </c>
      <c r="E338" s="11">
        <f t="shared" ca="1" si="108"/>
        <v>1.0005249599999999</v>
      </c>
      <c r="F338" s="66">
        <f ca="1">(TRUNC(PRODUCT($E$16:$E337),16))</f>
        <v>1.1132146221550201</v>
      </c>
      <c r="G338" s="66">
        <f t="shared" ca="1" si="98"/>
        <v>1.05853623824375</v>
      </c>
      <c r="H338" s="66">
        <f t="shared" ca="1" si="101"/>
        <v>1.05165471</v>
      </c>
      <c r="I338" s="67">
        <f t="shared" si="109"/>
        <v>2.5000000000000001E-2</v>
      </c>
      <c r="J338" s="68">
        <f t="shared" si="110"/>
        <v>42173</v>
      </c>
      <c r="K338" s="13">
        <f t="shared" si="99"/>
        <v>137</v>
      </c>
      <c r="L338" s="9">
        <f t="shared" si="100"/>
        <v>1.0094411999999999</v>
      </c>
      <c r="M338" s="71">
        <f t="shared" ca="1" si="102"/>
        <v>1.0615835920000001</v>
      </c>
      <c r="N338" s="70">
        <f t="shared" si="111"/>
        <v>0</v>
      </c>
      <c r="O338" s="66">
        <f t="shared" ca="1" si="103"/>
        <v>7082113.0800000103</v>
      </c>
      <c r="P338" s="72">
        <f t="shared" si="104"/>
        <v>0</v>
      </c>
      <c r="Q338" s="69"/>
      <c r="R338" s="68"/>
      <c r="S338" s="68"/>
      <c r="T338" s="68"/>
      <c r="U338" s="68"/>
      <c r="V338" s="7"/>
      <c r="W338" s="49"/>
      <c r="X338" s="50"/>
      <c r="Y338" s="51"/>
      <c r="Z338" s="1"/>
      <c r="AA338" s="7"/>
      <c r="AB338" s="7"/>
      <c r="AC338" s="7"/>
      <c r="AD338" s="7"/>
      <c r="AE338" s="7"/>
      <c r="AF338" s="8"/>
      <c r="AG338" s="7"/>
      <c r="AH338" s="3"/>
      <c r="AI338" s="18"/>
      <c r="AJ338" s="19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</row>
    <row r="339" spans="1:220" x14ac:dyDescent="0.2">
      <c r="A339" s="65">
        <f t="shared" si="105"/>
        <v>42314</v>
      </c>
      <c r="B339" s="12">
        <f t="shared" ca="1" si="106"/>
        <v>122154580.215</v>
      </c>
      <c r="C339" s="73">
        <f t="shared" si="107"/>
        <v>115000000</v>
      </c>
      <c r="D339" s="67">
        <f ca="1">IF(A339&lt;$B$1,VLOOKUP(A339,[1]DI!$A$4:$B$15000,2,FALSE),0)</f>
        <v>0.1414</v>
      </c>
      <c r="E339" s="11">
        <f t="shared" ca="1" si="108"/>
        <v>1.0005249599999999</v>
      </c>
      <c r="F339" s="66">
        <f ca="1">(TRUNC(PRODUCT($E$16:$E338),16))</f>
        <v>1.1137990153030699</v>
      </c>
      <c r="G339" s="66">
        <f t="shared" ca="1" si="98"/>
        <v>1.05853623824375</v>
      </c>
      <c r="H339" s="66">
        <f t="shared" ca="1" si="101"/>
        <v>1.0522067900000001</v>
      </c>
      <c r="I339" s="67">
        <f t="shared" si="109"/>
        <v>2.5000000000000001E-2</v>
      </c>
      <c r="J339" s="68">
        <f t="shared" si="110"/>
        <v>42173</v>
      </c>
      <c r="K339" s="13">
        <f t="shared" si="99"/>
        <v>138</v>
      </c>
      <c r="L339" s="9">
        <f t="shared" si="100"/>
        <v>1.009510441</v>
      </c>
      <c r="M339" s="71">
        <f t="shared" ca="1" si="102"/>
        <v>1.0622137410000001</v>
      </c>
      <c r="N339" s="70">
        <f t="shared" si="111"/>
        <v>0</v>
      </c>
      <c r="O339" s="66">
        <f t="shared" ca="1" si="103"/>
        <v>7154580.2150000101</v>
      </c>
      <c r="P339" s="72">
        <f t="shared" si="104"/>
        <v>0</v>
      </c>
      <c r="Q339" s="69"/>
      <c r="R339" s="68"/>
      <c r="S339" s="68"/>
      <c r="T339" s="68"/>
      <c r="U339" s="68"/>
      <c r="V339" s="7"/>
      <c r="W339" s="49"/>
      <c r="X339" s="50"/>
      <c r="Y339" s="51"/>
      <c r="Z339" s="1"/>
      <c r="AA339" s="7"/>
      <c r="AB339" s="7"/>
      <c r="AC339" s="7"/>
      <c r="AD339" s="7"/>
      <c r="AE339" s="7"/>
      <c r="AF339" s="8"/>
      <c r="AG339" s="7"/>
      <c r="AH339" s="3"/>
      <c r="AI339" s="18"/>
      <c r="AJ339" s="19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</row>
    <row r="340" spans="1:220" x14ac:dyDescent="0.2">
      <c r="A340" s="65">
        <f t="shared" si="105"/>
        <v>42315</v>
      </c>
      <c r="B340" s="12">
        <f t="shared" ca="1" si="106"/>
        <v>122227088.98</v>
      </c>
      <c r="C340" s="73">
        <f t="shared" si="107"/>
        <v>115000000</v>
      </c>
      <c r="D340" s="67">
        <f ca="1">IF(A340&lt;$B$1,VLOOKUP(A340,[1]DI!$A$4:$B$15000,2,FALSE),0)</f>
        <v>0</v>
      </c>
      <c r="E340" s="11">
        <f t="shared" ca="1" si="108"/>
        <v>1</v>
      </c>
      <c r="F340" s="66">
        <f ca="1">(TRUNC(PRODUCT($E$16:$E339),16))</f>
        <v>1.11438371523414</v>
      </c>
      <c r="G340" s="66">
        <f t="shared" ca="1" si="98"/>
        <v>1.05853623824375</v>
      </c>
      <c r="H340" s="66">
        <f t="shared" ca="1" si="101"/>
        <v>1.05275915</v>
      </c>
      <c r="I340" s="67">
        <f t="shared" si="109"/>
        <v>2.5000000000000001E-2</v>
      </c>
      <c r="J340" s="68">
        <f t="shared" si="110"/>
        <v>42173</v>
      </c>
      <c r="K340" s="13">
        <f t="shared" si="99"/>
        <v>139</v>
      </c>
      <c r="L340" s="9">
        <f t="shared" si="100"/>
        <v>1.0095796859999999</v>
      </c>
      <c r="M340" s="71">
        <f t="shared" ca="1" si="102"/>
        <v>1.0628442520000001</v>
      </c>
      <c r="N340" s="70">
        <f t="shared" si="111"/>
        <v>0</v>
      </c>
      <c r="O340" s="66">
        <f t="shared" ca="1" si="103"/>
        <v>7227088.9800000098</v>
      </c>
      <c r="P340" s="72">
        <f t="shared" si="104"/>
        <v>0</v>
      </c>
      <c r="Q340" s="69"/>
      <c r="R340" s="68"/>
      <c r="S340" s="68"/>
      <c r="T340" s="68"/>
      <c r="U340" s="68"/>
      <c r="V340" s="7"/>
      <c r="W340" s="49"/>
      <c r="X340" s="50"/>
      <c r="Y340" s="51"/>
      <c r="Z340" s="1"/>
      <c r="AA340" s="7"/>
      <c r="AB340" s="7"/>
      <c r="AC340" s="7"/>
      <c r="AD340" s="7"/>
      <c r="AE340" s="7"/>
      <c r="AF340" s="8"/>
      <c r="AG340" s="7"/>
      <c r="AH340" s="3"/>
      <c r="AI340" s="18"/>
      <c r="AJ340" s="19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</row>
    <row r="341" spans="1:220" x14ac:dyDescent="0.2">
      <c r="A341" s="65">
        <f t="shared" si="105"/>
        <v>42316</v>
      </c>
      <c r="B341" s="12">
        <f t="shared" ca="1" si="106"/>
        <v>122235472.94</v>
      </c>
      <c r="C341" s="73">
        <f t="shared" si="107"/>
        <v>115000000</v>
      </c>
      <c r="D341" s="67">
        <f ca="1">IF(A341&lt;$B$1,VLOOKUP(A341,[1]DI!$A$4:$B$15000,2,FALSE),0)</f>
        <v>0</v>
      </c>
      <c r="E341" s="11">
        <f t="shared" ca="1" si="108"/>
        <v>1</v>
      </c>
      <c r="F341" s="66">
        <f ca="1">(TRUNC(PRODUCT($E$16:$E340),16))</f>
        <v>1.11438371523414</v>
      </c>
      <c r="G341" s="66">
        <f t="shared" ca="1" si="98"/>
        <v>1.05853623824375</v>
      </c>
      <c r="H341" s="66">
        <f t="shared" ca="1" si="101"/>
        <v>1.05275915</v>
      </c>
      <c r="I341" s="67">
        <f t="shared" si="109"/>
        <v>2.5000000000000001E-2</v>
      </c>
      <c r="J341" s="68">
        <f t="shared" si="110"/>
        <v>42173</v>
      </c>
      <c r="K341" s="13">
        <f t="shared" si="99"/>
        <v>140</v>
      </c>
      <c r="L341" s="9">
        <f t="shared" si="100"/>
        <v>1.0096489360000001</v>
      </c>
      <c r="M341" s="71">
        <f t="shared" ca="1" si="102"/>
        <v>1.0629171559999999</v>
      </c>
      <c r="N341" s="70">
        <f t="shared" si="111"/>
        <v>0</v>
      </c>
      <c r="O341" s="66">
        <f t="shared" ca="1" si="103"/>
        <v>7235472.9399999902</v>
      </c>
      <c r="P341" s="72">
        <f t="shared" si="104"/>
        <v>0</v>
      </c>
      <c r="Q341" s="69"/>
      <c r="R341" s="68"/>
      <c r="S341" s="68"/>
      <c r="T341" s="68"/>
      <c r="U341" s="68"/>
      <c r="V341" s="7"/>
      <c r="W341" s="49"/>
      <c r="X341" s="50"/>
      <c r="Y341" s="51"/>
      <c r="Z341" s="1"/>
      <c r="AA341" s="7"/>
      <c r="AB341" s="7"/>
      <c r="AC341" s="7"/>
      <c r="AD341" s="7"/>
      <c r="AE341" s="7"/>
      <c r="AF341" s="8"/>
      <c r="AG341" s="7"/>
      <c r="AH341" s="3"/>
      <c r="AI341" s="18"/>
      <c r="AJ341" s="19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</row>
    <row r="342" spans="1:220" x14ac:dyDescent="0.2">
      <c r="A342" s="65">
        <f t="shared" si="105"/>
        <v>42317</v>
      </c>
      <c r="B342" s="12">
        <f t="shared" ca="1" si="106"/>
        <v>122243857.36000001</v>
      </c>
      <c r="C342" s="73">
        <f t="shared" si="107"/>
        <v>115000000</v>
      </c>
      <c r="D342" s="67">
        <f ca="1">IF(A342&lt;$B$1,VLOOKUP(A342,[1]DI!$A$4:$B$15000,2,FALSE),0)</f>
        <v>0.1414</v>
      </c>
      <c r="E342" s="11">
        <f t="shared" ca="1" si="108"/>
        <v>1.0005249599999999</v>
      </c>
      <c r="F342" s="66">
        <f ca="1">(TRUNC(PRODUCT($E$16:$E341),16))</f>
        <v>1.11438371523414</v>
      </c>
      <c r="G342" s="66">
        <f t="shared" ca="1" si="98"/>
        <v>1.05853623824375</v>
      </c>
      <c r="H342" s="66">
        <f t="shared" ca="1" si="101"/>
        <v>1.05275915</v>
      </c>
      <c r="I342" s="67">
        <f t="shared" si="109"/>
        <v>2.5000000000000001E-2</v>
      </c>
      <c r="J342" s="68">
        <f t="shared" si="110"/>
        <v>42173</v>
      </c>
      <c r="K342" s="13">
        <f t="shared" si="99"/>
        <v>141</v>
      </c>
      <c r="L342" s="9">
        <f t="shared" si="100"/>
        <v>1.0097181909999999</v>
      </c>
      <c r="M342" s="71">
        <f t="shared" ca="1" si="102"/>
        <v>1.0629900640000001</v>
      </c>
      <c r="N342" s="70">
        <f t="shared" si="111"/>
        <v>0</v>
      </c>
      <c r="O342" s="66">
        <f t="shared" ca="1" si="103"/>
        <v>7243857.3600000096</v>
      </c>
      <c r="P342" s="72">
        <f t="shared" si="104"/>
        <v>0</v>
      </c>
      <c r="Q342" s="69"/>
      <c r="R342" s="68"/>
      <c r="S342" s="68"/>
      <c r="T342" s="68"/>
      <c r="U342" s="68"/>
      <c r="V342" s="7"/>
      <c r="W342" s="49"/>
      <c r="X342" s="50"/>
      <c r="Y342" s="51"/>
      <c r="Z342" s="1"/>
      <c r="AA342" s="7"/>
      <c r="AB342" s="7"/>
      <c r="AC342" s="7"/>
      <c r="AD342" s="7"/>
      <c r="AE342" s="7"/>
      <c r="AF342" s="8"/>
      <c r="AG342" s="7"/>
      <c r="AH342" s="3"/>
      <c r="AI342" s="18"/>
      <c r="AJ342" s="19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</row>
    <row r="343" spans="1:220" x14ac:dyDescent="0.2">
      <c r="A343" s="65">
        <f t="shared" si="105"/>
        <v>42318</v>
      </c>
      <c r="B343" s="12">
        <f t="shared" ca="1" si="106"/>
        <v>122316420.52</v>
      </c>
      <c r="C343" s="73">
        <f t="shared" si="107"/>
        <v>115000000</v>
      </c>
      <c r="D343" s="67">
        <f ca="1">IF(A343&lt;$B$1,VLOOKUP(A343,[1]DI!$A$4:$B$15000,2,FALSE),0)</f>
        <v>0.1414</v>
      </c>
      <c r="E343" s="11">
        <f t="shared" ca="1" si="108"/>
        <v>1.0005249599999999</v>
      </c>
      <c r="F343" s="66">
        <f ca="1">(TRUNC(PRODUCT($E$16:$E342),16))</f>
        <v>1.1149687221092901</v>
      </c>
      <c r="G343" s="66">
        <f t="shared" ca="1" si="98"/>
        <v>1.05853623824375</v>
      </c>
      <c r="H343" s="66">
        <f t="shared" ca="1" si="101"/>
        <v>1.0533118100000001</v>
      </c>
      <c r="I343" s="67">
        <f t="shared" si="109"/>
        <v>2.5000000000000001E-2</v>
      </c>
      <c r="J343" s="68">
        <f t="shared" si="110"/>
        <v>42173</v>
      </c>
      <c r="K343" s="13">
        <f t="shared" si="99"/>
        <v>142</v>
      </c>
      <c r="L343" s="9">
        <f t="shared" si="100"/>
        <v>1.009787451</v>
      </c>
      <c r="M343" s="71">
        <f t="shared" ca="1" si="102"/>
        <v>1.0636210479999999</v>
      </c>
      <c r="N343" s="70">
        <f t="shared" si="111"/>
        <v>0</v>
      </c>
      <c r="O343" s="66">
        <f t="shared" ca="1" si="103"/>
        <v>7316420.5199999902</v>
      </c>
      <c r="P343" s="72">
        <f t="shared" si="104"/>
        <v>0</v>
      </c>
      <c r="Q343" s="69"/>
      <c r="R343" s="68"/>
      <c r="S343" s="68"/>
      <c r="T343" s="68"/>
      <c r="U343" s="68"/>
      <c r="V343" s="7"/>
      <c r="W343" s="49"/>
      <c r="X343" s="53"/>
      <c r="Y343" s="51"/>
      <c r="Z343" s="1"/>
      <c r="AA343" s="7"/>
      <c r="AB343" s="7"/>
      <c r="AC343" s="7"/>
      <c r="AD343" s="7"/>
      <c r="AE343" s="7"/>
      <c r="AF343" s="8"/>
      <c r="AG343" s="7"/>
      <c r="AH343" s="3"/>
      <c r="AI343" s="18"/>
      <c r="AJ343" s="19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</row>
    <row r="344" spans="1:220" x14ac:dyDescent="0.2">
      <c r="A344" s="65">
        <f t="shared" si="105"/>
        <v>42319</v>
      </c>
      <c r="B344" s="12">
        <f t="shared" ca="1" si="106"/>
        <v>122389026.57499999</v>
      </c>
      <c r="C344" s="73">
        <f t="shared" si="107"/>
        <v>115000000</v>
      </c>
      <c r="D344" s="67">
        <f ca="1">IF(A344&lt;$B$1,VLOOKUP(A344,[1]DI!$A$4:$B$15000,2,FALSE),0)</f>
        <v>0.1414</v>
      </c>
      <c r="E344" s="11">
        <f t="shared" ca="1" si="108"/>
        <v>1.0005249599999999</v>
      </c>
      <c r="F344" s="66">
        <f ca="1">(TRUNC(PRODUCT($E$16:$E343),16))</f>
        <v>1.1155540360896501</v>
      </c>
      <c r="G344" s="66">
        <f t="shared" ca="1" si="98"/>
        <v>1.05853623824375</v>
      </c>
      <c r="H344" s="66">
        <f t="shared" ca="1" si="101"/>
        <v>1.05386476</v>
      </c>
      <c r="I344" s="67">
        <f t="shared" si="109"/>
        <v>2.5000000000000001E-2</v>
      </c>
      <c r="J344" s="68">
        <f t="shared" si="110"/>
        <v>42173</v>
      </c>
      <c r="K344" s="13">
        <f t="shared" si="99"/>
        <v>143</v>
      </c>
      <c r="L344" s="9">
        <f t="shared" si="100"/>
        <v>1.009856715</v>
      </c>
      <c r="M344" s="71">
        <f t="shared" ca="1" si="102"/>
        <v>1.064252405</v>
      </c>
      <c r="N344" s="70">
        <f t="shared" si="111"/>
        <v>0</v>
      </c>
      <c r="O344" s="66">
        <f t="shared" ca="1" si="103"/>
        <v>7389026.5749999899</v>
      </c>
      <c r="P344" s="72">
        <f t="shared" si="104"/>
        <v>0</v>
      </c>
      <c r="Q344" s="69"/>
      <c r="R344" s="68"/>
      <c r="S344" s="68"/>
      <c r="T344" s="68"/>
      <c r="U344" s="68"/>
      <c r="V344" s="7"/>
      <c r="W344" s="49"/>
      <c r="X344" s="50"/>
      <c r="Y344" s="51"/>
      <c r="Z344" s="1"/>
      <c r="AA344" s="7"/>
      <c r="AB344" s="7"/>
      <c r="AC344" s="7"/>
      <c r="AD344" s="7"/>
      <c r="AE344" s="7"/>
      <c r="AF344" s="8"/>
      <c r="AG344" s="7"/>
      <c r="AH344" s="3"/>
      <c r="AI344" s="18"/>
      <c r="AJ344" s="19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</row>
    <row r="345" spans="1:220" x14ac:dyDescent="0.2">
      <c r="A345" s="65">
        <f t="shared" si="105"/>
        <v>42320</v>
      </c>
      <c r="B345" s="12">
        <f t="shared" ca="1" si="106"/>
        <v>122461674.48999999</v>
      </c>
      <c r="C345" s="73">
        <f t="shared" si="107"/>
        <v>115000000</v>
      </c>
      <c r="D345" s="67">
        <f ca="1">IF(A345&lt;$B$1,VLOOKUP(A345,[1]DI!$A$4:$B$15000,2,FALSE),0)</f>
        <v>0.1414</v>
      </c>
      <c r="E345" s="11">
        <f t="shared" ca="1" si="108"/>
        <v>1.0005249599999999</v>
      </c>
      <c r="F345" s="66">
        <f ca="1">(TRUNC(PRODUCT($E$16:$E344),16))</f>
        <v>1.1161396573364299</v>
      </c>
      <c r="G345" s="66">
        <f t="shared" ca="1" si="98"/>
        <v>1.05853623824375</v>
      </c>
      <c r="H345" s="66">
        <f t="shared" ca="1" si="101"/>
        <v>1.0544179899999999</v>
      </c>
      <c r="I345" s="67">
        <f t="shared" si="109"/>
        <v>2.5000000000000001E-2</v>
      </c>
      <c r="J345" s="68">
        <f t="shared" si="110"/>
        <v>42173</v>
      </c>
      <c r="K345" s="13">
        <f t="shared" si="99"/>
        <v>144</v>
      </c>
      <c r="L345" s="9">
        <f t="shared" si="100"/>
        <v>1.0099259840000001</v>
      </c>
      <c r="M345" s="71">
        <f t="shared" ca="1" si="102"/>
        <v>1.0648841259999999</v>
      </c>
      <c r="N345" s="70">
        <f t="shared" si="111"/>
        <v>0</v>
      </c>
      <c r="O345" s="66">
        <f t="shared" ca="1" si="103"/>
        <v>7461674.48999999</v>
      </c>
      <c r="P345" s="72">
        <f t="shared" si="104"/>
        <v>0</v>
      </c>
      <c r="Q345" s="69"/>
      <c r="R345" s="68"/>
      <c r="S345" s="68"/>
      <c r="T345" s="68"/>
      <c r="U345" s="68"/>
      <c r="V345" s="7"/>
      <c r="W345" s="49"/>
      <c r="X345" s="50"/>
      <c r="Y345" s="51"/>
      <c r="Z345" s="1"/>
      <c r="AA345" s="7"/>
      <c r="AB345" s="7"/>
      <c r="AC345" s="7"/>
      <c r="AD345" s="7"/>
      <c r="AE345" s="7"/>
      <c r="AF345" s="8"/>
      <c r="AG345" s="7"/>
      <c r="AH345" s="3"/>
      <c r="AI345" s="18"/>
      <c r="AJ345" s="19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</row>
    <row r="346" spans="1:220" x14ac:dyDescent="0.2">
      <c r="A346" s="65">
        <f t="shared" si="105"/>
        <v>42321</v>
      </c>
      <c r="B346" s="12">
        <f t="shared" ca="1" si="106"/>
        <v>122534366.79500002</v>
      </c>
      <c r="C346" s="73">
        <f t="shared" si="107"/>
        <v>115000000</v>
      </c>
      <c r="D346" s="67">
        <f ca="1">IF(A346&lt;$B$1,VLOOKUP(A346,[1]DI!$A$4:$B$15000,2,FALSE),0)</f>
        <v>0.1414</v>
      </c>
      <c r="E346" s="11">
        <f t="shared" ca="1" si="108"/>
        <v>1.0005249599999999</v>
      </c>
      <c r="F346" s="66">
        <f ca="1">(TRUNC(PRODUCT($E$16:$E345),16))</f>
        <v>1.11672558601095</v>
      </c>
      <c r="G346" s="66">
        <f t="shared" ca="1" si="98"/>
        <v>1.05853623824375</v>
      </c>
      <c r="H346" s="66">
        <f t="shared" ca="1" si="101"/>
        <v>1.0549715200000001</v>
      </c>
      <c r="I346" s="67">
        <f t="shared" si="109"/>
        <v>2.5000000000000001E-2</v>
      </c>
      <c r="J346" s="68">
        <f t="shared" si="110"/>
        <v>42173</v>
      </c>
      <c r="K346" s="13">
        <f t="shared" si="99"/>
        <v>145</v>
      </c>
      <c r="L346" s="9">
        <f t="shared" si="100"/>
        <v>1.009995258</v>
      </c>
      <c r="M346" s="71">
        <f t="shared" ca="1" si="102"/>
        <v>1.0655162330000001</v>
      </c>
      <c r="N346" s="70">
        <f t="shared" si="111"/>
        <v>0</v>
      </c>
      <c r="O346" s="66">
        <f t="shared" ca="1" si="103"/>
        <v>7534366.7950000102</v>
      </c>
      <c r="P346" s="72">
        <f t="shared" si="104"/>
        <v>0</v>
      </c>
      <c r="Q346" s="69"/>
      <c r="R346" s="68"/>
      <c r="S346" s="68"/>
      <c r="T346" s="68"/>
      <c r="U346" s="68"/>
      <c r="V346" s="7"/>
      <c r="W346" s="49"/>
      <c r="X346" s="50"/>
      <c r="Y346" s="51"/>
      <c r="Z346" s="1"/>
      <c r="AA346" s="7"/>
      <c r="AB346" s="7"/>
      <c r="AC346" s="7"/>
      <c r="AD346" s="7"/>
      <c r="AE346" s="7"/>
      <c r="AF346" s="8"/>
      <c r="AG346" s="7"/>
      <c r="AH346" s="3"/>
      <c r="AI346" s="18"/>
      <c r="AJ346" s="19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</row>
    <row r="347" spans="1:220" x14ac:dyDescent="0.2">
      <c r="A347" s="65">
        <f t="shared" si="105"/>
        <v>42322</v>
      </c>
      <c r="B347" s="12">
        <f t="shared" ca="1" si="106"/>
        <v>122607101.995</v>
      </c>
      <c r="C347" s="73">
        <f t="shared" si="107"/>
        <v>115000000</v>
      </c>
      <c r="D347" s="67">
        <f ca="1">IF(A347&lt;$B$1,VLOOKUP(A347,[1]DI!$A$4:$B$15000,2,FALSE),0)</f>
        <v>0</v>
      </c>
      <c r="E347" s="11">
        <f t="shared" ca="1" si="108"/>
        <v>1</v>
      </c>
      <c r="F347" s="66">
        <f ca="1">(TRUNC(PRODUCT($E$16:$E346),16))</f>
        <v>1.1173118222745799</v>
      </c>
      <c r="G347" s="66">
        <f t="shared" ca="1" si="98"/>
        <v>1.05853623824375</v>
      </c>
      <c r="H347" s="66">
        <f t="shared" ca="1" si="101"/>
        <v>1.05552534</v>
      </c>
      <c r="I347" s="67">
        <f t="shared" si="109"/>
        <v>2.5000000000000001E-2</v>
      </c>
      <c r="J347" s="68">
        <f t="shared" si="110"/>
        <v>42173</v>
      </c>
      <c r="K347" s="13">
        <f t="shared" si="99"/>
        <v>146</v>
      </c>
      <c r="L347" s="9">
        <f t="shared" si="100"/>
        <v>1.010064536</v>
      </c>
      <c r="M347" s="71">
        <f t="shared" ca="1" si="102"/>
        <v>1.066148713</v>
      </c>
      <c r="N347" s="70">
        <f t="shared" si="111"/>
        <v>0</v>
      </c>
      <c r="O347" s="66">
        <f t="shared" ca="1" si="103"/>
        <v>7607101.9950000001</v>
      </c>
      <c r="P347" s="72">
        <f t="shared" si="104"/>
        <v>0</v>
      </c>
      <c r="Q347" s="69"/>
      <c r="R347" s="68"/>
      <c r="S347" s="68"/>
      <c r="T347" s="68"/>
      <c r="U347" s="68"/>
      <c r="V347" s="7"/>
      <c r="W347" s="49"/>
      <c r="X347" s="50"/>
      <c r="Y347" s="51"/>
      <c r="Z347" s="1"/>
      <c r="AA347" s="7"/>
      <c r="AB347" s="7"/>
      <c r="AC347" s="7"/>
      <c r="AD347" s="7"/>
      <c r="AE347" s="7"/>
      <c r="AF347" s="8"/>
      <c r="AG347" s="7"/>
      <c r="AH347" s="3"/>
      <c r="AI347" s="18"/>
      <c r="AJ347" s="19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</row>
    <row r="348" spans="1:220" x14ac:dyDescent="0.2">
      <c r="A348" s="65">
        <f t="shared" si="105"/>
        <v>42323</v>
      </c>
      <c r="B348" s="12">
        <f t="shared" ca="1" si="106"/>
        <v>122615512.06</v>
      </c>
      <c r="C348" s="73">
        <f t="shared" si="107"/>
        <v>115000000</v>
      </c>
      <c r="D348" s="67">
        <f ca="1">IF(A348&lt;$B$1,VLOOKUP(A348,[1]DI!$A$4:$B$15000,2,FALSE),0)</f>
        <v>0</v>
      </c>
      <c r="E348" s="11">
        <f t="shared" ca="1" si="108"/>
        <v>1</v>
      </c>
      <c r="F348" s="66">
        <f ca="1">(TRUNC(PRODUCT($E$16:$E347),16))</f>
        <v>1.1173118222745799</v>
      </c>
      <c r="G348" s="66">
        <f t="shared" ca="1" si="98"/>
        <v>1.05853623824375</v>
      </c>
      <c r="H348" s="66">
        <f t="shared" ca="1" si="101"/>
        <v>1.05552534</v>
      </c>
      <c r="I348" s="67">
        <f t="shared" si="109"/>
        <v>2.5000000000000001E-2</v>
      </c>
      <c r="J348" s="68">
        <f t="shared" si="110"/>
        <v>42173</v>
      </c>
      <c r="K348" s="13">
        <f t="shared" si="99"/>
        <v>147</v>
      </c>
      <c r="L348" s="9">
        <f t="shared" si="100"/>
        <v>1.0101338200000001</v>
      </c>
      <c r="M348" s="71">
        <f t="shared" ca="1" si="102"/>
        <v>1.066221844</v>
      </c>
      <c r="N348" s="70">
        <f t="shared" si="111"/>
        <v>0</v>
      </c>
      <c r="O348" s="66">
        <f t="shared" ca="1" si="103"/>
        <v>7615512.0599999996</v>
      </c>
      <c r="P348" s="72">
        <f t="shared" si="104"/>
        <v>0</v>
      </c>
      <c r="Q348" s="69"/>
      <c r="R348" s="68"/>
      <c r="S348" s="68"/>
      <c r="T348" s="68"/>
      <c r="U348" s="68"/>
      <c r="V348" s="7"/>
      <c r="W348" s="49"/>
      <c r="X348" s="50"/>
      <c r="Y348" s="51"/>
      <c r="Z348" s="1"/>
      <c r="AA348" s="7"/>
      <c r="AB348" s="7"/>
      <c r="AC348" s="7"/>
      <c r="AD348" s="7"/>
      <c r="AE348" s="7"/>
      <c r="AF348" s="8"/>
      <c r="AG348" s="7"/>
      <c r="AH348" s="3"/>
      <c r="AI348" s="18"/>
      <c r="AJ348" s="19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</row>
    <row r="349" spans="1:220" x14ac:dyDescent="0.2">
      <c r="A349" s="65">
        <f t="shared" si="105"/>
        <v>42324</v>
      </c>
      <c r="B349" s="12">
        <f t="shared" ca="1" si="106"/>
        <v>122623922.58499999</v>
      </c>
      <c r="C349" s="73">
        <f t="shared" si="107"/>
        <v>115000000</v>
      </c>
      <c r="D349" s="67">
        <f ca="1">IF(A349&lt;$B$1,VLOOKUP(A349,[1]DI!$A$4:$B$15000,2,FALSE),0)</f>
        <v>0.1414</v>
      </c>
      <c r="E349" s="11">
        <f t="shared" ca="1" si="108"/>
        <v>1.0005249599999999</v>
      </c>
      <c r="F349" s="66">
        <f ca="1">(TRUNC(PRODUCT($E$16:$E348),16))</f>
        <v>1.1173118222745799</v>
      </c>
      <c r="G349" s="66">
        <f t="shared" ca="1" si="98"/>
        <v>1.05853623824375</v>
      </c>
      <c r="H349" s="66">
        <f t="shared" ca="1" si="101"/>
        <v>1.05552534</v>
      </c>
      <c r="I349" s="67">
        <f t="shared" si="109"/>
        <v>2.5000000000000001E-2</v>
      </c>
      <c r="J349" s="68">
        <f t="shared" si="110"/>
        <v>42173</v>
      </c>
      <c r="K349" s="13">
        <f t="shared" si="99"/>
        <v>148</v>
      </c>
      <c r="L349" s="9">
        <f t="shared" si="100"/>
        <v>1.010203108</v>
      </c>
      <c r="M349" s="71">
        <f t="shared" ca="1" si="102"/>
        <v>1.066294979</v>
      </c>
      <c r="N349" s="70">
        <f t="shared" si="111"/>
        <v>0</v>
      </c>
      <c r="O349" s="66">
        <f t="shared" ca="1" si="103"/>
        <v>7623922.585</v>
      </c>
      <c r="P349" s="72">
        <f t="shared" si="104"/>
        <v>0</v>
      </c>
      <c r="Q349" s="69"/>
      <c r="R349" s="68"/>
      <c r="S349" s="68"/>
      <c r="T349" s="68"/>
      <c r="U349" s="68"/>
      <c r="V349" s="7"/>
      <c r="W349" s="49"/>
      <c r="X349" s="50"/>
      <c r="Y349" s="51"/>
      <c r="Z349" s="1"/>
      <c r="AA349" s="7"/>
      <c r="AB349" s="7"/>
      <c r="AC349" s="7"/>
      <c r="AD349" s="7"/>
      <c r="AE349" s="7"/>
      <c r="AF349" s="8"/>
      <c r="AG349" s="7"/>
      <c r="AH349" s="3"/>
      <c r="AI349" s="18"/>
      <c r="AJ349" s="19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</row>
    <row r="350" spans="1:220" x14ac:dyDescent="0.2">
      <c r="A350" s="65">
        <f t="shared" si="105"/>
        <v>42325</v>
      </c>
      <c r="B350" s="12">
        <f t="shared" ca="1" si="106"/>
        <v>122696711.03000002</v>
      </c>
      <c r="C350" s="73">
        <f t="shared" si="107"/>
        <v>115000000</v>
      </c>
      <c r="D350" s="67">
        <f ca="1">IF(A350&lt;$B$1,VLOOKUP(A350,[1]DI!$A$4:$B$15000,2,FALSE),0)</f>
        <v>0.1414</v>
      </c>
      <c r="E350" s="11">
        <f t="shared" ca="1" si="108"/>
        <v>1.0005249599999999</v>
      </c>
      <c r="F350" s="66">
        <f ca="1">(TRUNC(PRODUCT($E$16:$E349),16))</f>
        <v>1.1178983662888</v>
      </c>
      <c r="G350" s="66">
        <f t="shared" ca="1" si="98"/>
        <v>1.05853623824375</v>
      </c>
      <c r="H350" s="66">
        <f t="shared" ca="1" si="101"/>
        <v>1.0560794499999999</v>
      </c>
      <c r="I350" s="67">
        <f t="shared" si="109"/>
        <v>2.5000000000000001E-2</v>
      </c>
      <c r="J350" s="68">
        <f t="shared" si="110"/>
        <v>42173</v>
      </c>
      <c r="K350" s="13">
        <f t="shared" si="99"/>
        <v>149</v>
      </c>
      <c r="L350" s="9">
        <f t="shared" si="100"/>
        <v>1.0102724009999999</v>
      </c>
      <c r="M350" s="71">
        <f t="shared" ca="1" si="102"/>
        <v>1.0669279220000001</v>
      </c>
      <c r="N350" s="70">
        <f t="shared" si="111"/>
        <v>0</v>
      </c>
      <c r="O350" s="66">
        <f t="shared" ca="1" si="103"/>
        <v>7696711.0300000096</v>
      </c>
      <c r="P350" s="72">
        <f t="shared" si="104"/>
        <v>0</v>
      </c>
      <c r="Q350" s="69"/>
      <c r="R350" s="68"/>
      <c r="S350" s="68"/>
      <c r="T350" s="68"/>
      <c r="U350" s="68"/>
      <c r="V350" s="15"/>
      <c r="W350" s="49"/>
      <c r="X350" s="50"/>
      <c r="Y350" s="52"/>
      <c r="Z350" s="17"/>
      <c r="AA350" s="15"/>
      <c r="AB350" s="15"/>
      <c r="AC350" s="15"/>
      <c r="AD350" s="15"/>
      <c r="AE350" s="15"/>
      <c r="AF350" s="21"/>
      <c r="AG350" s="15"/>
      <c r="AH350" s="16"/>
      <c r="AI350" s="20"/>
      <c r="AJ350" s="20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  <c r="CA350" s="16"/>
      <c r="CB350" s="16"/>
      <c r="CC350" s="16"/>
      <c r="CD350" s="16"/>
      <c r="CE350" s="16"/>
      <c r="CF350" s="16"/>
      <c r="CG350" s="16"/>
      <c r="CH350" s="16"/>
      <c r="CI350" s="16"/>
      <c r="CJ350" s="16"/>
      <c r="CK350" s="16"/>
      <c r="CL350" s="16"/>
      <c r="CM350" s="16"/>
      <c r="CN350" s="16"/>
      <c r="CO350" s="16"/>
      <c r="CP350" s="16"/>
      <c r="CQ350" s="16"/>
      <c r="CR350" s="16"/>
      <c r="CS350" s="16"/>
      <c r="CT350" s="16"/>
      <c r="CU350" s="16"/>
      <c r="CV350" s="16"/>
      <c r="CW350" s="16"/>
      <c r="CX350" s="16"/>
      <c r="CY350" s="16"/>
      <c r="CZ350" s="16"/>
      <c r="DA350" s="16"/>
      <c r="DB350" s="16"/>
      <c r="DC350" s="16"/>
      <c r="DD350" s="16"/>
      <c r="DE350" s="16"/>
      <c r="DF350" s="16"/>
      <c r="DG350" s="16"/>
      <c r="DH350" s="16"/>
      <c r="DI350" s="16"/>
      <c r="DJ350" s="16"/>
      <c r="DK350" s="16"/>
      <c r="DL350" s="16"/>
      <c r="DM350" s="16"/>
      <c r="DN350" s="16"/>
      <c r="DO350" s="16"/>
      <c r="DP350" s="16"/>
      <c r="DQ350" s="16"/>
      <c r="DR350" s="16"/>
      <c r="DS350" s="16"/>
      <c r="DT350" s="16"/>
      <c r="DU350" s="16"/>
      <c r="DV350" s="16"/>
      <c r="DW350" s="16"/>
      <c r="DX350" s="16"/>
      <c r="DY350" s="16"/>
      <c r="DZ350" s="16"/>
      <c r="EA350" s="16"/>
      <c r="EB350" s="16"/>
      <c r="EC350" s="16"/>
      <c r="ED350" s="16"/>
      <c r="EE350" s="16"/>
      <c r="EF350" s="16"/>
      <c r="EG350" s="16"/>
      <c r="EH350" s="16"/>
      <c r="EI350" s="16"/>
      <c r="EJ350" s="16"/>
      <c r="EK350" s="16"/>
      <c r="EL350" s="16"/>
      <c r="EM350" s="16"/>
      <c r="EN350" s="16"/>
      <c r="EO350" s="16"/>
      <c r="EP350" s="16"/>
      <c r="EQ350" s="16"/>
      <c r="ER350" s="16"/>
      <c r="ES350" s="16"/>
      <c r="ET350" s="16"/>
      <c r="EU350" s="16"/>
      <c r="EV350" s="16"/>
      <c r="EW350" s="16"/>
      <c r="EX350" s="16"/>
      <c r="EY350" s="16"/>
      <c r="EZ350" s="16"/>
      <c r="FA350" s="16"/>
      <c r="FB350" s="16"/>
      <c r="FC350" s="16"/>
      <c r="FD350" s="16"/>
      <c r="FE350" s="16"/>
      <c r="FF350" s="16"/>
      <c r="FG350" s="16"/>
      <c r="FH350" s="16"/>
      <c r="FI350" s="16"/>
      <c r="FJ350" s="16"/>
      <c r="FK350" s="16"/>
      <c r="FL350" s="16"/>
      <c r="FM350" s="16"/>
      <c r="FN350" s="16"/>
      <c r="FO350" s="16"/>
      <c r="FP350" s="16"/>
      <c r="FQ350" s="16"/>
      <c r="FR350" s="16"/>
      <c r="FS350" s="16"/>
      <c r="FT350" s="16"/>
      <c r="FU350" s="16"/>
      <c r="FV350" s="16"/>
      <c r="FW350" s="16"/>
      <c r="FX350" s="16"/>
      <c r="FY350" s="16"/>
      <c r="FZ350" s="16"/>
      <c r="GA350" s="16"/>
      <c r="GB350" s="16"/>
      <c r="GC350" s="16"/>
      <c r="GD350" s="16"/>
      <c r="GE350" s="16"/>
      <c r="GF350" s="16"/>
      <c r="GG350" s="16"/>
      <c r="GH350" s="16"/>
      <c r="GI350" s="16"/>
      <c r="GJ350" s="16"/>
      <c r="GK350" s="16"/>
      <c r="GL350" s="16"/>
      <c r="GM350" s="16"/>
      <c r="GN350" s="16"/>
      <c r="GO350" s="16"/>
      <c r="GP350" s="16"/>
      <c r="GQ350" s="16"/>
      <c r="GR350" s="16"/>
      <c r="GS350" s="16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</row>
    <row r="351" spans="1:220" x14ac:dyDescent="0.2">
      <c r="A351" s="65">
        <f t="shared" si="105"/>
        <v>42326</v>
      </c>
      <c r="B351" s="12">
        <f t="shared" ca="1" si="106"/>
        <v>122769542.36999999</v>
      </c>
      <c r="C351" s="73">
        <f t="shared" si="107"/>
        <v>115000000</v>
      </c>
      <c r="D351" s="67">
        <f ca="1">IF(A351&lt;$B$1,VLOOKUP(A351,[1]DI!$A$4:$B$15000,2,FALSE),0)</f>
        <v>0.1414</v>
      </c>
      <c r="E351" s="11">
        <f t="shared" ca="1" si="108"/>
        <v>1.0005249599999999</v>
      </c>
      <c r="F351" s="66">
        <f ca="1">(TRUNC(PRODUCT($E$16:$E350),16))</f>
        <v>1.1184852182151701</v>
      </c>
      <c r="G351" s="66">
        <f t="shared" ca="1" si="98"/>
        <v>1.05853623824375</v>
      </c>
      <c r="H351" s="66">
        <f t="shared" ca="1" si="101"/>
        <v>1.0566338500000001</v>
      </c>
      <c r="I351" s="67">
        <f t="shared" si="109"/>
        <v>2.5000000000000001E-2</v>
      </c>
      <c r="J351" s="68">
        <f t="shared" si="110"/>
        <v>42173</v>
      </c>
      <c r="K351" s="13">
        <f t="shared" si="99"/>
        <v>150</v>
      </c>
      <c r="L351" s="9">
        <f t="shared" si="100"/>
        <v>1.010341698</v>
      </c>
      <c r="M351" s="71">
        <f t="shared" ca="1" si="102"/>
        <v>1.0675612379999999</v>
      </c>
      <c r="N351" s="70">
        <f t="shared" si="111"/>
        <v>0</v>
      </c>
      <c r="O351" s="66">
        <f t="shared" ca="1" si="103"/>
        <v>7769542.3699999899</v>
      </c>
      <c r="P351" s="72">
        <f t="shared" si="104"/>
        <v>0</v>
      </c>
      <c r="Q351" s="69"/>
      <c r="R351" s="68"/>
      <c r="S351" s="68"/>
      <c r="T351" s="68"/>
      <c r="U351" s="68"/>
      <c r="V351" s="7"/>
      <c r="W351" s="49"/>
      <c r="X351" s="50"/>
      <c r="Y351" s="51"/>
      <c r="Z351" s="1"/>
      <c r="AA351" s="7"/>
      <c r="AB351" s="7"/>
      <c r="AC351" s="7"/>
      <c r="AD351" s="7"/>
      <c r="AE351" s="7"/>
      <c r="AF351" s="8"/>
      <c r="AG351" s="7"/>
      <c r="AH351" s="3"/>
      <c r="AI351" s="18"/>
      <c r="AJ351" s="19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</row>
    <row r="352" spans="1:220" x14ac:dyDescent="0.2">
      <c r="A352" s="65">
        <f t="shared" si="105"/>
        <v>42327</v>
      </c>
      <c r="B352" s="12">
        <f t="shared" ca="1" si="106"/>
        <v>122842416.95</v>
      </c>
      <c r="C352" s="73">
        <f t="shared" si="107"/>
        <v>115000000</v>
      </c>
      <c r="D352" s="67">
        <f ca="1">IF(A352&lt;$B$1,VLOOKUP(A352,[1]DI!$A$4:$B$15000,2,FALSE),0)</f>
        <v>0.1414</v>
      </c>
      <c r="E352" s="11">
        <f t="shared" ca="1" si="108"/>
        <v>1.0005249599999999</v>
      </c>
      <c r="F352" s="66">
        <f ca="1">(TRUNC(PRODUCT($E$16:$E351),16))</f>
        <v>1.11907237821532</v>
      </c>
      <c r="G352" s="66">
        <f t="shared" ca="1" si="98"/>
        <v>1.05853623824375</v>
      </c>
      <c r="H352" s="66">
        <f t="shared" ca="1" si="101"/>
        <v>1.0571885400000001</v>
      </c>
      <c r="I352" s="67">
        <f t="shared" si="109"/>
        <v>2.5000000000000001E-2</v>
      </c>
      <c r="J352" s="68">
        <f t="shared" si="110"/>
        <v>42173</v>
      </c>
      <c r="K352" s="13">
        <f t="shared" si="99"/>
        <v>151</v>
      </c>
      <c r="L352" s="9">
        <f t="shared" si="100"/>
        <v>1.0104109999999999</v>
      </c>
      <c r="M352" s="71">
        <f t="shared" ca="1" si="102"/>
        <v>1.06819493</v>
      </c>
      <c r="N352" s="70">
        <f t="shared" si="111"/>
        <v>0</v>
      </c>
      <c r="O352" s="66">
        <f t="shared" ca="1" si="103"/>
        <v>7842416.9500000002</v>
      </c>
      <c r="P352" s="72">
        <f t="shared" si="104"/>
        <v>0</v>
      </c>
      <c r="Q352" s="69"/>
      <c r="R352" s="68"/>
      <c r="S352" s="68"/>
      <c r="T352" s="68"/>
      <c r="U352" s="68"/>
      <c r="V352" s="7"/>
      <c r="W352" s="49"/>
      <c r="X352" s="50"/>
      <c r="Y352" s="51"/>
      <c r="Z352" s="1"/>
      <c r="AA352" s="7"/>
      <c r="AB352" s="7"/>
      <c r="AC352" s="7"/>
      <c r="AD352" s="7"/>
      <c r="AE352" s="7"/>
      <c r="AF352" s="8"/>
      <c r="AG352" s="7"/>
      <c r="AH352" s="3"/>
      <c r="AI352" s="18"/>
      <c r="AJ352" s="19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</row>
    <row r="353" spans="1:220" x14ac:dyDescent="0.2">
      <c r="A353" s="65">
        <f t="shared" si="105"/>
        <v>42328</v>
      </c>
      <c r="B353" s="12">
        <f t="shared" ca="1" si="106"/>
        <v>122915334.655</v>
      </c>
      <c r="C353" s="73">
        <f t="shared" si="107"/>
        <v>115000000</v>
      </c>
      <c r="D353" s="67">
        <f ca="1">IF(A353&lt;$B$1,VLOOKUP(A353,[1]DI!$A$4:$B$15000,2,FALSE),0)</f>
        <v>0.1414</v>
      </c>
      <c r="E353" s="11">
        <f t="shared" ca="1" si="108"/>
        <v>1.0005249599999999</v>
      </c>
      <c r="F353" s="66">
        <f ca="1">(TRUNC(PRODUCT($E$16:$E352),16))</f>
        <v>1.1196598464509899</v>
      </c>
      <c r="G353" s="66">
        <f t="shared" ca="1" si="98"/>
        <v>1.05853623824375</v>
      </c>
      <c r="H353" s="66">
        <f t="shared" ca="1" si="101"/>
        <v>1.05774352</v>
      </c>
      <c r="I353" s="67">
        <f t="shared" si="109"/>
        <v>2.5000000000000001E-2</v>
      </c>
      <c r="J353" s="68">
        <f t="shared" si="110"/>
        <v>42173</v>
      </c>
      <c r="K353" s="13">
        <f t="shared" si="99"/>
        <v>152</v>
      </c>
      <c r="L353" s="9">
        <f t="shared" si="100"/>
        <v>1.0104803069999999</v>
      </c>
      <c r="M353" s="71">
        <f t="shared" ca="1" si="102"/>
        <v>1.068828997</v>
      </c>
      <c r="N353" s="70">
        <f t="shared" si="111"/>
        <v>0</v>
      </c>
      <c r="O353" s="66">
        <f t="shared" ca="1" si="103"/>
        <v>7915334.6550000003</v>
      </c>
      <c r="P353" s="72">
        <f t="shared" si="104"/>
        <v>0</v>
      </c>
      <c r="Q353" s="69"/>
      <c r="R353" s="68"/>
      <c r="S353" s="68"/>
      <c r="T353" s="68"/>
      <c r="U353" s="68"/>
      <c r="V353" s="7"/>
      <c r="W353" s="49"/>
      <c r="X353" s="50"/>
      <c r="Y353" s="51"/>
      <c r="Z353" s="1"/>
      <c r="AA353" s="7"/>
      <c r="AB353" s="7"/>
      <c r="AC353" s="7"/>
      <c r="AD353" s="7"/>
      <c r="AE353" s="7"/>
      <c r="AF353" s="8"/>
      <c r="AG353" s="7"/>
      <c r="AH353" s="3"/>
      <c r="AI353" s="18"/>
      <c r="AJ353" s="19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</row>
    <row r="354" spans="1:220" x14ac:dyDescent="0.2">
      <c r="A354" s="65">
        <f t="shared" si="105"/>
        <v>42329</v>
      </c>
      <c r="B354" s="12">
        <f t="shared" ca="1" si="106"/>
        <v>122988295.485</v>
      </c>
      <c r="C354" s="73">
        <f t="shared" si="107"/>
        <v>115000000</v>
      </c>
      <c r="D354" s="67">
        <f ca="1">IF(A354&lt;$B$1,VLOOKUP(A354,[1]DI!$A$4:$B$15000,2,FALSE),0)</f>
        <v>0</v>
      </c>
      <c r="E354" s="11">
        <f t="shared" ca="1" si="108"/>
        <v>1</v>
      </c>
      <c r="F354" s="66">
        <f ca="1">(TRUNC(PRODUCT($E$16:$E353),16))</f>
        <v>1.12024762308398</v>
      </c>
      <c r="G354" s="66">
        <f t="shared" ca="1" si="98"/>
        <v>1.05853623824375</v>
      </c>
      <c r="H354" s="66">
        <f t="shared" ca="1" si="101"/>
        <v>1.05829879</v>
      </c>
      <c r="I354" s="67">
        <f t="shared" si="109"/>
        <v>2.5000000000000001E-2</v>
      </c>
      <c r="J354" s="68">
        <f t="shared" si="110"/>
        <v>42173</v>
      </c>
      <c r="K354" s="13">
        <f t="shared" si="99"/>
        <v>153</v>
      </c>
      <c r="L354" s="9">
        <f t="shared" si="100"/>
        <v>1.0105496190000001</v>
      </c>
      <c r="M354" s="71">
        <f t="shared" ca="1" si="102"/>
        <v>1.069463439</v>
      </c>
      <c r="N354" s="70">
        <f t="shared" si="111"/>
        <v>0</v>
      </c>
      <c r="O354" s="66">
        <f t="shared" ca="1" si="103"/>
        <v>7988295.4850000003</v>
      </c>
      <c r="P354" s="72">
        <f t="shared" si="104"/>
        <v>0</v>
      </c>
      <c r="Q354" s="69"/>
      <c r="R354" s="68"/>
      <c r="S354" s="68"/>
      <c r="T354" s="68"/>
      <c r="U354" s="68"/>
      <c r="V354" s="7"/>
      <c r="W354" s="49"/>
      <c r="X354" s="50"/>
      <c r="Y354" s="51"/>
      <c r="Z354" s="1"/>
      <c r="AA354" s="7"/>
      <c r="AB354" s="7"/>
      <c r="AC354" s="7"/>
      <c r="AD354" s="7"/>
      <c r="AE354" s="7"/>
      <c r="AF354" s="8"/>
      <c r="AG354" s="7"/>
      <c r="AH354" s="3"/>
      <c r="AI354" s="18"/>
      <c r="AJ354" s="19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</row>
    <row r="355" spans="1:220" x14ac:dyDescent="0.2">
      <c r="A355" s="65">
        <f t="shared" si="105"/>
        <v>42330</v>
      </c>
      <c r="B355" s="12">
        <f t="shared" ca="1" si="106"/>
        <v>122996731.655</v>
      </c>
      <c r="C355" s="73">
        <f t="shared" si="107"/>
        <v>115000000</v>
      </c>
      <c r="D355" s="67">
        <f ca="1">IF(A355&lt;$B$1,VLOOKUP(A355,[1]DI!$A$4:$B$15000,2,FALSE),0)</f>
        <v>0</v>
      </c>
      <c r="E355" s="11">
        <f t="shared" ca="1" si="108"/>
        <v>1</v>
      </c>
      <c r="F355" s="66">
        <f ca="1">(TRUNC(PRODUCT($E$16:$E354),16))</f>
        <v>1.12024762308398</v>
      </c>
      <c r="G355" s="66">
        <f t="shared" ca="1" si="98"/>
        <v>1.05853623824375</v>
      </c>
      <c r="H355" s="66">
        <f t="shared" ca="1" si="101"/>
        <v>1.05829879</v>
      </c>
      <c r="I355" s="67">
        <f t="shared" si="109"/>
        <v>2.5000000000000001E-2</v>
      </c>
      <c r="J355" s="68">
        <f t="shared" si="110"/>
        <v>42173</v>
      </c>
      <c r="K355" s="13">
        <f t="shared" si="99"/>
        <v>154</v>
      </c>
      <c r="L355" s="9">
        <f t="shared" si="100"/>
        <v>1.010618936</v>
      </c>
      <c r="M355" s="71">
        <f t="shared" ca="1" si="102"/>
        <v>1.069536797</v>
      </c>
      <c r="N355" s="70">
        <f t="shared" si="111"/>
        <v>0</v>
      </c>
      <c r="O355" s="66">
        <f t="shared" ca="1" si="103"/>
        <v>7996731.6550000003</v>
      </c>
      <c r="P355" s="72">
        <f t="shared" si="104"/>
        <v>0</v>
      </c>
      <c r="Q355" s="69"/>
      <c r="R355" s="68"/>
      <c r="S355" s="68"/>
      <c r="T355" s="68"/>
      <c r="U355" s="68"/>
      <c r="V355" s="7"/>
      <c r="W355" s="49"/>
      <c r="X355" s="50"/>
      <c r="Y355" s="51"/>
      <c r="Z355" s="1"/>
      <c r="AA355" s="7"/>
      <c r="AB355" s="7"/>
      <c r="AC355" s="7"/>
      <c r="AD355" s="7"/>
      <c r="AE355" s="7"/>
      <c r="AF355" s="8"/>
      <c r="AG355" s="7"/>
      <c r="AH355" s="3"/>
      <c r="AI355" s="18"/>
      <c r="AJ355" s="19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</row>
    <row r="356" spans="1:220" x14ac:dyDescent="0.2">
      <c r="A356" s="65">
        <f t="shared" si="105"/>
        <v>42331</v>
      </c>
      <c r="B356" s="12">
        <f t="shared" ca="1" si="106"/>
        <v>123005168.285</v>
      </c>
      <c r="C356" s="73">
        <f t="shared" si="107"/>
        <v>115000000</v>
      </c>
      <c r="D356" s="67">
        <f ca="1">IF(A356&lt;$B$1,VLOOKUP(A356,[1]DI!$A$4:$B$15000,2,FALSE),0)</f>
        <v>0.1414</v>
      </c>
      <c r="E356" s="11">
        <f t="shared" ca="1" si="108"/>
        <v>1.0005249599999999</v>
      </c>
      <c r="F356" s="66">
        <f ca="1">(TRUNC(PRODUCT($E$16:$E355),16))</f>
        <v>1.12024762308398</v>
      </c>
      <c r="G356" s="66">
        <f t="shared" ca="1" si="98"/>
        <v>1.05853623824375</v>
      </c>
      <c r="H356" s="66">
        <f t="shared" ca="1" si="101"/>
        <v>1.05829879</v>
      </c>
      <c r="I356" s="67">
        <f t="shared" si="109"/>
        <v>2.5000000000000001E-2</v>
      </c>
      <c r="J356" s="68">
        <f t="shared" si="110"/>
        <v>42173</v>
      </c>
      <c r="K356" s="13">
        <f t="shared" si="99"/>
        <v>155</v>
      </c>
      <c r="L356" s="9">
        <f t="shared" si="100"/>
        <v>1.010688257</v>
      </c>
      <c r="M356" s="71">
        <f t="shared" ca="1" si="102"/>
        <v>1.069610159</v>
      </c>
      <c r="N356" s="70">
        <f t="shared" si="111"/>
        <v>0</v>
      </c>
      <c r="O356" s="66">
        <f t="shared" ca="1" si="103"/>
        <v>8005168.2850000001</v>
      </c>
      <c r="P356" s="72">
        <f t="shared" si="104"/>
        <v>0</v>
      </c>
      <c r="Q356" s="69"/>
      <c r="R356" s="68"/>
      <c r="S356" s="68"/>
      <c r="T356" s="68"/>
      <c r="U356" s="68"/>
      <c r="V356" s="7"/>
      <c r="W356" s="49"/>
      <c r="X356" s="50"/>
      <c r="Y356" s="51"/>
      <c r="Z356" s="1"/>
      <c r="AA356" s="7"/>
      <c r="AB356" s="7"/>
      <c r="AC356" s="7"/>
      <c r="AD356" s="7"/>
      <c r="AE356" s="7"/>
      <c r="AF356" s="8"/>
      <c r="AG356" s="7"/>
      <c r="AH356" s="3"/>
      <c r="AI356" s="18"/>
      <c r="AJ356" s="19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</row>
    <row r="357" spans="1:220" x14ac:dyDescent="0.2">
      <c r="A357" s="65">
        <f t="shared" si="105"/>
        <v>42332</v>
      </c>
      <c r="B357" s="12">
        <f t="shared" ca="1" si="106"/>
        <v>123078183.51000001</v>
      </c>
      <c r="C357" s="73">
        <f t="shared" si="107"/>
        <v>115000000</v>
      </c>
      <c r="D357" s="67">
        <f ca="1">IF(A357&lt;$B$1,VLOOKUP(A357,[1]DI!$A$4:$B$15000,2,FALSE),0)</f>
        <v>0.1414</v>
      </c>
      <c r="E357" s="11">
        <f t="shared" ca="1" si="108"/>
        <v>1.0005249599999999</v>
      </c>
      <c r="F357" s="66">
        <f ca="1">(TRUNC(PRODUCT($E$16:$E356),16))</f>
        <v>1.1208357082761999</v>
      </c>
      <c r="G357" s="66">
        <f t="shared" ca="1" si="98"/>
        <v>1.05853623824375</v>
      </c>
      <c r="H357" s="66">
        <f t="shared" ca="1" si="101"/>
        <v>1.05885436</v>
      </c>
      <c r="I357" s="67">
        <f t="shared" si="109"/>
        <v>2.5000000000000001E-2</v>
      </c>
      <c r="J357" s="68">
        <f t="shared" si="110"/>
        <v>42173</v>
      </c>
      <c r="K357" s="13">
        <f t="shared" si="99"/>
        <v>156</v>
      </c>
      <c r="L357" s="9">
        <f t="shared" si="100"/>
        <v>1.010757583</v>
      </c>
      <c r="M357" s="71">
        <f t="shared" ca="1" si="102"/>
        <v>1.070245074</v>
      </c>
      <c r="N357" s="70">
        <f t="shared" si="111"/>
        <v>0</v>
      </c>
      <c r="O357" s="66">
        <f t="shared" ca="1" si="103"/>
        <v>8078183.5099999998</v>
      </c>
      <c r="P357" s="72">
        <f t="shared" si="104"/>
        <v>0</v>
      </c>
      <c r="Q357" s="69"/>
      <c r="R357" s="68"/>
      <c r="S357" s="68"/>
      <c r="T357" s="68"/>
      <c r="U357" s="68"/>
      <c r="V357" s="7"/>
      <c r="W357" s="49"/>
      <c r="X357" s="50"/>
      <c r="Y357" s="51"/>
      <c r="Z357" s="1"/>
      <c r="AA357" s="7"/>
      <c r="AB357" s="7"/>
      <c r="AC357" s="7"/>
      <c r="AD357" s="7"/>
      <c r="AE357" s="7"/>
      <c r="AF357" s="8"/>
      <c r="AG357" s="7"/>
      <c r="AH357" s="3"/>
      <c r="AI357" s="18"/>
      <c r="AJ357" s="19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</row>
    <row r="358" spans="1:220" x14ac:dyDescent="0.2">
      <c r="A358" s="65">
        <f t="shared" si="105"/>
        <v>42333</v>
      </c>
      <c r="B358" s="12">
        <f t="shared" ca="1" si="106"/>
        <v>123151240.59499998</v>
      </c>
      <c r="C358" s="73">
        <f t="shared" si="107"/>
        <v>115000000</v>
      </c>
      <c r="D358" s="67">
        <f ca="1">IF(A358&lt;$B$1,VLOOKUP(A358,[1]DI!$A$4:$B$15000,2,FALSE),0)</f>
        <v>0.1414</v>
      </c>
      <c r="E358" s="11">
        <f t="shared" ca="1" si="108"/>
        <v>1.0005249599999999</v>
      </c>
      <c r="F358" s="66">
        <f ca="1">(TRUNC(PRODUCT($E$16:$E357),16))</f>
        <v>1.1214241021896101</v>
      </c>
      <c r="G358" s="66">
        <f t="shared" ca="1" si="98"/>
        <v>1.05853623824375</v>
      </c>
      <c r="H358" s="66">
        <f t="shared" ca="1" si="101"/>
        <v>1.05941021</v>
      </c>
      <c r="I358" s="67">
        <f t="shared" si="109"/>
        <v>2.5000000000000001E-2</v>
      </c>
      <c r="J358" s="68">
        <f t="shared" si="110"/>
        <v>42173</v>
      </c>
      <c r="K358" s="13">
        <f t="shared" si="99"/>
        <v>157</v>
      </c>
      <c r="L358" s="9">
        <f t="shared" si="100"/>
        <v>1.0108269139999999</v>
      </c>
      <c r="M358" s="71">
        <f t="shared" ca="1" si="102"/>
        <v>1.070880353</v>
      </c>
      <c r="N358" s="70">
        <f t="shared" si="111"/>
        <v>0</v>
      </c>
      <c r="O358" s="66">
        <f t="shared" ca="1" si="103"/>
        <v>8151240.5949999904</v>
      </c>
      <c r="P358" s="72">
        <f t="shared" si="104"/>
        <v>0</v>
      </c>
      <c r="Q358" s="69"/>
      <c r="R358" s="68"/>
      <c r="S358" s="68"/>
      <c r="T358" s="68"/>
      <c r="U358" s="68"/>
      <c r="V358" s="7"/>
      <c r="W358" s="49"/>
      <c r="X358" s="50"/>
      <c r="Y358" s="51"/>
      <c r="Z358" s="1"/>
      <c r="AA358" s="7"/>
      <c r="AB358" s="7"/>
      <c r="AC358" s="7"/>
      <c r="AD358" s="7"/>
      <c r="AE358" s="7"/>
      <c r="AF358" s="8"/>
      <c r="AG358" s="7"/>
      <c r="AH358" s="3"/>
      <c r="AI358" s="18"/>
      <c r="AJ358" s="19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</row>
    <row r="359" spans="1:220" x14ac:dyDescent="0.2">
      <c r="A359" s="65">
        <f t="shared" si="105"/>
        <v>42334</v>
      </c>
      <c r="B359" s="12">
        <f t="shared" ca="1" si="106"/>
        <v>123224342.07000001</v>
      </c>
      <c r="C359" s="73">
        <f t="shared" si="107"/>
        <v>115000000</v>
      </c>
      <c r="D359" s="67">
        <f ca="1">IF(A359&lt;$B$1,VLOOKUP(A359,[1]DI!$A$4:$B$15000,2,FALSE),0)</f>
        <v>0.1414</v>
      </c>
      <c r="E359" s="11">
        <f t="shared" ca="1" si="108"/>
        <v>1.0005249599999999</v>
      </c>
      <c r="F359" s="66">
        <f ca="1">(TRUNC(PRODUCT($E$16:$E358),16))</f>
        <v>1.1220128049863001</v>
      </c>
      <c r="G359" s="66">
        <f t="shared" ca="1" si="98"/>
        <v>1.05853623824375</v>
      </c>
      <c r="H359" s="66">
        <f t="shared" ca="1" si="101"/>
        <v>1.05996636</v>
      </c>
      <c r="I359" s="67">
        <f t="shared" si="109"/>
        <v>2.5000000000000001E-2</v>
      </c>
      <c r="J359" s="68">
        <f t="shared" si="110"/>
        <v>42173</v>
      </c>
      <c r="K359" s="13">
        <f t="shared" si="99"/>
        <v>158</v>
      </c>
      <c r="L359" s="9">
        <f t="shared" si="100"/>
        <v>1.0108962500000001</v>
      </c>
      <c r="M359" s="71">
        <f t="shared" ca="1" si="102"/>
        <v>1.0715160180000001</v>
      </c>
      <c r="N359" s="70">
        <f t="shared" si="111"/>
        <v>0</v>
      </c>
      <c r="O359" s="66">
        <f t="shared" ca="1" si="103"/>
        <v>8224342.0700000096</v>
      </c>
      <c r="P359" s="72">
        <f t="shared" si="104"/>
        <v>0</v>
      </c>
      <c r="Q359" s="69"/>
      <c r="R359" s="68"/>
      <c r="S359" s="68"/>
      <c r="T359" s="68"/>
      <c r="U359" s="68"/>
      <c r="V359" s="7"/>
      <c r="W359" s="49"/>
      <c r="X359" s="50"/>
      <c r="Y359" s="51"/>
      <c r="Z359" s="1"/>
      <c r="AA359" s="7"/>
      <c r="AB359" s="7"/>
      <c r="AC359" s="7"/>
      <c r="AD359" s="7"/>
      <c r="AE359" s="7"/>
      <c r="AF359" s="8"/>
      <c r="AG359" s="7"/>
      <c r="AH359" s="3"/>
      <c r="AI359" s="18"/>
      <c r="AJ359" s="19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</row>
    <row r="360" spans="1:220" x14ac:dyDescent="0.2">
      <c r="A360" s="65">
        <f t="shared" si="105"/>
        <v>42335</v>
      </c>
      <c r="B360" s="12">
        <f t="shared" ca="1" si="106"/>
        <v>123297486.66999999</v>
      </c>
      <c r="C360" s="73">
        <f t="shared" si="107"/>
        <v>115000000</v>
      </c>
      <c r="D360" s="67">
        <f ca="1">IF(A360&lt;$B$1,VLOOKUP(A360,[1]DI!$A$4:$B$15000,2,FALSE),0)</f>
        <v>0.1414</v>
      </c>
      <c r="E360" s="11">
        <f t="shared" ca="1" si="108"/>
        <v>1.0005249599999999</v>
      </c>
      <c r="F360" s="66">
        <f ca="1">(TRUNC(PRODUCT($E$16:$E359),16))</f>
        <v>1.12260181682841</v>
      </c>
      <c r="G360" s="66">
        <f t="shared" ca="1" si="98"/>
        <v>1.05853623824375</v>
      </c>
      <c r="H360" s="66">
        <f t="shared" ca="1" si="101"/>
        <v>1.0605228</v>
      </c>
      <c r="I360" s="67">
        <f t="shared" si="109"/>
        <v>2.5000000000000001E-2</v>
      </c>
      <c r="J360" s="68">
        <f t="shared" si="110"/>
        <v>42173</v>
      </c>
      <c r="K360" s="13">
        <f t="shared" si="99"/>
        <v>159</v>
      </c>
      <c r="L360" s="9">
        <f t="shared" si="100"/>
        <v>1.0109655900000001</v>
      </c>
      <c r="M360" s="71">
        <f t="shared" ca="1" si="102"/>
        <v>1.0721520579999999</v>
      </c>
      <c r="N360" s="70">
        <f t="shared" si="111"/>
        <v>0</v>
      </c>
      <c r="O360" s="66">
        <f t="shared" ca="1" si="103"/>
        <v>8297486.6699999897</v>
      </c>
      <c r="P360" s="72">
        <f t="shared" si="104"/>
        <v>0</v>
      </c>
      <c r="Q360" s="69"/>
      <c r="R360" s="68"/>
      <c r="S360" s="68"/>
      <c r="T360" s="68"/>
      <c r="U360" s="68"/>
      <c r="V360" s="7"/>
      <c r="W360" s="49"/>
      <c r="X360" s="50"/>
      <c r="Y360" s="51"/>
      <c r="Z360" s="1"/>
      <c r="AA360" s="7"/>
      <c r="AB360" s="7"/>
      <c r="AC360" s="7"/>
      <c r="AD360" s="7"/>
      <c r="AE360" s="7"/>
      <c r="AF360" s="8"/>
      <c r="AG360" s="7"/>
      <c r="AH360" s="3"/>
      <c r="AI360" s="18"/>
      <c r="AJ360" s="19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</row>
    <row r="361" spans="1:220" x14ac:dyDescent="0.2">
      <c r="A361" s="65">
        <f t="shared" si="105"/>
        <v>42336</v>
      </c>
      <c r="B361" s="12">
        <f t="shared" ca="1" si="106"/>
        <v>123370674.51000001</v>
      </c>
      <c r="C361" s="73">
        <f t="shared" si="107"/>
        <v>115000000</v>
      </c>
      <c r="D361" s="67">
        <f ca="1">IF(A361&lt;$B$1,VLOOKUP(A361,[1]DI!$A$4:$B$15000,2,FALSE),0)</f>
        <v>0</v>
      </c>
      <c r="E361" s="11">
        <f t="shared" ca="1" si="108"/>
        <v>1</v>
      </c>
      <c r="F361" s="66">
        <f ca="1">(TRUNC(PRODUCT($E$16:$E360),16))</f>
        <v>1.12319113787817</v>
      </c>
      <c r="G361" s="66">
        <f t="shared" ca="1" si="98"/>
        <v>1.05853623824375</v>
      </c>
      <c r="H361" s="66">
        <f t="shared" ca="1" si="101"/>
        <v>1.06107953</v>
      </c>
      <c r="I361" s="67">
        <f t="shared" si="109"/>
        <v>2.5000000000000001E-2</v>
      </c>
      <c r="J361" s="68">
        <f t="shared" si="110"/>
        <v>42173</v>
      </c>
      <c r="K361" s="13">
        <f t="shared" si="99"/>
        <v>160</v>
      </c>
      <c r="L361" s="9">
        <f t="shared" si="100"/>
        <v>1.0110349350000001</v>
      </c>
      <c r="M361" s="71">
        <f t="shared" ca="1" si="102"/>
        <v>1.072788474</v>
      </c>
      <c r="N361" s="70">
        <f t="shared" si="111"/>
        <v>0</v>
      </c>
      <c r="O361" s="66">
        <f t="shared" ca="1" si="103"/>
        <v>8370674.5099999998</v>
      </c>
      <c r="P361" s="72">
        <f t="shared" si="104"/>
        <v>0</v>
      </c>
      <c r="Q361" s="69"/>
      <c r="R361" s="68"/>
      <c r="S361" s="68"/>
      <c r="T361" s="68"/>
      <c r="U361" s="68"/>
      <c r="V361" s="7"/>
      <c r="W361" s="49"/>
      <c r="X361" s="50"/>
      <c r="Y361" s="51"/>
      <c r="Z361" s="1"/>
      <c r="AA361" s="7"/>
      <c r="AB361" s="7"/>
      <c r="AC361" s="7"/>
      <c r="AD361" s="7"/>
      <c r="AE361" s="7"/>
      <c r="AF361" s="8"/>
      <c r="AG361" s="7"/>
      <c r="AH361" s="3"/>
      <c r="AI361" s="18"/>
      <c r="AJ361" s="19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</row>
    <row r="362" spans="1:220" x14ac:dyDescent="0.2">
      <c r="A362" s="65">
        <f t="shared" si="105"/>
        <v>42337</v>
      </c>
      <c r="B362" s="12">
        <f t="shared" ca="1" si="106"/>
        <v>123379136.90000001</v>
      </c>
      <c r="C362" s="73">
        <f t="shared" si="107"/>
        <v>115000000</v>
      </c>
      <c r="D362" s="67">
        <f ca="1">IF(A362&lt;$B$1,VLOOKUP(A362,[1]DI!$A$4:$B$15000,2,FALSE),0)</f>
        <v>0</v>
      </c>
      <c r="E362" s="11">
        <f t="shared" ca="1" si="108"/>
        <v>1</v>
      </c>
      <c r="F362" s="66">
        <f ca="1">(TRUNC(PRODUCT($E$16:$E361),16))</f>
        <v>1.12319113787817</v>
      </c>
      <c r="G362" s="66">
        <f t="shared" ca="1" si="98"/>
        <v>1.05853623824375</v>
      </c>
      <c r="H362" s="66">
        <f t="shared" ca="1" si="101"/>
        <v>1.06107953</v>
      </c>
      <c r="I362" s="67">
        <f t="shared" si="109"/>
        <v>2.5000000000000001E-2</v>
      </c>
      <c r="J362" s="68">
        <f t="shared" si="110"/>
        <v>42173</v>
      </c>
      <c r="K362" s="13">
        <f t="shared" si="99"/>
        <v>161</v>
      </c>
      <c r="L362" s="9">
        <f t="shared" si="100"/>
        <v>1.011104285</v>
      </c>
      <c r="M362" s="71">
        <f t="shared" ca="1" si="102"/>
        <v>1.0728620600000001</v>
      </c>
      <c r="N362" s="70">
        <f t="shared" si="111"/>
        <v>0</v>
      </c>
      <c r="O362" s="66">
        <f t="shared" ca="1" si="103"/>
        <v>8379136.9000000097</v>
      </c>
      <c r="P362" s="72">
        <f t="shared" si="104"/>
        <v>0</v>
      </c>
      <c r="Q362" s="69"/>
      <c r="R362" s="68"/>
      <c r="S362" s="68"/>
      <c r="T362" s="68"/>
      <c r="U362" s="68"/>
      <c r="V362" s="7"/>
      <c r="W362" s="49"/>
      <c r="X362" s="50"/>
      <c r="Y362" s="51"/>
      <c r="Z362" s="1"/>
      <c r="AA362" s="7"/>
      <c r="AB362" s="7"/>
      <c r="AC362" s="7"/>
      <c r="AD362" s="7"/>
      <c r="AE362" s="7"/>
      <c r="AF362" s="8"/>
      <c r="AG362" s="7"/>
      <c r="AH362" s="3"/>
      <c r="AI362" s="18"/>
      <c r="AJ362" s="19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</row>
    <row r="363" spans="1:220" x14ac:dyDescent="0.2">
      <c r="A363" s="65">
        <f t="shared" si="105"/>
        <v>42338</v>
      </c>
      <c r="B363" s="12">
        <f t="shared" ca="1" si="106"/>
        <v>123387599.86500001</v>
      </c>
      <c r="C363" s="73">
        <f t="shared" si="107"/>
        <v>115000000</v>
      </c>
      <c r="D363" s="67">
        <f ca="1">IF(A363&lt;$B$1,VLOOKUP(A363,[1]DI!$A$4:$B$15000,2,FALSE),0)</f>
        <v>0.1414</v>
      </c>
      <c r="E363" s="11">
        <f t="shared" ca="1" si="108"/>
        <v>1.0005249599999999</v>
      </c>
      <c r="F363" s="66">
        <f ca="1">(TRUNC(PRODUCT($E$16:$E362),16))</f>
        <v>1.12319113787817</v>
      </c>
      <c r="G363" s="66">
        <f t="shared" ca="1" si="98"/>
        <v>1.05853623824375</v>
      </c>
      <c r="H363" s="66">
        <f t="shared" ca="1" si="101"/>
        <v>1.06107953</v>
      </c>
      <c r="I363" s="67">
        <f t="shared" si="109"/>
        <v>2.5000000000000001E-2</v>
      </c>
      <c r="J363" s="68">
        <f t="shared" si="110"/>
        <v>42173</v>
      </c>
      <c r="K363" s="13">
        <f t="shared" si="99"/>
        <v>162</v>
      </c>
      <c r="L363" s="9">
        <f t="shared" si="100"/>
        <v>1.01117364</v>
      </c>
      <c r="M363" s="71">
        <f t="shared" ca="1" si="102"/>
        <v>1.0729356510000001</v>
      </c>
      <c r="N363" s="70">
        <f t="shared" si="111"/>
        <v>0</v>
      </c>
      <c r="O363" s="66">
        <f t="shared" ca="1" si="103"/>
        <v>8387599.8650000095</v>
      </c>
      <c r="P363" s="72">
        <f t="shared" si="104"/>
        <v>0</v>
      </c>
      <c r="Q363" s="69"/>
      <c r="R363" s="68"/>
      <c r="S363" s="68"/>
      <c r="T363" s="68"/>
      <c r="U363" s="68"/>
      <c r="V363" s="7"/>
      <c r="W363" s="49"/>
      <c r="X363" s="50"/>
      <c r="Y363" s="51"/>
      <c r="Z363" s="1"/>
      <c r="AA363" s="7"/>
      <c r="AB363" s="7"/>
      <c r="AC363" s="7"/>
      <c r="AD363" s="7"/>
      <c r="AE363" s="7"/>
      <c r="AF363" s="8"/>
      <c r="AG363" s="7"/>
      <c r="AH363" s="3"/>
      <c r="AI363" s="18"/>
      <c r="AJ363" s="19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</row>
    <row r="364" spans="1:220" x14ac:dyDescent="0.2">
      <c r="A364" s="65">
        <f t="shared" si="105"/>
        <v>42339</v>
      </c>
      <c r="B364" s="12">
        <f t="shared" ca="1" si="106"/>
        <v>123460841.98499998</v>
      </c>
      <c r="C364" s="73">
        <f t="shared" si="107"/>
        <v>115000000</v>
      </c>
      <c r="D364" s="67">
        <f ca="1">IF(A364&lt;$B$1,VLOOKUP(A364,[1]DI!$A$4:$B$15000,2,FALSE),0)</f>
        <v>0.1414</v>
      </c>
      <c r="E364" s="11">
        <f t="shared" ca="1" si="108"/>
        <v>1.0005249599999999</v>
      </c>
      <c r="F364" s="66">
        <f ca="1">(TRUNC(PRODUCT($E$16:$E363),16))</f>
        <v>1.12378076829791</v>
      </c>
      <c r="G364" s="66">
        <f t="shared" ca="1" si="98"/>
        <v>1.05853623824375</v>
      </c>
      <c r="H364" s="66">
        <f t="shared" ca="1" si="101"/>
        <v>1.06163656</v>
      </c>
      <c r="I364" s="67">
        <f t="shared" si="109"/>
        <v>2.5000000000000001E-2</v>
      </c>
      <c r="J364" s="68">
        <f t="shared" si="110"/>
        <v>42173</v>
      </c>
      <c r="K364" s="13">
        <f t="shared" si="99"/>
        <v>163</v>
      </c>
      <c r="L364" s="9">
        <f t="shared" si="100"/>
        <v>1.011242999</v>
      </c>
      <c r="M364" s="71">
        <f t="shared" ca="1" si="102"/>
        <v>1.0735725389999999</v>
      </c>
      <c r="N364" s="70">
        <f t="shared" si="111"/>
        <v>0</v>
      </c>
      <c r="O364" s="66">
        <f t="shared" ca="1" si="103"/>
        <v>8460841.9849999901</v>
      </c>
      <c r="P364" s="72">
        <f t="shared" si="104"/>
        <v>0</v>
      </c>
      <c r="Q364" s="69"/>
      <c r="R364" s="68"/>
      <c r="S364" s="68"/>
      <c r="T364" s="68"/>
      <c r="U364" s="68"/>
      <c r="V364" s="7"/>
      <c r="W364" s="49"/>
      <c r="X364" s="50"/>
      <c r="Y364" s="51"/>
      <c r="Z364" s="1"/>
      <c r="AA364" s="7"/>
      <c r="AB364" s="7"/>
      <c r="AC364" s="7"/>
      <c r="AD364" s="7"/>
      <c r="AE364" s="7"/>
      <c r="AF364" s="8"/>
      <c r="AG364" s="7"/>
      <c r="AH364" s="3"/>
      <c r="AI364" s="18"/>
      <c r="AJ364" s="19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</row>
    <row r="365" spans="1:220" x14ac:dyDescent="0.2">
      <c r="A365" s="65">
        <f t="shared" si="105"/>
        <v>42340</v>
      </c>
      <c r="B365" s="12">
        <f t="shared" ca="1" si="106"/>
        <v>123534126.19500001</v>
      </c>
      <c r="C365" s="73">
        <f t="shared" si="107"/>
        <v>115000000</v>
      </c>
      <c r="D365" s="67">
        <f ca="1">IF(A365&lt;$B$1,VLOOKUP(A365,[1]DI!$A$4:$B$15000,2,FALSE),0)</f>
        <v>0.1414</v>
      </c>
      <c r="E365" s="11">
        <f t="shared" ca="1" si="108"/>
        <v>1.0005249599999999</v>
      </c>
      <c r="F365" s="66">
        <f ca="1">(TRUNC(PRODUCT($E$16:$E364),16))</f>
        <v>1.12437070825003</v>
      </c>
      <c r="G365" s="66">
        <f t="shared" ca="1" si="98"/>
        <v>1.05853623824375</v>
      </c>
      <c r="H365" s="66">
        <f t="shared" ca="1" si="101"/>
        <v>1.06219387</v>
      </c>
      <c r="I365" s="67">
        <f t="shared" si="109"/>
        <v>2.5000000000000001E-2</v>
      </c>
      <c r="J365" s="68">
        <f t="shared" si="110"/>
        <v>42173</v>
      </c>
      <c r="K365" s="13">
        <f t="shared" si="99"/>
        <v>164</v>
      </c>
      <c r="L365" s="9">
        <f t="shared" si="100"/>
        <v>1.011312363</v>
      </c>
      <c r="M365" s="71">
        <f t="shared" ca="1" si="102"/>
        <v>1.0742097930000001</v>
      </c>
      <c r="N365" s="70">
        <f t="shared" si="111"/>
        <v>0</v>
      </c>
      <c r="O365" s="66">
        <f t="shared" ca="1" si="103"/>
        <v>8534126.1950000096</v>
      </c>
      <c r="P365" s="72">
        <f t="shared" si="104"/>
        <v>0</v>
      </c>
      <c r="Q365" s="69"/>
      <c r="R365" s="68"/>
      <c r="S365" s="68"/>
      <c r="T365" s="68"/>
      <c r="U365" s="68"/>
      <c r="V365" s="7"/>
      <c r="W365" s="49"/>
      <c r="X365" s="50"/>
      <c r="Y365" s="51"/>
      <c r="Z365" s="1"/>
      <c r="AA365" s="7"/>
      <c r="AB365" s="7"/>
      <c r="AC365" s="7"/>
      <c r="AD365" s="7"/>
      <c r="AE365" s="7"/>
      <c r="AF365" s="8"/>
      <c r="AG365" s="7"/>
      <c r="AH365" s="3"/>
      <c r="AI365" s="18"/>
      <c r="AJ365" s="19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</row>
    <row r="366" spans="1:220" x14ac:dyDescent="0.2">
      <c r="A366" s="65">
        <f t="shared" si="105"/>
        <v>42341</v>
      </c>
      <c r="B366" s="12">
        <f t="shared" ca="1" si="106"/>
        <v>123607454.795</v>
      </c>
      <c r="C366" s="73">
        <f t="shared" si="107"/>
        <v>115000000</v>
      </c>
      <c r="D366" s="67">
        <f ca="1">IF(A366&lt;$B$1,VLOOKUP(A366,[1]DI!$A$4:$B$15000,2,FALSE),0)</f>
        <v>0.1414</v>
      </c>
      <c r="E366" s="11">
        <f t="shared" ca="1" si="108"/>
        <v>1.0005249599999999</v>
      </c>
      <c r="F366" s="66">
        <f ca="1">(TRUNC(PRODUCT($E$16:$E365),16))</f>
        <v>1.1249609578970401</v>
      </c>
      <c r="G366" s="66">
        <f t="shared" ca="1" si="98"/>
        <v>1.05853623824375</v>
      </c>
      <c r="H366" s="66">
        <f t="shared" ca="1" si="101"/>
        <v>1.06275148</v>
      </c>
      <c r="I366" s="67">
        <f t="shared" si="109"/>
        <v>2.5000000000000001E-2</v>
      </c>
      <c r="J366" s="68">
        <f t="shared" si="110"/>
        <v>42173</v>
      </c>
      <c r="K366" s="13">
        <f t="shared" si="99"/>
        <v>165</v>
      </c>
      <c r="L366" s="9">
        <f t="shared" si="100"/>
        <v>1.011381732</v>
      </c>
      <c r="M366" s="71">
        <f t="shared" ca="1" si="102"/>
        <v>1.074847433</v>
      </c>
      <c r="N366" s="70">
        <f t="shared" si="111"/>
        <v>0</v>
      </c>
      <c r="O366" s="66">
        <f t="shared" ca="1" si="103"/>
        <v>8607454.7949999999</v>
      </c>
      <c r="P366" s="72">
        <f t="shared" si="104"/>
        <v>0</v>
      </c>
      <c r="Q366" s="69"/>
      <c r="R366" s="68"/>
      <c r="S366" s="68"/>
      <c r="T366" s="68"/>
      <c r="U366" s="68"/>
      <c r="V366" s="7"/>
      <c r="W366" s="49"/>
      <c r="X366" s="50"/>
      <c r="Y366" s="51"/>
      <c r="Z366" s="1"/>
      <c r="AA366" s="7"/>
      <c r="AB366" s="7"/>
      <c r="AC366" s="7"/>
      <c r="AD366" s="7"/>
      <c r="AE366" s="7"/>
      <c r="AF366" s="8"/>
      <c r="AG366" s="7"/>
      <c r="AH366" s="3"/>
      <c r="AI366" s="18"/>
      <c r="AJ366" s="19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</row>
    <row r="367" spans="1:220" x14ac:dyDescent="0.2">
      <c r="A367" s="65">
        <f t="shared" si="105"/>
        <v>42342</v>
      </c>
      <c r="B367" s="12">
        <f t="shared" ca="1" si="106"/>
        <v>123680827.785</v>
      </c>
      <c r="C367" s="73">
        <f t="shared" si="107"/>
        <v>115000000</v>
      </c>
      <c r="D367" s="67">
        <f ca="1">IF(A367&lt;$B$1,VLOOKUP(A367,[1]DI!$A$4:$B$15000,2,FALSE),0)</f>
        <v>0.1414</v>
      </c>
      <c r="E367" s="11">
        <f t="shared" ca="1" si="108"/>
        <v>1.0005249599999999</v>
      </c>
      <c r="F367" s="66">
        <f ca="1">(TRUNC(PRODUCT($E$16:$E366),16))</f>
        <v>1.1255515174014901</v>
      </c>
      <c r="G367" s="66">
        <f t="shared" ca="1" si="98"/>
        <v>1.05853623824375</v>
      </c>
      <c r="H367" s="66">
        <f t="shared" ca="1" si="101"/>
        <v>1.0633093899999999</v>
      </c>
      <c r="I367" s="67">
        <f t="shared" si="109"/>
        <v>2.5000000000000001E-2</v>
      </c>
      <c r="J367" s="68">
        <f t="shared" si="110"/>
        <v>42173</v>
      </c>
      <c r="K367" s="13">
        <f t="shared" si="99"/>
        <v>166</v>
      </c>
      <c r="L367" s="9">
        <f t="shared" si="100"/>
        <v>1.011451106</v>
      </c>
      <c r="M367" s="71">
        <f t="shared" ca="1" si="102"/>
        <v>1.075485459</v>
      </c>
      <c r="N367" s="70">
        <f t="shared" si="111"/>
        <v>0</v>
      </c>
      <c r="O367" s="66">
        <f t="shared" ca="1" si="103"/>
        <v>8680827.7850000001</v>
      </c>
      <c r="P367" s="72">
        <f t="shared" si="104"/>
        <v>0</v>
      </c>
      <c r="Q367" s="69"/>
      <c r="R367" s="68"/>
      <c r="S367" s="68"/>
      <c r="T367" s="68"/>
      <c r="U367" s="68"/>
      <c r="V367" s="7"/>
      <c r="W367" s="49"/>
      <c r="X367" s="50"/>
      <c r="Y367" s="51"/>
      <c r="Z367" s="1"/>
      <c r="AA367" s="7"/>
      <c r="AB367" s="7"/>
      <c r="AC367" s="7"/>
      <c r="AD367" s="7"/>
      <c r="AE367" s="7"/>
      <c r="AF367" s="8"/>
      <c r="AG367" s="7"/>
      <c r="AH367" s="3"/>
      <c r="AI367" s="18"/>
      <c r="AJ367" s="19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</row>
    <row r="368" spans="1:220" x14ac:dyDescent="0.2">
      <c r="A368" s="65">
        <f t="shared" si="105"/>
        <v>42343</v>
      </c>
      <c r="B368" s="12">
        <f t="shared" ca="1" si="106"/>
        <v>123754242.63500001</v>
      </c>
      <c r="C368" s="73">
        <f t="shared" si="107"/>
        <v>115000000</v>
      </c>
      <c r="D368" s="67">
        <f ca="1">IF(A368&lt;$B$1,VLOOKUP(A368,[1]DI!$A$4:$B$15000,2,FALSE),0)</f>
        <v>0</v>
      </c>
      <c r="E368" s="11">
        <f t="shared" ca="1" si="108"/>
        <v>1</v>
      </c>
      <c r="F368" s="66">
        <f ca="1">(TRUNC(PRODUCT($E$16:$E367),16))</f>
        <v>1.12614238692607</v>
      </c>
      <c r="G368" s="66">
        <f t="shared" ca="1" si="98"/>
        <v>1.05853623824375</v>
      </c>
      <c r="H368" s="66">
        <f t="shared" ca="1" si="101"/>
        <v>1.0638675799999999</v>
      </c>
      <c r="I368" s="67">
        <f t="shared" si="109"/>
        <v>2.5000000000000001E-2</v>
      </c>
      <c r="J368" s="68">
        <f t="shared" si="110"/>
        <v>42173</v>
      </c>
      <c r="K368" s="13">
        <f t="shared" si="99"/>
        <v>167</v>
      </c>
      <c r="L368" s="9">
        <f t="shared" si="100"/>
        <v>1.0115204840000001</v>
      </c>
      <c r="M368" s="71">
        <f t="shared" ca="1" si="102"/>
        <v>1.076123849</v>
      </c>
      <c r="N368" s="70">
        <f t="shared" si="111"/>
        <v>0</v>
      </c>
      <c r="O368" s="66">
        <f t="shared" ca="1" si="103"/>
        <v>8754242.6349999998</v>
      </c>
      <c r="P368" s="72">
        <f t="shared" si="104"/>
        <v>0</v>
      </c>
      <c r="Q368" s="69"/>
      <c r="R368" s="68"/>
      <c r="S368" s="68"/>
      <c r="T368" s="68"/>
      <c r="U368" s="68"/>
      <c r="V368" s="7"/>
      <c r="W368" s="49"/>
      <c r="X368" s="50"/>
      <c r="Y368" s="51"/>
      <c r="Z368" s="1"/>
      <c r="AA368" s="7"/>
      <c r="AB368" s="7"/>
      <c r="AC368" s="7"/>
      <c r="AD368" s="7"/>
      <c r="AE368" s="7"/>
      <c r="AF368" s="8"/>
      <c r="AG368" s="7"/>
      <c r="AH368" s="3"/>
      <c r="AI368" s="18"/>
      <c r="AJ368" s="19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</row>
    <row r="369" spans="1:220" x14ac:dyDescent="0.2">
      <c r="A369" s="65">
        <f t="shared" si="105"/>
        <v>42344</v>
      </c>
      <c r="B369" s="12">
        <f t="shared" ca="1" si="106"/>
        <v>123762731.35999998</v>
      </c>
      <c r="C369" s="73">
        <f t="shared" si="107"/>
        <v>115000000</v>
      </c>
      <c r="D369" s="67">
        <f ca="1">IF(A369&lt;$B$1,VLOOKUP(A369,[1]DI!$A$4:$B$15000,2,FALSE),0)</f>
        <v>0</v>
      </c>
      <c r="E369" s="11">
        <f t="shared" ca="1" si="108"/>
        <v>1</v>
      </c>
      <c r="F369" s="66">
        <f ca="1">(TRUNC(PRODUCT($E$16:$E368),16))</f>
        <v>1.12614238692607</v>
      </c>
      <c r="G369" s="66">
        <f t="shared" ca="1" si="98"/>
        <v>1.05853623824375</v>
      </c>
      <c r="H369" s="66">
        <f t="shared" ca="1" si="101"/>
        <v>1.0638675799999999</v>
      </c>
      <c r="I369" s="67">
        <f t="shared" si="109"/>
        <v>2.5000000000000001E-2</v>
      </c>
      <c r="J369" s="68">
        <f t="shared" si="110"/>
        <v>42173</v>
      </c>
      <c r="K369" s="13">
        <f t="shared" si="99"/>
        <v>168</v>
      </c>
      <c r="L369" s="9">
        <f t="shared" si="100"/>
        <v>1.0115898670000001</v>
      </c>
      <c r="M369" s="71">
        <f t="shared" ca="1" si="102"/>
        <v>1.0761976639999999</v>
      </c>
      <c r="N369" s="70">
        <f t="shared" si="111"/>
        <v>0</v>
      </c>
      <c r="O369" s="66">
        <f t="shared" ca="1" si="103"/>
        <v>8762731.3599999901</v>
      </c>
      <c r="P369" s="72">
        <f t="shared" si="104"/>
        <v>0</v>
      </c>
      <c r="Q369" s="69"/>
      <c r="R369" s="68"/>
      <c r="S369" s="68"/>
      <c r="T369" s="68"/>
      <c r="U369" s="68"/>
      <c r="V369" s="7"/>
      <c r="W369" s="49"/>
      <c r="X369" s="50"/>
      <c r="Y369" s="51"/>
      <c r="Z369" s="1"/>
      <c r="AA369" s="7"/>
      <c r="AB369" s="7"/>
      <c r="AC369" s="7"/>
      <c r="AD369" s="7"/>
      <c r="AE369" s="7"/>
      <c r="AF369" s="8"/>
      <c r="AG369" s="7"/>
      <c r="AH369" s="3"/>
      <c r="AI369" s="18"/>
      <c r="AJ369" s="19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</row>
    <row r="370" spans="1:220" x14ac:dyDescent="0.2">
      <c r="A370" s="65">
        <f t="shared" si="105"/>
        <v>42345</v>
      </c>
      <c r="B370" s="12">
        <f t="shared" ca="1" si="106"/>
        <v>123771220.545</v>
      </c>
      <c r="C370" s="73">
        <f t="shared" si="107"/>
        <v>115000000</v>
      </c>
      <c r="D370" s="67">
        <f ca="1">IF(A370&lt;$B$1,VLOOKUP(A370,[1]DI!$A$4:$B$15000,2,FALSE),0)</f>
        <v>0.1414</v>
      </c>
      <c r="E370" s="11">
        <f t="shared" ca="1" si="108"/>
        <v>1.0005249599999999</v>
      </c>
      <c r="F370" s="66">
        <f ca="1">(TRUNC(PRODUCT($E$16:$E369),16))</f>
        <v>1.12614238692607</v>
      </c>
      <c r="G370" s="66">
        <f t="shared" ca="1" si="98"/>
        <v>1.05853623824375</v>
      </c>
      <c r="H370" s="66">
        <f t="shared" ca="1" si="101"/>
        <v>1.0638675799999999</v>
      </c>
      <c r="I370" s="67">
        <f t="shared" si="109"/>
        <v>2.5000000000000001E-2</v>
      </c>
      <c r="J370" s="68">
        <f t="shared" si="110"/>
        <v>42173</v>
      </c>
      <c r="K370" s="13">
        <f t="shared" si="99"/>
        <v>169</v>
      </c>
      <c r="L370" s="9">
        <f t="shared" si="100"/>
        <v>1.0116592550000001</v>
      </c>
      <c r="M370" s="71">
        <f t="shared" ca="1" si="102"/>
        <v>1.076271483</v>
      </c>
      <c r="N370" s="70">
        <f t="shared" si="111"/>
        <v>0</v>
      </c>
      <c r="O370" s="66">
        <f t="shared" ca="1" si="103"/>
        <v>8771220.5449999999</v>
      </c>
      <c r="P370" s="72">
        <f t="shared" si="104"/>
        <v>0</v>
      </c>
      <c r="Q370" s="69"/>
      <c r="R370" s="68"/>
      <c r="S370" s="68"/>
      <c r="T370" s="68"/>
      <c r="U370" s="68"/>
      <c r="V370" s="7"/>
      <c r="W370" s="49"/>
      <c r="X370" s="50"/>
      <c r="Y370" s="51"/>
      <c r="Z370" s="1"/>
      <c r="AA370" s="7"/>
      <c r="AB370" s="7"/>
      <c r="AC370" s="7"/>
      <c r="AD370" s="7"/>
      <c r="AE370" s="7"/>
      <c r="AF370" s="8"/>
      <c r="AG370" s="7"/>
      <c r="AH370" s="3"/>
      <c r="AI370" s="18"/>
      <c r="AJ370" s="19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</row>
    <row r="371" spans="1:220" x14ac:dyDescent="0.2">
      <c r="A371" s="65">
        <f t="shared" si="105"/>
        <v>42346</v>
      </c>
      <c r="B371" s="12">
        <f t="shared" ca="1" si="106"/>
        <v>123844690.13500001</v>
      </c>
      <c r="C371" s="73">
        <f t="shared" si="107"/>
        <v>115000000</v>
      </c>
      <c r="D371" s="67">
        <f ca="1">IF(A371&lt;$B$1,VLOOKUP(A371,[1]DI!$A$4:$B$15000,2,FALSE),0)</f>
        <v>0.1414</v>
      </c>
      <c r="E371" s="11">
        <f t="shared" ca="1" si="108"/>
        <v>1.0005249599999999</v>
      </c>
      <c r="F371" s="66">
        <f ca="1">(TRUNC(PRODUCT($E$16:$E370),16))</f>
        <v>1.1267335666335101</v>
      </c>
      <c r="G371" s="66">
        <f t="shared" ca="1" si="98"/>
        <v>1.05853623824375</v>
      </c>
      <c r="H371" s="66">
        <f t="shared" ca="1" si="101"/>
        <v>1.0644260699999999</v>
      </c>
      <c r="I371" s="67">
        <f t="shared" si="109"/>
        <v>2.5000000000000001E-2</v>
      </c>
      <c r="J371" s="68">
        <f t="shared" si="110"/>
        <v>42173</v>
      </c>
      <c r="K371" s="13">
        <f t="shared" si="99"/>
        <v>170</v>
      </c>
      <c r="L371" s="9">
        <f t="shared" si="100"/>
        <v>1.0117286480000001</v>
      </c>
      <c r="M371" s="71">
        <f t="shared" ca="1" si="102"/>
        <v>1.076910349</v>
      </c>
      <c r="N371" s="70">
        <f t="shared" si="111"/>
        <v>0</v>
      </c>
      <c r="O371" s="66">
        <f t="shared" ca="1" si="103"/>
        <v>8844690.1350000091</v>
      </c>
      <c r="P371" s="72">
        <f t="shared" si="104"/>
        <v>0</v>
      </c>
      <c r="Q371" s="69"/>
      <c r="R371" s="68"/>
      <c r="S371" s="68"/>
      <c r="T371" s="68"/>
      <c r="U371" s="68"/>
      <c r="V371" s="7"/>
      <c r="W371" s="49"/>
      <c r="X371" s="53"/>
      <c r="Y371" s="51"/>
      <c r="Z371" s="1"/>
      <c r="AA371" s="7"/>
      <c r="AB371" s="7"/>
      <c r="AC371" s="7"/>
      <c r="AD371" s="7"/>
      <c r="AE371" s="7"/>
      <c r="AF371" s="8"/>
      <c r="AG371" s="7"/>
      <c r="AH371" s="3"/>
      <c r="AI371" s="18"/>
      <c r="AJ371" s="19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</row>
    <row r="372" spans="1:220" x14ac:dyDescent="0.2">
      <c r="A372" s="65">
        <f t="shared" si="105"/>
        <v>42347</v>
      </c>
      <c r="B372" s="12">
        <f t="shared" ca="1" si="106"/>
        <v>123918202.735</v>
      </c>
      <c r="C372" s="73">
        <f t="shared" si="107"/>
        <v>115000000</v>
      </c>
      <c r="D372" s="67">
        <f ca="1">IF(A372&lt;$B$1,VLOOKUP(A372,[1]DI!$A$4:$B$15000,2,FALSE),0)</f>
        <v>0.1414</v>
      </c>
      <c r="E372" s="11">
        <f t="shared" ca="1" si="108"/>
        <v>1.0005249599999999</v>
      </c>
      <c r="F372" s="66">
        <f ca="1">(TRUNC(PRODUCT($E$16:$E371),16))</f>
        <v>1.12732505668665</v>
      </c>
      <c r="G372" s="66">
        <f t="shared" ref="G372:G382" ca="1" si="112">IF(N371&gt;0,F371,G371)</f>
        <v>1.05853623824375</v>
      </c>
      <c r="H372" s="66">
        <f t="shared" ca="1" si="101"/>
        <v>1.0649848500000001</v>
      </c>
      <c r="I372" s="67">
        <f t="shared" si="109"/>
        <v>2.5000000000000001E-2</v>
      </c>
      <c r="J372" s="68">
        <f t="shared" si="110"/>
        <v>42173</v>
      </c>
      <c r="K372" s="13">
        <f t="shared" si="99"/>
        <v>171</v>
      </c>
      <c r="L372" s="9">
        <f t="shared" si="100"/>
        <v>1.0117980449999999</v>
      </c>
      <c r="M372" s="71">
        <f t="shared" ca="1" si="102"/>
        <v>1.077549589</v>
      </c>
      <c r="N372" s="70">
        <f t="shared" si="111"/>
        <v>0</v>
      </c>
      <c r="O372" s="66">
        <f t="shared" ca="1" si="103"/>
        <v>8918202.7349999994</v>
      </c>
      <c r="P372" s="72">
        <f t="shared" si="104"/>
        <v>0</v>
      </c>
      <c r="Q372" s="69"/>
      <c r="R372" s="68"/>
      <c r="S372" s="68"/>
      <c r="T372" s="68"/>
      <c r="U372" s="68"/>
      <c r="V372" s="7"/>
      <c r="W372" s="49"/>
      <c r="X372" s="50"/>
      <c r="Y372" s="51"/>
      <c r="Z372" s="1"/>
      <c r="AA372" s="7"/>
      <c r="AB372" s="7"/>
      <c r="AC372" s="7"/>
      <c r="AD372" s="7"/>
      <c r="AE372" s="7"/>
      <c r="AF372" s="8"/>
      <c r="AG372" s="7"/>
      <c r="AH372" s="3"/>
      <c r="AI372" s="18"/>
      <c r="AJ372" s="19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</row>
    <row r="373" spans="1:220" x14ac:dyDescent="0.2">
      <c r="A373" s="65">
        <f t="shared" si="105"/>
        <v>42348</v>
      </c>
      <c r="B373" s="12">
        <f t="shared" ca="1" si="106"/>
        <v>123991758.80500001</v>
      </c>
      <c r="C373" s="73">
        <f t="shared" si="107"/>
        <v>115000000</v>
      </c>
      <c r="D373" s="67">
        <f ca="1">IF(A373&lt;$B$1,VLOOKUP(A373,[1]DI!$A$4:$B$15000,2,FALSE),0)</f>
        <v>0.1414</v>
      </c>
      <c r="E373" s="11">
        <f t="shared" ca="1" si="108"/>
        <v>1.0005249599999999</v>
      </c>
      <c r="F373" s="66">
        <f ca="1">(TRUNC(PRODUCT($E$16:$E372),16))</f>
        <v>1.12791685724841</v>
      </c>
      <c r="G373" s="66">
        <f t="shared" ca="1" si="112"/>
        <v>1.05853623824375</v>
      </c>
      <c r="H373" s="66">
        <f t="shared" ca="1" si="101"/>
        <v>1.0655439200000001</v>
      </c>
      <c r="I373" s="67">
        <f t="shared" si="109"/>
        <v>2.5000000000000001E-2</v>
      </c>
      <c r="J373" s="68">
        <f t="shared" si="110"/>
        <v>42173</v>
      </c>
      <c r="K373" s="13">
        <f t="shared" si="99"/>
        <v>172</v>
      </c>
      <c r="L373" s="9">
        <f t="shared" si="100"/>
        <v>1.0118674480000001</v>
      </c>
      <c r="M373" s="71">
        <f t="shared" ca="1" si="102"/>
        <v>1.0781892070000001</v>
      </c>
      <c r="N373" s="70">
        <f t="shared" si="111"/>
        <v>0</v>
      </c>
      <c r="O373" s="66">
        <f t="shared" ca="1" si="103"/>
        <v>8991758.8050000109</v>
      </c>
      <c r="P373" s="72">
        <f t="shared" si="104"/>
        <v>0</v>
      </c>
      <c r="Q373" s="69"/>
      <c r="R373" s="68"/>
      <c r="S373" s="68"/>
      <c r="T373" s="68"/>
      <c r="U373" s="68"/>
      <c r="V373" s="7"/>
      <c r="W373" s="49"/>
      <c r="X373" s="50"/>
      <c r="Y373" s="51"/>
      <c r="Z373" s="1"/>
      <c r="AA373" s="7"/>
      <c r="AB373" s="7"/>
      <c r="AC373" s="7"/>
      <c r="AD373" s="7"/>
      <c r="AE373" s="7"/>
      <c r="AF373" s="8"/>
      <c r="AG373" s="7"/>
      <c r="AH373" s="3"/>
      <c r="AI373" s="18"/>
      <c r="AJ373" s="19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</row>
    <row r="374" spans="1:220" x14ac:dyDescent="0.2">
      <c r="A374" s="65">
        <f t="shared" si="105"/>
        <v>42349</v>
      </c>
      <c r="B374" s="12">
        <f t="shared" ca="1" si="106"/>
        <v>124065359.035</v>
      </c>
      <c r="C374" s="73">
        <f t="shared" si="107"/>
        <v>115000000</v>
      </c>
      <c r="D374" s="67">
        <f ca="1">IF(A374&lt;$B$1,VLOOKUP(A374,[1]DI!$A$4:$B$15000,2,FALSE),0)</f>
        <v>0.1414</v>
      </c>
      <c r="E374" s="11">
        <f t="shared" ca="1" si="108"/>
        <v>1.0005249599999999</v>
      </c>
      <c r="F374" s="66">
        <f ca="1">(TRUNC(PRODUCT($E$16:$E373),16))</f>
        <v>1.1285089684817899</v>
      </c>
      <c r="G374" s="66">
        <f t="shared" ca="1" si="112"/>
        <v>1.05853623824375</v>
      </c>
      <c r="H374" s="66">
        <f t="shared" ca="1" si="101"/>
        <v>1.06610329</v>
      </c>
      <c r="I374" s="67">
        <f t="shared" si="109"/>
        <v>2.5000000000000001E-2</v>
      </c>
      <c r="J374" s="68">
        <f t="shared" si="110"/>
        <v>42173</v>
      </c>
      <c r="K374" s="13">
        <f t="shared" si="99"/>
        <v>173</v>
      </c>
      <c r="L374" s="9">
        <f t="shared" si="100"/>
        <v>1.011936854</v>
      </c>
      <c r="M374" s="71">
        <f t="shared" ca="1" si="102"/>
        <v>1.078829209</v>
      </c>
      <c r="N374" s="70">
        <f t="shared" si="111"/>
        <v>0</v>
      </c>
      <c r="O374" s="66">
        <f t="shared" ca="1" si="103"/>
        <v>9065359.0350000001</v>
      </c>
      <c r="P374" s="72">
        <f t="shared" si="104"/>
        <v>0</v>
      </c>
      <c r="Q374" s="69"/>
      <c r="R374" s="68"/>
      <c r="S374" s="68"/>
      <c r="T374" s="68"/>
      <c r="U374" s="68"/>
      <c r="V374" s="7"/>
      <c r="W374" s="49"/>
      <c r="X374" s="50"/>
      <c r="Y374" s="51"/>
      <c r="Z374" s="1"/>
      <c r="AA374" s="7"/>
      <c r="AB374" s="7"/>
      <c r="AC374" s="7"/>
      <c r="AD374" s="7"/>
      <c r="AE374" s="7"/>
      <c r="AF374" s="8"/>
      <c r="AG374" s="7"/>
      <c r="AH374" s="3"/>
      <c r="AI374" s="18"/>
      <c r="AJ374" s="19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</row>
    <row r="375" spans="1:220" x14ac:dyDescent="0.2">
      <c r="A375" s="65">
        <f t="shared" si="105"/>
        <v>42350</v>
      </c>
      <c r="B375" s="12">
        <f t="shared" ca="1" si="106"/>
        <v>124139002.73499998</v>
      </c>
      <c r="C375" s="73">
        <f t="shared" si="107"/>
        <v>115000000</v>
      </c>
      <c r="D375" s="67">
        <f ca="1">IF(A375&lt;$B$1,VLOOKUP(A375,[1]DI!$A$4:$B$15000,2,FALSE),0)</f>
        <v>0</v>
      </c>
      <c r="E375" s="11">
        <f t="shared" ca="1" si="108"/>
        <v>1</v>
      </c>
      <c r="F375" s="66">
        <f ca="1">(TRUNC(PRODUCT($E$16:$E374),16))</f>
        <v>1.1291013905498799</v>
      </c>
      <c r="G375" s="66">
        <f t="shared" ca="1" si="112"/>
        <v>1.05853623824375</v>
      </c>
      <c r="H375" s="66">
        <f t="shared" ca="1" si="101"/>
        <v>1.06666295</v>
      </c>
      <c r="I375" s="67">
        <f t="shared" si="109"/>
        <v>2.5000000000000001E-2</v>
      </c>
      <c r="J375" s="68">
        <f t="shared" si="110"/>
        <v>42173</v>
      </c>
      <c r="K375" s="13">
        <f t="shared" si="99"/>
        <v>174</v>
      </c>
      <c r="L375" s="9">
        <f t="shared" si="100"/>
        <v>1.012006266</v>
      </c>
      <c r="M375" s="71">
        <f t="shared" ca="1" si="102"/>
        <v>1.0794695889999999</v>
      </c>
      <c r="N375" s="70">
        <f t="shared" si="111"/>
        <v>0</v>
      </c>
      <c r="O375" s="66">
        <f t="shared" ca="1" si="103"/>
        <v>9139002.7349999901</v>
      </c>
      <c r="P375" s="72">
        <f t="shared" si="104"/>
        <v>0</v>
      </c>
      <c r="Q375" s="69"/>
      <c r="R375" s="68"/>
      <c r="S375" s="68"/>
      <c r="T375" s="68"/>
      <c r="U375" s="68"/>
      <c r="V375" s="7"/>
      <c r="W375" s="49"/>
      <c r="X375" s="50"/>
      <c r="Y375" s="51"/>
      <c r="Z375" s="1"/>
      <c r="AA375" s="7"/>
      <c r="AB375" s="7"/>
      <c r="AC375" s="7"/>
      <c r="AD375" s="7"/>
      <c r="AE375" s="7"/>
      <c r="AF375" s="8"/>
      <c r="AG375" s="7"/>
      <c r="AH375" s="3"/>
      <c r="AI375" s="18"/>
      <c r="AJ375" s="19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</row>
    <row r="376" spans="1:220" x14ac:dyDescent="0.2">
      <c r="A376" s="65">
        <f t="shared" si="105"/>
        <v>42351</v>
      </c>
      <c r="B376" s="12">
        <f t="shared" ca="1" si="106"/>
        <v>124147517.91</v>
      </c>
      <c r="C376" s="73">
        <f t="shared" si="107"/>
        <v>115000000</v>
      </c>
      <c r="D376" s="67">
        <f ca="1">IF(A376&lt;$B$1,VLOOKUP(A376,[1]DI!$A$4:$B$15000,2,FALSE),0)</f>
        <v>0</v>
      </c>
      <c r="E376" s="11">
        <f t="shared" ca="1" si="108"/>
        <v>1</v>
      </c>
      <c r="F376" s="66">
        <f ca="1">(TRUNC(PRODUCT($E$16:$E375),16))</f>
        <v>1.1291013905498799</v>
      </c>
      <c r="G376" s="66">
        <f t="shared" ca="1" si="112"/>
        <v>1.05853623824375</v>
      </c>
      <c r="H376" s="66">
        <f t="shared" ca="1" si="101"/>
        <v>1.06666295</v>
      </c>
      <c r="I376" s="67">
        <f t="shared" si="109"/>
        <v>2.5000000000000001E-2</v>
      </c>
      <c r="J376" s="68">
        <f t="shared" si="110"/>
        <v>42173</v>
      </c>
      <c r="K376" s="13">
        <f t="shared" si="99"/>
        <v>175</v>
      </c>
      <c r="L376" s="9">
        <f t="shared" si="100"/>
        <v>1.0120756829999999</v>
      </c>
      <c r="M376" s="71">
        <f t="shared" ca="1" si="102"/>
        <v>1.079543634</v>
      </c>
      <c r="N376" s="70">
        <f t="shared" si="111"/>
        <v>0</v>
      </c>
      <c r="O376" s="66">
        <f t="shared" ca="1" si="103"/>
        <v>9147517.9100000001</v>
      </c>
      <c r="P376" s="72">
        <f t="shared" si="104"/>
        <v>0</v>
      </c>
      <c r="Q376" s="69"/>
      <c r="R376" s="68"/>
      <c r="S376" s="68"/>
      <c r="T376" s="68"/>
      <c r="U376" s="68"/>
      <c r="V376" s="7"/>
      <c r="W376" s="49"/>
      <c r="X376" s="50"/>
      <c r="Y376" s="51"/>
      <c r="Z376" s="1"/>
      <c r="AA376" s="7"/>
      <c r="AB376" s="7"/>
      <c r="AC376" s="7"/>
      <c r="AD376" s="7"/>
      <c r="AE376" s="7"/>
      <c r="AF376" s="8"/>
      <c r="AG376" s="7"/>
      <c r="AH376" s="3"/>
      <c r="AI376" s="18"/>
      <c r="AJ376" s="19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</row>
    <row r="377" spans="1:220" x14ac:dyDescent="0.2">
      <c r="A377" s="65">
        <f t="shared" si="105"/>
        <v>42352</v>
      </c>
      <c r="B377" s="12">
        <f t="shared" ca="1" si="106"/>
        <v>124156033.43000001</v>
      </c>
      <c r="C377" s="73">
        <f t="shared" si="107"/>
        <v>115000000</v>
      </c>
      <c r="D377" s="67">
        <f ca="1">IF(A377&lt;$B$1,VLOOKUP(A377,[1]DI!$A$4:$B$15000,2,FALSE),0)</f>
        <v>0.1414</v>
      </c>
      <c r="E377" s="11">
        <f t="shared" ca="1" si="108"/>
        <v>1.0005249599999999</v>
      </c>
      <c r="F377" s="66">
        <f ca="1">(TRUNC(PRODUCT($E$16:$E376),16))</f>
        <v>1.1291013905498799</v>
      </c>
      <c r="G377" s="66">
        <f t="shared" ca="1" si="112"/>
        <v>1.05853623824375</v>
      </c>
      <c r="H377" s="66">
        <f t="shared" ca="1" si="101"/>
        <v>1.06666295</v>
      </c>
      <c r="I377" s="67">
        <f t="shared" si="109"/>
        <v>2.5000000000000001E-2</v>
      </c>
      <c r="J377" s="68">
        <f t="shared" si="110"/>
        <v>42173</v>
      </c>
      <c r="K377" s="13">
        <f t="shared" si="99"/>
        <v>176</v>
      </c>
      <c r="L377" s="9">
        <f t="shared" si="100"/>
        <v>1.012145104</v>
      </c>
      <c r="M377" s="71">
        <f t="shared" ca="1" si="102"/>
        <v>1.0796176820000001</v>
      </c>
      <c r="N377" s="70">
        <f t="shared" si="111"/>
        <v>0</v>
      </c>
      <c r="O377" s="66">
        <f t="shared" ca="1" si="103"/>
        <v>9156033.4300000109</v>
      </c>
      <c r="P377" s="72">
        <f t="shared" si="104"/>
        <v>0</v>
      </c>
      <c r="Q377" s="69"/>
      <c r="R377" s="68"/>
      <c r="S377" s="68"/>
      <c r="T377" s="68"/>
      <c r="U377" s="68"/>
      <c r="V377" s="7"/>
      <c r="W377" s="49"/>
      <c r="X377" s="50"/>
      <c r="Y377" s="51"/>
      <c r="Z377" s="1"/>
      <c r="AA377" s="7"/>
      <c r="AB377" s="7"/>
      <c r="AC377" s="7"/>
      <c r="AD377" s="7"/>
      <c r="AE377" s="7"/>
      <c r="AF377" s="8"/>
      <c r="AG377" s="7"/>
      <c r="AH377" s="3"/>
      <c r="AI377" s="18"/>
      <c r="AJ377" s="19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</row>
    <row r="378" spans="1:220" x14ac:dyDescent="0.2">
      <c r="A378" s="65">
        <f t="shared" si="105"/>
        <v>42353</v>
      </c>
      <c r="B378" s="12">
        <f t="shared" ca="1" si="106"/>
        <v>124229731.64000002</v>
      </c>
      <c r="C378" s="73">
        <f t="shared" si="107"/>
        <v>115000000</v>
      </c>
      <c r="D378" s="67">
        <f ca="1">IF(A378&lt;$B$1,VLOOKUP(A378,[1]DI!$A$4:$B$15000,2,FALSE),0)</f>
        <v>0.1414</v>
      </c>
      <c r="E378" s="11">
        <f t="shared" ca="1" si="108"/>
        <v>1.0005249599999999</v>
      </c>
      <c r="F378" s="66">
        <f ca="1">(TRUNC(PRODUCT($E$16:$E377),16))</f>
        <v>1.12969412361587</v>
      </c>
      <c r="G378" s="66">
        <f t="shared" ca="1" si="112"/>
        <v>1.05853623824375</v>
      </c>
      <c r="H378" s="66">
        <f t="shared" ca="1" si="101"/>
        <v>1.0672229099999999</v>
      </c>
      <c r="I378" s="67">
        <f t="shared" si="109"/>
        <v>2.5000000000000001E-2</v>
      </c>
      <c r="J378" s="68">
        <f t="shared" si="110"/>
        <v>42173</v>
      </c>
      <c r="K378" s="13">
        <f t="shared" si="99"/>
        <v>177</v>
      </c>
      <c r="L378" s="9">
        <f t="shared" si="100"/>
        <v>1.0122145300000001</v>
      </c>
      <c r="M378" s="71">
        <f t="shared" ca="1" si="102"/>
        <v>1.0802585360000001</v>
      </c>
      <c r="N378" s="70">
        <f t="shared" si="111"/>
        <v>0</v>
      </c>
      <c r="O378" s="66">
        <f t="shared" ca="1" si="103"/>
        <v>9229731.6400000099</v>
      </c>
      <c r="P378" s="72">
        <f t="shared" si="104"/>
        <v>0</v>
      </c>
      <c r="Q378" s="69"/>
      <c r="R378" s="68"/>
      <c r="S378" s="68"/>
      <c r="T378" s="68"/>
      <c r="U378" s="68"/>
      <c r="V378" s="7"/>
      <c r="W378" s="49"/>
      <c r="X378" s="50"/>
      <c r="Y378" s="51"/>
      <c r="Z378" s="1"/>
      <c r="AA378" s="7"/>
      <c r="AB378" s="7"/>
      <c r="AC378" s="7"/>
      <c r="AD378" s="7"/>
      <c r="AE378" s="7"/>
      <c r="AF378" s="8"/>
      <c r="AG378" s="7"/>
      <c r="AH378" s="3"/>
      <c r="AI378" s="18"/>
      <c r="AJ378" s="19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</row>
    <row r="379" spans="1:220" x14ac:dyDescent="0.2">
      <c r="A379" s="65">
        <f t="shared" si="105"/>
        <v>42354</v>
      </c>
      <c r="B379" s="12">
        <f t="shared" ca="1" si="106"/>
        <v>124303473.205</v>
      </c>
      <c r="C379" s="73">
        <f t="shared" si="107"/>
        <v>115000000</v>
      </c>
      <c r="D379" s="67">
        <f ca="1">IF(A379&lt;$B$1,VLOOKUP(A379,[1]DI!$A$4:$B$15000,2,FALSE),0)</f>
        <v>0.1414</v>
      </c>
      <c r="E379" s="11">
        <f t="shared" ca="1" si="108"/>
        <v>1.0005249599999999</v>
      </c>
      <c r="F379" s="66">
        <f ca="1">(TRUNC(PRODUCT($E$16:$E378),16))</f>
        <v>1.130287167843</v>
      </c>
      <c r="G379" s="66">
        <f t="shared" ca="1" si="112"/>
        <v>1.05853623824375</v>
      </c>
      <c r="H379" s="66">
        <f t="shared" ca="1" si="101"/>
        <v>1.0677831600000001</v>
      </c>
      <c r="I379" s="67">
        <f t="shared" si="109"/>
        <v>2.5000000000000001E-2</v>
      </c>
      <c r="J379" s="68">
        <f t="shared" si="110"/>
        <v>42173</v>
      </c>
      <c r="K379" s="13">
        <f t="shared" si="99"/>
        <v>178</v>
      </c>
      <c r="L379" s="9">
        <f t="shared" si="100"/>
        <v>1.0122839610000001</v>
      </c>
      <c r="M379" s="71">
        <f t="shared" ca="1" si="102"/>
        <v>1.080899767</v>
      </c>
      <c r="N379" s="70">
        <f t="shared" si="111"/>
        <v>0</v>
      </c>
      <c r="O379" s="66">
        <f t="shared" ca="1" si="103"/>
        <v>9303473.2050000001</v>
      </c>
      <c r="P379" s="72">
        <f t="shared" si="104"/>
        <v>0</v>
      </c>
      <c r="Q379" s="69"/>
      <c r="R379" s="68"/>
      <c r="S379" s="68"/>
      <c r="T379" s="68"/>
      <c r="U379" s="68"/>
      <c r="V379" s="7"/>
      <c r="W379" s="49"/>
      <c r="X379" s="50"/>
      <c r="Y379" s="51"/>
      <c r="Z379" s="1"/>
      <c r="AA379" s="7"/>
      <c r="AB379" s="7"/>
      <c r="AC379" s="7"/>
      <c r="AD379" s="7"/>
      <c r="AE379" s="7"/>
      <c r="AF379" s="8"/>
      <c r="AG379" s="7"/>
      <c r="AH379" s="3"/>
      <c r="AI379" s="18"/>
      <c r="AJ379" s="19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</row>
    <row r="380" spans="1:220" ht="15.75" x14ac:dyDescent="0.25">
      <c r="A380" s="65">
        <f t="shared" si="105"/>
        <v>42355</v>
      </c>
      <c r="B380" s="12">
        <f t="shared" ca="1" si="106"/>
        <v>124377257.89500001</v>
      </c>
      <c r="C380" s="73">
        <f t="shared" si="107"/>
        <v>115000000</v>
      </c>
      <c r="D380" s="67">
        <f ca="1">IF(A380&lt;$B$1,VLOOKUP(A380,[1]DI!$A$4:$B$15000,2,FALSE),0)</f>
        <v>0.1414</v>
      </c>
      <c r="E380" s="11">
        <f t="shared" ca="1" si="108"/>
        <v>1.0005249599999999</v>
      </c>
      <c r="F380" s="66">
        <f ca="1">(TRUNC(PRODUCT($E$16:$E379),16))</f>
        <v>1.13088052339463</v>
      </c>
      <c r="G380" s="66">
        <f t="shared" ca="1" si="112"/>
        <v>1.05853623824375</v>
      </c>
      <c r="H380" s="66">
        <f t="shared" ca="1" si="101"/>
        <v>1.0683437</v>
      </c>
      <c r="I380" s="67">
        <f t="shared" si="109"/>
        <v>2.5000000000000001E-2</v>
      </c>
      <c r="J380" s="68">
        <f t="shared" si="110"/>
        <v>42173</v>
      </c>
      <c r="K380" s="13">
        <f t="shared" si="99"/>
        <v>179</v>
      </c>
      <c r="L380" s="9">
        <f t="shared" si="100"/>
        <v>1.012353396</v>
      </c>
      <c r="M380" s="71">
        <f t="shared" ca="1" si="102"/>
        <v>1.0815413730000001</v>
      </c>
      <c r="N380" s="70">
        <f t="shared" si="111"/>
        <v>0</v>
      </c>
      <c r="O380" s="66">
        <f t="shared" ca="1" si="103"/>
        <v>9377257.8950000107</v>
      </c>
      <c r="P380" s="72">
        <f t="shared" si="104"/>
        <v>0</v>
      </c>
      <c r="Q380" s="69"/>
      <c r="R380" s="68"/>
      <c r="S380" s="68"/>
      <c r="T380" s="187" t="s">
        <v>77</v>
      </c>
      <c r="U380" s="68"/>
      <c r="V380" s="7"/>
      <c r="W380" s="49"/>
      <c r="X380" s="50"/>
      <c r="Y380" s="51"/>
      <c r="Z380" s="1"/>
      <c r="AA380" s="7"/>
      <c r="AB380" s="7"/>
      <c r="AC380" s="7"/>
      <c r="AD380" s="7"/>
      <c r="AE380" s="7"/>
      <c r="AF380" s="8"/>
      <c r="AG380" s="7"/>
      <c r="AH380" s="3"/>
      <c r="AI380" s="18"/>
      <c r="AJ380" s="19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</row>
    <row r="381" spans="1:220" ht="15.75" x14ac:dyDescent="0.25">
      <c r="A381" s="152">
        <f t="shared" si="105"/>
        <v>42356</v>
      </c>
      <c r="B381" s="153">
        <f t="shared" ca="1" si="106"/>
        <v>124451087.20500001</v>
      </c>
      <c r="C381" s="162">
        <f t="shared" si="107"/>
        <v>115000000</v>
      </c>
      <c r="D381" s="155">
        <f ca="1">IF(A381&lt;$B$1,VLOOKUP(A381,[1]DI!$A$4:$B$15000,2,FALSE),0)</f>
        <v>0.1414</v>
      </c>
      <c r="E381" s="154">
        <f t="shared" ca="1" si="108"/>
        <v>1.0005249599999999</v>
      </c>
      <c r="F381" s="154">
        <f ca="1">(TRUNC(PRODUCT($E$16:$E380),16))</f>
        <v>1.1314741904341901</v>
      </c>
      <c r="G381" s="154">
        <f t="shared" ca="1" si="112"/>
        <v>1.05853623824375</v>
      </c>
      <c r="H381" s="154">
        <f t="shared" ca="1" si="101"/>
        <v>1.0689045399999999</v>
      </c>
      <c r="I381" s="155">
        <f t="shared" si="109"/>
        <v>2.5000000000000001E-2</v>
      </c>
      <c r="J381" s="152">
        <f t="shared" si="110"/>
        <v>42173</v>
      </c>
      <c r="K381" s="148">
        <f t="shared" si="99"/>
        <v>180</v>
      </c>
      <c r="L381" s="157">
        <f t="shared" si="100"/>
        <v>1.0124228369999999</v>
      </c>
      <c r="M381" s="157">
        <f t="shared" ca="1" si="102"/>
        <v>1.0821833670000001</v>
      </c>
      <c r="N381" s="156">
        <v>1</v>
      </c>
      <c r="O381" s="154">
        <f t="shared" ca="1" si="103"/>
        <v>9451087.2050000094</v>
      </c>
      <c r="P381" s="158">
        <f t="shared" si="104"/>
        <v>0</v>
      </c>
      <c r="Q381" s="159"/>
      <c r="R381" s="152"/>
      <c r="S381" s="162">
        <v>0</v>
      </c>
      <c r="T381" s="186">
        <v>124476735.39</v>
      </c>
      <c r="U381" s="152" t="s">
        <v>72</v>
      </c>
      <c r="V381" s="15"/>
      <c r="W381" s="49"/>
      <c r="X381" s="53"/>
      <c r="Y381" s="52"/>
      <c r="Z381" s="17"/>
      <c r="AA381" s="15"/>
      <c r="AB381" s="15"/>
      <c r="AC381" s="15"/>
      <c r="AD381" s="15"/>
      <c r="AE381" s="15"/>
      <c r="AF381" s="21"/>
      <c r="AG381" s="15"/>
      <c r="AH381" s="16"/>
      <c r="AI381" s="18"/>
      <c r="AJ381" s="19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  <c r="CA381" s="16"/>
      <c r="CB381" s="16"/>
      <c r="CC381" s="16"/>
      <c r="CD381" s="16"/>
      <c r="CE381" s="16"/>
      <c r="CF381" s="16"/>
      <c r="CG381" s="16"/>
      <c r="CH381" s="16"/>
      <c r="CI381" s="16"/>
      <c r="CJ381" s="16"/>
      <c r="CK381" s="16"/>
      <c r="CL381" s="16"/>
      <c r="CM381" s="16"/>
      <c r="CN381" s="16"/>
      <c r="CO381" s="16"/>
      <c r="CP381" s="16"/>
      <c r="CQ381" s="16"/>
      <c r="CR381" s="16"/>
      <c r="CS381" s="16"/>
      <c r="CT381" s="16"/>
      <c r="CU381" s="16"/>
      <c r="CV381" s="16"/>
      <c r="CW381" s="16"/>
      <c r="CX381" s="16"/>
      <c r="CY381" s="16"/>
      <c r="CZ381" s="16"/>
      <c r="DA381" s="16"/>
      <c r="DB381" s="16"/>
      <c r="DC381" s="16"/>
      <c r="DD381" s="16"/>
      <c r="DE381" s="16"/>
      <c r="DF381" s="16"/>
      <c r="DG381" s="16"/>
      <c r="DH381" s="16"/>
      <c r="DI381" s="16"/>
      <c r="DJ381" s="16"/>
      <c r="DK381" s="16"/>
      <c r="DL381" s="16"/>
      <c r="DM381" s="16"/>
      <c r="DN381" s="16"/>
      <c r="DO381" s="16"/>
      <c r="DP381" s="16"/>
      <c r="DQ381" s="16"/>
      <c r="DR381" s="16"/>
      <c r="DS381" s="16"/>
      <c r="DT381" s="16"/>
      <c r="DU381" s="16"/>
      <c r="DV381" s="16"/>
      <c r="DW381" s="16"/>
      <c r="DX381" s="16"/>
      <c r="DY381" s="16"/>
      <c r="DZ381" s="16"/>
      <c r="EA381" s="16"/>
      <c r="EB381" s="16"/>
      <c r="EC381" s="16"/>
      <c r="ED381" s="16"/>
      <c r="EE381" s="16"/>
      <c r="EF381" s="16"/>
      <c r="EG381" s="16"/>
      <c r="EH381" s="16"/>
      <c r="EI381" s="16"/>
      <c r="EJ381" s="16"/>
      <c r="EK381" s="16"/>
      <c r="EL381" s="16"/>
      <c r="EM381" s="16"/>
      <c r="EN381" s="16"/>
      <c r="EO381" s="16"/>
      <c r="EP381" s="16"/>
      <c r="EQ381" s="16"/>
      <c r="ER381" s="16"/>
      <c r="ES381" s="16"/>
      <c r="ET381" s="16"/>
      <c r="EU381" s="16"/>
      <c r="EV381" s="16"/>
      <c r="EW381" s="16"/>
      <c r="EX381" s="16"/>
      <c r="EY381" s="16"/>
      <c r="EZ381" s="16"/>
      <c r="FA381" s="16"/>
      <c r="FB381" s="16"/>
      <c r="FC381" s="16"/>
      <c r="FD381" s="16"/>
      <c r="FE381" s="16"/>
      <c r="FF381" s="16"/>
      <c r="FG381" s="16"/>
      <c r="FH381" s="16"/>
      <c r="FI381" s="16"/>
      <c r="FJ381" s="16"/>
      <c r="FK381" s="16"/>
      <c r="FL381" s="16"/>
      <c r="FM381" s="16"/>
      <c r="FN381" s="16"/>
      <c r="FO381" s="16"/>
      <c r="FP381" s="16"/>
      <c r="FQ381" s="16"/>
      <c r="FR381" s="16"/>
      <c r="FS381" s="16"/>
      <c r="FT381" s="16"/>
      <c r="FU381" s="16"/>
      <c r="FV381" s="16"/>
      <c r="FW381" s="16"/>
      <c r="FX381" s="16"/>
      <c r="FY381" s="16"/>
      <c r="FZ381" s="16"/>
      <c r="GA381" s="16"/>
      <c r="GB381" s="16"/>
      <c r="GC381" s="16"/>
      <c r="GD381" s="16"/>
      <c r="GE381" s="16"/>
      <c r="GF381" s="16"/>
      <c r="GG381" s="16"/>
      <c r="GH381" s="16"/>
      <c r="GI381" s="16"/>
      <c r="GJ381" s="16"/>
      <c r="GK381" s="16"/>
      <c r="GL381" s="16"/>
      <c r="GM381" s="16"/>
      <c r="GN381" s="16"/>
      <c r="GO381" s="16"/>
      <c r="GP381" s="16"/>
      <c r="GQ381" s="16"/>
      <c r="GR381" s="16"/>
      <c r="GS381" s="16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</row>
    <row r="382" spans="1:220" ht="18.75" x14ac:dyDescent="0.3">
      <c r="A382" s="65">
        <f t="shared" si="105"/>
        <v>42357</v>
      </c>
      <c r="B382" s="12">
        <f t="shared" ca="1" si="106"/>
        <v>124529152.88298196</v>
      </c>
      <c r="C382" s="161">
        <f ca="1">B381</f>
        <v>124451087.20500001</v>
      </c>
      <c r="D382" s="67">
        <f ca="1">IF(A382&lt;$B$1,VLOOKUP(A382,[1]DI!$A$4:$B$15000,2,FALSE),0)</f>
        <v>0</v>
      </c>
      <c r="E382" s="11">
        <f t="shared" ca="1" si="108"/>
        <v>1</v>
      </c>
      <c r="F382" s="66">
        <f ca="1">(TRUNC(PRODUCT($E$16:$E381),16))</f>
        <v>1.1320681691251999</v>
      </c>
      <c r="G382" s="66">
        <f t="shared" ca="1" si="112"/>
        <v>1.1314741904341901</v>
      </c>
      <c r="H382" s="66">
        <f t="shared" ca="1" si="101"/>
        <v>1.0005249599999999</v>
      </c>
      <c r="I382" s="137">
        <v>3.7499999999999999E-2</v>
      </c>
      <c r="J382" s="68">
        <v>42356</v>
      </c>
      <c r="K382" s="13">
        <f t="shared" si="99"/>
        <v>1</v>
      </c>
      <c r="L382" s="9">
        <f t="shared" si="100"/>
        <v>1.0001022660000001</v>
      </c>
      <c r="M382" s="71">
        <f t="shared" ca="1" si="102"/>
        <v>1.00062728</v>
      </c>
      <c r="N382" s="70">
        <f>IF(VLOOKUP(A382,X$16:AE$52,8)=VLOOKUP(A381,X$16:AE$52,8),0,VLOOKUP(A382,X$16:AE$52,8))</f>
        <v>0</v>
      </c>
      <c r="O382" s="66">
        <f t="shared" ca="1" si="103"/>
        <v>78065.677981949993</v>
      </c>
      <c r="P382" s="72">
        <f t="shared" si="104"/>
        <v>0</v>
      </c>
      <c r="Q382" s="69"/>
      <c r="R382" s="68"/>
      <c r="S382" s="68"/>
      <c r="T382" s="185" t="s">
        <v>75</v>
      </c>
      <c r="U382" s="68"/>
      <c r="V382" s="7"/>
      <c r="W382" s="49"/>
      <c r="X382" s="50"/>
      <c r="Y382" s="51"/>
      <c r="Z382" s="1"/>
      <c r="AA382" s="7"/>
      <c r="AB382" s="7"/>
      <c r="AC382" s="7"/>
      <c r="AD382" s="7"/>
      <c r="AE382" s="7"/>
      <c r="AF382" s="8"/>
      <c r="AG382" s="7"/>
      <c r="AH382" s="3"/>
      <c r="AI382" s="18"/>
      <c r="AJ382" s="19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</row>
    <row r="383" spans="1:220" ht="15.75" x14ac:dyDescent="0.25">
      <c r="A383" s="65">
        <f t="shared" si="105"/>
        <v>42358</v>
      </c>
      <c r="B383" s="12">
        <f t="shared" ref="B383:B446" ca="1" si="113">(C383+O383+Q383+R383)</f>
        <v>124541887.96273565</v>
      </c>
      <c r="C383" s="73">
        <f t="shared" ref="C383:C446" ca="1" si="114">(C382-P382)</f>
        <v>124451087.20500001</v>
      </c>
      <c r="D383" s="67">
        <f ca="1">IF(A383&lt;$B$1,VLOOKUP(A383,[1]DI!$A$4:$B$15000,2,FALSE),0)</f>
        <v>0</v>
      </c>
      <c r="E383" s="11">
        <f t="shared" ref="E383:E446" ca="1" si="115">IF(A383&lt;A$13,1,ROUND(((1+D383)^(1/252)),8))</f>
        <v>1</v>
      </c>
      <c r="F383" s="66">
        <f ca="1">(TRUNC(PRODUCT($E$16:$E382),16))</f>
        <v>1.1320681691251999</v>
      </c>
      <c r="G383" s="66">
        <f t="shared" ref="G383:G446" ca="1" si="116">IF(N382&gt;0,F382,G382)</f>
        <v>1.1314741904341901</v>
      </c>
      <c r="H383" s="66">
        <f t="shared" ref="H383:H446" ca="1" si="117">ROUND(F383/G383,8)</f>
        <v>1.0005249599999999</v>
      </c>
      <c r="I383" s="67">
        <f t="shared" si="109"/>
        <v>3.7499999999999999E-2</v>
      </c>
      <c r="J383" s="68">
        <f t="shared" ref="J383:J446" si="118">IF(N382&gt;0,VLOOKUP(N382,W$16:AG$52,2),J382)</f>
        <v>42356</v>
      </c>
      <c r="K383" s="13">
        <f t="shared" si="99"/>
        <v>2</v>
      </c>
      <c r="L383" s="9">
        <f t="shared" ref="L383:L446" si="119">ROUND((I383+1)^(K383/360),9)</f>
        <v>1.0002045429999999</v>
      </c>
      <c r="M383" s="71">
        <f t="shared" ref="M383:M446" ca="1" si="120">ROUND(H383*L383,9)</f>
        <v>1.00072961</v>
      </c>
      <c r="N383" s="70">
        <f t="shared" ref="N383:N446" si="121">IF(VLOOKUP(A383,X$16:AE$52,8)=VLOOKUP(A382,X$16:AE$52,8),0,VLOOKUP(A383,X$16:AE$52,8))</f>
        <v>0</v>
      </c>
      <c r="O383" s="66">
        <f t="shared" ref="O383:O446" ca="1" si="122">TRUNC(((M383-1)*C383),8)</f>
        <v>90800.75773564</v>
      </c>
      <c r="P383" s="72">
        <f t="shared" ref="P383:P446" si="123">IF(N383&gt;0,VLOOKUP(N383,$W$16:$AB$52,6),0)</f>
        <v>0</v>
      </c>
      <c r="Q383" s="69"/>
      <c r="R383" s="68"/>
      <c r="S383" s="68"/>
      <c r="T383" s="186">
        <f ca="1">B381-S381</f>
        <v>124451087.20500001</v>
      </c>
      <c r="U383" s="68"/>
      <c r="V383" s="15"/>
      <c r="W383" s="49"/>
      <c r="X383" s="50"/>
      <c r="Y383" s="52"/>
      <c r="Z383" s="17"/>
      <c r="AA383" s="15"/>
      <c r="AB383" s="15"/>
      <c r="AC383" s="15"/>
      <c r="AD383" s="15"/>
      <c r="AE383" s="15"/>
      <c r="AF383" s="21"/>
      <c r="AG383" s="15"/>
      <c r="AH383" s="16"/>
      <c r="AI383" s="20"/>
      <c r="AJ383" s="20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  <c r="CA383" s="16"/>
      <c r="CB383" s="16"/>
      <c r="CC383" s="16"/>
      <c r="CD383" s="16"/>
      <c r="CE383" s="16"/>
      <c r="CF383" s="16"/>
      <c r="CG383" s="16"/>
      <c r="CH383" s="16"/>
      <c r="CI383" s="16"/>
      <c r="CJ383" s="16"/>
      <c r="CK383" s="16"/>
      <c r="CL383" s="16"/>
      <c r="CM383" s="16"/>
      <c r="CN383" s="16"/>
      <c r="CO383" s="16"/>
      <c r="CP383" s="16"/>
      <c r="CQ383" s="16"/>
      <c r="CR383" s="16"/>
      <c r="CS383" s="16"/>
      <c r="CT383" s="16"/>
      <c r="CU383" s="16"/>
      <c r="CV383" s="16"/>
      <c r="CW383" s="16"/>
      <c r="CX383" s="16"/>
      <c r="CY383" s="16"/>
      <c r="CZ383" s="16"/>
      <c r="DA383" s="16"/>
      <c r="DB383" s="16"/>
      <c r="DC383" s="16"/>
      <c r="DD383" s="16"/>
      <c r="DE383" s="16"/>
      <c r="DF383" s="16"/>
      <c r="DG383" s="16"/>
      <c r="DH383" s="16"/>
      <c r="DI383" s="16"/>
      <c r="DJ383" s="16"/>
      <c r="DK383" s="16"/>
      <c r="DL383" s="16"/>
      <c r="DM383" s="16"/>
      <c r="DN383" s="16"/>
      <c r="DO383" s="16"/>
      <c r="DP383" s="16"/>
      <c r="DQ383" s="16"/>
      <c r="DR383" s="16"/>
      <c r="DS383" s="16"/>
      <c r="DT383" s="16"/>
      <c r="DU383" s="16"/>
      <c r="DV383" s="16"/>
      <c r="DW383" s="16"/>
      <c r="DX383" s="16"/>
      <c r="DY383" s="16"/>
      <c r="DZ383" s="16"/>
      <c r="EA383" s="16"/>
      <c r="EB383" s="16"/>
      <c r="EC383" s="16"/>
      <c r="ED383" s="16"/>
      <c r="EE383" s="16"/>
      <c r="EF383" s="16"/>
      <c r="EG383" s="16"/>
      <c r="EH383" s="16"/>
      <c r="EI383" s="16"/>
      <c r="EJ383" s="16"/>
      <c r="EK383" s="16"/>
      <c r="EL383" s="16"/>
      <c r="EM383" s="16"/>
      <c r="EN383" s="16"/>
      <c r="EO383" s="16"/>
      <c r="EP383" s="16"/>
      <c r="EQ383" s="16"/>
      <c r="ER383" s="16"/>
      <c r="ES383" s="16"/>
      <c r="ET383" s="16"/>
      <c r="EU383" s="16"/>
      <c r="EV383" s="16"/>
      <c r="EW383" s="16"/>
      <c r="EX383" s="16"/>
      <c r="EY383" s="16"/>
      <c r="EZ383" s="16"/>
      <c r="FA383" s="16"/>
      <c r="FB383" s="16"/>
      <c r="FC383" s="16"/>
      <c r="FD383" s="16"/>
      <c r="FE383" s="16"/>
      <c r="FF383" s="16"/>
      <c r="FG383" s="16"/>
      <c r="FH383" s="16"/>
      <c r="FI383" s="16"/>
      <c r="FJ383" s="16"/>
      <c r="FK383" s="16"/>
      <c r="FL383" s="16"/>
      <c r="FM383" s="16"/>
      <c r="FN383" s="16"/>
      <c r="FO383" s="16"/>
      <c r="FP383" s="16"/>
      <c r="FQ383" s="16"/>
      <c r="FR383" s="16"/>
      <c r="FS383" s="16"/>
      <c r="FT383" s="16"/>
      <c r="FU383" s="16"/>
      <c r="FV383" s="16"/>
      <c r="FW383" s="16"/>
      <c r="FX383" s="16"/>
      <c r="FY383" s="16"/>
      <c r="FZ383" s="16"/>
      <c r="GA383" s="16"/>
      <c r="GB383" s="16"/>
      <c r="GC383" s="16"/>
      <c r="GD383" s="16"/>
      <c r="GE383" s="16"/>
      <c r="GF383" s="16"/>
      <c r="GG383" s="16"/>
      <c r="GH383" s="16"/>
      <c r="GI383" s="16"/>
      <c r="GJ383" s="16"/>
      <c r="GK383" s="16"/>
      <c r="GL383" s="16"/>
      <c r="GM383" s="16"/>
      <c r="GN383" s="16"/>
      <c r="GO383" s="16"/>
      <c r="GP383" s="16"/>
      <c r="GQ383" s="16"/>
      <c r="GR383" s="16"/>
      <c r="GS383" s="16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</row>
    <row r="384" spans="1:220" x14ac:dyDescent="0.2">
      <c r="A384" s="65">
        <f t="shared" si="105"/>
        <v>42359</v>
      </c>
      <c r="B384" s="12">
        <f t="shared" ca="1" si="113"/>
        <v>124554624.41145131</v>
      </c>
      <c r="C384" s="73">
        <f t="shared" ca="1" si="114"/>
        <v>124451087.20500001</v>
      </c>
      <c r="D384" s="67">
        <f ca="1">IF(A384&lt;$B$1,VLOOKUP(A384,[1]DI!$A$4:$B$15000,2,FALSE),0)</f>
        <v>0.1414</v>
      </c>
      <c r="E384" s="11">
        <f t="shared" ca="1" si="115"/>
        <v>1.0005249599999999</v>
      </c>
      <c r="F384" s="66">
        <f ca="1">(TRUNC(PRODUCT($E$16:$E383),16))</f>
        <v>1.1320681691251999</v>
      </c>
      <c r="G384" s="66">
        <f t="shared" ca="1" si="116"/>
        <v>1.1314741904341901</v>
      </c>
      <c r="H384" s="66">
        <f t="shared" ca="1" si="117"/>
        <v>1.0005249599999999</v>
      </c>
      <c r="I384" s="67">
        <f t="shared" si="109"/>
        <v>3.7499999999999999E-2</v>
      </c>
      <c r="J384" s="68">
        <f t="shared" si="118"/>
        <v>42356</v>
      </c>
      <c r="K384" s="13">
        <f t="shared" si="99"/>
        <v>3</v>
      </c>
      <c r="L384" s="9">
        <f t="shared" si="119"/>
        <v>1.00030683</v>
      </c>
      <c r="M384" s="71">
        <f t="shared" ca="1" si="120"/>
        <v>1.0008319510000001</v>
      </c>
      <c r="N384" s="70">
        <f t="shared" si="121"/>
        <v>0</v>
      </c>
      <c r="O384" s="66">
        <f t="shared" ca="1" si="122"/>
        <v>103537.20645129999</v>
      </c>
      <c r="P384" s="72">
        <f t="shared" si="123"/>
        <v>0</v>
      </c>
      <c r="Q384" s="69"/>
      <c r="R384" s="68"/>
      <c r="S384" s="68"/>
      <c r="T384" s="68"/>
      <c r="U384" s="68"/>
      <c r="V384" s="7"/>
      <c r="W384" s="49"/>
      <c r="X384" s="50"/>
      <c r="Y384" s="51"/>
      <c r="Z384" s="1"/>
      <c r="AA384" s="7"/>
      <c r="AB384" s="7"/>
      <c r="AC384" s="7"/>
      <c r="AD384" s="7"/>
      <c r="AE384" s="7"/>
      <c r="AF384" s="8"/>
      <c r="AG384" s="7"/>
      <c r="AH384" s="3"/>
      <c r="AI384" s="18"/>
      <c r="AJ384" s="19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</row>
    <row r="385" spans="1:220" x14ac:dyDescent="0.2">
      <c r="A385" s="65">
        <f t="shared" si="105"/>
        <v>42360</v>
      </c>
      <c r="B385" s="12">
        <f t="shared" ca="1" si="113"/>
        <v>124632755.67515621</v>
      </c>
      <c r="C385" s="73">
        <f t="shared" ca="1" si="114"/>
        <v>124451087.20500001</v>
      </c>
      <c r="D385" s="67">
        <f ca="1">IF(A385&lt;$B$1,VLOOKUP(A385,[1]DI!$A$4:$B$15000,2,FALSE),0)</f>
        <v>0.1414</v>
      </c>
      <c r="E385" s="11">
        <f t="shared" ca="1" si="115"/>
        <v>1.0005249599999999</v>
      </c>
      <c r="F385" s="66">
        <f ca="1">(TRUNC(PRODUCT($E$16:$E384),16))</f>
        <v>1.13266245963126</v>
      </c>
      <c r="G385" s="66">
        <f t="shared" ca="1" si="116"/>
        <v>1.1314741904341901</v>
      </c>
      <c r="H385" s="66">
        <f t="shared" ca="1" si="117"/>
        <v>1.0010501999999999</v>
      </c>
      <c r="I385" s="67">
        <f t="shared" si="109"/>
        <v>3.7499999999999999E-2</v>
      </c>
      <c r="J385" s="68">
        <f t="shared" si="118"/>
        <v>42356</v>
      </c>
      <c r="K385" s="13">
        <f t="shared" si="99"/>
        <v>4</v>
      </c>
      <c r="L385" s="9">
        <f t="shared" si="119"/>
        <v>1.000409128</v>
      </c>
      <c r="M385" s="71">
        <f t="shared" ca="1" si="120"/>
        <v>1.001459758</v>
      </c>
      <c r="N385" s="70">
        <f t="shared" si="121"/>
        <v>0</v>
      </c>
      <c r="O385" s="66">
        <f t="shared" ca="1" si="122"/>
        <v>181668.47015618999</v>
      </c>
      <c r="P385" s="72">
        <f t="shared" si="123"/>
        <v>0</v>
      </c>
      <c r="Q385" s="69"/>
      <c r="R385" s="68"/>
      <c r="S385" s="68"/>
      <c r="T385" s="68"/>
      <c r="U385" s="68"/>
      <c r="V385" s="7"/>
      <c r="W385" s="49"/>
      <c r="X385" s="50"/>
      <c r="Y385" s="51"/>
      <c r="Z385" s="1"/>
      <c r="AA385" s="7"/>
      <c r="AB385" s="7"/>
      <c r="AC385" s="7"/>
      <c r="AD385" s="7"/>
      <c r="AE385" s="7"/>
      <c r="AF385" s="8"/>
      <c r="AG385" s="7"/>
      <c r="AH385" s="3"/>
      <c r="AI385" s="18"/>
      <c r="AJ385" s="19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</row>
    <row r="386" spans="1:220" x14ac:dyDescent="0.2">
      <c r="A386" s="65">
        <f t="shared" si="105"/>
        <v>42361</v>
      </c>
      <c r="B386" s="12">
        <f t="shared" ca="1" si="113"/>
        <v>124710935.10143185</v>
      </c>
      <c r="C386" s="73">
        <f t="shared" ca="1" si="114"/>
        <v>124451087.20500001</v>
      </c>
      <c r="D386" s="67">
        <f ca="1">IF(A386&lt;$B$1,VLOOKUP(A386,[1]DI!$A$4:$B$15000,2,FALSE),0)</f>
        <v>0.1414</v>
      </c>
      <c r="E386" s="11">
        <f t="shared" ca="1" si="115"/>
        <v>1.0005249599999999</v>
      </c>
      <c r="F386" s="66">
        <f ca="1">(TRUNC(PRODUCT($E$16:$E385),16))</f>
        <v>1.13325706211607</v>
      </c>
      <c r="G386" s="66">
        <f t="shared" ca="1" si="116"/>
        <v>1.1314741904341901</v>
      </c>
      <c r="H386" s="66">
        <f t="shared" ca="1" si="117"/>
        <v>1.00157571</v>
      </c>
      <c r="I386" s="67">
        <f t="shared" si="109"/>
        <v>3.7499999999999999E-2</v>
      </c>
      <c r="J386" s="68">
        <f t="shared" si="118"/>
        <v>42356</v>
      </c>
      <c r="K386" s="13">
        <f t="shared" si="99"/>
        <v>5</v>
      </c>
      <c r="L386" s="9">
        <f t="shared" si="119"/>
        <v>1.000511436</v>
      </c>
      <c r="M386" s="71">
        <f t="shared" ca="1" si="120"/>
        <v>1.0020879519999999</v>
      </c>
      <c r="N386" s="70">
        <f t="shared" si="121"/>
        <v>0</v>
      </c>
      <c r="O386" s="66">
        <f t="shared" ca="1" si="122"/>
        <v>259847.89643184</v>
      </c>
      <c r="P386" s="72">
        <f t="shared" si="123"/>
        <v>0</v>
      </c>
      <c r="Q386" s="69"/>
      <c r="R386" s="68"/>
      <c r="S386" s="68"/>
      <c r="T386" s="68"/>
      <c r="U386" s="68"/>
      <c r="V386" s="7"/>
      <c r="W386" s="49"/>
      <c r="X386" s="50"/>
      <c r="Y386" s="51"/>
      <c r="Z386" s="1"/>
      <c r="AA386" s="7"/>
      <c r="AB386" s="7"/>
      <c r="AC386" s="7"/>
      <c r="AD386" s="7"/>
      <c r="AE386" s="7"/>
      <c r="AF386" s="8"/>
      <c r="AG386" s="7"/>
      <c r="AH386" s="3"/>
      <c r="AI386" s="18"/>
      <c r="AJ386" s="19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</row>
    <row r="387" spans="1:220" x14ac:dyDescent="0.2">
      <c r="A387" s="65">
        <f t="shared" si="105"/>
        <v>42362</v>
      </c>
      <c r="B387" s="12">
        <f t="shared" ca="1" si="113"/>
        <v>124789162.81472935</v>
      </c>
      <c r="C387" s="73">
        <f t="shared" ca="1" si="114"/>
        <v>124451087.20500001</v>
      </c>
      <c r="D387" s="67">
        <f ca="1">IF(A387&lt;$B$1,VLOOKUP(A387,[1]DI!$A$4:$B$15000,2,FALSE),0)</f>
        <v>0.1414</v>
      </c>
      <c r="E387" s="11">
        <f t="shared" ca="1" si="115"/>
        <v>1.0005249599999999</v>
      </c>
      <c r="F387" s="66">
        <f ca="1">(TRUNC(PRODUCT($E$16:$E386),16))</f>
        <v>1.1338519767434001</v>
      </c>
      <c r="G387" s="66">
        <f t="shared" ca="1" si="116"/>
        <v>1.1314741904341901</v>
      </c>
      <c r="H387" s="66">
        <f t="shared" ca="1" si="117"/>
        <v>1.00210149</v>
      </c>
      <c r="I387" s="67">
        <f t="shared" si="109"/>
        <v>3.7499999999999999E-2</v>
      </c>
      <c r="J387" s="68">
        <f t="shared" si="118"/>
        <v>42356</v>
      </c>
      <c r="K387" s="13">
        <f t="shared" si="99"/>
        <v>6</v>
      </c>
      <c r="L387" s="9">
        <f t="shared" si="119"/>
        <v>1.000613754</v>
      </c>
      <c r="M387" s="71">
        <f t="shared" ca="1" si="120"/>
        <v>1.0027165339999999</v>
      </c>
      <c r="N387" s="70">
        <f t="shared" si="121"/>
        <v>0</v>
      </c>
      <c r="O387" s="66">
        <f t="shared" ca="1" si="122"/>
        <v>338075.60972934001</v>
      </c>
      <c r="P387" s="72">
        <f t="shared" si="123"/>
        <v>0</v>
      </c>
      <c r="Q387" s="69"/>
      <c r="R387" s="68"/>
      <c r="S387" s="68"/>
      <c r="T387" s="68"/>
      <c r="U387" s="68"/>
      <c r="V387" s="7"/>
      <c r="W387" s="49"/>
      <c r="X387" s="50"/>
      <c r="Y387" s="51"/>
      <c r="Z387" s="1"/>
      <c r="AA387" s="7"/>
      <c r="AB387" s="7"/>
      <c r="AC387" s="7"/>
      <c r="AD387" s="7"/>
      <c r="AE387" s="7"/>
      <c r="AF387" s="8"/>
      <c r="AG387" s="7"/>
      <c r="AH387" s="3"/>
      <c r="AI387" s="18"/>
      <c r="AJ387" s="19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</row>
    <row r="388" spans="1:220" x14ac:dyDescent="0.2">
      <c r="A388" s="65">
        <f t="shared" si="105"/>
        <v>42363</v>
      </c>
      <c r="B388" s="12">
        <f t="shared" ca="1" si="113"/>
        <v>124867441.5529726</v>
      </c>
      <c r="C388" s="73">
        <f t="shared" ca="1" si="114"/>
        <v>124451087.20500001</v>
      </c>
      <c r="D388" s="67">
        <f ca="1">IF(A388&lt;$B$1,VLOOKUP(A388,[1]DI!$A$4:$B$15000,2,FALSE),0)</f>
        <v>0</v>
      </c>
      <c r="E388" s="11">
        <f t="shared" ca="1" si="115"/>
        <v>1</v>
      </c>
      <c r="F388" s="66">
        <f ca="1">(TRUNC(PRODUCT($E$16:$E387),16))</f>
        <v>1.13444720367711</v>
      </c>
      <c r="G388" s="66">
        <f t="shared" ca="1" si="116"/>
        <v>1.1314741904341901</v>
      </c>
      <c r="H388" s="66">
        <f t="shared" ca="1" si="117"/>
        <v>1.0026275600000001</v>
      </c>
      <c r="I388" s="67">
        <f t="shared" si="109"/>
        <v>3.7499999999999999E-2</v>
      </c>
      <c r="J388" s="68">
        <f t="shared" si="118"/>
        <v>42356</v>
      </c>
      <c r="K388" s="13">
        <f t="shared" si="99"/>
        <v>7</v>
      </c>
      <c r="L388" s="9">
        <f t="shared" si="119"/>
        <v>1.000716084</v>
      </c>
      <c r="M388" s="71">
        <f t="shared" ca="1" si="120"/>
        <v>1.0033455259999999</v>
      </c>
      <c r="N388" s="70">
        <f t="shared" si="121"/>
        <v>0</v>
      </c>
      <c r="O388" s="66">
        <f t="shared" ca="1" si="122"/>
        <v>416354.34797258</v>
      </c>
      <c r="P388" s="72">
        <f t="shared" si="123"/>
        <v>0</v>
      </c>
      <c r="Q388" s="69"/>
      <c r="R388" s="68"/>
      <c r="S388" s="68"/>
      <c r="T388" s="68"/>
      <c r="U388" s="68"/>
      <c r="V388" s="7"/>
      <c r="W388" s="49"/>
      <c r="X388" s="50"/>
      <c r="Y388" s="51"/>
      <c r="Z388" s="1"/>
      <c r="AA388" s="7"/>
      <c r="AB388" s="7"/>
      <c r="AC388" s="7"/>
      <c r="AD388" s="7"/>
      <c r="AE388" s="7"/>
      <c r="AF388" s="8"/>
      <c r="AG388" s="7"/>
      <c r="AH388" s="3"/>
      <c r="AI388" s="18"/>
      <c r="AJ388" s="19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</row>
    <row r="389" spans="1:220" x14ac:dyDescent="0.2">
      <c r="A389" s="65">
        <f t="shared" si="105"/>
        <v>42364</v>
      </c>
      <c r="B389" s="12">
        <f t="shared" ca="1" si="113"/>
        <v>124880211.10567746</v>
      </c>
      <c r="C389" s="73">
        <f t="shared" ca="1" si="114"/>
        <v>124451087.20500001</v>
      </c>
      <c r="D389" s="67">
        <f ca="1">IF(A389&lt;$B$1,VLOOKUP(A389,[1]DI!$A$4:$B$15000,2,FALSE),0)</f>
        <v>0</v>
      </c>
      <c r="E389" s="11">
        <f t="shared" ca="1" si="115"/>
        <v>1</v>
      </c>
      <c r="F389" s="66">
        <f ca="1">(TRUNC(PRODUCT($E$16:$E388),16))</f>
        <v>1.13444720367711</v>
      </c>
      <c r="G389" s="66">
        <f t="shared" ca="1" si="116"/>
        <v>1.1314741904341901</v>
      </c>
      <c r="H389" s="66">
        <f t="shared" ca="1" si="117"/>
        <v>1.0026275600000001</v>
      </c>
      <c r="I389" s="67">
        <f t="shared" si="109"/>
        <v>3.7499999999999999E-2</v>
      </c>
      <c r="J389" s="68">
        <f t="shared" si="118"/>
        <v>42356</v>
      </c>
      <c r="K389" s="13">
        <f t="shared" si="99"/>
        <v>8</v>
      </c>
      <c r="L389" s="9">
        <f t="shared" si="119"/>
        <v>1.0008184229999999</v>
      </c>
      <c r="M389" s="71">
        <f t="shared" ca="1" si="120"/>
        <v>1.003448133</v>
      </c>
      <c r="N389" s="70">
        <f t="shared" si="121"/>
        <v>0</v>
      </c>
      <c r="O389" s="66">
        <f t="shared" ca="1" si="122"/>
        <v>429123.90067743999</v>
      </c>
      <c r="P389" s="72">
        <f t="shared" si="123"/>
        <v>0</v>
      </c>
      <c r="Q389" s="69"/>
      <c r="R389" s="68"/>
      <c r="S389" s="68"/>
      <c r="T389" s="68"/>
      <c r="U389" s="68"/>
      <c r="V389" s="7"/>
      <c r="W389" s="49"/>
      <c r="X389" s="50"/>
      <c r="Y389" s="51"/>
      <c r="Z389" s="1"/>
      <c r="AA389" s="7"/>
      <c r="AB389" s="7"/>
      <c r="AC389" s="7"/>
      <c r="AD389" s="7"/>
      <c r="AE389" s="7"/>
      <c r="AF389" s="8"/>
      <c r="AG389" s="7"/>
      <c r="AH389" s="3"/>
      <c r="AI389" s="18"/>
      <c r="AJ389" s="19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</row>
    <row r="390" spans="1:220" x14ac:dyDescent="0.2">
      <c r="A390" s="65">
        <f t="shared" si="105"/>
        <v>42365</v>
      </c>
      <c r="B390" s="12">
        <f t="shared" ca="1" si="113"/>
        <v>124892982.15179533</v>
      </c>
      <c r="C390" s="73">
        <f t="shared" ca="1" si="114"/>
        <v>124451087.20500001</v>
      </c>
      <c r="D390" s="67">
        <f ca="1">IF(A390&lt;$B$1,VLOOKUP(A390,[1]DI!$A$4:$B$15000,2,FALSE),0)</f>
        <v>0</v>
      </c>
      <c r="E390" s="11">
        <f t="shared" ca="1" si="115"/>
        <v>1</v>
      </c>
      <c r="F390" s="66">
        <f ca="1">(TRUNC(PRODUCT($E$16:$E389),16))</f>
        <v>1.13444720367711</v>
      </c>
      <c r="G390" s="66">
        <f t="shared" ca="1" si="116"/>
        <v>1.1314741904341901</v>
      </c>
      <c r="H390" s="66">
        <f t="shared" ca="1" si="117"/>
        <v>1.0026275600000001</v>
      </c>
      <c r="I390" s="67">
        <f t="shared" si="109"/>
        <v>3.7499999999999999E-2</v>
      </c>
      <c r="J390" s="68">
        <f t="shared" si="118"/>
        <v>42356</v>
      </c>
      <c r="K390" s="13">
        <f t="shared" si="99"/>
        <v>9</v>
      </c>
      <c r="L390" s="9">
        <f t="shared" si="119"/>
        <v>1.000920773</v>
      </c>
      <c r="M390" s="71">
        <f t="shared" ca="1" si="120"/>
        <v>1.003550752</v>
      </c>
      <c r="N390" s="70">
        <f t="shared" si="121"/>
        <v>0</v>
      </c>
      <c r="O390" s="66">
        <f t="shared" ca="1" si="122"/>
        <v>441894.94679532002</v>
      </c>
      <c r="P390" s="72">
        <f t="shared" si="123"/>
        <v>0</v>
      </c>
      <c r="Q390" s="69"/>
      <c r="R390" s="68"/>
      <c r="S390" s="68"/>
      <c r="T390" s="68"/>
      <c r="U390" s="68"/>
      <c r="V390" s="7"/>
      <c r="W390" s="49"/>
      <c r="X390" s="50"/>
      <c r="Y390" s="51"/>
      <c r="Z390" s="1"/>
      <c r="AA390" s="7"/>
      <c r="AB390" s="7"/>
      <c r="AC390" s="7"/>
      <c r="AD390" s="7"/>
      <c r="AE390" s="7"/>
      <c r="AF390" s="8"/>
      <c r="AG390" s="7"/>
      <c r="AH390" s="3"/>
      <c r="AI390" s="18"/>
      <c r="AJ390" s="19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</row>
    <row r="391" spans="1:220" x14ac:dyDescent="0.2">
      <c r="A391" s="65">
        <f t="shared" si="105"/>
        <v>42366</v>
      </c>
      <c r="B391" s="12">
        <f t="shared" ca="1" si="113"/>
        <v>124905754.44242409</v>
      </c>
      <c r="C391" s="73">
        <f t="shared" ca="1" si="114"/>
        <v>124451087.20500001</v>
      </c>
      <c r="D391" s="67">
        <f ca="1">IF(A391&lt;$B$1,VLOOKUP(A391,[1]DI!$A$4:$B$15000,2,FALSE),0)</f>
        <v>0.1414</v>
      </c>
      <c r="E391" s="11">
        <f t="shared" ca="1" si="115"/>
        <v>1.0005249599999999</v>
      </c>
      <c r="F391" s="66">
        <f ca="1">(TRUNC(PRODUCT($E$16:$E390),16))</f>
        <v>1.13444720367711</v>
      </c>
      <c r="G391" s="66">
        <f t="shared" ca="1" si="116"/>
        <v>1.1314741904341901</v>
      </c>
      <c r="H391" s="66">
        <f t="shared" ca="1" si="117"/>
        <v>1.0026275600000001</v>
      </c>
      <c r="I391" s="67">
        <f t="shared" si="109"/>
        <v>3.7499999999999999E-2</v>
      </c>
      <c r="J391" s="68">
        <f t="shared" si="118"/>
        <v>42356</v>
      </c>
      <c r="K391" s="13">
        <f t="shared" si="99"/>
        <v>10</v>
      </c>
      <c r="L391" s="9">
        <f t="shared" si="119"/>
        <v>1.0010231329999999</v>
      </c>
      <c r="M391" s="71">
        <f t="shared" ca="1" si="120"/>
        <v>1.0036533809999999</v>
      </c>
      <c r="N391" s="70">
        <f t="shared" si="121"/>
        <v>0</v>
      </c>
      <c r="O391" s="66">
        <f t="shared" ca="1" si="122"/>
        <v>454667.23742407002</v>
      </c>
      <c r="P391" s="72">
        <f t="shared" si="123"/>
        <v>0</v>
      </c>
      <c r="Q391" s="69"/>
      <c r="R391" s="68"/>
      <c r="S391" s="68"/>
      <c r="T391" s="68"/>
      <c r="U391" s="68"/>
      <c r="V391" s="7"/>
      <c r="W391" s="49"/>
      <c r="X391" s="53"/>
      <c r="Y391" s="51"/>
      <c r="Z391" s="1"/>
      <c r="AA391" s="7"/>
      <c r="AB391" s="7"/>
      <c r="AC391" s="7"/>
      <c r="AD391" s="7"/>
      <c r="AE391" s="7"/>
      <c r="AF391" s="8"/>
      <c r="AG391" s="7"/>
      <c r="AH391" s="3"/>
      <c r="AI391" s="18"/>
      <c r="AJ391" s="19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</row>
    <row r="392" spans="1:220" x14ac:dyDescent="0.2">
      <c r="A392" s="65">
        <f t="shared" si="105"/>
        <v>42367</v>
      </c>
      <c r="B392" s="12">
        <f t="shared" ca="1" si="113"/>
        <v>124984105.48674901</v>
      </c>
      <c r="C392" s="73">
        <f t="shared" ca="1" si="114"/>
        <v>124451087.20500001</v>
      </c>
      <c r="D392" s="67">
        <f ca="1">IF(A392&lt;$B$1,VLOOKUP(A392,[1]DI!$A$4:$B$15000,2,FALSE),0)</f>
        <v>0.1414</v>
      </c>
      <c r="E392" s="11">
        <f t="shared" ca="1" si="115"/>
        <v>1.0005249599999999</v>
      </c>
      <c r="F392" s="66">
        <f ca="1">(TRUNC(PRODUCT($E$16:$E391),16))</f>
        <v>1.1350427430811501</v>
      </c>
      <c r="G392" s="66">
        <f t="shared" ca="1" si="116"/>
        <v>1.1314741904341901</v>
      </c>
      <c r="H392" s="66">
        <f t="shared" ca="1" si="117"/>
        <v>1.0031539</v>
      </c>
      <c r="I392" s="67">
        <f t="shared" si="109"/>
        <v>3.7499999999999999E-2</v>
      </c>
      <c r="J392" s="68">
        <f t="shared" si="118"/>
        <v>42356</v>
      </c>
      <c r="K392" s="13">
        <f t="shared" si="99"/>
        <v>11</v>
      </c>
      <c r="L392" s="9">
        <f t="shared" si="119"/>
        <v>1.001125504</v>
      </c>
      <c r="M392" s="71">
        <f t="shared" ca="1" si="120"/>
        <v>1.004282954</v>
      </c>
      <c r="N392" s="70">
        <f t="shared" si="121"/>
        <v>0</v>
      </c>
      <c r="O392" s="66">
        <f t="shared" ca="1" si="122"/>
        <v>533018.28174899996</v>
      </c>
      <c r="P392" s="72">
        <f t="shared" si="123"/>
        <v>0</v>
      </c>
      <c r="Q392" s="69"/>
      <c r="R392" s="68"/>
      <c r="S392" s="68"/>
      <c r="T392" s="68"/>
      <c r="U392" s="68"/>
      <c r="V392" s="7"/>
      <c r="W392" s="49"/>
      <c r="X392" s="50"/>
      <c r="Y392" s="51"/>
      <c r="Z392" s="1"/>
      <c r="AA392" s="7"/>
      <c r="AB392" s="7"/>
      <c r="AC392" s="7"/>
      <c r="AD392" s="7"/>
      <c r="AE392" s="7"/>
      <c r="AF392" s="8"/>
      <c r="AG392" s="7"/>
      <c r="AH392" s="3"/>
      <c r="AI392" s="18"/>
      <c r="AJ392" s="19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</row>
    <row r="393" spans="1:220" x14ac:dyDescent="0.2">
      <c r="A393" s="65">
        <f t="shared" si="105"/>
        <v>42368</v>
      </c>
      <c r="B393" s="12">
        <f t="shared" ca="1" si="113"/>
        <v>125062504.81809576</v>
      </c>
      <c r="C393" s="73">
        <f t="shared" ca="1" si="114"/>
        <v>124451087.20500001</v>
      </c>
      <c r="D393" s="67">
        <f ca="1">IF(A393&lt;$B$1,VLOOKUP(A393,[1]DI!$A$4:$B$15000,2,FALSE),0)</f>
        <v>0.1414</v>
      </c>
      <c r="E393" s="11">
        <f t="shared" ca="1" si="115"/>
        <v>1.0005249599999999</v>
      </c>
      <c r="F393" s="66">
        <f ca="1">(TRUNC(PRODUCT($E$16:$E392),16))</f>
        <v>1.13563859511956</v>
      </c>
      <c r="G393" s="66">
        <f t="shared" ca="1" si="116"/>
        <v>1.1314741904341901</v>
      </c>
      <c r="H393" s="66">
        <f t="shared" ca="1" si="117"/>
        <v>1.0036805099999999</v>
      </c>
      <c r="I393" s="67">
        <f t="shared" si="109"/>
        <v>3.7499999999999999E-2</v>
      </c>
      <c r="J393" s="68">
        <f t="shared" si="118"/>
        <v>42356</v>
      </c>
      <c r="K393" s="13">
        <f t="shared" ref="K393:K456" si="124">DAYS360(J393,A393)</f>
        <v>12</v>
      </c>
      <c r="L393" s="9">
        <f t="shared" si="119"/>
        <v>1.0012278859999999</v>
      </c>
      <c r="M393" s="71">
        <f t="shared" ca="1" si="120"/>
        <v>1.004912915</v>
      </c>
      <c r="N393" s="70">
        <f t="shared" si="121"/>
        <v>0</v>
      </c>
      <c r="O393" s="66">
        <f t="shared" ca="1" si="122"/>
        <v>611417.61309574998</v>
      </c>
      <c r="P393" s="72">
        <f t="shared" si="123"/>
        <v>0</v>
      </c>
      <c r="Q393" s="69"/>
      <c r="R393" s="68"/>
      <c r="S393" s="68"/>
      <c r="T393" s="68"/>
      <c r="U393" s="68"/>
      <c r="V393" s="7"/>
      <c r="W393" s="49"/>
      <c r="X393" s="50"/>
      <c r="Y393" s="51"/>
      <c r="Z393" s="1"/>
      <c r="AA393" s="7"/>
      <c r="AB393" s="7"/>
      <c r="AC393" s="7"/>
      <c r="AD393" s="7"/>
      <c r="AE393" s="7"/>
      <c r="AF393" s="8"/>
      <c r="AG393" s="7"/>
      <c r="AH393" s="3"/>
      <c r="AI393" s="18"/>
      <c r="AJ393" s="19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</row>
    <row r="394" spans="1:220" x14ac:dyDescent="0.2">
      <c r="A394" s="65">
        <f t="shared" si="105"/>
        <v>42369</v>
      </c>
      <c r="B394" s="12">
        <f t="shared" ca="1" si="113"/>
        <v>125140953.8054263</v>
      </c>
      <c r="C394" s="73">
        <f t="shared" ca="1" si="114"/>
        <v>124451087.20500001</v>
      </c>
      <c r="D394" s="67">
        <f ca="1">IF(A394&lt;$B$1,VLOOKUP(A394,[1]DI!$A$4:$B$15000,2,FALSE),0)</f>
        <v>0.1414</v>
      </c>
      <c r="E394" s="11">
        <f t="shared" ca="1" si="115"/>
        <v>1.0005249599999999</v>
      </c>
      <c r="F394" s="66">
        <f ca="1">(TRUNC(PRODUCT($E$16:$E393),16))</f>
        <v>1.1362347599564599</v>
      </c>
      <c r="G394" s="66">
        <f t="shared" ca="1" si="116"/>
        <v>1.1314741904341901</v>
      </c>
      <c r="H394" s="66">
        <f t="shared" ca="1" si="117"/>
        <v>1.0042074000000001</v>
      </c>
      <c r="I394" s="67">
        <f t="shared" si="109"/>
        <v>3.7499999999999999E-2</v>
      </c>
      <c r="J394" s="68">
        <f t="shared" si="118"/>
        <v>42356</v>
      </c>
      <c r="K394" s="13">
        <f t="shared" si="124"/>
        <v>13</v>
      </c>
      <c r="L394" s="9">
        <f t="shared" si="119"/>
        <v>1.001330278</v>
      </c>
      <c r="M394" s="71">
        <f t="shared" ca="1" si="120"/>
        <v>1.005543275</v>
      </c>
      <c r="N394" s="70">
        <f t="shared" si="121"/>
        <v>0</v>
      </c>
      <c r="O394" s="66">
        <f t="shared" ca="1" si="122"/>
        <v>689866.60042628995</v>
      </c>
      <c r="P394" s="72">
        <f t="shared" si="123"/>
        <v>0</v>
      </c>
      <c r="Q394" s="69"/>
      <c r="R394" s="68"/>
      <c r="S394" s="68"/>
      <c r="T394" s="68"/>
      <c r="U394" s="68"/>
      <c r="V394" s="7"/>
      <c r="W394" s="49"/>
      <c r="X394" s="50"/>
      <c r="Y394" s="51"/>
      <c r="Z394" s="1"/>
      <c r="AA394" s="7"/>
      <c r="AB394" s="7"/>
      <c r="AC394" s="7"/>
      <c r="AD394" s="7"/>
      <c r="AE394" s="7"/>
      <c r="AF394" s="8"/>
      <c r="AG394" s="7"/>
      <c r="AH394" s="3"/>
      <c r="AI394" s="18"/>
      <c r="AJ394" s="19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</row>
    <row r="395" spans="1:220" x14ac:dyDescent="0.2">
      <c r="A395" s="65">
        <f t="shared" si="105"/>
        <v>42370</v>
      </c>
      <c r="B395" s="12">
        <f t="shared" ca="1" si="113"/>
        <v>125206647.9252803</v>
      </c>
      <c r="C395" s="73">
        <f t="shared" ca="1" si="114"/>
        <v>124451087.20500001</v>
      </c>
      <c r="D395" s="67">
        <f ca="1">IF(A395&lt;$B$1,VLOOKUP(A395,[1]DI!$A$4:$B$15000,2,FALSE),0)</f>
        <v>0</v>
      </c>
      <c r="E395" s="11">
        <f t="shared" ca="1" si="115"/>
        <v>1</v>
      </c>
      <c r="F395" s="66">
        <f ca="1">(TRUNC(PRODUCT($E$16:$E394),16))</f>
        <v>1.1368312377560399</v>
      </c>
      <c r="G395" s="66">
        <f t="shared" ca="1" si="116"/>
        <v>1.1314741904341901</v>
      </c>
      <c r="H395" s="66">
        <f t="shared" ca="1" si="117"/>
        <v>1.0047345700000001</v>
      </c>
      <c r="I395" s="67">
        <f t="shared" si="109"/>
        <v>3.7499999999999999E-2</v>
      </c>
      <c r="J395" s="68">
        <f t="shared" si="118"/>
        <v>42356</v>
      </c>
      <c r="K395" s="13">
        <f t="shared" si="124"/>
        <v>13</v>
      </c>
      <c r="L395" s="9">
        <f t="shared" si="119"/>
        <v>1.001330278</v>
      </c>
      <c r="M395" s="71">
        <f t="shared" ca="1" si="120"/>
        <v>1.006071146</v>
      </c>
      <c r="N395" s="70">
        <f t="shared" si="121"/>
        <v>0</v>
      </c>
      <c r="O395" s="66">
        <f t="shared" ca="1" si="122"/>
        <v>755560.72028029</v>
      </c>
      <c r="P395" s="72">
        <f t="shared" si="123"/>
        <v>0</v>
      </c>
      <c r="Q395" s="69"/>
      <c r="R395" s="68"/>
      <c r="S395" s="68"/>
      <c r="T395" s="68"/>
      <c r="U395" s="68"/>
      <c r="V395" s="7"/>
      <c r="W395" s="49"/>
      <c r="X395" s="50"/>
      <c r="Y395" s="51"/>
      <c r="Z395" s="1"/>
      <c r="AA395" s="7"/>
      <c r="AB395" s="7"/>
      <c r="AC395" s="7"/>
      <c r="AD395" s="7"/>
      <c r="AE395" s="7"/>
      <c r="AF395" s="8"/>
      <c r="AG395" s="7"/>
      <c r="AH395" s="3"/>
      <c r="AI395" s="18"/>
      <c r="AJ395" s="19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</row>
    <row r="396" spans="1:220" x14ac:dyDescent="0.2">
      <c r="A396" s="65">
        <f t="shared" si="105"/>
        <v>42371</v>
      </c>
      <c r="B396" s="12">
        <f t="shared" ca="1" si="113"/>
        <v>125219452.32428956</v>
      </c>
      <c r="C396" s="73">
        <f t="shared" ca="1" si="114"/>
        <v>124451087.20500001</v>
      </c>
      <c r="D396" s="67">
        <f ca="1">IF(A396&lt;$B$1,VLOOKUP(A396,[1]DI!$A$4:$B$15000,2,FALSE),0)</f>
        <v>0</v>
      </c>
      <c r="E396" s="11">
        <f t="shared" ca="1" si="115"/>
        <v>1</v>
      </c>
      <c r="F396" s="66">
        <f ca="1">(TRUNC(PRODUCT($E$16:$E395),16))</f>
        <v>1.1368312377560399</v>
      </c>
      <c r="G396" s="66">
        <f t="shared" ca="1" si="116"/>
        <v>1.1314741904341901</v>
      </c>
      <c r="H396" s="66">
        <f t="shared" ca="1" si="117"/>
        <v>1.0047345700000001</v>
      </c>
      <c r="I396" s="67">
        <f t="shared" si="109"/>
        <v>3.7499999999999999E-2</v>
      </c>
      <c r="J396" s="68">
        <f t="shared" si="118"/>
        <v>42356</v>
      </c>
      <c r="K396" s="13">
        <f t="shared" si="124"/>
        <v>14</v>
      </c>
      <c r="L396" s="9">
        <f t="shared" si="119"/>
        <v>1.00143268</v>
      </c>
      <c r="M396" s="71">
        <f t="shared" ca="1" si="120"/>
        <v>1.006174033</v>
      </c>
      <c r="N396" s="70">
        <f t="shared" si="121"/>
        <v>0</v>
      </c>
      <c r="O396" s="66">
        <f t="shared" ca="1" si="122"/>
        <v>768365.11928953999</v>
      </c>
      <c r="P396" s="72">
        <f t="shared" si="123"/>
        <v>0</v>
      </c>
      <c r="Q396" s="69"/>
      <c r="R396" s="68"/>
      <c r="S396" s="68"/>
      <c r="T396" s="68"/>
      <c r="U396" s="68"/>
      <c r="V396" s="7"/>
      <c r="W396" s="49"/>
      <c r="X396" s="50"/>
      <c r="Y396" s="51"/>
      <c r="Z396" s="1"/>
      <c r="AA396" s="7"/>
      <c r="AB396" s="7"/>
      <c r="AC396" s="7"/>
      <c r="AD396" s="7"/>
      <c r="AE396" s="7"/>
      <c r="AF396" s="8"/>
      <c r="AG396" s="7"/>
      <c r="AH396" s="3"/>
      <c r="AI396" s="18"/>
      <c r="AJ396" s="19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</row>
    <row r="397" spans="1:220" x14ac:dyDescent="0.2">
      <c r="A397" s="65">
        <f t="shared" si="105"/>
        <v>42372</v>
      </c>
      <c r="B397" s="12">
        <f t="shared" ca="1" si="113"/>
        <v>125232258.09226076</v>
      </c>
      <c r="C397" s="73">
        <f t="shared" ca="1" si="114"/>
        <v>124451087.20500001</v>
      </c>
      <c r="D397" s="67">
        <f ca="1">IF(A397&lt;$B$1,VLOOKUP(A397,[1]DI!$A$4:$B$15000,2,FALSE),0)</f>
        <v>0</v>
      </c>
      <c r="E397" s="11">
        <f t="shared" ca="1" si="115"/>
        <v>1</v>
      </c>
      <c r="F397" s="66">
        <f ca="1">(TRUNC(PRODUCT($E$16:$E396),16))</f>
        <v>1.1368312377560399</v>
      </c>
      <c r="G397" s="66">
        <f t="shared" ca="1" si="116"/>
        <v>1.1314741904341901</v>
      </c>
      <c r="H397" s="66">
        <f t="shared" ca="1" si="117"/>
        <v>1.0047345700000001</v>
      </c>
      <c r="I397" s="67">
        <f t="shared" si="109"/>
        <v>3.7499999999999999E-2</v>
      </c>
      <c r="J397" s="68">
        <f t="shared" si="118"/>
        <v>42356</v>
      </c>
      <c r="K397" s="13">
        <f t="shared" si="124"/>
        <v>15</v>
      </c>
      <c r="L397" s="9">
        <f t="shared" si="119"/>
        <v>1.001535093</v>
      </c>
      <c r="M397" s="71">
        <f t="shared" ca="1" si="120"/>
        <v>1.0062769309999999</v>
      </c>
      <c r="N397" s="70">
        <f t="shared" si="121"/>
        <v>0</v>
      </c>
      <c r="O397" s="66">
        <f t="shared" ca="1" si="122"/>
        <v>781170.88726075005</v>
      </c>
      <c r="P397" s="72">
        <f t="shared" si="123"/>
        <v>0</v>
      </c>
      <c r="Q397" s="69"/>
      <c r="R397" s="68"/>
      <c r="S397" s="68"/>
      <c r="T397" s="68"/>
      <c r="U397" s="68"/>
      <c r="V397" s="7"/>
      <c r="W397" s="49"/>
      <c r="X397" s="50"/>
      <c r="Y397" s="51"/>
      <c r="Z397" s="1"/>
      <c r="AA397" s="7"/>
      <c r="AB397" s="7"/>
      <c r="AC397" s="7"/>
      <c r="AD397" s="7"/>
      <c r="AE397" s="7"/>
      <c r="AF397" s="8"/>
      <c r="AG397" s="7"/>
      <c r="AH397" s="3"/>
      <c r="AI397" s="18"/>
      <c r="AJ397" s="19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</row>
    <row r="398" spans="1:220" x14ac:dyDescent="0.2">
      <c r="A398" s="65">
        <f t="shared" si="105"/>
        <v>42373</v>
      </c>
      <c r="B398" s="12">
        <f t="shared" ca="1" si="113"/>
        <v>125245065.10474287</v>
      </c>
      <c r="C398" s="73">
        <f t="shared" ca="1" si="114"/>
        <v>124451087.20500001</v>
      </c>
      <c r="D398" s="67">
        <f ca="1">IF(A398&lt;$B$1,VLOOKUP(A398,[1]DI!$A$4:$B$15000,2,FALSE),0)</f>
        <v>0.1414</v>
      </c>
      <c r="E398" s="11">
        <f t="shared" ca="1" si="115"/>
        <v>1.0005249599999999</v>
      </c>
      <c r="F398" s="66">
        <f ca="1">(TRUNC(PRODUCT($E$16:$E397),16))</f>
        <v>1.1368312377560399</v>
      </c>
      <c r="G398" s="66">
        <f t="shared" ca="1" si="116"/>
        <v>1.1314741904341901</v>
      </c>
      <c r="H398" s="66">
        <f t="shared" ca="1" si="117"/>
        <v>1.0047345700000001</v>
      </c>
      <c r="I398" s="67">
        <f t="shared" si="109"/>
        <v>3.7499999999999999E-2</v>
      </c>
      <c r="J398" s="68">
        <f t="shared" si="118"/>
        <v>42356</v>
      </c>
      <c r="K398" s="13">
        <f t="shared" si="124"/>
        <v>16</v>
      </c>
      <c r="L398" s="9">
        <f t="shared" si="119"/>
        <v>1.001637516</v>
      </c>
      <c r="M398" s="71">
        <f t="shared" ca="1" si="120"/>
        <v>1.0063798390000001</v>
      </c>
      <c r="N398" s="70">
        <f t="shared" si="121"/>
        <v>0</v>
      </c>
      <c r="O398" s="66">
        <f t="shared" ca="1" si="122"/>
        <v>793977.89974286</v>
      </c>
      <c r="P398" s="72">
        <f t="shared" si="123"/>
        <v>0</v>
      </c>
      <c r="Q398" s="69"/>
      <c r="R398" s="68"/>
      <c r="S398" s="68"/>
      <c r="T398" s="68"/>
      <c r="U398" s="68"/>
      <c r="V398" s="7"/>
      <c r="W398" s="49"/>
      <c r="X398" s="50"/>
      <c r="Y398" s="51"/>
      <c r="Z398" s="1"/>
      <c r="AA398" s="7"/>
      <c r="AB398" s="7"/>
      <c r="AC398" s="7"/>
      <c r="AD398" s="7"/>
      <c r="AE398" s="7"/>
      <c r="AF398" s="8"/>
      <c r="AG398" s="7"/>
      <c r="AH398" s="3"/>
      <c r="AI398" s="18"/>
      <c r="AJ398" s="19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</row>
    <row r="399" spans="1:220" x14ac:dyDescent="0.2">
      <c r="A399" s="65">
        <f t="shared" si="105"/>
        <v>42374</v>
      </c>
      <c r="B399" s="12">
        <f t="shared" ca="1" si="113"/>
        <v>125323629.45823127</v>
      </c>
      <c r="C399" s="73">
        <f t="shared" ca="1" si="114"/>
        <v>124451087.20500001</v>
      </c>
      <c r="D399" s="67">
        <f ca="1">IF(A399&lt;$B$1,VLOOKUP(A399,[1]DI!$A$4:$B$15000,2,FALSE),0)</f>
        <v>0.1414</v>
      </c>
      <c r="E399" s="11">
        <f t="shared" ca="1" si="115"/>
        <v>1.0005249599999999</v>
      </c>
      <c r="F399" s="66">
        <f ca="1">(TRUNC(PRODUCT($E$16:$E398),16))</f>
        <v>1.1374280286826199</v>
      </c>
      <c r="G399" s="66">
        <f t="shared" ca="1" si="116"/>
        <v>1.1314741904341901</v>
      </c>
      <c r="H399" s="66">
        <f t="shared" ca="1" si="117"/>
        <v>1.00526202</v>
      </c>
      <c r="I399" s="67">
        <f t="shared" si="109"/>
        <v>3.7499999999999999E-2</v>
      </c>
      <c r="J399" s="68">
        <f t="shared" si="118"/>
        <v>42356</v>
      </c>
      <c r="K399" s="13">
        <f t="shared" si="124"/>
        <v>17</v>
      </c>
      <c r="L399" s="9">
        <f t="shared" si="119"/>
        <v>1.0017399499999999</v>
      </c>
      <c r="M399" s="71">
        <f t="shared" ca="1" si="120"/>
        <v>1.0070111260000001</v>
      </c>
      <c r="N399" s="70">
        <f t="shared" si="121"/>
        <v>0</v>
      </c>
      <c r="O399" s="66">
        <f t="shared" ca="1" si="122"/>
        <v>872542.25323124998</v>
      </c>
      <c r="P399" s="72">
        <f t="shared" si="123"/>
        <v>0</v>
      </c>
      <c r="Q399" s="69"/>
      <c r="R399" s="68"/>
      <c r="S399" s="68"/>
      <c r="T399" s="68"/>
      <c r="U399" s="68"/>
      <c r="V399" s="7"/>
      <c r="W399" s="49"/>
      <c r="X399" s="50"/>
      <c r="Y399" s="51"/>
      <c r="Z399" s="1"/>
      <c r="AA399" s="7"/>
      <c r="AB399" s="7"/>
      <c r="AC399" s="7"/>
      <c r="AD399" s="7"/>
      <c r="AE399" s="7"/>
      <c r="AF399" s="8"/>
      <c r="AG399" s="7"/>
      <c r="AH399" s="3"/>
      <c r="AI399" s="18"/>
      <c r="AJ399" s="19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</row>
    <row r="400" spans="1:220" x14ac:dyDescent="0.2">
      <c r="A400" s="65">
        <f t="shared" si="105"/>
        <v>42375</v>
      </c>
      <c r="B400" s="12">
        <f t="shared" ca="1" si="113"/>
        <v>125402242.09874147</v>
      </c>
      <c r="C400" s="73">
        <f t="shared" ca="1" si="114"/>
        <v>124451087.20500001</v>
      </c>
      <c r="D400" s="67">
        <f ca="1">IF(A400&lt;$B$1,VLOOKUP(A400,[1]DI!$A$4:$B$15000,2,FALSE),0)</f>
        <v>0.1414</v>
      </c>
      <c r="E400" s="11">
        <f t="shared" ca="1" si="115"/>
        <v>1.0005249599999999</v>
      </c>
      <c r="F400" s="66">
        <f ca="1">(TRUNC(PRODUCT($E$16:$E399),16))</f>
        <v>1.13802513290055</v>
      </c>
      <c r="G400" s="66">
        <f t="shared" ca="1" si="116"/>
        <v>1.1314741904341901</v>
      </c>
      <c r="H400" s="66">
        <f t="shared" ca="1" si="117"/>
        <v>1.00578974</v>
      </c>
      <c r="I400" s="67">
        <f t="shared" si="109"/>
        <v>3.7499999999999999E-2</v>
      </c>
      <c r="J400" s="68">
        <f t="shared" si="118"/>
        <v>42356</v>
      </c>
      <c r="K400" s="13">
        <f t="shared" si="124"/>
        <v>18</v>
      </c>
      <c r="L400" s="9">
        <f t="shared" si="119"/>
        <v>1.0018423940000001</v>
      </c>
      <c r="M400" s="71">
        <f t="shared" ca="1" si="120"/>
        <v>1.007642801</v>
      </c>
      <c r="N400" s="70">
        <f t="shared" si="121"/>
        <v>0</v>
      </c>
      <c r="O400" s="66">
        <f t="shared" ca="1" si="122"/>
        <v>951154.89374146005</v>
      </c>
      <c r="P400" s="72">
        <f t="shared" si="123"/>
        <v>0</v>
      </c>
      <c r="Q400" s="69"/>
      <c r="R400" s="68"/>
      <c r="S400" s="68"/>
      <c r="T400" s="68"/>
      <c r="U400" s="68"/>
      <c r="V400" s="7"/>
      <c r="W400" s="49"/>
      <c r="X400" s="50"/>
      <c r="Y400" s="51"/>
      <c r="Z400" s="1"/>
      <c r="AA400" s="7"/>
      <c r="AB400" s="7"/>
      <c r="AC400" s="7"/>
      <c r="AD400" s="7"/>
      <c r="AE400" s="7"/>
      <c r="AF400" s="8"/>
      <c r="AG400" s="7"/>
      <c r="AH400" s="3"/>
      <c r="AI400" s="18"/>
      <c r="AJ400" s="19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</row>
    <row r="401" spans="1:220" x14ac:dyDescent="0.2">
      <c r="A401" s="65">
        <f t="shared" ref="A401:A464" si="125">(A400+1)</f>
        <v>42376</v>
      </c>
      <c r="B401" s="12">
        <f t="shared" ca="1" si="113"/>
        <v>125480904.39523548</v>
      </c>
      <c r="C401" s="73">
        <f t="shared" ca="1" si="114"/>
        <v>124451087.20500001</v>
      </c>
      <c r="D401" s="67">
        <f ca="1">IF(A401&lt;$B$1,VLOOKUP(A401,[1]DI!$A$4:$B$15000,2,FALSE),0)</f>
        <v>0.1414</v>
      </c>
      <c r="E401" s="11">
        <f t="shared" ca="1" si="115"/>
        <v>1.0005249599999999</v>
      </c>
      <c r="F401" s="66">
        <f ca="1">(TRUNC(PRODUCT($E$16:$E400),16))</f>
        <v>1.1386225505743199</v>
      </c>
      <c r="G401" s="66">
        <f t="shared" ca="1" si="116"/>
        <v>1.1314741904341901</v>
      </c>
      <c r="H401" s="66">
        <f t="shared" ca="1" si="117"/>
        <v>1.0063177400000001</v>
      </c>
      <c r="I401" s="67">
        <f t="shared" ref="I401:I464" si="126">I400</f>
        <v>3.7499999999999999E-2</v>
      </c>
      <c r="J401" s="68">
        <f t="shared" si="118"/>
        <v>42356</v>
      </c>
      <c r="K401" s="13">
        <f t="shared" si="124"/>
        <v>19</v>
      </c>
      <c r="L401" s="9">
        <f t="shared" si="119"/>
        <v>1.0019448479999999</v>
      </c>
      <c r="M401" s="71">
        <f t="shared" ca="1" si="120"/>
        <v>1.0082748749999999</v>
      </c>
      <c r="N401" s="70">
        <f t="shared" si="121"/>
        <v>0</v>
      </c>
      <c r="O401" s="66">
        <f t="shared" ca="1" si="122"/>
        <v>1029817.1902354599</v>
      </c>
      <c r="P401" s="72">
        <f t="shared" si="123"/>
        <v>0</v>
      </c>
      <c r="Q401" s="69"/>
      <c r="R401" s="68"/>
      <c r="S401" s="68"/>
      <c r="T401" s="68"/>
      <c r="U401" s="68"/>
      <c r="V401" s="7"/>
      <c r="W401" s="49"/>
      <c r="X401" s="50"/>
      <c r="Y401" s="51"/>
      <c r="Z401" s="1"/>
      <c r="AA401" s="7"/>
      <c r="AB401" s="7"/>
      <c r="AC401" s="7"/>
      <c r="AD401" s="7"/>
      <c r="AE401" s="7"/>
      <c r="AF401" s="8"/>
      <c r="AG401" s="7"/>
      <c r="AH401" s="3"/>
      <c r="AI401" s="18"/>
      <c r="AJ401" s="19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</row>
    <row r="402" spans="1:220" x14ac:dyDescent="0.2">
      <c r="A402" s="65">
        <f t="shared" si="125"/>
        <v>42377</v>
      </c>
      <c r="B402" s="12">
        <f t="shared" ca="1" si="113"/>
        <v>125559616.59661548</v>
      </c>
      <c r="C402" s="73">
        <f t="shared" ca="1" si="114"/>
        <v>124451087.20500001</v>
      </c>
      <c r="D402" s="67">
        <f ca="1">IF(A402&lt;$B$1,VLOOKUP(A402,[1]DI!$A$4:$B$15000,2,FALSE),0)</f>
        <v>0.1414</v>
      </c>
      <c r="E402" s="11">
        <f t="shared" ca="1" si="115"/>
        <v>1.0005249599999999</v>
      </c>
      <c r="F402" s="66">
        <f ca="1">(TRUNC(PRODUCT($E$16:$E401),16))</f>
        <v>1.13922028186847</v>
      </c>
      <c r="G402" s="66">
        <f t="shared" ca="1" si="116"/>
        <v>1.1314741904341901</v>
      </c>
      <c r="H402" s="66">
        <f t="shared" ca="1" si="117"/>
        <v>1.00684602</v>
      </c>
      <c r="I402" s="67">
        <f t="shared" si="126"/>
        <v>3.7499999999999999E-2</v>
      </c>
      <c r="J402" s="68">
        <f t="shared" si="118"/>
        <v>42356</v>
      </c>
      <c r="K402" s="13">
        <f t="shared" si="124"/>
        <v>20</v>
      </c>
      <c r="L402" s="9">
        <f t="shared" si="119"/>
        <v>1.0020473139999999</v>
      </c>
      <c r="M402" s="71">
        <f t="shared" ca="1" si="120"/>
        <v>1.0089073500000001</v>
      </c>
      <c r="N402" s="70">
        <f t="shared" si="121"/>
        <v>0</v>
      </c>
      <c r="O402" s="66">
        <f t="shared" ca="1" si="122"/>
        <v>1108529.3916154699</v>
      </c>
      <c r="P402" s="72">
        <f t="shared" si="123"/>
        <v>0</v>
      </c>
      <c r="Q402" s="69"/>
      <c r="R402" s="68"/>
      <c r="S402" s="68"/>
      <c r="T402" s="68"/>
      <c r="U402" s="68"/>
      <c r="V402" s="7"/>
      <c r="W402" s="49"/>
      <c r="X402" s="53"/>
      <c r="Y402" s="51"/>
      <c r="Z402" s="1"/>
      <c r="AA402" s="7"/>
      <c r="AB402" s="7"/>
      <c r="AC402" s="7"/>
      <c r="AD402" s="7"/>
      <c r="AE402" s="7"/>
      <c r="AF402" s="8"/>
      <c r="AG402" s="7"/>
      <c r="AH402" s="3"/>
      <c r="AI402" s="18"/>
      <c r="AJ402" s="19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</row>
    <row r="403" spans="1:220" x14ac:dyDescent="0.2">
      <c r="A403" s="65">
        <f t="shared" si="125"/>
        <v>42378</v>
      </c>
      <c r="B403" s="12">
        <f t="shared" ca="1" si="113"/>
        <v>125638377.08501728</v>
      </c>
      <c r="C403" s="73">
        <f t="shared" ca="1" si="114"/>
        <v>124451087.20500001</v>
      </c>
      <c r="D403" s="67">
        <f ca="1">IF(A403&lt;$B$1,VLOOKUP(A403,[1]DI!$A$4:$B$15000,2,FALSE),0)</f>
        <v>0</v>
      </c>
      <c r="E403" s="11">
        <f t="shared" ca="1" si="115"/>
        <v>1</v>
      </c>
      <c r="F403" s="66">
        <f ca="1">(TRUNC(PRODUCT($E$16:$E402),16))</f>
        <v>1.1398183269476401</v>
      </c>
      <c r="G403" s="66">
        <f t="shared" ca="1" si="116"/>
        <v>1.1314741904341901</v>
      </c>
      <c r="H403" s="66">
        <f t="shared" ca="1" si="117"/>
        <v>1.0073745700000001</v>
      </c>
      <c r="I403" s="67">
        <f t="shared" si="126"/>
        <v>3.7499999999999999E-2</v>
      </c>
      <c r="J403" s="68">
        <f t="shared" si="118"/>
        <v>42356</v>
      </c>
      <c r="K403" s="13">
        <f t="shared" si="124"/>
        <v>21</v>
      </c>
      <c r="L403" s="9">
        <f t="shared" si="119"/>
        <v>1.002149789</v>
      </c>
      <c r="M403" s="71">
        <f t="shared" ca="1" si="120"/>
        <v>1.009540213</v>
      </c>
      <c r="N403" s="70">
        <f t="shared" si="121"/>
        <v>0</v>
      </c>
      <c r="O403" s="66">
        <f t="shared" ca="1" si="122"/>
        <v>1187289.8800172701</v>
      </c>
      <c r="P403" s="72">
        <f t="shared" si="123"/>
        <v>0</v>
      </c>
      <c r="Q403" s="69"/>
      <c r="R403" s="68"/>
      <c r="S403" s="68"/>
      <c r="T403" s="68"/>
      <c r="U403" s="68"/>
      <c r="V403" s="7"/>
      <c r="W403" s="49"/>
      <c r="X403" s="50"/>
      <c r="Y403" s="51"/>
      <c r="Z403" s="1"/>
      <c r="AA403" s="7"/>
      <c r="AB403" s="7"/>
      <c r="AC403" s="7"/>
      <c r="AD403" s="7"/>
      <c r="AE403" s="7"/>
      <c r="AF403" s="8"/>
      <c r="AG403" s="7"/>
      <c r="AH403" s="3"/>
      <c r="AI403" s="18"/>
      <c r="AJ403" s="19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</row>
    <row r="404" spans="1:220" x14ac:dyDescent="0.2">
      <c r="A404" s="65">
        <f t="shared" si="125"/>
        <v>42379</v>
      </c>
      <c r="B404" s="12">
        <f t="shared" ca="1" si="113"/>
        <v>125651225.6641625</v>
      </c>
      <c r="C404" s="73">
        <f t="shared" ca="1" si="114"/>
        <v>124451087.20500001</v>
      </c>
      <c r="D404" s="67">
        <f ca="1">IF(A404&lt;$B$1,VLOOKUP(A404,[1]DI!$A$4:$B$15000,2,FALSE),0)</f>
        <v>0</v>
      </c>
      <c r="E404" s="11">
        <f t="shared" ca="1" si="115"/>
        <v>1</v>
      </c>
      <c r="F404" s="66">
        <f ca="1">(TRUNC(PRODUCT($E$16:$E403),16))</f>
        <v>1.1398183269476401</v>
      </c>
      <c r="G404" s="66">
        <f t="shared" ca="1" si="116"/>
        <v>1.1314741904341901</v>
      </c>
      <c r="H404" s="66">
        <f t="shared" ca="1" si="117"/>
        <v>1.0073745700000001</v>
      </c>
      <c r="I404" s="67">
        <f t="shared" si="126"/>
        <v>3.7499999999999999E-2</v>
      </c>
      <c r="J404" s="68">
        <f t="shared" si="118"/>
        <v>42356</v>
      </c>
      <c r="K404" s="13">
        <f t="shared" si="124"/>
        <v>22</v>
      </c>
      <c r="L404" s="9">
        <f t="shared" si="119"/>
        <v>1.002252275</v>
      </c>
      <c r="M404" s="71">
        <f t="shared" ca="1" si="120"/>
        <v>1.009643455</v>
      </c>
      <c r="N404" s="70">
        <f t="shared" si="121"/>
        <v>0</v>
      </c>
      <c r="O404" s="66">
        <f t="shared" ca="1" si="122"/>
        <v>1200138.45916249</v>
      </c>
      <c r="P404" s="72">
        <f t="shared" si="123"/>
        <v>0</v>
      </c>
      <c r="Q404" s="69"/>
      <c r="R404" s="68"/>
      <c r="S404" s="68"/>
      <c r="T404" s="68"/>
      <c r="U404" s="68"/>
      <c r="V404" s="7"/>
      <c r="W404" s="49"/>
      <c r="X404" s="50"/>
      <c r="Y404" s="51"/>
      <c r="Z404" s="1"/>
      <c r="AA404" s="7"/>
      <c r="AB404" s="7"/>
      <c r="AC404" s="7"/>
      <c r="AD404" s="7"/>
      <c r="AE404" s="7"/>
      <c r="AF404" s="8"/>
      <c r="AG404" s="7"/>
      <c r="AH404" s="3"/>
      <c r="AI404" s="18"/>
      <c r="AJ404" s="19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</row>
    <row r="405" spans="1:220" x14ac:dyDescent="0.2">
      <c r="A405" s="65">
        <f t="shared" si="125"/>
        <v>42380</v>
      </c>
      <c r="B405" s="12">
        <f t="shared" ca="1" si="113"/>
        <v>125664075.48781858</v>
      </c>
      <c r="C405" s="73">
        <f t="shared" ca="1" si="114"/>
        <v>124451087.20500001</v>
      </c>
      <c r="D405" s="67">
        <f ca="1">IF(A405&lt;$B$1,VLOOKUP(A405,[1]DI!$A$4:$B$15000,2,FALSE),0)</f>
        <v>0.1414</v>
      </c>
      <c r="E405" s="11">
        <f t="shared" ca="1" si="115"/>
        <v>1.0005249599999999</v>
      </c>
      <c r="F405" s="66">
        <f ca="1">(TRUNC(PRODUCT($E$16:$E404),16))</f>
        <v>1.1398183269476401</v>
      </c>
      <c r="G405" s="66">
        <f t="shared" ca="1" si="116"/>
        <v>1.1314741904341901</v>
      </c>
      <c r="H405" s="66">
        <f t="shared" ca="1" si="117"/>
        <v>1.0073745700000001</v>
      </c>
      <c r="I405" s="67">
        <f t="shared" si="126"/>
        <v>3.7499999999999999E-2</v>
      </c>
      <c r="J405" s="68">
        <f t="shared" si="118"/>
        <v>42356</v>
      </c>
      <c r="K405" s="13">
        <f t="shared" si="124"/>
        <v>23</v>
      </c>
      <c r="L405" s="9">
        <f t="shared" si="119"/>
        <v>1.0023547719999999</v>
      </c>
      <c r="M405" s="71">
        <f t="shared" ca="1" si="120"/>
        <v>1.0097467069999999</v>
      </c>
      <c r="N405" s="70">
        <f t="shared" si="121"/>
        <v>0</v>
      </c>
      <c r="O405" s="66">
        <f t="shared" ca="1" si="122"/>
        <v>1212988.28281857</v>
      </c>
      <c r="P405" s="72">
        <f t="shared" si="123"/>
        <v>0</v>
      </c>
      <c r="Q405" s="69"/>
      <c r="R405" s="68"/>
      <c r="S405" s="68"/>
      <c r="T405" s="68"/>
      <c r="U405" s="68"/>
      <c r="V405" s="7"/>
      <c r="W405" s="49"/>
      <c r="X405" s="50"/>
      <c r="Y405" s="51"/>
      <c r="Z405" s="1"/>
      <c r="AA405" s="7"/>
      <c r="AB405" s="7"/>
      <c r="AC405" s="7"/>
      <c r="AD405" s="7"/>
      <c r="AE405" s="7"/>
      <c r="AF405" s="8"/>
      <c r="AG405" s="7"/>
      <c r="AH405" s="3"/>
      <c r="AI405" s="18"/>
      <c r="AJ405" s="19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</row>
    <row r="406" spans="1:220" x14ac:dyDescent="0.2">
      <c r="A406" s="65">
        <f t="shared" si="125"/>
        <v>42381</v>
      </c>
      <c r="B406" s="12">
        <f t="shared" ca="1" si="113"/>
        <v>125742901.93529662</v>
      </c>
      <c r="C406" s="73">
        <f t="shared" ca="1" si="114"/>
        <v>124451087.20500001</v>
      </c>
      <c r="D406" s="67">
        <f ca="1">IF(A406&lt;$B$1,VLOOKUP(A406,[1]DI!$A$4:$B$15000,2,FALSE),0)</f>
        <v>0.1414</v>
      </c>
      <c r="E406" s="11">
        <f t="shared" ca="1" si="115"/>
        <v>1.0005249599999999</v>
      </c>
      <c r="F406" s="66">
        <f ca="1">(TRUNC(PRODUCT($E$16:$E405),16))</f>
        <v>1.1404166859765501</v>
      </c>
      <c r="G406" s="66">
        <f t="shared" ca="1" si="116"/>
        <v>1.1314741904341901</v>
      </c>
      <c r="H406" s="66">
        <f t="shared" ca="1" si="117"/>
        <v>1.0079034</v>
      </c>
      <c r="I406" s="67">
        <f t="shared" si="126"/>
        <v>3.7499999999999999E-2</v>
      </c>
      <c r="J406" s="68">
        <f t="shared" si="118"/>
        <v>42356</v>
      </c>
      <c r="K406" s="13">
        <f t="shared" si="124"/>
        <v>24</v>
      </c>
      <c r="L406" s="9">
        <f t="shared" si="119"/>
        <v>1.0024572789999999</v>
      </c>
      <c r="M406" s="71">
        <f t="shared" ca="1" si="120"/>
        <v>1.0103800999999999</v>
      </c>
      <c r="N406" s="70">
        <f t="shared" si="121"/>
        <v>0</v>
      </c>
      <c r="O406" s="66">
        <f t="shared" ca="1" si="122"/>
        <v>1291814.7302966099</v>
      </c>
      <c r="P406" s="72">
        <f t="shared" si="123"/>
        <v>0</v>
      </c>
      <c r="Q406" s="69"/>
      <c r="R406" s="68"/>
      <c r="S406" s="68"/>
      <c r="T406" s="68"/>
      <c r="U406" s="68"/>
      <c r="V406" s="7"/>
      <c r="W406" s="49"/>
      <c r="X406" s="50"/>
      <c r="Y406" s="51"/>
      <c r="Z406" s="1"/>
      <c r="AA406" s="7"/>
      <c r="AB406" s="7"/>
      <c r="AC406" s="7"/>
      <c r="AD406" s="7"/>
      <c r="AE406" s="7"/>
      <c r="AF406" s="8"/>
      <c r="AG406" s="7"/>
      <c r="AH406" s="3"/>
      <c r="AI406" s="18"/>
      <c r="AJ406" s="19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</row>
    <row r="407" spans="1:220" x14ac:dyDescent="0.2">
      <c r="A407" s="65">
        <f t="shared" si="125"/>
        <v>42382</v>
      </c>
      <c r="B407" s="12">
        <f t="shared" ca="1" si="113"/>
        <v>125821778.16320956</v>
      </c>
      <c r="C407" s="73">
        <f t="shared" ca="1" si="114"/>
        <v>124451087.20500001</v>
      </c>
      <c r="D407" s="67">
        <f ca="1">IF(A407&lt;$B$1,VLOOKUP(A407,[1]DI!$A$4:$B$15000,2,FALSE),0)</f>
        <v>0.1414</v>
      </c>
      <c r="E407" s="11">
        <f t="shared" ca="1" si="115"/>
        <v>1.0005249599999999</v>
      </c>
      <c r="F407" s="66">
        <f ca="1">(TRUNC(PRODUCT($E$16:$E406),16))</f>
        <v>1.1410153591200201</v>
      </c>
      <c r="G407" s="66">
        <f t="shared" ca="1" si="116"/>
        <v>1.1314741904341901</v>
      </c>
      <c r="H407" s="66">
        <f t="shared" ca="1" si="117"/>
        <v>1.00843251</v>
      </c>
      <c r="I407" s="67">
        <f t="shared" si="126"/>
        <v>3.7499999999999999E-2</v>
      </c>
      <c r="J407" s="68">
        <f t="shared" si="118"/>
        <v>42356</v>
      </c>
      <c r="K407" s="13">
        <f t="shared" si="124"/>
        <v>25</v>
      </c>
      <c r="L407" s="9">
        <f t="shared" si="119"/>
        <v>1.002559797</v>
      </c>
      <c r="M407" s="71">
        <f t="shared" ca="1" si="120"/>
        <v>1.0110138930000001</v>
      </c>
      <c r="N407" s="70">
        <f t="shared" si="121"/>
        <v>0</v>
      </c>
      <c r="O407" s="66">
        <f t="shared" ca="1" si="122"/>
        <v>1370690.95820955</v>
      </c>
      <c r="P407" s="72">
        <f t="shared" si="123"/>
        <v>0</v>
      </c>
      <c r="Q407" s="69"/>
      <c r="R407" s="68"/>
      <c r="S407" s="68"/>
      <c r="T407" s="68"/>
      <c r="U407" s="68"/>
      <c r="V407" s="7"/>
      <c r="W407" s="49"/>
      <c r="X407" s="50"/>
      <c r="Y407" s="51"/>
      <c r="Z407" s="1"/>
      <c r="AA407" s="7"/>
      <c r="AB407" s="7"/>
      <c r="AC407" s="7"/>
      <c r="AD407" s="7"/>
      <c r="AE407" s="7"/>
      <c r="AF407" s="8"/>
      <c r="AG407" s="7"/>
      <c r="AH407" s="3"/>
      <c r="AI407" s="18"/>
      <c r="AJ407" s="19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</row>
    <row r="408" spans="1:220" x14ac:dyDescent="0.2">
      <c r="A408" s="65">
        <f t="shared" si="125"/>
        <v>42383</v>
      </c>
      <c r="B408" s="12">
        <f t="shared" ca="1" si="113"/>
        <v>125900703.92265518</v>
      </c>
      <c r="C408" s="73">
        <f t="shared" ca="1" si="114"/>
        <v>124451087.20500001</v>
      </c>
      <c r="D408" s="67">
        <f ca="1">IF(A408&lt;$B$1,VLOOKUP(A408,[1]DI!$A$4:$B$15000,2,FALSE),0)</f>
        <v>0.1414</v>
      </c>
      <c r="E408" s="11">
        <f t="shared" ca="1" si="115"/>
        <v>1.0005249599999999</v>
      </c>
      <c r="F408" s="66">
        <f ca="1">(TRUNC(PRODUCT($E$16:$E407),16))</f>
        <v>1.14161434654295</v>
      </c>
      <c r="G408" s="66">
        <f t="shared" ca="1" si="116"/>
        <v>1.1314741904341901</v>
      </c>
      <c r="H408" s="66">
        <f t="shared" ca="1" si="117"/>
        <v>1.0089619000000001</v>
      </c>
      <c r="I408" s="67">
        <f t="shared" si="126"/>
        <v>3.7499999999999999E-2</v>
      </c>
      <c r="J408" s="68">
        <f t="shared" si="118"/>
        <v>42356</v>
      </c>
      <c r="K408" s="13">
        <f t="shared" si="124"/>
        <v>26</v>
      </c>
      <c r="L408" s="9">
        <f t="shared" si="119"/>
        <v>1.002662325</v>
      </c>
      <c r="M408" s="71">
        <f t="shared" ca="1" si="120"/>
        <v>1.0116480839999999</v>
      </c>
      <c r="N408" s="70">
        <f t="shared" si="121"/>
        <v>0</v>
      </c>
      <c r="O408" s="66">
        <f t="shared" ca="1" si="122"/>
        <v>1449616.71765516</v>
      </c>
      <c r="P408" s="72">
        <f t="shared" si="123"/>
        <v>0</v>
      </c>
      <c r="Q408" s="69"/>
      <c r="R408" s="68"/>
      <c r="S408" s="68"/>
      <c r="T408" s="68"/>
      <c r="U408" s="68"/>
      <c r="V408" s="7"/>
      <c r="W408" s="49"/>
      <c r="X408" s="50"/>
      <c r="Y408" s="51"/>
      <c r="Z408" s="1"/>
      <c r="AA408" s="7"/>
      <c r="AB408" s="7"/>
      <c r="AC408" s="7"/>
      <c r="AD408" s="7"/>
      <c r="AE408" s="7"/>
      <c r="AF408" s="8"/>
      <c r="AG408" s="7"/>
      <c r="AH408" s="3"/>
      <c r="AI408" s="18"/>
      <c r="AJ408" s="19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</row>
    <row r="409" spans="1:220" x14ac:dyDescent="0.2">
      <c r="A409" s="65">
        <f t="shared" si="125"/>
        <v>42384</v>
      </c>
      <c r="B409" s="12">
        <f t="shared" ca="1" si="113"/>
        <v>125979678.34247589</v>
      </c>
      <c r="C409" s="73">
        <f t="shared" ca="1" si="114"/>
        <v>124451087.20500001</v>
      </c>
      <c r="D409" s="67">
        <f ca="1">IF(A409&lt;$B$1,VLOOKUP(A409,[1]DI!$A$4:$B$15000,2,FALSE),0)</f>
        <v>0.1414</v>
      </c>
      <c r="E409" s="11">
        <f t="shared" ca="1" si="115"/>
        <v>1.0005249599999999</v>
      </c>
      <c r="F409" s="66">
        <f ca="1">(TRUNC(PRODUCT($E$16:$E408),16))</f>
        <v>1.14221364841031</v>
      </c>
      <c r="G409" s="66">
        <f t="shared" ca="1" si="116"/>
        <v>1.1314741904341901</v>
      </c>
      <c r="H409" s="66">
        <f t="shared" ca="1" si="117"/>
        <v>1.0094915600000001</v>
      </c>
      <c r="I409" s="67">
        <f t="shared" si="126"/>
        <v>3.7499999999999999E-2</v>
      </c>
      <c r="J409" s="68">
        <f t="shared" si="118"/>
        <v>42356</v>
      </c>
      <c r="K409" s="13">
        <f t="shared" si="124"/>
        <v>27</v>
      </c>
      <c r="L409" s="9">
        <f t="shared" si="119"/>
        <v>1.0027648629999999</v>
      </c>
      <c r="M409" s="71">
        <f t="shared" ca="1" si="120"/>
        <v>1.0122826659999999</v>
      </c>
      <c r="N409" s="70">
        <f t="shared" si="121"/>
        <v>0</v>
      </c>
      <c r="O409" s="66">
        <f t="shared" ca="1" si="122"/>
        <v>1528591.1374758801</v>
      </c>
      <c r="P409" s="72">
        <f t="shared" si="123"/>
        <v>0</v>
      </c>
      <c r="Q409" s="69"/>
      <c r="R409" s="68"/>
      <c r="S409" s="68"/>
      <c r="T409" s="68"/>
      <c r="U409" s="68"/>
      <c r="V409" s="7"/>
      <c r="W409" s="49"/>
      <c r="X409" s="50"/>
      <c r="Y409" s="51"/>
      <c r="Z409" s="1"/>
      <c r="AA409" s="7"/>
      <c r="AB409" s="7"/>
      <c r="AC409" s="7"/>
      <c r="AD409" s="7"/>
      <c r="AE409" s="7"/>
      <c r="AF409" s="8"/>
      <c r="AG409" s="7"/>
      <c r="AH409" s="3"/>
      <c r="AI409" s="18"/>
      <c r="AJ409" s="19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</row>
    <row r="410" spans="1:220" x14ac:dyDescent="0.2">
      <c r="A410" s="65">
        <f t="shared" si="125"/>
        <v>42385</v>
      </c>
      <c r="B410" s="12">
        <f t="shared" ca="1" si="113"/>
        <v>126058703.7872424</v>
      </c>
      <c r="C410" s="73">
        <f t="shared" ca="1" si="114"/>
        <v>124451087.20500001</v>
      </c>
      <c r="D410" s="67">
        <f ca="1">IF(A410&lt;$B$1,VLOOKUP(A410,[1]DI!$A$4:$B$15000,2,FALSE),0)</f>
        <v>0</v>
      </c>
      <c r="E410" s="11">
        <f t="shared" ca="1" si="115"/>
        <v>1</v>
      </c>
      <c r="F410" s="66">
        <f ca="1">(TRUNC(PRODUCT($E$16:$E409),16))</f>
        <v>1.14281326488718</v>
      </c>
      <c r="G410" s="66">
        <f t="shared" ca="1" si="116"/>
        <v>1.1314741904341901</v>
      </c>
      <c r="H410" s="66">
        <f t="shared" ca="1" si="117"/>
        <v>1.0100215100000001</v>
      </c>
      <c r="I410" s="67">
        <f t="shared" si="126"/>
        <v>3.7499999999999999E-2</v>
      </c>
      <c r="J410" s="68">
        <f t="shared" si="118"/>
        <v>42356</v>
      </c>
      <c r="K410" s="13">
        <f t="shared" si="124"/>
        <v>28</v>
      </c>
      <c r="L410" s="9">
        <f t="shared" si="119"/>
        <v>1.0028674120000001</v>
      </c>
      <c r="M410" s="71">
        <f t="shared" ca="1" si="120"/>
        <v>1.0129176580000001</v>
      </c>
      <c r="N410" s="70">
        <f t="shared" si="121"/>
        <v>0</v>
      </c>
      <c r="O410" s="66">
        <f t="shared" ca="1" si="122"/>
        <v>1607616.5822423799</v>
      </c>
      <c r="P410" s="72">
        <f t="shared" si="123"/>
        <v>0</v>
      </c>
      <c r="Q410" s="69"/>
      <c r="R410" s="68"/>
      <c r="S410" s="68"/>
      <c r="T410" s="68"/>
      <c r="U410" s="68"/>
      <c r="V410" s="7"/>
      <c r="W410" s="49"/>
      <c r="X410" s="50"/>
      <c r="Y410" s="51"/>
      <c r="Z410" s="1"/>
      <c r="AA410" s="7"/>
      <c r="AB410" s="7"/>
      <c r="AC410" s="7"/>
      <c r="AD410" s="7"/>
      <c r="AE410" s="7"/>
      <c r="AF410" s="8"/>
      <c r="AG410" s="7"/>
      <c r="AH410" s="3"/>
      <c r="AI410" s="18"/>
      <c r="AJ410" s="19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</row>
    <row r="411" spans="1:220" x14ac:dyDescent="0.2">
      <c r="A411" s="65">
        <f t="shared" si="125"/>
        <v>42386</v>
      </c>
      <c r="B411" s="12">
        <f t="shared" ca="1" si="113"/>
        <v>126071595.42646378</v>
      </c>
      <c r="C411" s="73">
        <f t="shared" ca="1" si="114"/>
        <v>124451087.20500001</v>
      </c>
      <c r="D411" s="67">
        <f ca="1">IF(A411&lt;$B$1,VLOOKUP(A411,[1]DI!$A$4:$B$15000,2,FALSE),0)</f>
        <v>0</v>
      </c>
      <c r="E411" s="11">
        <f t="shared" ca="1" si="115"/>
        <v>1</v>
      </c>
      <c r="F411" s="66">
        <f ca="1">(TRUNC(PRODUCT($E$16:$E410),16))</f>
        <v>1.14281326488718</v>
      </c>
      <c r="G411" s="66">
        <f t="shared" ca="1" si="116"/>
        <v>1.1314741904341901</v>
      </c>
      <c r="H411" s="66">
        <f t="shared" ca="1" si="117"/>
        <v>1.0100215100000001</v>
      </c>
      <c r="I411" s="67">
        <f t="shared" si="126"/>
        <v>3.7499999999999999E-2</v>
      </c>
      <c r="J411" s="68">
        <f t="shared" si="118"/>
        <v>42356</v>
      </c>
      <c r="K411" s="13">
        <f t="shared" si="124"/>
        <v>29</v>
      </c>
      <c r="L411" s="9">
        <f t="shared" si="119"/>
        <v>1.002969972</v>
      </c>
      <c r="M411" s="71">
        <f t="shared" ca="1" si="120"/>
        <v>1.0130212460000001</v>
      </c>
      <c r="N411" s="70">
        <f t="shared" si="121"/>
        <v>0</v>
      </c>
      <c r="O411" s="66">
        <f t="shared" ca="1" si="122"/>
        <v>1620508.2214637699</v>
      </c>
      <c r="P411" s="72">
        <f t="shared" si="123"/>
        <v>0</v>
      </c>
      <c r="Q411" s="69"/>
      <c r="R411" s="68"/>
      <c r="S411" s="68"/>
      <c r="T411" s="68"/>
      <c r="U411" s="68"/>
      <c r="V411" s="15"/>
      <c r="W411" s="49"/>
      <c r="X411" s="50"/>
      <c r="Y411" s="52"/>
      <c r="Z411" s="17"/>
      <c r="AA411" s="15"/>
      <c r="AB411" s="15"/>
      <c r="AC411" s="15"/>
      <c r="AD411" s="15"/>
      <c r="AE411" s="15"/>
      <c r="AF411" s="21"/>
      <c r="AG411" s="15"/>
      <c r="AH411" s="16"/>
      <c r="AI411" s="20"/>
      <c r="AJ411" s="20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  <c r="CA411" s="16"/>
      <c r="CB411" s="16"/>
      <c r="CC411" s="16"/>
      <c r="CD411" s="16"/>
      <c r="CE411" s="16"/>
      <c r="CF411" s="16"/>
      <c r="CG411" s="16"/>
      <c r="CH411" s="16"/>
      <c r="CI411" s="16"/>
      <c r="CJ411" s="16"/>
      <c r="CK411" s="16"/>
      <c r="CL411" s="16"/>
      <c r="CM411" s="16"/>
      <c r="CN411" s="16"/>
      <c r="CO411" s="16"/>
      <c r="CP411" s="16"/>
      <c r="CQ411" s="16"/>
      <c r="CR411" s="16"/>
      <c r="CS411" s="16"/>
      <c r="CT411" s="16"/>
      <c r="CU411" s="16"/>
      <c r="CV411" s="16"/>
      <c r="CW411" s="16"/>
      <c r="CX411" s="16"/>
      <c r="CY411" s="16"/>
      <c r="CZ411" s="16"/>
      <c r="DA411" s="16"/>
      <c r="DB411" s="16"/>
      <c r="DC411" s="16"/>
      <c r="DD411" s="16"/>
      <c r="DE411" s="16"/>
      <c r="DF411" s="16"/>
      <c r="DG411" s="16"/>
      <c r="DH411" s="16"/>
      <c r="DI411" s="16"/>
      <c r="DJ411" s="16"/>
      <c r="DK411" s="16"/>
      <c r="DL411" s="16"/>
      <c r="DM411" s="16"/>
      <c r="DN411" s="16"/>
      <c r="DO411" s="16"/>
      <c r="DP411" s="16"/>
      <c r="DQ411" s="16"/>
      <c r="DR411" s="16"/>
      <c r="DS411" s="16"/>
      <c r="DT411" s="16"/>
      <c r="DU411" s="16"/>
      <c r="DV411" s="16"/>
      <c r="DW411" s="16"/>
      <c r="DX411" s="16"/>
      <c r="DY411" s="16"/>
      <c r="DZ411" s="16"/>
      <c r="EA411" s="16"/>
      <c r="EB411" s="16"/>
      <c r="EC411" s="16"/>
      <c r="ED411" s="16"/>
      <c r="EE411" s="16"/>
      <c r="EF411" s="16"/>
      <c r="EG411" s="16"/>
      <c r="EH411" s="16"/>
      <c r="EI411" s="16"/>
      <c r="EJ411" s="16"/>
      <c r="EK411" s="16"/>
      <c r="EL411" s="16"/>
      <c r="EM411" s="16"/>
      <c r="EN411" s="16"/>
      <c r="EO411" s="16"/>
      <c r="EP411" s="16"/>
      <c r="EQ411" s="16"/>
      <c r="ER411" s="16"/>
      <c r="ES411" s="16"/>
      <c r="ET411" s="16"/>
      <c r="EU411" s="16"/>
      <c r="EV411" s="16"/>
      <c r="EW411" s="16"/>
      <c r="EX411" s="16"/>
      <c r="EY411" s="16"/>
      <c r="EZ411" s="16"/>
      <c r="FA411" s="16"/>
      <c r="FB411" s="16"/>
      <c r="FC411" s="16"/>
      <c r="FD411" s="16"/>
      <c r="FE411" s="16"/>
      <c r="FF411" s="16"/>
      <c r="FG411" s="16"/>
      <c r="FH411" s="16"/>
      <c r="FI411" s="16"/>
      <c r="FJ411" s="16"/>
      <c r="FK411" s="16"/>
      <c r="FL411" s="16"/>
      <c r="FM411" s="16"/>
      <c r="FN411" s="16"/>
      <c r="FO411" s="16"/>
      <c r="FP411" s="16"/>
      <c r="FQ411" s="16"/>
      <c r="FR411" s="16"/>
      <c r="FS411" s="16"/>
      <c r="FT411" s="16"/>
      <c r="FU411" s="16"/>
      <c r="FV411" s="16"/>
      <c r="FW411" s="16"/>
      <c r="FX411" s="16"/>
      <c r="FY411" s="16"/>
      <c r="FZ411" s="16"/>
      <c r="GA411" s="16"/>
      <c r="GB411" s="16"/>
      <c r="GC411" s="16"/>
      <c r="GD411" s="16"/>
      <c r="GE411" s="16"/>
      <c r="GF411" s="16"/>
      <c r="GG411" s="16"/>
      <c r="GH411" s="16"/>
      <c r="GI411" s="16"/>
      <c r="GJ411" s="16"/>
      <c r="GK411" s="16"/>
      <c r="GL411" s="16"/>
      <c r="GM411" s="16"/>
      <c r="GN411" s="16"/>
      <c r="GO411" s="16"/>
      <c r="GP411" s="16"/>
      <c r="GQ411" s="16"/>
      <c r="GR411" s="16"/>
      <c r="GS411" s="16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</row>
    <row r="412" spans="1:220" ht="15" x14ac:dyDescent="0.25">
      <c r="A412" s="163">
        <f t="shared" si="125"/>
        <v>42387</v>
      </c>
      <c r="B412" s="164">
        <f t="shared" ca="1" si="113"/>
        <v>126084488.31019603</v>
      </c>
      <c r="C412" s="165">
        <f t="shared" ca="1" si="114"/>
        <v>124451087.20500001</v>
      </c>
      <c r="D412" s="166">
        <f ca="1">IF(A412&lt;$B$1,VLOOKUP(A412,[1]DI!$A$4:$B$15000,2,FALSE),0)</f>
        <v>0.1414</v>
      </c>
      <c r="E412" s="167">
        <f t="shared" ca="1" si="115"/>
        <v>1.0005249599999999</v>
      </c>
      <c r="F412" s="167">
        <f ca="1">(TRUNC(PRODUCT($E$16:$E411),16))</f>
        <v>1.14281326488718</v>
      </c>
      <c r="G412" s="167">
        <f t="shared" ca="1" si="116"/>
        <v>1.1314741904341901</v>
      </c>
      <c r="H412" s="167">
        <f t="shared" ca="1" si="117"/>
        <v>1.0100215100000001</v>
      </c>
      <c r="I412" s="166">
        <f t="shared" si="126"/>
        <v>3.7499999999999999E-2</v>
      </c>
      <c r="J412" s="163">
        <f t="shared" si="118"/>
        <v>42356</v>
      </c>
      <c r="K412" s="168">
        <f t="shared" si="124"/>
        <v>30</v>
      </c>
      <c r="L412" s="169">
        <f t="shared" si="119"/>
        <v>1.003072542</v>
      </c>
      <c r="M412" s="169">
        <f t="shared" ca="1" si="120"/>
        <v>1.013124844</v>
      </c>
      <c r="N412" s="168">
        <v>1</v>
      </c>
      <c r="O412" s="167">
        <f t="shared" ca="1" si="122"/>
        <v>1633401.1051960201</v>
      </c>
      <c r="P412" s="170">
        <f t="shared" si="123"/>
        <v>0</v>
      </c>
      <c r="Q412" s="171"/>
      <c r="R412" s="163"/>
      <c r="S412" s="165">
        <v>11123372.789999999</v>
      </c>
      <c r="T412" s="163"/>
      <c r="U412" s="163"/>
      <c r="V412" s="7"/>
      <c r="W412" s="49"/>
      <c r="X412" s="50"/>
      <c r="Y412" s="51"/>
      <c r="Z412" s="1"/>
      <c r="AA412" s="7"/>
      <c r="AB412" s="7"/>
      <c r="AC412" s="7"/>
      <c r="AD412" s="7"/>
      <c r="AE412" s="7"/>
      <c r="AF412" s="8"/>
      <c r="AG412" s="7"/>
      <c r="AH412" s="3"/>
      <c r="AI412" s="18"/>
      <c r="AJ412" s="19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</row>
    <row r="413" spans="1:220" ht="18.75" x14ac:dyDescent="0.3">
      <c r="A413" s="65">
        <f t="shared" si="125"/>
        <v>42388</v>
      </c>
      <c r="B413" s="12">
        <f t="shared" ca="1" si="113"/>
        <v>115033228.32873952</v>
      </c>
      <c r="C413" s="161">
        <f ca="1">B412-S412</f>
        <v>114961115.52019602</v>
      </c>
      <c r="D413" s="67">
        <f ca="1">IF(A413&lt;$B$1,VLOOKUP(A413,[1]DI!$A$4:$B$15000,2,FALSE),0)</f>
        <v>0.1414</v>
      </c>
      <c r="E413" s="11">
        <f t="shared" ca="1" si="115"/>
        <v>1.0005249599999999</v>
      </c>
      <c r="F413" s="66">
        <f ca="1">(TRUNC(PRODUCT($E$16:$E412),16))</f>
        <v>1.14341319613871</v>
      </c>
      <c r="G413" s="66">
        <f t="shared" ca="1" si="116"/>
        <v>1.14281326488718</v>
      </c>
      <c r="H413" s="66">
        <f t="shared" ca="1" si="117"/>
        <v>1.0005249599999999</v>
      </c>
      <c r="I413" s="67">
        <f t="shared" si="126"/>
        <v>3.7499999999999999E-2</v>
      </c>
      <c r="J413" s="68">
        <v>42387</v>
      </c>
      <c r="K413" s="13">
        <f t="shared" si="124"/>
        <v>1</v>
      </c>
      <c r="L413" s="9">
        <f t="shared" si="119"/>
        <v>1.0001022660000001</v>
      </c>
      <c r="M413" s="71">
        <f t="shared" ca="1" si="120"/>
        <v>1.00062728</v>
      </c>
      <c r="N413" s="70">
        <f t="shared" si="121"/>
        <v>0</v>
      </c>
      <c r="O413" s="66">
        <f t="shared" ca="1" si="122"/>
        <v>72112.808543499996</v>
      </c>
      <c r="P413" s="72">
        <f t="shared" si="123"/>
        <v>0</v>
      </c>
      <c r="Q413" s="69"/>
      <c r="R413" s="68"/>
      <c r="S413" s="68"/>
      <c r="T413" s="68"/>
      <c r="U413" s="68"/>
      <c r="V413" s="7"/>
      <c r="W413" s="49"/>
      <c r="X413" s="50"/>
      <c r="Y413" s="51"/>
      <c r="Z413" s="1"/>
      <c r="AA413" s="7"/>
      <c r="AB413" s="7"/>
      <c r="AC413" s="7"/>
      <c r="AD413" s="7"/>
      <c r="AE413" s="7"/>
      <c r="AF413" s="8"/>
      <c r="AG413" s="7"/>
      <c r="AH413" s="3"/>
      <c r="AI413" s="18"/>
      <c r="AJ413" s="19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</row>
    <row r="414" spans="1:220" x14ac:dyDescent="0.2">
      <c r="A414" s="65">
        <f t="shared" si="125"/>
        <v>42389</v>
      </c>
      <c r="B414" s="12">
        <f t="shared" ca="1" si="113"/>
        <v>115105386.89180702</v>
      </c>
      <c r="C414" s="73">
        <f t="shared" ca="1" si="114"/>
        <v>114961115.52019602</v>
      </c>
      <c r="D414" s="67">
        <f ca="1">IF(A414&lt;$B$1,VLOOKUP(A414,[1]DI!$A$4:$B$15000,2,FALSE),0)</f>
        <v>0.1414</v>
      </c>
      <c r="E414" s="11">
        <f t="shared" ca="1" si="115"/>
        <v>1.0005249599999999</v>
      </c>
      <c r="F414" s="66">
        <f ca="1">(TRUNC(PRODUCT($E$16:$E413),16))</f>
        <v>1.14401344233016</v>
      </c>
      <c r="G414" s="66">
        <f t="shared" ca="1" si="116"/>
        <v>1.14281326488718</v>
      </c>
      <c r="H414" s="66">
        <f t="shared" ca="1" si="117"/>
        <v>1.0010501999999999</v>
      </c>
      <c r="I414" s="67">
        <f t="shared" si="126"/>
        <v>3.7499999999999999E-2</v>
      </c>
      <c r="J414" s="68">
        <f t="shared" si="118"/>
        <v>42387</v>
      </c>
      <c r="K414" s="13">
        <f t="shared" si="124"/>
        <v>2</v>
      </c>
      <c r="L414" s="9">
        <f t="shared" si="119"/>
        <v>1.0002045429999999</v>
      </c>
      <c r="M414" s="71">
        <f t="shared" ca="1" si="120"/>
        <v>1.0012549580000001</v>
      </c>
      <c r="N414" s="70">
        <f t="shared" si="121"/>
        <v>0</v>
      </c>
      <c r="O414" s="66">
        <f t="shared" ca="1" si="122"/>
        <v>144271.37161100001</v>
      </c>
      <c r="P414" s="72">
        <f t="shared" si="123"/>
        <v>0</v>
      </c>
      <c r="Q414" s="69"/>
      <c r="R414" s="68"/>
      <c r="S414" s="68"/>
      <c r="T414" s="68"/>
      <c r="U414" s="68"/>
      <c r="V414" s="7"/>
      <c r="W414" s="49"/>
      <c r="X414" s="50"/>
      <c r="Y414" s="51"/>
      <c r="Z414" s="1"/>
      <c r="AA414" s="7"/>
      <c r="AB414" s="7"/>
      <c r="AC414" s="7"/>
      <c r="AD414" s="7"/>
      <c r="AE414" s="7"/>
      <c r="AF414" s="8"/>
      <c r="AG414" s="7"/>
      <c r="AH414" s="3"/>
      <c r="AI414" s="18"/>
      <c r="AJ414" s="19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</row>
    <row r="415" spans="1:220" x14ac:dyDescent="0.2">
      <c r="A415" s="65">
        <f t="shared" si="125"/>
        <v>42390</v>
      </c>
      <c r="B415" s="12">
        <f t="shared" ca="1" si="113"/>
        <v>115177589.9448262</v>
      </c>
      <c r="C415" s="73">
        <f t="shared" ca="1" si="114"/>
        <v>114961115.52019602</v>
      </c>
      <c r="D415" s="67">
        <f ca="1">IF(A415&lt;$B$1,VLOOKUP(A415,[1]DI!$A$4:$B$15000,2,FALSE),0)</f>
        <v>0.14130000000000001</v>
      </c>
      <c r="E415" s="11">
        <f t="shared" ca="1" si="115"/>
        <v>1.00052461</v>
      </c>
      <c r="F415" s="66">
        <f ca="1">(TRUNC(PRODUCT($E$16:$E414),16))</f>
        <v>1.14461400362684</v>
      </c>
      <c r="G415" s="66">
        <f t="shared" ca="1" si="116"/>
        <v>1.14281326488718</v>
      </c>
      <c r="H415" s="66">
        <f t="shared" ca="1" si="117"/>
        <v>1.00157571</v>
      </c>
      <c r="I415" s="67">
        <f t="shared" si="126"/>
        <v>3.7499999999999999E-2</v>
      </c>
      <c r="J415" s="68">
        <f t="shared" si="118"/>
        <v>42387</v>
      </c>
      <c r="K415" s="13">
        <f t="shared" si="124"/>
        <v>3</v>
      </c>
      <c r="L415" s="9">
        <f t="shared" si="119"/>
        <v>1.00030683</v>
      </c>
      <c r="M415" s="71">
        <f t="shared" ca="1" si="120"/>
        <v>1.001883023</v>
      </c>
      <c r="N415" s="70">
        <f t="shared" si="121"/>
        <v>0</v>
      </c>
      <c r="O415" s="66">
        <f t="shared" ca="1" si="122"/>
        <v>216474.42463018</v>
      </c>
      <c r="P415" s="72">
        <f t="shared" si="123"/>
        <v>0</v>
      </c>
      <c r="Q415" s="69"/>
      <c r="R415" s="68"/>
      <c r="S415" s="68"/>
      <c r="T415" s="68"/>
      <c r="U415" s="68"/>
      <c r="V415" s="7"/>
      <c r="W415" s="49"/>
      <c r="X415" s="50"/>
      <c r="Y415" s="51"/>
      <c r="Z415" s="1"/>
      <c r="AA415" s="7"/>
      <c r="AB415" s="7"/>
      <c r="AC415" s="7"/>
      <c r="AD415" s="7"/>
      <c r="AE415" s="7"/>
      <c r="AF415" s="8"/>
      <c r="AG415" s="7"/>
      <c r="AH415" s="3"/>
      <c r="AI415" s="18"/>
      <c r="AJ415" s="19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</row>
    <row r="416" spans="1:220" x14ac:dyDescent="0.2">
      <c r="A416" s="65">
        <f t="shared" si="125"/>
        <v>42391</v>
      </c>
      <c r="B416" s="12">
        <f t="shared" ca="1" si="113"/>
        <v>115249797.59629002</v>
      </c>
      <c r="C416" s="73">
        <f t="shared" ca="1" si="114"/>
        <v>114961115.52019602</v>
      </c>
      <c r="D416" s="67">
        <f ca="1">IF(A416&lt;$B$1,VLOOKUP(A416,[1]DI!$A$4:$B$15000,2,FALSE),0)</f>
        <v>0.14130000000000001</v>
      </c>
      <c r="E416" s="11">
        <f t="shared" ca="1" si="115"/>
        <v>1.00052461</v>
      </c>
      <c r="F416" s="66">
        <f ca="1">(TRUNC(PRODUCT($E$16:$E415),16))</f>
        <v>1.14521447957929</v>
      </c>
      <c r="G416" s="66">
        <f t="shared" ca="1" si="116"/>
        <v>1.14281326488718</v>
      </c>
      <c r="H416" s="66">
        <f t="shared" ca="1" si="117"/>
        <v>1.0021011399999999</v>
      </c>
      <c r="I416" s="67">
        <f t="shared" si="126"/>
        <v>3.7499999999999999E-2</v>
      </c>
      <c r="J416" s="68">
        <f t="shared" si="118"/>
        <v>42387</v>
      </c>
      <c r="K416" s="13">
        <f t="shared" si="124"/>
        <v>4</v>
      </c>
      <c r="L416" s="9">
        <f t="shared" si="119"/>
        <v>1.000409128</v>
      </c>
      <c r="M416" s="71">
        <f t="shared" ca="1" si="120"/>
        <v>1.0025111280000001</v>
      </c>
      <c r="N416" s="70">
        <f t="shared" si="121"/>
        <v>0</v>
      </c>
      <c r="O416" s="66">
        <f t="shared" ca="1" si="122"/>
        <v>288682.07609400002</v>
      </c>
      <c r="P416" s="72">
        <f t="shared" si="123"/>
        <v>0</v>
      </c>
      <c r="Q416" s="69"/>
      <c r="R416" s="68"/>
      <c r="S416" s="68"/>
      <c r="T416" s="68"/>
      <c r="U416" s="68"/>
      <c r="V416" s="7"/>
      <c r="W416" s="49"/>
      <c r="X416" s="50"/>
      <c r="Y416" s="51"/>
      <c r="Z416" s="1"/>
      <c r="AA416" s="7"/>
      <c r="AB416" s="7"/>
      <c r="AC416" s="7"/>
      <c r="AD416" s="7"/>
      <c r="AE416" s="7"/>
      <c r="AF416" s="8"/>
      <c r="AG416" s="7"/>
      <c r="AH416" s="3"/>
      <c r="AI416" s="18"/>
      <c r="AJ416" s="19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</row>
    <row r="417" spans="1:220" x14ac:dyDescent="0.2">
      <c r="A417" s="65">
        <f t="shared" si="125"/>
        <v>42392</v>
      </c>
      <c r="B417" s="12">
        <f t="shared" ca="1" si="113"/>
        <v>115322051.92196673</v>
      </c>
      <c r="C417" s="73">
        <f t="shared" ca="1" si="114"/>
        <v>114961115.52019602</v>
      </c>
      <c r="D417" s="67">
        <f ca="1">IF(A417&lt;$B$1,VLOOKUP(A417,[1]DI!$A$4:$B$15000,2,FALSE),0)</f>
        <v>0</v>
      </c>
      <c r="E417" s="11">
        <f t="shared" ca="1" si="115"/>
        <v>1</v>
      </c>
      <c r="F417" s="66">
        <f ca="1">(TRUNC(PRODUCT($E$16:$E416),16))</f>
        <v>1.1458152705474201</v>
      </c>
      <c r="G417" s="66">
        <f t="shared" ca="1" si="116"/>
        <v>1.14281326488718</v>
      </c>
      <c r="H417" s="66">
        <f t="shared" ca="1" si="117"/>
        <v>1.0026268599999999</v>
      </c>
      <c r="I417" s="67">
        <f t="shared" si="126"/>
        <v>3.7499999999999999E-2</v>
      </c>
      <c r="J417" s="68">
        <f t="shared" si="118"/>
        <v>42387</v>
      </c>
      <c r="K417" s="13">
        <f t="shared" si="124"/>
        <v>5</v>
      </c>
      <c r="L417" s="9">
        <f t="shared" si="119"/>
        <v>1.000511436</v>
      </c>
      <c r="M417" s="71">
        <f t="shared" ca="1" si="120"/>
        <v>1.003139639</v>
      </c>
      <c r="N417" s="70">
        <f t="shared" si="121"/>
        <v>0</v>
      </c>
      <c r="O417" s="66">
        <f t="shared" ca="1" si="122"/>
        <v>360936.40177071001</v>
      </c>
      <c r="P417" s="72">
        <f t="shared" si="123"/>
        <v>0</v>
      </c>
      <c r="Q417" s="69"/>
      <c r="R417" s="68"/>
      <c r="S417" s="68"/>
      <c r="T417" s="68"/>
      <c r="U417" s="68"/>
      <c r="V417" s="7"/>
      <c r="W417" s="49"/>
      <c r="X417" s="50"/>
      <c r="Y417" s="51"/>
      <c r="Z417" s="1"/>
      <c r="AA417" s="7"/>
      <c r="AB417" s="7"/>
      <c r="AC417" s="7"/>
      <c r="AD417" s="7"/>
      <c r="AE417" s="7"/>
      <c r="AF417" s="8"/>
      <c r="AG417" s="7"/>
      <c r="AH417" s="3"/>
      <c r="AI417" s="18"/>
      <c r="AJ417" s="19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</row>
    <row r="418" spans="1:220" x14ac:dyDescent="0.2">
      <c r="A418" s="65">
        <f t="shared" si="125"/>
        <v>42393</v>
      </c>
      <c r="B418" s="12">
        <f t="shared" ca="1" si="113"/>
        <v>115333845.43792459</v>
      </c>
      <c r="C418" s="73">
        <f t="shared" ca="1" si="114"/>
        <v>114961115.52019602</v>
      </c>
      <c r="D418" s="67">
        <f ca="1">IF(A418&lt;$B$1,VLOOKUP(A418,[1]DI!$A$4:$B$15000,2,FALSE),0)</f>
        <v>0</v>
      </c>
      <c r="E418" s="11">
        <f t="shared" ca="1" si="115"/>
        <v>1</v>
      </c>
      <c r="F418" s="66">
        <f ca="1">(TRUNC(PRODUCT($E$16:$E417),16))</f>
        <v>1.1458152705474201</v>
      </c>
      <c r="G418" s="66">
        <f t="shared" ca="1" si="116"/>
        <v>1.14281326488718</v>
      </c>
      <c r="H418" s="66">
        <f t="shared" ca="1" si="117"/>
        <v>1.0026268599999999</v>
      </c>
      <c r="I418" s="67">
        <f t="shared" si="126"/>
        <v>3.7499999999999999E-2</v>
      </c>
      <c r="J418" s="68">
        <f t="shared" si="118"/>
        <v>42387</v>
      </c>
      <c r="K418" s="13">
        <f t="shared" si="124"/>
        <v>6</v>
      </c>
      <c r="L418" s="9">
        <f t="shared" si="119"/>
        <v>1.000613754</v>
      </c>
      <c r="M418" s="71">
        <f t="shared" ca="1" si="120"/>
        <v>1.003242226</v>
      </c>
      <c r="N418" s="70">
        <f t="shared" si="121"/>
        <v>0</v>
      </c>
      <c r="O418" s="66">
        <f t="shared" ca="1" si="122"/>
        <v>372729.91772858001</v>
      </c>
      <c r="P418" s="72">
        <f t="shared" si="123"/>
        <v>0</v>
      </c>
      <c r="Q418" s="69"/>
      <c r="R418" s="68"/>
      <c r="S418" s="68"/>
      <c r="T418" s="68"/>
      <c r="U418" s="68"/>
      <c r="V418" s="7"/>
      <c r="W418" s="49"/>
      <c r="X418" s="50"/>
      <c r="Y418" s="51"/>
      <c r="Z418" s="1"/>
      <c r="AA418" s="7"/>
      <c r="AB418" s="7"/>
      <c r="AC418" s="7"/>
      <c r="AD418" s="7"/>
      <c r="AE418" s="7"/>
      <c r="AF418" s="8"/>
      <c r="AG418" s="7"/>
      <c r="AH418" s="3"/>
      <c r="AI418" s="18"/>
      <c r="AJ418" s="19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</row>
    <row r="419" spans="1:220" x14ac:dyDescent="0.2">
      <c r="A419" s="65">
        <f t="shared" si="125"/>
        <v>42394</v>
      </c>
      <c r="B419" s="12">
        <f t="shared" ca="1" si="113"/>
        <v>115345640.33341587</v>
      </c>
      <c r="C419" s="73">
        <f t="shared" ca="1" si="114"/>
        <v>114961115.52019602</v>
      </c>
      <c r="D419" s="67">
        <f ca="1">IF(A419&lt;$B$1,VLOOKUP(A419,[1]DI!$A$4:$B$15000,2,FALSE),0)</f>
        <v>0.14130000000000001</v>
      </c>
      <c r="E419" s="11">
        <f t="shared" ca="1" si="115"/>
        <v>1.00052461</v>
      </c>
      <c r="F419" s="66">
        <f ca="1">(TRUNC(PRODUCT($E$16:$E418),16))</f>
        <v>1.1458152705474201</v>
      </c>
      <c r="G419" s="66">
        <f t="shared" ca="1" si="116"/>
        <v>1.14281326488718</v>
      </c>
      <c r="H419" s="66">
        <f t="shared" ca="1" si="117"/>
        <v>1.0026268599999999</v>
      </c>
      <c r="I419" s="67">
        <f t="shared" si="126"/>
        <v>3.7499999999999999E-2</v>
      </c>
      <c r="J419" s="68">
        <f t="shared" si="118"/>
        <v>42387</v>
      </c>
      <c r="K419" s="13">
        <f t="shared" si="124"/>
        <v>7</v>
      </c>
      <c r="L419" s="9">
        <f t="shared" si="119"/>
        <v>1.000716084</v>
      </c>
      <c r="M419" s="71">
        <f t="shared" ca="1" si="120"/>
        <v>1.0033448250000001</v>
      </c>
      <c r="N419" s="70">
        <f t="shared" si="121"/>
        <v>0</v>
      </c>
      <c r="O419" s="66">
        <f t="shared" ca="1" si="122"/>
        <v>384524.81321985001</v>
      </c>
      <c r="P419" s="72">
        <f t="shared" si="123"/>
        <v>0</v>
      </c>
      <c r="Q419" s="69"/>
      <c r="R419" s="68"/>
      <c r="S419" s="68"/>
      <c r="T419" s="68"/>
      <c r="U419" s="68"/>
      <c r="V419" s="7"/>
      <c r="W419" s="49"/>
      <c r="X419" s="50"/>
      <c r="Y419" s="51"/>
      <c r="Z419" s="1"/>
      <c r="AA419" s="7"/>
      <c r="AB419" s="7"/>
      <c r="AC419" s="7"/>
      <c r="AD419" s="7"/>
      <c r="AE419" s="7"/>
      <c r="AF419" s="8"/>
      <c r="AG419" s="7"/>
      <c r="AH419" s="3"/>
      <c r="AI419" s="18"/>
      <c r="AJ419" s="19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</row>
    <row r="420" spans="1:220" x14ac:dyDescent="0.2">
      <c r="A420" s="65">
        <f t="shared" si="125"/>
        <v>42395</v>
      </c>
      <c r="B420" s="12">
        <f t="shared" ca="1" si="113"/>
        <v>115417952.94437814</v>
      </c>
      <c r="C420" s="73">
        <f t="shared" ca="1" si="114"/>
        <v>114961115.52019602</v>
      </c>
      <c r="D420" s="67">
        <f ca="1">IF(A420&lt;$B$1,VLOOKUP(A420,[1]DI!$A$4:$B$15000,2,FALSE),0)</f>
        <v>0.14130000000000001</v>
      </c>
      <c r="E420" s="11">
        <f t="shared" ca="1" si="115"/>
        <v>1.00052461</v>
      </c>
      <c r="F420" s="66">
        <f ca="1">(TRUNC(PRODUCT($E$16:$E419),16))</f>
        <v>1.1464163766965001</v>
      </c>
      <c r="G420" s="66">
        <f t="shared" ca="1" si="116"/>
        <v>1.14281326488718</v>
      </c>
      <c r="H420" s="66">
        <f t="shared" ca="1" si="117"/>
        <v>1.00315284</v>
      </c>
      <c r="I420" s="67">
        <f t="shared" si="126"/>
        <v>3.7499999999999999E-2</v>
      </c>
      <c r="J420" s="68">
        <f t="shared" si="118"/>
        <v>42387</v>
      </c>
      <c r="K420" s="13">
        <f t="shared" si="124"/>
        <v>8</v>
      </c>
      <c r="L420" s="9">
        <f t="shared" si="119"/>
        <v>1.0008184229999999</v>
      </c>
      <c r="M420" s="71">
        <f t="shared" ca="1" si="120"/>
        <v>1.003973843</v>
      </c>
      <c r="N420" s="70">
        <f t="shared" si="121"/>
        <v>0</v>
      </c>
      <c r="O420" s="66">
        <f t="shared" ca="1" si="122"/>
        <v>456837.42418212001</v>
      </c>
      <c r="P420" s="72">
        <f t="shared" si="123"/>
        <v>0</v>
      </c>
      <c r="Q420" s="69"/>
      <c r="R420" s="68"/>
      <c r="S420" s="68"/>
      <c r="T420" s="68"/>
      <c r="U420" s="68"/>
      <c r="V420" s="7"/>
      <c r="W420" s="49"/>
      <c r="X420" s="50"/>
      <c r="Y420" s="51"/>
      <c r="Z420" s="1"/>
      <c r="AA420" s="7"/>
      <c r="AB420" s="7"/>
      <c r="AC420" s="7"/>
      <c r="AD420" s="7"/>
      <c r="AE420" s="7"/>
      <c r="AF420" s="8"/>
      <c r="AG420" s="7"/>
      <c r="AH420" s="3"/>
      <c r="AI420" s="18"/>
      <c r="AJ420" s="19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</row>
    <row r="421" spans="1:220" x14ac:dyDescent="0.2">
      <c r="A421" s="65">
        <f t="shared" si="125"/>
        <v>42396</v>
      </c>
      <c r="B421" s="12">
        <f t="shared" ca="1" si="113"/>
        <v>115490312.68939777</v>
      </c>
      <c r="C421" s="73">
        <f t="shared" ca="1" si="114"/>
        <v>114961115.52019602</v>
      </c>
      <c r="D421" s="67">
        <f ca="1">IF(A421&lt;$B$1,VLOOKUP(A421,[1]DI!$A$4:$B$15000,2,FALSE),0)</f>
        <v>0.14130000000000001</v>
      </c>
      <c r="E421" s="11">
        <f t="shared" ca="1" si="115"/>
        <v>1.00052461</v>
      </c>
      <c r="F421" s="66">
        <f ca="1">(TRUNC(PRODUCT($E$16:$E420),16))</f>
        <v>1.1470177981918801</v>
      </c>
      <c r="G421" s="66">
        <f t="shared" ca="1" si="116"/>
        <v>1.14281326488718</v>
      </c>
      <c r="H421" s="66">
        <f t="shared" ca="1" si="117"/>
        <v>1.00367911</v>
      </c>
      <c r="I421" s="67">
        <f t="shared" si="126"/>
        <v>3.7499999999999999E-2</v>
      </c>
      <c r="J421" s="68">
        <f t="shared" si="118"/>
        <v>42387</v>
      </c>
      <c r="K421" s="13">
        <f t="shared" si="124"/>
        <v>9</v>
      </c>
      <c r="L421" s="9">
        <f t="shared" si="119"/>
        <v>1.000920773</v>
      </c>
      <c r="M421" s="71">
        <f t="shared" ca="1" si="120"/>
        <v>1.0046032709999999</v>
      </c>
      <c r="N421" s="70">
        <f t="shared" si="121"/>
        <v>0</v>
      </c>
      <c r="O421" s="66">
        <f t="shared" ca="1" si="122"/>
        <v>529197.16920174996</v>
      </c>
      <c r="P421" s="72">
        <f t="shared" si="123"/>
        <v>0</v>
      </c>
      <c r="Q421" s="69"/>
      <c r="R421" s="68"/>
      <c r="S421" s="68"/>
      <c r="T421" s="68"/>
      <c r="U421" s="68"/>
      <c r="V421" s="7"/>
      <c r="W421" s="49"/>
      <c r="X421" s="50"/>
      <c r="Y421" s="51"/>
      <c r="Z421" s="1"/>
      <c r="AA421" s="7"/>
      <c r="AB421" s="7"/>
      <c r="AC421" s="7"/>
      <c r="AD421" s="7"/>
      <c r="AE421" s="7"/>
      <c r="AF421" s="8"/>
      <c r="AG421" s="7"/>
      <c r="AH421" s="3"/>
      <c r="AI421" s="18"/>
      <c r="AJ421" s="19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</row>
    <row r="422" spans="1:220" x14ac:dyDescent="0.2">
      <c r="A422" s="65">
        <f t="shared" si="125"/>
        <v>42397</v>
      </c>
      <c r="B422" s="12">
        <f t="shared" ca="1" si="113"/>
        <v>115562716.92436914</v>
      </c>
      <c r="C422" s="73">
        <f t="shared" ca="1" si="114"/>
        <v>114961115.52019602</v>
      </c>
      <c r="D422" s="67">
        <f ca="1">IF(A422&lt;$B$1,VLOOKUP(A422,[1]DI!$A$4:$B$15000,2,FALSE),0)</f>
        <v>0.14130000000000001</v>
      </c>
      <c r="E422" s="11">
        <f t="shared" ca="1" si="115"/>
        <v>1.00052461</v>
      </c>
      <c r="F422" s="66">
        <f ca="1">(TRUNC(PRODUCT($E$16:$E421),16))</f>
        <v>1.14761953519899</v>
      </c>
      <c r="G422" s="66">
        <f t="shared" ca="1" si="116"/>
        <v>1.14281326488718</v>
      </c>
      <c r="H422" s="66">
        <f t="shared" ca="1" si="117"/>
        <v>1.0042056500000001</v>
      </c>
      <c r="I422" s="67">
        <f t="shared" si="126"/>
        <v>3.7499999999999999E-2</v>
      </c>
      <c r="J422" s="68">
        <f t="shared" si="118"/>
        <v>42387</v>
      </c>
      <c r="K422" s="13">
        <f t="shared" si="124"/>
        <v>10</v>
      </c>
      <c r="L422" s="9">
        <f t="shared" si="119"/>
        <v>1.0010231329999999</v>
      </c>
      <c r="M422" s="71">
        <f t="shared" ca="1" si="120"/>
        <v>1.0052330860000001</v>
      </c>
      <c r="N422" s="70">
        <f t="shared" si="121"/>
        <v>0</v>
      </c>
      <c r="O422" s="66">
        <f t="shared" ca="1" si="122"/>
        <v>601601.40417312004</v>
      </c>
      <c r="P422" s="72">
        <f t="shared" si="123"/>
        <v>0</v>
      </c>
      <c r="Q422" s="69"/>
      <c r="R422" s="68"/>
      <c r="S422" s="68"/>
      <c r="T422" s="68"/>
      <c r="U422" s="68"/>
      <c r="V422" s="7"/>
      <c r="W422" s="49"/>
      <c r="X422" s="50"/>
      <c r="Y422" s="51"/>
      <c r="Z422" s="1"/>
      <c r="AA422" s="7"/>
      <c r="AB422" s="7"/>
      <c r="AC422" s="7"/>
      <c r="AD422" s="7"/>
      <c r="AE422" s="7"/>
      <c r="AF422" s="8"/>
      <c r="AG422" s="7"/>
      <c r="AH422" s="3"/>
      <c r="AI422" s="18"/>
      <c r="AJ422" s="19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</row>
    <row r="423" spans="1:220" x14ac:dyDescent="0.2">
      <c r="A423" s="65">
        <f t="shared" si="125"/>
        <v>42398</v>
      </c>
      <c r="B423" s="12">
        <f t="shared" ca="1" si="113"/>
        <v>115635165.87921442</v>
      </c>
      <c r="C423" s="73">
        <f t="shared" ca="1" si="114"/>
        <v>114961115.52019602</v>
      </c>
      <c r="D423" s="67">
        <f ca="1">IF(A423&lt;$B$1,VLOOKUP(A423,[1]DI!$A$4:$B$15000,2,FALSE),0)</f>
        <v>0.14130000000000001</v>
      </c>
      <c r="E423" s="11">
        <f t="shared" ca="1" si="115"/>
        <v>1.00052461</v>
      </c>
      <c r="F423" s="66">
        <f ca="1">(TRUNC(PRODUCT($E$16:$E422),16))</f>
        <v>1.1482215878833499</v>
      </c>
      <c r="G423" s="66">
        <f t="shared" ca="1" si="116"/>
        <v>1.14281326488718</v>
      </c>
      <c r="H423" s="66">
        <f t="shared" ca="1" si="117"/>
        <v>1.00473246</v>
      </c>
      <c r="I423" s="67">
        <f t="shared" si="126"/>
        <v>3.7499999999999999E-2</v>
      </c>
      <c r="J423" s="68">
        <f t="shared" si="118"/>
        <v>42387</v>
      </c>
      <c r="K423" s="13">
        <f t="shared" si="124"/>
        <v>11</v>
      </c>
      <c r="L423" s="9">
        <f t="shared" si="119"/>
        <v>1.001125504</v>
      </c>
      <c r="M423" s="71">
        <f t="shared" ca="1" si="120"/>
        <v>1.00586329</v>
      </c>
      <c r="N423" s="70">
        <f t="shared" si="121"/>
        <v>0</v>
      </c>
      <c r="O423" s="66">
        <f t="shared" ca="1" si="122"/>
        <v>674050.35901839996</v>
      </c>
      <c r="P423" s="72">
        <f t="shared" si="123"/>
        <v>0</v>
      </c>
      <c r="Q423" s="69"/>
      <c r="R423" s="68"/>
      <c r="S423" s="68"/>
      <c r="T423" s="68"/>
      <c r="U423" s="68"/>
      <c r="V423" s="7"/>
      <c r="W423" s="49"/>
      <c r="X423" s="50"/>
      <c r="Y423" s="51"/>
      <c r="Z423" s="1"/>
      <c r="AA423" s="7"/>
      <c r="AB423" s="7"/>
      <c r="AC423" s="7"/>
      <c r="AD423" s="7"/>
      <c r="AE423" s="7"/>
      <c r="AF423" s="8"/>
      <c r="AG423" s="7"/>
      <c r="AH423" s="3"/>
      <c r="AI423" s="18"/>
      <c r="AJ423" s="19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</row>
    <row r="424" spans="1:220" x14ac:dyDescent="0.2">
      <c r="A424" s="65">
        <f t="shared" si="125"/>
        <v>42399</v>
      </c>
      <c r="B424" s="12">
        <f t="shared" ca="1" si="113"/>
        <v>115707661.96811709</v>
      </c>
      <c r="C424" s="73">
        <f t="shared" ca="1" si="114"/>
        <v>114961115.52019602</v>
      </c>
      <c r="D424" s="67">
        <f ca="1">IF(A424&lt;$B$1,VLOOKUP(A424,[1]DI!$A$4:$B$15000,2,FALSE),0)</f>
        <v>0</v>
      </c>
      <c r="E424" s="11">
        <f t="shared" ca="1" si="115"/>
        <v>1</v>
      </c>
      <c r="F424" s="66">
        <f ca="1">(TRUNC(PRODUCT($E$16:$E423),16))</f>
        <v>1.14882395641057</v>
      </c>
      <c r="G424" s="66">
        <f t="shared" ca="1" si="116"/>
        <v>1.14281326488718</v>
      </c>
      <c r="H424" s="66">
        <f t="shared" ca="1" si="117"/>
        <v>1.0052595600000001</v>
      </c>
      <c r="I424" s="67">
        <f t="shared" si="126"/>
        <v>3.7499999999999999E-2</v>
      </c>
      <c r="J424" s="68">
        <f t="shared" si="118"/>
        <v>42387</v>
      </c>
      <c r="K424" s="13">
        <f t="shared" si="124"/>
        <v>12</v>
      </c>
      <c r="L424" s="9">
        <f t="shared" si="119"/>
        <v>1.0012278859999999</v>
      </c>
      <c r="M424" s="71">
        <f t="shared" ca="1" si="120"/>
        <v>1.0064939040000001</v>
      </c>
      <c r="N424" s="70">
        <f t="shared" si="121"/>
        <v>0</v>
      </c>
      <c r="O424" s="66">
        <f t="shared" ca="1" si="122"/>
        <v>746546.44792106003</v>
      </c>
      <c r="P424" s="72">
        <f t="shared" si="123"/>
        <v>0</v>
      </c>
      <c r="Q424" s="69"/>
      <c r="R424" s="68"/>
      <c r="S424" s="68"/>
      <c r="T424" s="68"/>
      <c r="U424" s="68"/>
      <c r="V424" s="7"/>
      <c r="W424" s="49"/>
      <c r="X424" s="50"/>
      <c r="Y424" s="51"/>
      <c r="Z424" s="1"/>
      <c r="AA424" s="7"/>
      <c r="AB424" s="7"/>
      <c r="AC424" s="7"/>
      <c r="AD424" s="7"/>
      <c r="AE424" s="7"/>
      <c r="AF424" s="8"/>
      <c r="AG424" s="7"/>
      <c r="AH424" s="3"/>
      <c r="AI424" s="18"/>
      <c r="AJ424" s="19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</row>
    <row r="425" spans="1:220" x14ac:dyDescent="0.2">
      <c r="A425" s="65">
        <f t="shared" si="125"/>
        <v>42400</v>
      </c>
      <c r="B425" s="12">
        <f t="shared" ca="1" si="113"/>
        <v>115719495.0306987</v>
      </c>
      <c r="C425" s="73">
        <f t="shared" ca="1" si="114"/>
        <v>114961115.52019602</v>
      </c>
      <c r="D425" s="67">
        <f ca="1">IF(A425&lt;$B$1,VLOOKUP(A425,[1]DI!$A$4:$B$15000,2,FALSE),0)</f>
        <v>0</v>
      </c>
      <c r="E425" s="11">
        <f t="shared" ca="1" si="115"/>
        <v>1</v>
      </c>
      <c r="F425" s="66">
        <f ca="1">(TRUNC(PRODUCT($E$16:$E424),16))</f>
        <v>1.14882395641057</v>
      </c>
      <c r="G425" s="66">
        <f t="shared" ca="1" si="116"/>
        <v>1.14281326488718</v>
      </c>
      <c r="H425" s="66">
        <f t="shared" ca="1" si="117"/>
        <v>1.0052595600000001</v>
      </c>
      <c r="I425" s="67">
        <f t="shared" si="126"/>
        <v>3.7499999999999999E-2</v>
      </c>
      <c r="J425" s="68">
        <f t="shared" si="118"/>
        <v>42387</v>
      </c>
      <c r="K425" s="13">
        <f t="shared" si="124"/>
        <v>13</v>
      </c>
      <c r="L425" s="9">
        <f t="shared" si="119"/>
        <v>1.001330278</v>
      </c>
      <c r="M425" s="71">
        <f t="shared" ca="1" si="120"/>
        <v>1.0065968350000001</v>
      </c>
      <c r="N425" s="70">
        <f t="shared" si="121"/>
        <v>0</v>
      </c>
      <c r="O425" s="66">
        <f t="shared" ca="1" si="122"/>
        <v>758379.51050267997</v>
      </c>
      <c r="P425" s="72">
        <f t="shared" si="123"/>
        <v>0</v>
      </c>
      <c r="Q425" s="69"/>
      <c r="R425" s="68"/>
      <c r="S425" s="68"/>
      <c r="T425" s="68"/>
      <c r="U425" s="68"/>
      <c r="V425" s="7"/>
      <c r="W425" s="49"/>
      <c r="X425" s="50"/>
      <c r="Y425" s="51"/>
      <c r="Z425" s="1"/>
      <c r="AA425" s="7"/>
      <c r="AB425" s="7"/>
      <c r="AC425" s="7"/>
      <c r="AD425" s="7"/>
      <c r="AE425" s="7"/>
      <c r="AF425" s="8"/>
      <c r="AG425" s="7"/>
      <c r="AH425" s="3"/>
      <c r="AI425" s="18"/>
      <c r="AJ425" s="19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</row>
    <row r="426" spans="1:220" x14ac:dyDescent="0.2">
      <c r="A426" s="65">
        <f t="shared" si="125"/>
        <v>42401</v>
      </c>
      <c r="B426" s="12">
        <f t="shared" ca="1" si="113"/>
        <v>115719495.0306987</v>
      </c>
      <c r="C426" s="73">
        <f t="shared" ca="1" si="114"/>
        <v>114961115.52019602</v>
      </c>
      <c r="D426" s="67">
        <f ca="1">IF(A426&lt;$B$1,VLOOKUP(A426,[1]DI!$A$4:$B$15000,2,FALSE),0)</f>
        <v>0.14130000000000001</v>
      </c>
      <c r="E426" s="11">
        <f t="shared" ca="1" si="115"/>
        <v>1.00052461</v>
      </c>
      <c r="F426" s="66">
        <f ca="1">(TRUNC(PRODUCT($E$16:$E425),16))</f>
        <v>1.14882395641057</v>
      </c>
      <c r="G426" s="66">
        <f t="shared" ca="1" si="116"/>
        <v>1.14281326488718</v>
      </c>
      <c r="H426" s="66">
        <f t="shared" ca="1" si="117"/>
        <v>1.0052595600000001</v>
      </c>
      <c r="I426" s="67">
        <f t="shared" si="126"/>
        <v>3.7499999999999999E-2</v>
      </c>
      <c r="J426" s="68">
        <f t="shared" si="118"/>
        <v>42387</v>
      </c>
      <c r="K426" s="13">
        <f t="shared" si="124"/>
        <v>13</v>
      </c>
      <c r="L426" s="9">
        <f t="shared" si="119"/>
        <v>1.001330278</v>
      </c>
      <c r="M426" s="71">
        <f t="shared" ca="1" si="120"/>
        <v>1.0065968350000001</v>
      </c>
      <c r="N426" s="70">
        <f t="shared" si="121"/>
        <v>0</v>
      </c>
      <c r="O426" s="66">
        <f t="shared" ca="1" si="122"/>
        <v>758379.51050267997</v>
      </c>
      <c r="P426" s="72">
        <f t="shared" si="123"/>
        <v>0</v>
      </c>
      <c r="Q426" s="69"/>
      <c r="R426" s="68"/>
      <c r="S426" s="68"/>
      <c r="T426" s="68"/>
      <c r="U426" s="68"/>
      <c r="V426" s="7"/>
      <c r="W426" s="49"/>
      <c r="X426" s="50"/>
      <c r="Y426" s="51"/>
      <c r="Z426" s="1"/>
      <c r="AA426" s="7"/>
      <c r="AB426" s="7"/>
      <c r="AC426" s="7"/>
      <c r="AD426" s="7"/>
      <c r="AE426" s="7"/>
      <c r="AF426" s="8"/>
      <c r="AG426" s="7"/>
      <c r="AH426" s="3"/>
      <c r="AI426" s="18"/>
      <c r="AJ426" s="19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</row>
    <row r="427" spans="1:220" x14ac:dyDescent="0.2">
      <c r="A427" s="65">
        <f t="shared" si="125"/>
        <v>42402</v>
      </c>
      <c r="B427" s="12">
        <f t="shared" ca="1" si="113"/>
        <v>115792043.08202556</v>
      </c>
      <c r="C427" s="73">
        <f t="shared" ca="1" si="114"/>
        <v>114961115.52019602</v>
      </c>
      <c r="D427" s="67">
        <f ca="1">IF(A427&lt;$B$1,VLOOKUP(A427,[1]DI!$A$4:$B$15000,2,FALSE),0)</f>
        <v>0.14130000000000001</v>
      </c>
      <c r="E427" s="11">
        <f t="shared" ca="1" si="115"/>
        <v>1.00052461</v>
      </c>
      <c r="F427" s="66">
        <f ca="1">(TRUNC(PRODUCT($E$16:$E426),16))</f>
        <v>1.1494266409463401</v>
      </c>
      <c r="G427" s="66">
        <f t="shared" ca="1" si="116"/>
        <v>1.14281326488718</v>
      </c>
      <c r="H427" s="66">
        <f t="shared" ca="1" si="117"/>
        <v>1.00578693</v>
      </c>
      <c r="I427" s="67">
        <f t="shared" si="126"/>
        <v>3.7499999999999999E-2</v>
      </c>
      <c r="J427" s="68">
        <f t="shared" si="118"/>
        <v>42387</v>
      </c>
      <c r="K427" s="13">
        <f t="shared" si="124"/>
        <v>14</v>
      </c>
      <c r="L427" s="9">
        <f t="shared" si="119"/>
        <v>1.00143268</v>
      </c>
      <c r="M427" s="71">
        <f t="shared" ca="1" si="120"/>
        <v>1.007227901</v>
      </c>
      <c r="N427" s="70">
        <f t="shared" si="121"/>
        <v>0</v>
      </c>
      <c r="O427" s="66">
        <f t="shared" ca="1" si="122"/>
        <v>830927.56182953995</v>
      </c>
      <c r="P427" s="72">
        <f t="shared" si="123"/>
        <v>0</v>
      </c>
      <c r="Q427" s="69"/>
      <c r="R427" s="68"/>
      <c r="S427" s="68"/>
      <c r="T427" s="68"/>
      <c r="U427" s="68"/>
      <c r="V427" s="7"/>
      <c r="W427" s="49"/>
      <c r="X427" s="50"/>
      <c r="Y427" s="51"/>
      <c r="Z427" s="1"/>
      <c r="AA427" s="7"/>
      <c r="AB427" s="7"/>
      <c r="AC427" s="7"/>
      <c r="AD427" s="7"/>
      <c r="AE427" s="7"/>
      <c r="AF427" s="8"/>
      <c r="AG427" s="7"/>
      <c r="AH427" s="3"/>
      <c r="AI427" s="18"/>
      <c r="AJ427" s="19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</row>
    <row r="428" spans="1:220" x14ac:dyDescent="0.2">
      <c r="A428" s="65">
        <f t="shared" si="125"/>
        <v>42403</v>
      </c>
      <c r="B428" s="12">
        <f t="shared" ca="1" si="113"/>
        <v>115864635.85322636</v>
      </c>
      <c r="C428" s="73">
        <f t="shared" ca="1" si="114"/>
        <v>114961115.52019602</v>
      </c>
      <c r="D428" s="67">
        <f ca="1">IF(A428&lt;$B$1,VLOOKUP(A428,[1]DI!$A$4:$B$15000,2,FALSE),0)</f>
        <v>0.14130000000000001</v>
      </c>
      <c r="E428" s="11">
        <f t="shared" ca="1" si="115"/>
        <v>1.00052461</v>
      </c>
      <c r="F428" s="66">
        <f ca="1">(TRUNC(PRODUCT($E$16:$E427),16))</f>
        <v>1.1500296416564499</v>
      </c>
      <c r="G428" s="66">
        <f t="shared" ca="1" si="116"/>
        <v>1.14281326488718</v>
      </c>
      <c r="H428" s="66">
        <f t="shared" ca="1" si="117"/>
        <v>1.00631457</v>
      </c>
      <c r="I428" s="67">
        <f t="shared" si="126"/>
        <v>3.7499999999999999E-2</v>
      </c>
      <c r="J428" s="68">
        <f t="shared" si="118"/>
        <v>42387</v>
      </c>
      <c r="K428" s="13">
        <f t="shared" si="124"/>
        <v>15</v>
      </c>
      <c r="L428" s="9">
        <f t="shared" si="119"/>
        <v>1.001535093</v>
      </c>
      <c r="M428" s="71">
        <f t="shared" ca="1" si="120"/>
        <v>1.007859356</v>
      </c>
      <c r="N428" s="70">
        <f t="shared" si="121"/>
        <v>0</v>
      </c>
      <c r="O428" s="66">
        <f t="shared" ca="1" si="122"/>
        <v>903520.33303034003</v>
      </c>
      <c r="P428" s="72">
        <f t="shared" si="123"/>
        <v>0</v>
      </c>
      <c r="Q428" s="69"/>
      <c r="R428" s="68"/>
      <c r="S428" s="68"/>
      <c r="T428" s="68"/>
      <c r="U428" s="68"/>
      <c r="V428" s="7"/>
      <c r="W428" s="49"/>
      <c r="X428" s="50"/>
      <c r="Y428" s="51"/>
      <c r="Z428" s="1"/>
      <c r="AA428" s="7"/>
      <c r="AB428" s="7"/>
      <c r="AC428" s="7"/>
      <c r="AD428" s="7"/>
      <c r="AE428" s="7"/>
      <c r="AF428" s="8"/>
      <c r="AG428" s="7"/>
      <c r="AH428" s="3"/>
      <c r="AI428" s="18"/>
      <c r="AJ428" s="19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</row>
    <row r="429" spans="1:220" x14ac:dyDescent="0.2">
      <c r="A429" s="65">
        <f t="shared" si="125"/>
        <v>42404</v>
      </c>
      <c r="B429" s="12">
        <f t="shared" ca="1" si="113"/>
        <v>115937274.60887337</v>
      </c>
      <c r="C429" s="73">
        <f t="shared" ca="1" si="114"/>
        <v>114961115.52019602</v>
      </c>
      <c r="D429" s="67">
        <f ca="1">IF(A429&lt;$B$1,VLOOKUP(A429,[1]DI!$A$4:$B$15000,2,FALSE),0)</f>
        <v>0.14130000000000001</v>
      </c>
      <c r="E429" s="11">
        <f t="shared" ca="1" si="115"/>
        <v>1.00052461</v>
      </c>
      <c r="F429" s="66">
        <f ca="1">(TRUNC(PRODUCT($E$16:$E428),16))</f>
        <v>1.1506329587067601</v>
      </c>
      <c r="G429" s="66">
        <f t="shared" ca="1" si="116"/>
        <v>1.14281326488718</v>
      </c>
      <c r="H429" s="66">
        <f t="shared" ca="1" si="117"/>
        <v>1.0068424899999999</v>
      </c>
      <c r="I429" s="67">
        <f t="shared" si="126"/>
        <v>3.7499999999999999E-2</v>
      </c>
      <c r="J429" s="68">
        <f t="shared" si="118"/>
        <v>42387</v>
      </c>
      <c r="K429" s="13">
        <f t="shared" si="124"/>
        <v>16</v>
      </c>
      <c r="L429" s="9">
        <f t="shared" si="119"/>
        <v>1.001637516</v>
      </c>
      <c r="M429" s="71">
        <f t="shared" ca="1" si="120"/>
        <v>1.0084912109999999</v>
      </c>
      <c r="N429" s="70">
        <f t="shared" si="121"/>
        <v>0</v>
      </c>
      <c r="O429" s="66">
        <f t="shared" ca="1" si="122"/>
        <v>976159.08867734997</v>
      </c>
      <c r="P429" s="72">
        <f t="shared" si="123"/>
        <v>0</v>
      </c>
      <c r="Q429" s="69"/>
      <c r="R429" s="68"/>
      <c r="S429" s="68"/>
      <c r="T429" s="68"/>
      <c r="U429" s="68"/>
      <c r="V429" s="7"/>
      <c r="W429" s="49"/>
      <c r="X429" s="53"/>
      <c r="Y429" s="51"/>
      <c r="Z429" s="1"/>
      <c r="AA429" s="7"/>
      <c r="AB429" s="7"/>
      <c r="AC429" s="7"/>
      <c r="AD429" s="7"/>
      <c r="AE429" s="7"/>
      <c r="AF429" s="8"/>
      <c r="AG429" s="7"/>
      <c r="AH429" s="3"/>
      <c r="AI429" s="18"/>
      <c r="AJ429" s="19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</row>
    <row r="430" spans="1:220" x14ac:dyDescent="0.2">
      <c r="A430" s="65">
        <f t="shared" si="125"/>
        <v>42405</v>
      </c>
      <c r="B430" s="12">
        <f t="shared" ca="1" si="113"/>
        <v>116009959.2340055</v>
      </c>
      <c r="C430" s="73">
        <f t="shared" ca="1" si="114"/>
        <v>114961115.52019602</v>
      </c>
      <c r="D430" s="67">
        <f ca="1">IF(A430&lt;$B$1,VLOOKUP(A430,[1]DI!$A$4:$B$15000,2,FALSE),0)</f>
        <v>0.14130000000000001</v>
      </c>
      <c r="E430" s="11">
        <f t="shared" ca="1" si="115"/>
        <v>1.00052461</v>
      </c>
      <c r="F430" s="66">
        <f ca="1">(TRUNC(PRODUCT($E$16:$E429),16))</f>
        <v>1.1512365922632199</v>
      </c>
      <c r="G430" s="66">
        <f t="shared" ca="1" si="116"/>
        <v>1.14281326488718</v>
      </c>
      <c r="H430" s="66">
        <f t="shared" ca="1" si="117"/>
        <v>1.0073706899999999</v>
      </c>
      <c r="I430" s="67">
        <f t="shared" si="126"/>
        <v>3.7499999999999999E-2</v>
      </c>
      <c r="J430" s="68">
        <f t="shared" si="118"/>
        <v>42387</v>
      </c>
      <c r="K430" s="13">
        <f t="shared" si="124"/>
        <v>17</v>
      </c>
      <c r="L430" s="9">
        <f t="shared" si="119"/>
        <v>1.0017399499999999</v>
      </c>
      <c r="M430" s="71">
        <f t="shared" ca="1" si="120"/>
        <v>1.0091234650000001</v>
      </c>
      <c r="N430" s="70">
        <f t="shared" si="121"/>
        <v>0</v>
      </c>
      <c r="O430" s="66">
        <f t="shared" ca="1" si="122"/>
        <v>1048843.7138094699</v>
      </c>
      <c r="P430" s="72">
        <f t="shared" si="123"/>
        <v>0</v>
      </c>
      <c r="Q430" s="69"/>
      <c r="R430" s="68"/>
      <c r="S430" s="68"/>
      <c r="T430" s="68"/>
      <c r="U430" s="68"/>
      <c r="V430" s="7"/>
      <c r="W430" s="49"/>
      <c r="X430" s="50"/>
      <c r="Y430" s="51"/>
      <c r="Z430" s="1"/>
      <c r="AA430" s="7"/>
      <c r="AB430" s="7"/>
      <c r="AC430" s="7"/>
      <c r="AD430" s="7"/>
      <c r="AE430" s="7"/>
      <c r="AF430" s="8"/>
      <c r="AG430" s="7"/>
      <c r="AH430" s="3"/>
      <c r="AI430" s="18"/>
      <c r="AJ430" s="19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</row>
    <row r="431" spans="1:220" x14ac:dyDescent="0.2">
      <c r="A431" s="65">
        <f t="shared" si="125"/>
        <v>42406</v>
      </c>
      <c r="B431" s="12">
        <f t="shared" ca="1" si="113"/>
        <v>116082689.61366157</v>
      </c>
      <c r="C431" s="73">
        <f t="shared" ca="1" si="114"/>
        <v>114961115.52019602</v>
      </c>
      <c r="D431" s="67">
        <f ca="1">IF(A431&lt;$B$1,VLOOKUP(A431,[1]DI!$A$4:$B$15000,2,FALSE),0)</f>
        <v>0</v>
      </c>
      <c r="E431" s="11">
        <f t="shared" ca="1" si="115"/>
        <v>1</v>
      </c>
      <c r="F431" s="66">
        <f ca="1">(TRUNC(PRODUCT($E$16:$E430),16))</f>
        <v>1.1518405424918901</v>
      </c>
      <c r="G431" s="66">
        <f t="shared" ca="1" si="116"/>
        <v>1.14281326488718</v>
      </c>
      <c r="H431" s="66">
        <f t="shared" ca="1" si="117"/>
        <v>1.00789917</v>
      </c>
      <c r="I431" s="67">
        <f t="shared" si="126"/>
        <v>3.7499999999999999E-2</v>
      </c>
      <c r="J431" s="68">
        <f t="shared" si="118"/>
        <v>42387</v>
      </c>
      <c r="K431" s="13">
        <f t="shared" si="124"/>
        <v>18</v>
      </c>
      <c r="L431" s="9">
        <f t="shared" si="119"/>
        <v>1.0018423940000001</v>
      </c>
      <c r="M431" s="71">
        <f t="shared" ca="1" si="120"/>
        <v>1.009756117</v>
      </c>
      <c r="N431" s="70">
        <f t="shared" si="121"/>
        <v>0</v>
      </c>
      <c r="O431" s="66">
        <f t="shared" ca="1" si="122"/>
        <v>1121574.0934655501</v>
      </c>
      <c r="P431" s="72">
        <f t="shared" si="123"/>
        <v>0</v>
      </c>
      <c r="Q431" s="69"/>
      <c r="R431" s="68"/>
      <c r="S431" s="68"/>
      <c r="T431" s="68"/>
      <c r="U431" s="68"/>
      <c r="V431" s="7"/>
      <c r="W431" s="49"/>
      <c r="X431" s="50"/>
      <c r="Y431" s="51"/>
      <c r="Z431" s="1"/>
      <c r="AA431" s="7"/>
      <c r="AB431" s="7"/>
      <c r="AC431" s="7"/>
      <c r="AD431" s="7"/>
      <c r="AE431" s="7"/>
      <c r="AF431" s="8"/>
      <c r="AG431" s="7"/>
      <c r="AH431" s="3"/>
      <c r="AI431" s="18"/>
      <c r="AJ431" s="19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</row>
    <row r="432" spans="1:220" x14ac:dyDescent="0.2">
      <c r="A432" s="65">
        <f t="shared" si="125"/>
        <v>42407</v>
      </c>
      <c r="B432" s="12">
        <f t="shared" ca="1" si="113"/>
        <v>116094560.95829464</v>
      </c>
      <c r="C432" s="73">
        <f t="shared" ca="1" si="114"/>
        <v>114961115.52019602</v>
      </c>
      <c r="D432" s="67">
        <f ca="1">IF(A432&lt;$B$1,VLOOKUP(A432,[1]DI!$A$4:$B$15000,2,FALSE),0)</f>
        <v>0</v>
      </c>
      <c r="E432" s="11">
        <f t="shared" ca="1" si="115"/>
        <v>1</v>
      </c>
      <c r="F432" s="66">
        <f ca="1">(TRUNC(PRODUCT($E$16:$E431),16))</f>
        <v>1.1518405424918901</v>
      </c>
      <c r="G432" s="66">
        <f t="shared" ca="1" si="116"/>
        <v>1.14281326488718</v>
      </c>
      <c r="H432" s="66">
        <f t="shared" ca="1" si="117"/>
        <v>1.00789917</v>
      </c>
      <c r="I432" s="67">
        <f t="shared" si="126"/>
        <v>3.7499999999999999E-2</v>
      </c>
      <c r="J432" s="68">
        <f t="shared" si="118"/>
        <v>42387</v>
      </c>
      <c r="K432" s="13">
        <f t="shared" si="124"/>
        <v>19</v>
      </c>
      <c r="L432" s="9">
        <f t="shared" si="119"/>
        <v>1.0019448479999999</v>
      </c>
      <c r="M432" s="71">
        <f t="shared" ca="1" si="120"/>
        <v>1.0098593810000001</v>
      </c>
      <c r="N432" s="70">
        <f t="shared" si="121"/>
        <v>0</v>
      </c>
      <c r="O432" s="66">
        <f t="shared" ca="1" si="122"/>
        <v>1133445.4380986299</v>
      </c>
      <c r="P432" s="72">
        <f t="shared" si="123"/>
        <v>0</v>
      </c>
      <c r="Q432" s="69"/>
      <c r="R432" s="68"/>
      <c r="S432" s="68"/>
      <c r="T432" s="68"/>
      <c r="U432" s="68"/>
      <c r="V432" s="7"/>
      <c r="W432" s="49"/>
      <c r="X432" s="50"/>
      <c r="Y432" s="51"/>
      <c r="Z432" s="1"/>
      <c r="AA432" s="7"/>
      <c r="AB432" s="7"/>
      <c r="AC432" s="7"/>
      <c r="AD432" s="7"/>
      <c r="AE432" s="7"/>
      <c r="AF432" s="8"/>
      <c r="AG432" s="7"/>
      <c r="AH432" s="3"/>
      <c r="AI432" s="18"/>
      <c r="AJ432" s="19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</row>
    <row r="433" spans="1:220" x14ac:dyDescent="0.2">
      <c r="A433" s="65">
        <f t="shared" si="125"/>
        <v>42408</v>
      </c>
      <c r="B433" s="12">
        <f t="shared" ca="1" si="113"/>
        <v>116106433.56749998</v>
      </c>
      <c r="C433" s="73">
        <f t="shared" ca="1" si="114"/>
        <v>114961115.52019602</v>
      </c>
      <c r="D433" s="67">
        <f ca="1">IF(A433&lt;$B$1,VLOOKUP(A433,[1]DI!$A$4:$B$15000,2,FALSE),0)</f>
        <v>0</v>
      </c>
      <c r="E433" s="11">
        <f t="shared" ca="1" si="115"/>
        <v>1</v>
      </c>
      <c r="F433" s="66">
        <f ca="1">(TRUNC(PRODUCT($E$16:$E432),16))</f>
        <v>1.1518405424918901</v>
      </c>
      <c r="G433" s="66">
        <f t="shared" ca="1" si="116"/>
        <v>1.14281326488718</v>
      </c>
      <c r="H433" s="66">
        <f t="shared" ca="1" si="117"/>
        <v>1.00789917</v>
      </c>
      <c r="I433" s="67">
        <f t="shared" si="126"/>
        <v>3.7499999999999999E-2</v>
      </c>
      <c r="J433" s="68">
        <f t="shared" si="118"/>
        <v>42387</v>
      </c>
      <c r="K433" s="13">
        <f t="shared" si="124"/>
        <v>20</v>
      </c>
      <c r="L433" s="9">
        <f t="shared" si="119"/>
        <v>1.0020473139999999</v>
      </c>
      <c r="M433" s="71">
        <f t="shared" ca="1" si="120"/>
        <v>1.0099626559999999</v>
      </c>
      <c r="N433" s="70">
        <f t="shared" si="121"/>
        <v>0</v>
      </c>
      <c r="O433" s="66">
        <f t="shared" ca="1" si="122"/>
        <v>1145318.04730396</v>
      </c>
      <c r="P433" s="72">
        <f t="shared" si="123"/>
        <v>0</v>
      </c>
      <c r="Q433" s="69"/>
      <c r="R433" s="68"/>
      <c r="S433" s="68"/>
      <c r="T433" s="68"/>
      <c r="U433" s="68"/>
      <c r="V433" s="7"/>
      <c r="W433" s="49"/>
      <c r="X433" s="50"/>
      <c r="Y433" s="51"/>
      <c r="Z433" s="1"/>
      <c r="AA433" s="7"/>
      <c r="AB433" s="7"/>
      <c r="AC433" s="7"/>
      <c r="AD433" s="7"/>
      <c r="AE433" s="7"/>
      <c r="AF433" s="8"/>
      <c r="AG433" s="7"/>
      <c r="AH433" s="3"/>
      <c r="AI433" s="18"/>
      <c r="AJ433" s="19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</row>
    <row r="434" spans="1:220" x14ac:dyDescent="0.2">
      <c r="A434" s="65">
        <f t="shared" si="125"/>
        <v>42409</v>
      </c>
      <c r="B434" s="12">
        <f t="shared" ca="1" si="113"/>
        <v>116118307.32631649</v>
      </c>
      <c r="C434" s="73">
        <f t="shared" ca="1" si="114"/>
        <v>114961115.52019602</v>
      </c>
      <c r="D434" s="67">
        <f ca="1">IF(A434&lt;$B$1,VLOOKUP(A434,[1]DI!$A$4:$B$15000,2,FALSE),0)</f>
        <v>0</v>
      </c>
      <c r="E434" s="11">
        <f t="shared" ca="1" si="115"/>
        <v>1</v>
      </c>
      <c r="F434" s="66">
        <f ca="1">(TRUNC(PRODUCT($E$16:$E433),16))</f>
        <v>1.1518405424918901</v>
      </c>
      <c r="G434" s="66">
        <f t="shared" ca="1" si="116"/>
        <v>1.14281326488718</v>
      </c>
      <c r="H434" s="66">
        <f t="shared" ca="1" si="117"/>
        <v>1.00789917</v>
      </c>
      <c r="I434" s="67">
        <f t="shared" si="126"/>
        <v>3.7499999999999999E-2</v>
      </c>
      <c r="J434" s="68">
        <f t="shared" si="118"/>
        <v>42387</v>
      </c>
      <c r="K434" s="13">
        <f t="shared" si="124"/>
        <v>21</v>
      </c>
      <c r="L434" s="9">
        <f t="shared" si="119"/>
        <v>1.002149789</v>
      </c>
      <c r="M434" s="71">
        <f t="shared" ca="1" si="120"/>
        <v>1.0100659409999999</v>
      </c>
      <c r="N434" s="70">
        <f t="shared" si="121"/>
        <v>0</v>
      </c>
      <c r="O434" s="66">
        <f t="shared" ca="1" si="122"/>
        <v>1157191.8061204699</v>
      </c>
      <c r="P434" s="72">
        <f t="shared" si="123"/>
        <v>0</v>
      </c>
      <c r="Q434" s="69"/>
      <c r="R434" s="68"/>
      <c r="S434" s="68"/>
      <c r="T434" s="68"/>
      <c r="U434" s="68"/>
      <c r="V434" s="7"/>
      <c r="W434" s="49"/>
      <c r="X434" s="50"/>
      <c r="Y434" s="51"/>
      <c r="Z434" s="1"/>
      <c r="AA434" s="7"/>
      <c r="AB434" s="7"/>
      <c r="AC434" s="7"/>
      <c r="AD434" s="7"/>
      <c r="AE434" s="7"/>
      <c r="AF434" s="8"/>
      <c r="AG434" s="7"/>
      <c r="AH434" s="3"/>
      <c r="AI434" s="18"/>
      <c r="AJ434" s="19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</row>
    <row r="435" spans="1:220" x14ac:dyDescent="0.2">
      <c r="A435" s="65">
        <f t="shared" si="125"/>
        <v>42410</v>
      </c>
      <c r="B435" s="12">
        <f t="shared" ca="1" si="113"/>
        <v>116130182.23474418</v>
      </c>
      <c r="C435" s="73">
        <f t="shared" ca="1" si="114"/>
        <v>114961115.52019602</v>
      </c>
      <c r="D435" s="67">
        <f ca="1">IF(A435&lt;$B$1,VLOOKUP(A435,[1]DI!$A$4:$B$15000,2,FALSE),0)</f>
        <v>0.14130000000000001</v>
      </c>
      <c r="E435" s="11">
        <f t="shared" ca="1" si="115"/>
        <v>1.00052461</v>
      </c>
      <c r="F435" s="66">
        <f ca="1">(TRUNC(PRODUCT($E$16:$E434),16))</f>
        <v>1.1518405424918901</v>
      </c>
      <c r="G435" s="66">
        <f t="shared" ca="1" si="116"/>
        <v>1.14281326488718</v>
      </c>
      <c r="H435" s="66">
        <f t="shared" ca="1" si="117"/>
        <v>1.00789917</v>
      </c>
      <c r="I435" s="67">
        <f t="shared" si="126"/>
        <v>3.7499999999999999E-2</v>
      </c>
      <c r="J435" s="68">
        <f t="shared" si="118"/>
        <v>42387</v>
      </c>
      <c r="K435" s="13">
        <f t="shared" si="124"/>
        <v>22</v>
      </c>
      <c r="L435" s="9">
        <f t="shared" si="119"/>
        <v>1.002252275</v>
      </c>
      <c r="M435" s="71">
        <f t="shared" ca="1" si="120"/>
        <v>1.0101692360000001</v>
      </c>
      <c r="N435" s="70">
        <f t="shared" si="121"/>
        <v>0</v>
      </c>
      <c r="O435" s="66">
        <f t="shared" ca="1" si="122"/>
        <v>1169066.7145481501</v>
      </c>
      <c r="P435" s="72">
        <f t="shared" si="123"/>
        <v>0</v>
      </c>
      <c r="Q435" s="69"/>
      <c r="R435" s="68"/>
      <c r="S435" s="68"/>
      <c r="T435" s="68"/>
      <c r="U435" s="68"/>
      <c r="V435" s="7"/>
      <c r="W435" s="49"/>
      <c r="X435" s="50"/>
      <c r="Y435" s="51"/>
      <c r="Z435" s="1"/>
      <c r="AA435" s="7"/>
      <c r="AB435" s="7"/>
      <c r="AC435" s="7"/>
      <c r="AD435" s="7"/>
      <c r="AE435" s="7"/>
      <c r="AF435" s="8"/>
      <c r="AG435" s="7"/>
      <c r="AH435" s="3"/>
      <c r="AI435" s="18"/>
      <c r="AJ435" s="19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</row>
    <row r="436" spans="1:220" x14ac:dyDescent="0.2">
      <c r="A436" s="65">
        <f t="shared" si="125"/>
        <v>42411</v>
      </c>
      <c r="B436" s="12">
        <f t="shared" ca="1" si="113"/>
        <v>116202988.4887365</v>
      </c>
      <c r="C436" s="73">
        <f t="shared" ca="1" si="114"/>
        <v>114961115.52019602</v>
      </c>
      <c r="D436" s="67">
        <f ca="1">IF(A436&lt;$B$1,VLOOKUP(A436,[1]DI!$A$4:$B$15000,2,FALSE),0)</f>
        <v>0.14130000000000001</v>
      </c>
      <c r="E436" s="11">
        <f t="shared" ca="1" si="115"/>
        <v>1.00052461</v>
      </c>
      <c r="F436" s="66">
        <f ca="1">(TRUNC(PRODUCT($E$16:$E435),16))</f>
        <v>1.1524448095588899</v>
      </c>
      <c r="G436" s="66">
        <f t="shared" ca="1" si="116"/>
        <v>1.14281326488718</v>
      </c>
      <c r="H436" s="66">
        <f t="shared" ca="1" si="117"/>
        <v>1.0084279300000001</v>
      </c>
      <c r="I436" s="67">
        <f t="shared" si="126"/>
        <v>3.7499999999999999E-2</v>
      </c>
      <c r="J436" s="68">
        <f t="shared" si="118"/>
        <v>42387</v>
      </c>
      <c r="K436" s="13">
        <f t="shared" si="124"/>
        <v>23</v>
      </c>
      <c r="L436" s="9">
        <f t="shared" si="119"/>
        <v>1.0023547719999999</v>
      </c>
      <c r="M436" s="71">
        <f t="shared" ca="1" si="120"/>
        <v>1.010802548</v>
      </c>
      <c r="N436" s="70">
        <f t="shared" si="121"/>
        <v>0</v>
      </c>
      <c r="O436" s="66">
        <f t="shared" ca="1" si="122"/>
        <v>1241872.9685404701</v>
      </c>
      <c r="P436" s="72">
        <f t="shared" si="123"/>
        <v>0</v>
      </c>
      <c r="Q436" s="69"/>
      <c r="R436" s="68"/>
      <c r="S436" s="68"/>
      <c r="T436" s="68"/>
      <c r="U436" s="68"/>
      <c r="V436" s="7"/>
      <c r="W436" s="49"/>
      <c r="X436" s="50"/>
      <c r="Y436" s="51"/>
      <c r="Z436" s="1"/>
      <c r="AA436" s="7"/>
      <c r="AB436" s="7"/>
      <c r="AC436" s="7"/>
      <c r="AD436" s="7"/>
      <c r="AE436" s="7"/>
      <c r="AF436" s="8"/>
      <c r="AG436" s="7"/>
      <c r="AH436" s="3"/>
      <c r="AI436" s="18"/>
      <c r="AJ436" s="19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</row>
    <row r="437" spans="1:220" x14ac:dyDescent="0.2">
      <c r="A437" s="65">
        <f t="shared" si="125"/>
        <v>42412</v>
      </c>
      <c r="B437" s="12">
        <f t="shared" ca="1" si="113"/>
        <v>116275839.46260273</v>
      </c>
      <c r="C437" s="73">
        <f t="shared" ca="1" si="114"/>
        <v>114961115.52019602</v>
      </c>
      <c r="D437" s="67">
        <f ca="1">IF(A437&lt;$B$1,VLOOKUP(A437,[1]DI!$A$4:$B$15000,2,FALSE),0)</f>
        <v>0.14130000000000001</v>
      </c>
      <c r="E437" s="11">
        <f t="shared" ca="1" si="115"/>
        <v>1.00052461</v>
      </c>
      <c r="F437" s="66">
        <f ca="1">(TRUNC(PRODUCT($E$16:$E436),16))</f>
        <v>1.15304939363043</v>
      </c>
      <c r="G437" s="66">
        <f t="shared" ca="1" si="116"/>
        <v>1.14281326488718</v>
      </c>
      <c r="H437" s="66">
        <f t="shared" ca="1" si="117"/>
        <v>1.0089569599999999</v>
      </c>
      <c r="I437" s="67">
        <f t="shared" si="126"/>
        <v>3.7499999999999999E-2</v>
      </c>
      <c r="J437" s="68">
        <f t="shared" si="118"/>
        <v>42387</v>
      </c>
      <c r="K437" s="13">
        <f t="shared" si="124"/>
        <v>24</v>
      </c>
      <c r="L437" s="9">
        <f t="shared" si="119"/>
        <v>1.0024572789999999</v>
      </c>
      <c r="M437" s="71">
        <f t="shared" ca="1" si="120"/>
        <v>1.011436249</v>
      </c>
      <c r="N437" s="70">
        <f t="shared" si="121"/>
        <v>0</v>
      </c>
      <c r="O437" s="66">
        <f t="shared" ca="1" si="122"/>
        <v>1314723.94240672</v>
      </c>
      <c r="P437" s="72">
        <f t="shared" si="123"/>
        <v>0</v>
      </c>
      <c r="Q437" s="69"/>
      <c r="R437" s="68"/>
      <c r="S437" s="68"/>
      <c r="T437" s="68"/>
      <c r="U437" s="68"/>
      <c r="V437" s="7"/>
      <c r="W437" s="49"/>
      <c r="X437" s="50"/>
      <c r="Y437" s="51"/>
      <c r="Z437" s="1"/>
      <c r="AA437" s="7"/>
      <c r="AB437" s="7"/>
      <c r="AC437" s="7"/>
      <c r="AD437" s="7"/>
      <c r="AE437" s="7"/>
      <c r="AF437" s="8"/>
      <c r="AG437" s="7"/>
      <c r="AH437" s="3"/>
      <c r="AI437" s="18"/>
      <c r="AJ437" s="19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</row>
    <row r="438" spans="1:220" x14ac:dyDescent="0.2">
      <c r="A438" s="65">
        <f t="shared" si="125"/>
        <v>42413</v>
      </c>
      <c r="B438" s="12">
        <f t="shared" ca="1" si="113"/>
        <v>116348736.42091522</v>
      </c>
      <c r="C438" s="73">
        <f t="shared" ca="1" si="114"/>
        <v>114961115.52019602</v>
      </c>
      <c r="D438" s="67">
        <f ca="1">IF(A438&lt;$B$1,VLOOKUP(A438,[1]DI!$A$4:$B$15000,2,FALSE),0)</f>
        <v>0</v>
      </c>
      <c r="E438" s="11">
        <f t="shared" ca="1" si="115"/>
        <v>1</v>
      </c>
      <c r="F438" s="66">
        <f ca="1">(TRUNC(PRODUCT($E$16:$E437),16))</f>
        <v>1.1536542948728199</v>
      </c>
      <c r="G438" s="66">
        <f t="shared" ca="1" si="116"/>
        <v>1.14281326488718</v>
      </c>
      <c r="H438" s="66">
        <f t="shared" ca="1" si="117"/>
        <v>1.00948627</v>
      </c>
      <c r="I438" s="67">
        <f t="shared" si="126"/>
        <v>3.7499999999999999E-2</v>
      </c>
      <c r="J438" s="68">
        <f t="shared" si="118"/>
        <v>42387</v>
      </c>
      <c r="K438" s="13">
        <f t="shared" si="124"/>
        <v>25</v>
      </c>
      <c r="L438" s="9">
        <f t="shared" si="119"/>
        <v>1.002559797</v>
      </c>
      <c r="M438" s="71">
        <f t="shared" ca="1" si="120"/>
        <v>1.0120703499999999</v>
      </c>
      <c r="N438" s="70">
        <f t="shared" si="121"/>
        <v>0</v>
      </c>
      <c r="O438" s="66">
        <f t="shared" ca="1" si="122"/>
        <v>1387620.90071919</v>
      </c>
      <c r="P438" s="72">
        <f t="shared" si="123"/>
        <v>0</v>
      </c>
      <c r="Q438" s="69"/>
      <c r="R438" s="68"/>
      <c r="S438" s="68"/>
      <c r="T438" s="68"/>
      <c r="U438" s="68"/>
      <c r="V438" s="7"/>
      <c r="W438" s="49"/>
      <c r="X438" s="53"/>
      <c r="Y438" s="51"/>
      <c r="Z438" s="1"/>
      <c r="AA438" s="7"/>
      <c r="AB438" s="7"/>
      <c r="AC438" s="7"/>
      <c r="AD438" s="7"/>
      <c r="AE438" s="7"/>
      <c r="AF438" s="8"/>
      <c r="AG438" s="7"/>
      <c r="AH438" s="3"/>
      <c r="AI438" s="18"/>
      <c r="AJ438" s="19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</row>
    <row r="439" spans="1:220" x14ac:dyDescent="0.2">
      <c r="A439" s="65">
        <f t="shared" si="125"/>
        <v>42414</v>
      </c>
      <c r="B439" s="12">
        <f t="shared" ca="1" si="113"/>
        <v>116360635.01133268</v>
      </c>
      <c r="C439" s="73">
        <f t="shared" ca="1" si="114"/>
        <v>114961115.52019602</v>
      </c>
      <c r="D439" s="67">
        <f ca="1">IF(A439&lt;$B$1,VLOOKUP(A439,[1]DI!$A$4:$B$15000,2,FALSE),0)</f>
        <v>0</v>
      </c>
      <c r="E439" s="11">
        <f t="shared" ca="1" si="115"/>
        <v>1</v>
      </c>
      <c r="F439" s="66">
        <f ca="1">(TRUNC(PRODUCT($E$16:$E438),16))</f>
        <v>1.1536542948728199</v>
      </c>
      <c r="G439" s="66">
        <f t="shared" ca="1" si="116"/>
        <v>1.14281326488718</v>
      </c>
      <c r="H439" s="66">
        <f t="shared" ca="1" si="117"/>
        <v>1.00948627</v>
      </c>
      <c r="I439" s="67">
        <f t="shared" si="126"/>
        <v>3.7499999999999999E-2</v>
      </c>
      <c r="J439" s="68">
        <f t="shared" si="118"/>
        <v>42387</v>
      </c>
      <c r="K439" s="13">
        <f t="shared" si="124"/>
        <v>26</v>
      </c>
      <c r="L439" s="9">
        <f t="shared" si="119"/>
        <v>1.002662325</v>
      </c>
      <c r="M439" s="71">
        <f t="shared" ca="1" si="120"/>
        <v>1.012173851</v>
      </c>
      <c r="N439" s="70">
        <f t="shared" si="121"/>
        <v>0</v>
      </c>
      <c r="O439" s="66">
        <f t="shared" ca="1" si="122"/>
        <v>1399519.4911366601</v>
      </c>
      <c r="P439" s="72">
        <f t="shared" si="123"/>
        <v>0</v>
      </c>
      <c r="Q439" s="69"/>
      <c r="R439" s="68"/>
      <c r="S439" s="68"/>
      <c r="T439" s="68"/>
      <c r="U439" s="68"/>
      <c r="V439" s="7"/>
      <c r="W439" s="49"/>
      <c r="X439" s="50"/>
      <c r="Y439" s="51"/>
      <c r="Z439" s="1"/>
      <c r="AA439" s="7"/>
      <c r="AB439" s="7"/>
      <c r="AC439" s="7"/>
      <c r="AD439" s="7"/>
      <c r="AE439" s="7"/>
      <c r="AF439" s="8"/>
      <c r="AG439" s="7"/>
      <c r="AH439" s="3"/>
      <c r="AI439" s="18"/>
      <c r="AJ439" s="19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</row>
    <row r="440" spans="1:220" x14ac:dyDescent="0.2">
      <c r="A440" s="65">
        <f t="shared" si="125"/>
        <v>42415</v>
      </c>
      <c r="B440" s="12">
        <f t="shared" ca="1" si="113"/>
        <v>116372534.63640016</v>
      </c>
      <c r="C440" s="73">
        <f t="shared" ca="1" si="114"/>
        <v>114961115.52019602</v>
      </c>
      <c r="D440" s="67">
        <f ca="1">IF(A440&lt;$B$1,VLOOKUP(A440,[1]DI!$A$4:$B$15000,2,FALSE),0)</f>
        <v>0.14130000000000001</v>
      </c>
      <c r="E440" s="11">
        <f t="shared" ca="1" si="115"/>
        <v>1.00052461</v>
      </c>
      <c r="F440" s="66">
        <f ca="1">(TRUNC(PRODUCT($E$16:$E439),16))</f>
        <v>1.1536542948728199</v>
      </c>
      <c r="G440" s="66">
        <f t="shared" ca="1" si="116"/>
        <v>1.14281326488718</v>
      </c>
      <c r="H440" s="66">
        <f t="shared" ca="1" si="117"/>
        <v>1.00948627</v>
      </c>
      <c r="I440" s="67">
        <f t="shared" si="126"/>
        <v>3.7499999999999999E-2</v>
      </c>
      <c r="J440" s="68">
        <f t="shared" si="118"/>
        <v>42387</v>
      </c>
      <c r="K440" s="13">
        <f t="shared" si="124"/>
        <v>27</v>
      </c>
      <c r="L440" s="9">
        <f t="shared" si="119"/>
        <v>1.0027648629999999</v>
      </c>
      <c r="M440" s="71">
        <f t="shared" ca="1" si="120"/>
        <v>1.012277361</v>
      </c>
      <c r="N440" s="70">
        <f t="shared" si="121"/>
        <v>0</v>
      </c>
      <c r="O440" s="66">
        <f t="shared" ca="1" si="122"/>
        <v>1411419.11620415</v>
      </c>
      <c r="P440" s="72">
        <f t="shared" si="123"/>
        <v>0</v>
      </c>
      <c r="Q440" s="69"/>
      <c r="R440" s="68"/>
      <c r="S440" s="68"/>
      <c r="T440" s="68"/>
      <c r="U440" s="68"/>
      <c r="V440" s="7"/>
      <c r="W440" s="49"/>
      <c r="X440" s="50"/>
      <c r="Y440" s="51"/>
      <c r="Z440" s="1"/>
      <c r="AA440" s="7"/>
      <c r="AB440" s="7"/>
      <c r="AC440" s="7"/>
      <c r="AD440" s="7"/>
      <c r="AE440" s="7"/>
      <c r="AF440" s="8"/>
      <c r="AG440" s="7"/>
      <c r="AH440" s="3"/>
      <c r="AI440" s="18"/>
      <c r="AJ440" s="19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</row>
    <row r="441" spans="1:220" x14ac:dyDescent="0.2">
      <c r="A441" s="65">
        <f t="shared" si="125"/>
        <v>42416</v>
      </c>
      <c r="B441" s="12">
        <f t="shared" ca="1" si="113"/>
        <v>116445491.37449272</v>
      </c>
      <c r="C441" s="73">
        <f t="shared" ca="1" si="114"/>
        <v>114961115.52019602</v>
      </c>
      <c r="D441" s="67">
        <f ca="1">IF(A441&lt;$B$1,VLOOKUP(A441,[1]DI!$A$4:$B$15000,2,FALSE),0)</f>
        <v>0.14130000000000001</v>
      </c>
      <c r="E441" s="11">
        <f t="shared" ca="1" si="115"/>
        <v>1.00052461</v>
      </c>
      <c r="F441" s="66">
        <f ca="1">(TRUNC(PRODUCT($E$16:$E440),16))</f>
        <v>1.15425951345246</v>
      </c>
      <c r="G441" s="66">
        <f t="shared" ca="1" si="116"/>
        <v>1.14281326488718</v>
      </c>
      <c r="H441" s="66">
        <f t="shared" ca="1" si="117"/>
        <v>1.01001585</v>
      </c>
      <c r="I441" s="67">
        <f t="shared" si="126"/>
        <v>3.7499999999999999E-2</v>
      </c>
      <c r="J441" s="68">
        <f t="shared" si="118"/>
        <v>42387</v>
      </c>
      <c r="K441" s="13">
        <f t="shared" si="124"/>
        <v>28</v>
      </c>
      <c r="L441" s="9">
        <f t="shared" si="119"/>
        <v>1.0028674120000001</v>
      </c>
      <c r="M441" s="71">
        <f t="shared" ca="1" si="120"/>
        <v>1.0129119820000001</v>
      </c>
      <c r="N441" s="70">
        <f t="shared" si="121"/>
        <v>0</v>
      </c>
      <c r="O441" s="66">
        <f t="shared" ca="1" si="122"/>
        <v>1484375.8542967001</v>
      </c>
      <c r="P441" s="72">
        <f t="shared" si="123"/>
        <v>0</v>
      </c>
      <c r="Q441" s="69"/>
      <c r="R441" s="68"/>
      <c r="S441" s="68"/>
      <c r="T441" s="68"/>
      <c r="U441" s="68"/>
      <c r="V441" s="7"/>
      <c r="W441" s="7"/>
      <c r="X441" s="7"/>
      <c r="Y441" s="7"/>
      <c r="Z441" s="1"/>
      <c r="AA441" s="7"/>
      <c r="AB441" s="7"/>
      <c r="AC441" s="7"/>
      <c r="AD441" s="7"/>
      <c r="AE441" s="7"/>
      <c r="AF441" s="8"/>
      <c r="AG441" s="7"/>
      <c r="AH441" s="3"/>
      <c r="AI441" s="18"/>
      <c r="AJ441" s="19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</row>
    <row r="442" spans="1:220" x14ac:dyDescent="0.2">
      <c r="A442" s="65">
        <f t="shared" si="125"/>
        <v>42417</v>
      </c>
      <c r="B442" s="12">
        <f t="shared" ca="1" si="113"/>
        <v>116518495.13168152</v>
      </c>
      <c r="C442" s="73">
        <f t="shared" ca="1" si="114"/>
        <v>114961115.52019602</v>
      </c>
      <c r="D442" s="67">
        <f ca="1">IF(A442&lt;$B$1,VLOOKUP(A442,[1]DI!$A$4:$B$15000,2,FALSE),0)</f>
        <v>0.14130000000000001</v>
      </c>
      <c r="E442" s="11">
        <f t="shared" ca="1" si="115"/>
        <v>1.00052461</v>
      </c>
      <c r="F442" s="66">
        <f ca="1">(TRUNC(PRODUCT($E$16:$E441),16))</f>
        <v>1.1548650495358099</v>
      </c>
      <c r="G442" s="66">
        <f t="shared" ca="1" si="116"/>
        <v>1.14281326488718</v>
      </c>
      <c r="H442" s="66">
        <f t="shared" ca="1" si="117"/>
        <v>1.0105457200000001</v>
      </c>
      <c r="I442" s="67">
        <f t="shared" si="126"/>
        <v>3.7499999999999999E-2</v>
      </c>
      <c r="J442" s="68">
        <f t="shared" si="118"/>
        <v>42387</v>
      </c>
      <c r="K442" s="13">
        <f t="shared" si="124"/>
        <v>29</v>
      </c>
      <c r="L442" s="9">
        <f t="shared" si="119"/>
        <v>1.002969972</v>
      </c>
      <c r="M442" s="71">
        <f t="shared" ca="1" si="120"/>
        <v>1.0135470120000001</v>
      </c>
      <c r="N442" s="70">
        <f t="shared" si="121"/>
        <v>0</v>
      </c>
      <c r="O442" s="66">
        <f t="shared" ca="1" si="122"/>
        <v>1557379.6114854901</v>
      </c>
      <c r="P442" s="72">
        <f t="shared" si="123"/>
        <v>0</v>
      </c>
      <c r="Q442" s="69"/>
      <c r="R442" s="68"/>
      <c r="S442" s="68"/>
      <c r="T442" s="68"/>
      <c r="U442" s="68"/>
      <c r="V442" s="7"/>
      <c r="W442" s="7"/>
      <c r="X442" s="7"/>
      <c r="Y442" s="7"/>
      <c r="Z442" s="1"/>
      <c r="AA442" s="7"/>
      <c r="AB442" s="7"/>
      <c r="AC442" s="7"/>
      <c r="AD442" s="7"/>
      <c r="AE442" s="7"/>
      <c r="AF442" s="8"/>
      <c r="AG442" s="7"/>
      <c r="AH442" s="3"/>
      <c r="AI442" s="18"/>
      <c r="AJ442" s="19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</row>
    <row r="443" spans="1:220" x14ac:dyDescent="0.2">
      <c r="A443" s="65">
        <f t="shared" si="125"/>
        <v>42418</v>
      </c>
      <c r="B443" s="12">
        <f t="shared" ca="1" si="113"/>
        <v>116591543.83866645</v>
      </c>
      <c r="C443" s="73">
        <f t="shared" ca="1" si="114"/>
        <v>114961115.52019602</v>
      </c>
      <c r="D443" s="67">
        <f ca="1">IF(A443&lt;$B$1,VLOOKUP(A443,[1]DI!$A$4:$B$15000,2,FALSE),0)</f>
        <v>0.14130000000000001</v>
      </c>
      <c r="E443" s="11">
        <f t="shared" ca="1" si="115"/>
        <v>1.00052461</v>
      </c>
      <c r="F443" s="66">
        <f ca="1">(TRUNC(PRODUCT($E$16:$E442),16))</f>
        <v>1.1554709032894499</v>
      </c>
      <c r="G443" s="66">
        <f t="shared" ca="1" si="116"/>
        <v>1.14281326488718</v>
      </c>
      <c r="H443" s="66">
        <f t="shared" ca="1" si="117"/>
        <v>1.01107586</v>
      </c>
      <c r="I443" s="67">
        <f t="shared" si="126"/>
        <v>3.7499999999999999E-2</v>
      </c>
      <c r="J443" s="68">
        <f t="shared" si="118"/>
        <v>42387</v>
      </c>
      <c r="K443" s="13">
        <f t="shared" si="124"/>
        <v>30</v>
      </c>
      <c r="L443" s="9">
        <f t="shared" si="119"/>
        <v>1.003072542</v>
      </c>
      <c r="M443" s="71">
        <f t="shared" ca="1" si="120"/>
        <v>1.014182433</v>
      </c>
      <c r="N443" s="70">
        <f t="shared" si="121"/>
        <v>0</v>
      </c>
      <c r="O443" s="66">
        <f t="shared" ca="1" si="122"/>
        <v>1630428.3184704401</v>
      </c>
      <c r="P443" s="72">
        <f t="shared" si="123"/>
        <v>0</v>
      </c>
      <c r="Q443" s="69"/>
      <c r="R443" s="68"/>
      <c r="S443" s="68"/>
      <c r="T443" s="68"/>
      <c r="U443" s="68"/>
      <c r="V443" s="7"/>
      <c r="W443" s="7"/>
      <c r="X443" s="7"/>
      <c r="Y443" s="7"/>
      <c r="Z443" s="1"/>
      <c r="AA443" s="7"/>
      <c r="AB443" s="7"/>
      <c r="AC443" s="7"/>
      <c r="AD443" s="7"/>
      <c r="AE443" s="7"/>
      <c r="AF443" s="8"/>
      <c r="AG443" s="7"/>
      <c r="AH443" s="3"/>
      <c r="AI443" s="18"/>
      <c r="AJ443" s="19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</row>
    <row r="444" spans="1:220" x14ac:dyDescent="0.2">
      <c r="A444" s="65">
        <f t="shared" si="125"/>
        <v>42419</v>
      </c>
      <c r="B444" s="12">
        <f t="shared" ca="1" si="113"/>
        <v>116664638.41513652</v>
      </c>
      <c r="C444" s="73">
        <f t="shared" ca="1" si="114"/>
        <v>114961115.52019602</v>
      </c>
      <c r="D444" s="67">
        <f ca="1">IF(A444&lt;$B$1,VLOOKUP(A444,[1]DI!$A$4:$B$15000,2,FALSE),0)</f>
        <v>0.14130000000000001</v>
      </c>
      <c r="E444" s="11">
        <f t="shared" ca="1" si="115"/>
        <v>1.00052461</v>
      </c>
      <c r="F444" s="66">
        <f ca="1">(TRUNC(PRODUCT($E$16:$E443),16))</f>
        <v>1.15607707488002</v>
      </c>
      <c r="G444" s="66">
        <f t="shared" ca="1" si="116"/>
        <v>1.14281326488718</v>
      </c>
      <c r="H444" s="66">
        <f t="shared" ca="1" si="117"/>
        <v>1.0116062800000001</v>
      </c>
      <c r="I444" s="67">
        <f t="shared" si="126"/>
        <v>3.7499999999999999E-2</v>
      </c>
      <c r="J444" s="68">
        <f t="shared" si="118"/>
        <v>42387</v>
      </c>
      <c r="K444" s="13">
        <f t="shared" si="124"/>
        <v>31</v>
      </c>
      <c r="L444" s="9">
        <f t="shared" si="119"/>
        <v>1.003175122</v>
      </c>
      <c r="M444" s="71">
        <f t="shared" ca="1" si="120"/>
        <v>1.0148182530000001</v>
      </c>
      <c r="N444" s="70">
        <f t="shared" si="121"/>
        <v>0</v>
      </c>
      <c r="O444" s="66">
        <f t="shared" ca="1" si="122"/>
        <v>1703522.8949404999</v>
      </c>
      <c r="P444" s="72">
        <f t="shared" si="123"/>
        <v>0</v>
      </c>
      <c r="Q444" s="69"/>
      <c r="R444" s="68"/>
      <c r="S444" s="68"/>
      <c r="T444" s="68"/>
      <c r="U444" s="68"/>
      <c r="V444" s="7"/>
      <c r="W444" s="7"/>
      <c r="X444" s="7"/>
      <c r="Y444" s="7"/>
      <c r="Z444" s="1"/>
      <c r="AA444" s="7"/>
      <c r="AB444" s="7"/>
      <c r="AC444" s="7"/>
      <c r="AD444" s="7"/>
      <c r="AE444" s="7"/>
      <c r="AF444" s="8"/>
      <c r="AG444" s="7"/>
      <c r="AH444" s="3"/>
      <c r="AI444" s="18"/>
      <c r="AJ444" s="19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</row>
    <row r="445" spans="1:220" x14ac:dyDescent="0.2">
      <c r="A445" s="65">
        <f t="shared" si="125"/>
        <v>42420</v>
      </c>
      <c r="B445" s="12">
        <f t="shared" ca="1" si="113"/>
        <v>116737779.20597501</v>
      </c>
      <c r="C445" s="73">
        <f t="shared" ca="1" si="114"/>
        <v>114961115.52019602</v>
      </c>
      <c r="D445" s="67">
        <f ca="1">IF(A445&lt;$B$1,VLOOKUP(A445,[1]DI!$A$4:$B$15000,2,FALSE),0)</f>
        <v>0</v>
      </c>
      <c r="E445" s="11">
        <f t="shared" ca="1" si="115"/>
        <v>1</v>
      </c>
      <c r="F445" s="66">
        <f ca="1">(TRUNC(PRODUCT($E$16:$E444),16))</f>
        <v>1.1566835644742699</v>
      </c>
      <c r="G445" s="66">
        <f t="shared" ca="1" si="116"/>
        <v>1.14281326488718</v>
      </c>
      <c r="H445" s="66">
        <f t="shared" ca="1" si="117"/>
        <v>1.01213698</v>
      </c>
      <c r="I445" s="67">
        <f t="shared" si="126"/>
        <v>3.7499999999999999E-2</v>
      </c>
      <c r="J445" s="68">
        <f t="shared" si="118"/>
        <v>42387</v>
      </c>
      <c r="K445" s="13">
        <f t="shared" si="124"/>
        <v>32</v>
      </c>
      <c r="L445" s="9">
        <f t="shared" si="119"/>
        <v>1.0032777129999999</v>
      </c>
      <c r="M445" s="71">
        <f t="shared" ca="1" si="120"/>
        <v>1.0154544750000001</v>
      </c>
      <c r="N445" s="70">
        <f t="shared" si="121"/>
        <v>0</v>
      </c>
      <c r="O445" s="66">
        <f t="shared" ca="1" si="122"/>
        <v>1776663.6857789899</v>
      </c>
      <c r="P445" s="72">
        <f t="shared" si="123"/>
        <v>0</v>
      </c>
      <c r="Q445" s="69"/>
      <c r="R445" s="68"/>
      <c r="S445" s="68"/>
      <c r="T445" s="68"/>
      <c r="U445" s="68"/>
      <c r="V445" s="7"/>
      <c r="W445" s="7"/>
      <c r="X445" s="7"/>
      <c r="Y445" s="7"/>
      <c r="Z445" s="1"/>
      <c r="AA445" s="7"/>
      <c r="AB445" s="7"/>
      <c r="AC445" s="7"/>
      <c r="AD445" s="7"/>
      <c r="AE445" s="7"/>
      <c r="AF445" s="8"/>
      <c r="AG445" s="7"/>
      <c r="AH445" s="3"/>
      <c r="AI445" s="18"/>
      <c r="AJ445" s="19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</row>
    <row r="446" spans="1:220" x14ac:dyDescent="0.2">
      <c r="A446" s="65">
        <f t="shared" si="125"/>
        <v>42421</v>
      </c>
      <c r="B446" s="12">
        <f t="shared" ca="1" si="113"/>
        <v>116749717.57293843</v>
      </c>
      <c r="C446" s="73">
        <f t="shared" ca="1" si="114"/>
        <v>114961115.52019602</v>
      </c>
      <c r="D446" s="67">
        <f ca="1">IF(A446&lt;$B$1,VLOOKUP(A446,[1]DI!$A$4:$B$15000,2,FALSE),0)</f>
        <v>0</v>
      </c>
      <c r="E446" s="11">
        <f t="shared" ca="1" si="115"/>
        <v>1</v>
      </c>
      <c r="F446" s="66">
        <f ca="1">(TRUNC(PRODUCT($E$16:$E445),16))</f>
        <v>1.1566835644742699</v>
      </c>
      <c r="G446" s="66">
        <f t="shared" ca="1" si="116"/>
        <v>1.14281326488718</v>
      </c>
      <c r="H446" s="66">
        <f t="shared" ca="1" si="117"/>
        <v>1.01213698</v>
      </c>
      <c r="I446" s="67">
        <f t="shared" si="126"/>
        <v>3.7499999999999999E-2</v>
      </c>
      <c r="J446" s="68">
        <f t="shared" si="118"/>
        <v>42387</v>
      </c>
      <c r="K446" s="13">
        <f t="shared" si="124"/>
        <v>33</v>
      </c>
      <c r="L446" s="9">
        <f t="shared" si="119"/>
        <v>1.003380315</v>
      </c>
      <c r="M446" s="71">
        <f t="shared" ca="1" si="120"/>
        <v>1.015558322</v>
      </c>
      <c r="N446" s="70">
        <f t="shared" si="121"/>
        <v>0</v>
      </c>
      <c r="O446" s="66">
        <f t="shared" ca="1" si="122"/>
        <v>1788602.0527424</v>
      </c>
      <c r="P446" s="72">
        <f t="shared" si="123"/>
        <v>0</v>
      </c>
      <c r="Q446" s="69"/>
      <c r="R446" s="68"/>
      <c r="S446" s="68"/>
      <c r="T446" s="68"/>
      <c r="U446" s="68"/>
      <c r="V446" s="7"/>
      <c r="W446" s="7"/>
      <c r="X446" s="7"/>
      <c r="Y446" s="7"/>
      <c r="Z446" s="1"/>
      <c r="AA446" s="7"/>
      <c r="AB446" s="7"/>
      <c r="AC446" s="7"/>
      <c r="AD446" s="7"/>
      <c r="AE446" s="7"/>
      <c r="AF446" s="8"/>
      <c r="AG446" s="7"/>
      <c r="AH446" s="3"/>
      <c r="AI446" s="18"/>
      <c r="AJ446" s="19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</row>
    <row r="447" spans="1:220" x14ac:dyDescent="0.2">
      <c r="A447" s="65">
        <f t="shared" si="125"/>
        <v>42422</v>
      </c>
      <c r="B447" s="12">
        <f t="shared" ref="B447:B510" ca="1" si="127">(C447+O447+Q447+R447)</f>
        <v>116761657.089513</v>
      </c>
      <c r="C447" s="73">
        <f t="shared" ref="C447:C510" ca="1" si="128">(C446-P446)</f>
        <v>114961115.52019602</v>
      </c>
      <c r="D447" s="67">
        <f ca="1">IF(A447&lt;$B$1,VLOOKUP(A447,[1]DI!$A$4:$B$15000,2,FALSE),0)</f>
        <v>0.14130000000000001</v>
      </c>
      <c r="E447" s="11">
        <f t="shared" ref="E447:E510" ca="1" si="129">IF(A447&lt;A$13,1,ROUND(((1+D447)^(1/252)),8))</f>
        <v>1.00052461</v>
      </c>
      <c r="F447" s="66">
        <f ca="1">(TRUNC(PRODUCT($E$16:$E446),16))</f>
        <v>1.1566835644742699</v>
      </c>
      <c r="G447" s="66">
        <f t="shared" ref="G447:G510" ca="1" si="130">IF(N446&gt;0,F446,G446)</f>
        <v>1.14281326488718</v>
      </c>
      <c r="H447" s="66">
        <f t="shared" ref="H447:H510" ca="1" si="131">ROUND(F447/G447,8)</f>
        <v>1.01213698</v>
      </c>
      <c r="I447" s="67">
        <f t="shared" si="126"/>
        <v>3.7499999999999999E-2</v>
      </c>
      <c r="J447" s="68">
        <f t="shared" ref="J447:J510" si="132">IF(N446&gt;0,VLOOKUP(N446,W$16:AG$52,2),J446)</f>
        <v>42387</v>
      </c>
      <c r="K447" s="13">
        <f t="shared" si="124"/>
        <v>34</v>
      </c>
      <c r="L447" s="9">
        <f t="shared" ref="L447:L510" si="133">ROUND((I447+1)^(K447/360),9)</f>
        <v>1.0034829270000001</v>
      </c>
      <c r="M447" s="71">
        <f t="shared" ref="M447:M510" ca="1" si="134">ROUND(H447*L447,9)</f>
        <v>1.015662179</v>
      </c>
      <c r="N447" s="70">
        <f t="shared" ref="N447:N510" si="135">IF(VLOOKUP(A447,X$16:AE$52,8)=VLOOKUP(A446,X$16:AE$52,8),0,VLOOKUP(A447,X$16:AE$52,8))</f>
        <v>0</v>
      </c>
      <c r="O447" s="66">
        <f t="shared" ref="O447:O510" ca="1" si="136">TRUNC(((M447-1)*C447),8)</f>
        <v>1800541.56931699</v>
      </c>
      <c r="P447" s="72">
        <f t="shared" ref="P447:P510" si="137">IF(N447&gt;0,VLOOKUP(N447,$W$16:$AB$52,6),0)</f>
        <v>0</v>
      </c>
      <c r="Q447" s="69"/>
      <c r="R447" s="68"/>
      <c r="S447" s="68"/>
      <c r="T447" s="68"/>
      <c r="U447" s="68"/>
      <c r="V447" s="7"/>
      <c r="W447" s="7"/>
      <c r="X447" s="7"/>
      <c r="Y447" s="7"/>
      <c r="Z447" s="1"/>
      <c r="AA447" s="7"/>
      <c r="AB447" s="7"/>
      <c r="AC447" s="7"/>
      <c r="AD447" s="7"/>
      <c r="AE447" s="7"/>
      <c r="AF447" s="8"/>
      <c r="AG447" s="7"/>
      <c r="AH447" s="3"/>
      <c r="AI447" s="18"/>
      <c r="AJ447" s="19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</row>
    <row r="448" spans="1:220" x14ac:dyDescent="0.2">
      <c r="A448" s="65">
        <f t="shared" si="125"/>
        <v>42423</v>
      </c>
      <c r="B448" s="12">
        <f t="shared" ca="1" si="127"/>
        <v>116834858.8097427</v>
      </c>
      <c r="C448" s="73">
        <f t="shared" ca="1" si="128"/>
        <v>114961115.52019602</v>
      </c>
      <c r="D448" s="67">
        <f ca="1">IF(A448&lt;$B$1,VLOOKUP(A448,[1]DI!$A$4:$B$15000,2,FALSE),0)</f>
        <v>0.14130000000000001</v>
      </c>
      <c r="E448" s="11">
        <f t="shared" ca="1" si="129"/>
        <v>1.00052461</v>
      </c>
      <c r="F448" s="66">
        <f ca="1">(TRUNC(PRODUCT($E$16:$E447),16))</f>
        <v>1.15729037223903</v>
      </c>
      <c r="G448" s="66">
        <f t="shared" ca="1" si="130"/>
        <v>1.14281326488718</v>
      </c>
      <c r="H448" s="66">
        <f t="shared" ca="1" si="131"/>
        <v>1.0126679599999999</v>
      </c>
      <c r="I448" s="67">
        <f t="shared" si="126"/>
        <v>3.7499999999999999E-2</v>
      </c>
      <c r="J448" s="68">
        <f t="shared" si="132"/>
        <v>42387</v>
      </c>
      <c r="K448" s="13">
        <f t="shared" si="124"/>
        <v>35</v>
      </c>
      <c r="L448" s="9">
        <f t="shared" si="133"/>
        <v>1.0035855490000001</v>
      </c>
      <c r="M448" s="71">
        <f t="shared" ca="1" si="134"/>
        <v>1.0162989309999999</v>
      </c>
      <c r="N448" s="70">
        <f t="shared" si="135"/>
        <v>0</v>
      </c>
      <c r="O448" s="66">
        <f t="shared" ca="1" si="136"/>
        <v>1873743.2895466899</v>
      </c>
      <c r="P448" s="72">
        <f t="shared" si="137"/>
        <v>0</v>
      </c>
      <c r="Q448" s="69"/>
      <c r="R448" s="68"/>
      <c r="S448" s="68"/>
      <c r="T448" s="68"/>
      <c r="U448" s="68"/>
      <c r="V448" s="7"/>
      <c r="W448" s="7"/>
      <c r="X448" s="7"/>
      <c r="Y448" s="7"/>
      <c r="Z448" s="1"/>
      <c r="AA448" s="7"/>
      <c r="AB448" s="7"/>
      <c r="AC448" s="7"/>
      <c r="AD448" s="7"/>
      <c r="AE448" s="7"/>
      <c r="AF448" s="8"/>
      <c r="AG448" s="7"/>
      <c r="AH448" s="3"/>
      <c r="AI448" s="18"/>
      <c r="AJ448" s="19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</row>
    <row r="449" spans="1:220" x14ac:dyDescent="0.2">
      <c r="A449" s="65">
        <f t="shared" si="125"/>
        <v>42424</v>
      </c>
      <c r="B449" s="12">
        <f t="shared" ca="1" si="127"/>
        <v>116908105.36480752</v>
      </c>
      <c r="C449" s="73">
        <f t="shared" ca="1" si="128"/>
        <v>114961115.52019602</v>
      </c>
      <c r="D449" s="67">
        <f ca="1">IF(A449&lt;$B$1,VLOOKUP(A449,[1]DI!$A$4:$B$15000,2,FALSE),0)</f>
        <v>0.14130000000000001</v>
      </c>
      <c r="E449" s="11">
        <f t="shared" ca="1" si="129"/>
        <v>1.00052461</v>
      </c>
      <c r="F449" s="66">
        <f ca="1">(TRUNC(PRODUCT($E$16:$E448),16))</f>
        <v>1.15789749834121</v>
      </c>
      <c r="G449" s="66">
        <f t="shared" ca="1" si="130"/>
        <v>1.14281326488718</v>
      </c>
      <c r="H449" s="66">
        <f t="shared" ca="1" si="131"/>
        <v>1.01319921</v>
      </c>
      <c r="I449" s="67">
        <f t="shared" si="126"/>
        <v>3.7499999999999999E-2</v>
      </c>
      <c r="J449" s="68">
        <f t="shared" si="132"/>
        <v>42387</v>
      </c>
      <c r="K449" s="13">
        <f t="shared" si="124"/>
        <v>36</v>
      </c>
      <c r="L449" s="9">
        <f t="shared" si="133"/>
        <v>1.0036881820000001</v>
      </c>
      <c r="M449" s="71">
        <f t="shared" ca="1" si="134"/>
        <v>1.0169360730000001</v>
      </c>
      <c r="N449" s="70">
        <f t="shared" si="135"/>
        <v>0</v>
      </c>
      <c r="O449" s="66">
        <f t="shared" ca="1" si="136"/>
        <v>1946989.8446114899</v>
      </c>
      <c r="P449" s="72">
        <f t="shared" si="137"/>
        <v>0</v>
      </c>
      <c r="Q449" s="69"/>
      <c r="R449" s="68"/>
      <c r="S449" s="68"/>
      <c r="T449" s="68"/>
      <c r="U449" s="68"/>
      <c r="V449" s="7"/>
      <c r="W449" s="7"/>
      <c r="X449" s="7"/>
      <c r="Y449" s="7"/>
      <c r="Z449" s="1"/>
      <c r="AA449" s="7"/>
      <c r="AB449" s="7"/>
      <c r="AC449" s="7"/>
      <c r="AD449" s="7"/>
      <c r="AE449" s="7"/>
      <c r="AF449" s="8"/>
      <c r="AG449" s="7"/>
      <c r="AH449" s="3"/>
      <c r="AI449" s="18"/>
      <c r="AJ449" s="19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</row>
    <row r="450" spans="1:220" x14ac:dyDescent="0.2">
      <c r="A450" s="65">
        <f t="shared" si="125"/>
        <v>42425</v>
      </c>
      <c r="B450" s="12">
        <f t="shared" ca="1" si="127"/>
        <v>116981399.16889073</v>
      </c>
      <c r="C450" s="73">
        <f t="shared" ca="1" si="128"/>
        <v>114961115.52019602</v>
      </c>
      <c r="D450" s="67">
        <f ca="1">IF(A450&lt;$B$1,VLOOKUP(A450,[1]DI!$A$4:$B$15000,2,FALSE),0)</f>
        <v>0.14130000000000001</v>
      </c>
      <c r="E450" s="11">
        <f t="shared" ca="1" si="129"/>
        <v>1.00052461</v>
      </c>
      <c r="F450" s="66">
        <f ca="1">(TRUNC(PRODUCT($E$16:$E449),16))</f>
        <v>1.15850494294782</v>
      </c>
      <c r="G450" s="66">
        <f t="shared" ca="1" si="130"/>
        <v>1.14281326488718</v>
      </c>
      <c r="H450" s="66">
        <f t="shared" ca="1" si="131"/>
        <v>1.0137307499999999</v>
      </c>
      <c r="I450" s="67">
        <f t="shared" si="126"/>
        <v>3.7499999999999999E-2</v>
      </c>
      <c r="J450" s="68">
        <f t="shared" si="132"/>
        <v>42387</v>
      </c>
      <c r="K450" s="13">
        <f t="shared" si="124"/>
        <v>37</v>
      </c>
      <c r="L450" s="9">
        <f t="shared" si="133"/>
        <v>1.0037908250000001</v>
      </c>
      <c r="M450" s="71">
        <f t="shared" ca="1" si="134"/>
        <v>1.0175736259999999</v>
      </c>
      <c r="N450" s="70">
        <f t="shared" si="135"/>
        <v>0</v>
      </c>
      <c r="O450" s="66">
        <f t="shared" ca="1" si="136"/>
        <v>2020283.6486947101</v>
      </c>
      <c r="P450" s="72">
        <f t="shared" si="137"/>
        <v>0</v>
      </c>
      <c r="Q450" s="69"/>
      <c r="R450" s="68"/>
      <c r="S450" s="68"/>
      <c r="T450" s="68"/>
      <c r="U450" s="68"/>
      <c r="V450" s="7"/>
      <c r="W450" s="7"/>
      <c r="X450" s="7"/>
      <c r="Y450" s="7"/>
      <c r="Z450" s="1"/>
      <c r="AA450" s="7"/>
      <c r="AB450" s="7"/>
      <c r="AC450" s="7"/>
      <c r="AD450" s="7"/>
      <c r="AE450" s="7"/>
      <c r="AF450" s="8"/>
      <c r="AG450" s="7"/>
      <c r="AH450" s="3"/>
      <c r="AI450" s="18"/>
      <c r="AJ450" s="19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</row>
    <row r="451" spans="1:220" x14ac:dyDescent="0.2">
      <c r="A451" s="65">
        <f t="shared" si="125"/>
        <v>42426</v>
      </c>
      <c r="B451" s="12">
        <f t="shared" ca="1" si="127"/>
        <v>117054737.92277016</v>
      </c>
      <c r="C451" s="73">
        <f t="shared" ca="1" si="128"/>
        <v>114961115.52019602</v>
      </c>
      <c r="D451" s="67">
        <f ca="1">IF(A451&lt;$B$1,VLOOKUP(A451,[1]DI!$A$4:$B$15000,2,FALSE),0)</f>
        <v>0.14130000000000001</v>
      </c>
      <c r="E451" s="11">
        <f t="shared" ca="1" si="129"/>
        <v>1.00052461</v>
      </c>
      <c r="F451" s="66">
        <f ca="1">(TRUNC(PRODUCT($E$16:$E450),16))</f>
        <v>1.1591127062259401</v>
      </c>
      <c r="G451" s="66">
        <f t="shared" ca="1" si="130"/>
        <v>1.14281326488718</v>
      </c>
      <c r="H451" s="66">
        <f t="shared" ca="1" si="131"/>
        <v>1.0142625599999999</v>
      </c>
      <c r="I451" s="67">
        <f t="shared" si="126"/>
        <v>3.7499999999999999E-2</v>
      </c>
      <c r="J451" s="68">
        <f t="shared" si="132"/>
        <v>42387</v>
      </c>
      <c r="K451" s="13">
        <f t="shared" si="124"/>
        <v>38</v>
      </c>
      <c r="L451" s="9">
        <f t="shared" si="133"/>
        <v>1.003893479</v>
      </c>
      <c r="M451" s="71">
        <f t="shared" ca="1" si="134"/>
        <v>1.0182115700000001</v>
      </c>
      <c r="N451" s="70">
        <f t="shared" si="135"/>
        <v>0</v>
      </c>
      <c r="O451" s="66">
        <f t="shared" ca="1" si="136"/>
        <v>2093622.4025741401</v>
      </c>
      <c r="P451" s="72">
        <f t="shared" si="137"/>
        <v>0</v>
      </c>
      <c r="Q451" s="69"/>
      <c r="R451" s="68"/>
      <c r="S451" s="68"/>
      <c r="T451" s="68"/>
      <c r="U451" s="68"/>
      <c r="V451" s="7"/>
      <c r="W451" s="7"/>
      <c r="X451" s="7"/>
      <c r="Y451" s="7"/>
      <c r="Z451" s="1"/>
      <c r="AA451" s="7"/>
      <c r="AB451" s="7"/>
      <c r="AC451" s="7"/>
      <c r="AD451" s="7"/>
      <c r="AE451" s="7"/>
      <c r="AF451" s="8"/>
      <c r="AG451" s="7"/>
      <c r="AH451" s="3"/>
      <c r="AI451" s="18"/>
      <c r="AJ451" s="19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</row>
    <row r="452" spans="1:220" x14ac:dyDescent="0.2">
      <c r="A452" s="65">
        <f t="shared" si="125"/>
        <v>42427</v>
      </c>
      <c r="B452" s="12">
        <f t="shared" ca="1" si="127"/>
        <v>117128122.891018</v>
      </c>
      <c r="C452" s="73">
        <f t="shared" ca="1" si="128"/>
        <v>114961115.52019602</v>
      </c>
      <c r="D452" s="67">
        <f ca="1">IF(A452&lt;$B$1,VLOOKUP(A452,[1]DI!$A$4:$B$15000,2,FALSE),0)</f>
        <v>0</v>
      </c>
      <c r="E452" s="11">
        <f t="shared" ca="1" si="129"/>
        <v>1</v>
      </c>
      <c r="F452" s="66">
        <f ca="1">(TRUNC(PRODUCT($E$16:$E451),16))</f>
        <v>1.1597207883427501</v>
      </c>
      <c r="G452" s="66">
        <f t="shared" ca="1" si="130"/>
        <v>1.14281326488718</v>
      </c>
      <c r="H452" s="66">
        <f t="shared" ca="1" si="131"/>
        <v>1.01479465</v>
      </c>
      <c r="I452" s="67">
        <f t="shared" si="126"/>
        <v>3.7499999999999999E-2</v>
      </c>
      <c r="J452" s="68">
        <f t="shared" si="132"/>
        <v>42387</v>
      </c>
      <c r="K452" s="13">
        <f t="shared" si="124"/>
        <v>39</v>
      </c>
      <c r="L452" s="9">
        <f t="shared" si="133"/>
        <v>1.003996144</v>
      </c>
      <c r="M452" s="71">
        <f t="shared" ca="1" si="134"/>
        <v>1.018849916</v>
      </c>
      <c r="N452" s="70">
        <f t="shared" si="135"/>
        <v>0</v>
      </c>
      <c r="O452" s="66">
        <f t="shared" ca="1" si="136"/>
        <v>2167007.3708219901</v>
      </c>
      <c r="P452" s="72">
        <f t="shared" si="137"/>
        <v>0</v>
      </c>
      <c r="Q452" s="69"/>
      <c r="R452" s="68"/>
      <c r="S452" s="68"/>
      <c r="T452" s="68"/>
      <c r="U452" s="68"/>
      <c r="V452" s="7"/>
      <c r="W452" s="7"/>
      <c r="X452" s="7"/>
      <c r="Y452" s="7"/>
      <c r="Z452" s="1"/>
      <c r="AA452" s="7"/>
      <c r="AB452" s="7"/>
      <c r="AC452" s="7"/>
      <c r="AD452" s="7"/>
      <c r="AE452" s="7"/>
      <c r="AF452" s="8"/>
      <c r="AG452" s="7"/>
      <c r="AH452" s="3"/>
      <c r="AI452" s="18"/>
      <c r="AJ452" s="19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</row>
    <row r="453" spans="1:220" x14ac:dyDescent="0.2">
      <c r="A453" s="65">
        <f t="shared" si="125"/>
        <v>42428</v>
      </c>
      <c r="B453" s="12">
        <f t="shared" ca="1" si="127"/>
        <v>117140101.14948851</v>
      </c>
      <c r="C453" s="73">
        <f t="shared" ca="1" si="128"/>
        <v>114961115.52019602</v>
      </c>
      <c r="D453" s="67">
        <f ca="1">IF(A453&lt;$B$1,VLOOKUP(A453,[1]DI!$A$4:$B$15000,2,FALSE),0)</f>
        <v>0</v>
      </c>
      <c r="E453" s="11">
        <f t="shared" ca="1" si="129"/>
        <v>1</v>
      </c>
      <c r="F453" s="66">
        <f ca="1">(TRUNC(PRODUCT($E$16:$E452),16))</f>
        <v>1.1597207883427501</v>
      </c>
      <c r="G453" s="66">
        <f t="shared" ca="1" si="130"/>
        <v>1.14281326488718</v>
      </c>
      <c r="H453" s="66">
        <f t="shared" ca="1" si="131"/>
        <v>1.01479465</v>
      </c>
      <c r="I453" s="67">
        <f t="shared" si="126"/>
        <v>3.7499999999999999E-2</v>
      </c>
      <c r="J453" s="68">
        <f t="shared" si="132"/>
        <v>42387</v>
      </c>
      <c r="K453" s="13">
        <f t="shared" si="124"/>
        <v>40</v>
      </c>
      <c r="L453" s="9">
        <f t="shared" si="133"/>
        <v>1.004098819</v>
      </c>
      <c r="M453" s="71">
        <f t="shared" ca="1" si="134"/>
        <v>1.0189541099999999</v>
      </c>
      <c r="N453" s="70">
        <f t="shared" si="135"/>
        <v>0</v>
      </c>
      <c r="O453" s="66">
        <f t="shared" ca="1" si="136"/>
        <v>2178985.62929249</v>
      </c>
      <c r="P453" s="72">
        <f t="shared" si="137"/>
        <v>0</v>
      </c>
      <c r="Q453" s="69"/>
      <c r="R453" s="68"/>
      <c r="S453" s="68"/>
      <c r="T453" s="68"/>
      <c r="U453" s="68"/>
      <c r="V453" s="7"/>
      <c r="W453" s="7"/>
      <c r="X453" s="7"/>
      <c r="Y453" s="7"/>
      <c r="Z453" s="1"/>
      <c r="AA453" s="7"/>
      <c r="AB453" s="7"/>
      <c r="AC453" s="7"/>
      <c r="AD453" s="7"/>
      <c r="AE453" s="7"/>
      <c r="AF453" s="8"/>
      <c r="AG453" s="7"/>
      <c r="AH453" s="3"/>
      <c r="AI453" s="18"/>
      <c r="AJ453" s="19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</row>
    <row r="454" spans="1:220" x14ac:dyDescent="0.2">
      <c r="A454" s="65">
        <f t="shared" si="125"/>
        <v>42429</v>
      </c>
      <c r="B454" s="12">
        <f t="shared" ca="1" si="127"/>
        <v>117152080.55757019</v>
      </c>
      <c r="C454" s="73">
        <f t="shared" ca="1" si="128"/>
        <v>114961115.52019602</v>
      </c>
      <c r="D454" s="67">
        <f ca="1">IF(A454&lt;$B$1,VLOOKUP(A454,[1]DI!$A$4:$B$15000,2,FALSE),0)</f>
        <v>0.14130000000000001</v>
      </c>
      <c r="E454" s="11">
        <f t="shared" ca="1" si="129"/>
        <v>1.00052461</v>
      </c>
      <c r="F454" s="66">
        <f ca="1">(TRUNC(PRODUCT($E$16:$E453),16))</f>
        <v>1.1597207883427501</v>
      </c>
      <c r="G454" s="66">
        <f t="shared" ca="1" si="130"/>
        <v>1.14281326488718</v>
      </c>
      <c r="H454" s="66">
        <f t="shared" ca="1" si="131"/>
        <v>1.01479465</v>
      </c>
      <c r="I454" s="67">
        <f t="shared" si="126"/>
        <v>3.7499999999999999E-2</v>
      </c>
      <c r="J454" s="68">
        <f t="shared" si="132"/>
        <v>42387</v>
      </c>
      <c r="K454" s="13">
        <f t="shared" si="124"/>
        <v>41</v>
      </c>
      <c r="L454" s="9">
        <f t="shared" si="133"/>
        <v>1.0042015040000001</v>
      </c>
      <c r="M454" s="71">
        <f t="shared" ca="1" si="134"/>
        <v>1.019058314</v>
      </c>
      <c r="N454" s="70">
        <f t="shared" si="135"/>
        <v>0</v>
      </c>
      <c r="O454" s="66">
        <f t="shared" ca="1" si="136"/>
        <v>2190965.03737417</v>
      </c>
      <c r="P454" s="72">
        <f t="shared" si="137"/>
        <v>0</v>
      </c>
      <c r="Q454" s="69"/>
      <c r="R454" s="68"/>
      <c r="S454" s="68"/>
      <c r="T454" s="68"/>
      <c r="U454" s="68"/>
      <c r="V454" s="7"/>
      <c r="W454" s="7"/>
      <c r="X454" s="7"/>
      <c r="Y454" s="7"/>
      <c r="Z454" s="1"/>
      <c r="AA454" s="7"/>
      <c r="AB454" s="7"/>
      <c r="AC454" s="7"/>
      <c r="AD454" s="7"/>
      <c r="AE454" s="7"/>
      <c r="AF454" s="8"/>
      <c r="AG454" s="7"/>
      <c r="AH454" s="3"/>
      <c r="AI454" s="18"/>
      <c r="AJ454" s="19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</row>
    <row r="455" spans="1:220" x14ac:dyDescent="0.2">
      <c r="A455" s="65">
        <f t="shared" si="125"/>
        <v>42430</v>
      </c>
      <c r="B455" s="12">
        <f t="shared" ca="1" si="127"/>
        <v>117237514.83025794</v>
      </c>
      <c r="C455" s="73">
        <f t="shared" ca="1" si="128"/>
        <v>114961115.52019602</v>
      </c>
      <c r="D455" s="67">
        <f ca="1">IF(A455&lt;$B$1,VLOOKUP(A455,[1]DI!$A$4:$B$15000,2,FALSE),0)</f>
        <v>0.14130000000000001</v>
      </c>
      <c r="E455" s="11">
        <f t="shared" ca="1" si="129"/>
        <v>1.00052461</v>
      </c>
      <c r="F455" s="66">
        <f ca="1">(TRUNC(PRODUCT($E$16:$E454),16))</f>
        <v>1.1603291894655201</v>
      </c>
      <c r="G455" s="66">
        <f t="shared" ca="1" si="130"/>
        <v>1.14281326488718</v>
      </c>
      <c r="H455" s="66">
        <f t="shared" ca="1" si="131"/>
        <v>1.01532702</v>
      </c>
      <c r="I455" s="67">
        <f t="shared" si="126"/>
        <v>3.7499999999999999E-2</v>
      </c>
      <c r="J455" s="68">
        <f t="shared" si="132"/>
        <v>42387</v>
      </c>
      <c r="K455" s="13">
        <f t="shared" si="124"/>
        <v>43</v>
      </c>
      <c r="L455" s="9">
        <f t="shared" si="133"/>
        <v>1.0044069069999999</v>
      </c>
      <c r="M455" s="71">
        <f t="shared" ca="1" si="134"/>
        <v>1.0198014719999999</v>
      </c>
      <c r="N455" s="70">
        <f t="shared" si="135"/>
        <v>0</v>
      </c>
      <c r="O455" s="66">
        <f t="shared" ca="1" si="136"/>
        <v>2276399.31006192</v>
      </c>
      <c r="P455" s="72">
        <f t="shared" si="137"/>
        <v>0</v>
      </c>
      <c r="Q455" s="69"/>
      <c r="R455" s="68"/>
      <c r="S455" s="68"/>
      <c r="T455" s="68"/>
      <c r="U455" s="68"/>
      <c r="V455" s="7"/>
      <c r="W455" s="7"/>
      <c r="X455" s="7"/>
      <c r="Y455" s="7"/>
      <c r="Z455" s="1"/>
      <c r="AA455" s="7"/>
      <c r="AB455" s="7"/>
      <c r="AC455" s="7"/>
      <c r="AD455" s="7"/>
      <c r="AE455" s="7"/>
      <c r="AF455" s="8"/>
      <c r="AG455" s="7"/>
      <c r="AH455" s="3"/>
      <c r="AI455" s="18"/>
      <c r="AJ455" s="19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</row>
    <row r="456" spans="1:220" x14ac:dyDescent="0.2">
      <c r="A456" s="65">
        <f t="shared" si="125"/>
        <v>42431</v>
      </c>
      <c r="B456" s="12">
        <f t="shared" ca="1" si="127"/>
        <v>117311014.29977687</v>
      </c>
      <c r="C456" s="73">
        <f t="shared" ca="1" si="128"/>
        <v>114961115.52019602</v>
      </c>
      <c r="D456" s="67">
        <f ca="1">IF(A456&lt;$B$1,VLOOKUP(A456,[1]DI!$A$4:$B$15000,2,FALSE),0)</f>
        <v>0.14130000000000001</v>
      </c>
      <c r="E456" s="11">
        <f t="shared" ca="1" si="129"/>
        <v>1.00052461</v>
      </c>
      <c r="F456" s="66">
        <f ca="1">(TRUNC(PRODUCT($E$16:$E455),16))</f>
        <v>1.1609379097616099</v>
      </c>
      <c r="G456" s="66">
        <f t="shared" ca="1" si="130"/>
        <v>1.14281326488718</v>
      </c>
      <c r="H456" s="66">
        <f t="shared" ca="1" si="131"/>
        <v>1.01585967</v>
      </c>
      <c r="I456" s="67">
        <f t="shared" si="126"/>
        <v>3.7499999999999999E-2</v>
      </c>
      <c r="J456" s="68">
        <f t="shared" si="132"/>
        <v>42387</v>
      </c>
      <c r="K456" s="13">
        <f t="shared" si="124"/>
        <v>44</v>
      </c>
      <c r="L456" s="9">
        <f t="shared" si="133"/>
        <v>1.0045096229999999</v>
      </c>
      <c r="M456" s="71">
        <f t="shared" ca="1" si="134"/>
        <v>1.0204408140000001</v>
      </c>
      <c r="N456" s="70">
        <f t="shared" si="135"/>
        <v>0</v>
      </c>
      <c r="O456" s="66">
        <f t="shared" ca="1" si="136"/>
        <v>2349898.7795808502</v>
      </c>
      <c r="P456" s="72">
        <f t="shared" si="137"/>
        <v>0</v>
      </c>
      <c r="Q456" s="69"/>
      <c r="R456" s="68"/>
      <c r="S456" s="68"/>
      <c r="T456" s="68"/>
      <c r="U456" s="68"/>
      <c r="V456" s="7"/>
      <c r="W456" s="7"/>
      <c r="X456" s="7"/>
      <c r="Y456" s="7"/>
      <c r="Z456" s="1"/>
      <c r="AA456" s="7"/>
      <c r="AB456" s="7"/>
      <c r="AC456" s="7"/>
      <c r="AD456" s="7"/>
      <c r="AE456" s="7"/>
      <c r="AF456" s="8"/>
      <c r="AG456" s="7"/>
      <c r="AH456" s="3"/>
      <c r="AI456" s="18"/>
      <c r="AJ456" s="19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</row>
    <row r="457" spans="1:220" x14ac:dyDescent="0.2">
      <c r="A457" s="65">
        <f t="shared" si="125"/>
        <v>42432</v>
      </c>
      <c r="B457" s="12">
        <f t="shared" ca="1" si="127"/>
        <v>117384560.09862533</v>
      </c>
      <c r="C457" s="73">
        <f t="shared" ca="1" si="128"/>
        <v>114961115.52019602</v>
      </c>
      <c r="D457" s="67">
        <f ca="1">IF(A457&lt;$B$1,VLOOKUP(A457,[1]DI!$A$4:$B$15000,2,FALSE),0)</f>
        <v>0.14130000000000001</v>
      </c>
      <c r="E457" s="11">
        <f t="shared" ca="1" si="129"/>
        <v>1.00052461</v>
      </c>
      <c r="F457" s="66">
        <f ca="1">(TRUNC(PRODUCT($E$16:$E456),16))</f>
        <v>1.16154694939845</v>
      </c>
      <c r="G457" s="66">
        <f t="shared" ca="1" si="130"/>
        <v>1.14281326488718</v>
      </c>
      <c r="H457" s="66">
        <f t="shared" ca="1" si="131"/>
        <v>1.0163926000000001</v>
      </c>
      <c r="I457" s="67">
        <f t="shared" si="126"/>
        <v>3.7499999999999999E-2</v>
      </c>
      <c r="J457" s="68">
        <f t="shared" si="132"/>
        <v>42387</v>
      </c>
      <c r="K457" s="13">
        <f t="shared" ref="K457:K520" si="138">DAYS360(J457,A457)</f>
        <v>45</v>
      </c>
      <c r="L457" s="9">
        <f t="shared" si="133"/>
        <v>1.004612351</v>
      </c>
      <c r="M457" s="71">
        <f t="shared" ca="1" si="134"/>
        <v>1.0210805590000001</v>
      </c>
      <c r="N457" s="70">
        <f t="shared" si="135"/>
        <v>0</v>
      </c>
      <c r="O457" s="66">
        <f t="shared" ca="1" si="136"/>
        <v>2423444.5784293101</v>
      </c>
      <c r="P457" s="72">
        <f t="shared" si="137"/>
        <v>0</v>
      </c>
      <c r="Q457" s="69"/>
      <c r="R457" s="68"/>
      <c r="S457" s="68"/>
      <c r="T457" s="68"/>
      <c r="U457" s="68"/>
      <c r="V457" s="7"/>
      <c r="W457" s="7"/>
      <c r="X457" s="7"/>
      <c r="Y457" s="7"/>
      <c r="Z457" s="1"/>
      <c r="AA457" s="7"/>
      <c r="AB457" s="7"/>
      <c r="AC457" s="7"/>
      <c r="AD457" s="7"/>
      <c r="AE457" s="7"/>
      <c r="AF457" s="8"/>
      <c r="AG457" s="7"/>
      <c r="AH457" s="3"/>
      <c r="AI457" s="18"/>
      <c r="AJ457" s="19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</row>
    <row r="458" spans="1:220" x14ac:dyDescent="0.2">
      <c r="A458" s="65">
        <f t="shared" si="125"/>
        <v>42433</v>
      </c>
      <c r="B458" s="12">
        <f t="shared" ca="1" si="127"/>
        <v>117458152.11184223</v>
      </c>
      <c r="C458" s="73">
        <f t="shared" ca="1" si="128"/>
        <v>114961115.52019602</v>
      </c>
      <c r="D458" s="67">
        <f ca="1">IF(A458&lt;$B$1,VLOOKUP(A458,[1]DI!$A$4:$B$15000,2,FALSE),0)</f>
        <v>0.14130000000000001</v>
      </c>
      <c r="E458" s="11">
        <f t="shared" ca="1" si="129"/>
        <v>1.00052461</v>
      </c>
      <c r="F458" s="66">
        <f ca="1">(TRUNC(PRODUCT($E$16:$E457),16))</f>
        <v>1.16215630854357</v>
      </c>
      <c r="G458" s="66">
        <f t="shared" ca="1" si="130"/>
        <v>1.14281326488718</v>
      </c>
      <c r="H458" s="66">
        <f t="shared" ca="1" si="131"/>
        <v>1.01692581</v>
      </c>
      <c r="I458" s="67">
        <f t="shared" si="126"/>
        <v>3.7499999999999999E-2</v>
      </c>
      <c r="J458" s="68">
        <f t="shared" si="132"/>
        <v>42387</v>
      </c>
      <c r="K458" s="13">
        <f t="shared" si="138"/>
        <v>46</v>
      </c>
      <c r="L458" s="9">
        <f t="shared" si="133"/>
        <v>1.0047150890000001</v>
      </c>
      <c r="M458" s="71">
        <f t="shared" ca="1" si="134"/>
        <v>1.021720706</v>
      </c>
      <c r="N458" s="70">
        <f t="shared" si="135"/>
        <v>0</v>
      </c>
      <c r="O458" s="66">
        <f t="shared" ca="1" si="136"/>
        <v>2497036.5916462098</v>
      </c>
      <c r="P458" s="72">
        <f t="shared" si="137"/>
        <v>0</v>
      </c>
      <c r="Q458" s="69"/>
      <c r="R458" s="68"/>
      <c r="S458" s="68"/>
      <c r="T458" s="68"/>
      <c r="U458" s="68"/>
      <c r="V458" s="7"/>
      <c r="W458" s="7"/>
      <c r="X458" s="7"/>
      <c r="Y458" s="7"/>
      <c r="Z458" s="1"/>
      <c r="AA458" s="7"/>
      <c r="AB458" s="7"/>
      <c r="AC458" s="7"/>
      <c r="AD458" s="7"/>
      <c r="AE458" s="7"/>
      <c r="AF458" s="8"/>
      <c r="AG458" s="7"/>
      <c r="AH458" s="3"/>
      <c r="AI458" s="18"/>
      <c r="AJ458" s="19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</row>
    <row r="459" spans="1:220" x14ac:dyDescent="0.2">
      <c r="A459" s="65">
        <f t="shared" si="125"/>
        <v>42434</v>
      </c>
      <c r="B459" s="12">
        <f t="shared" ca="1" si="127"/>
        <v>117531790.10950534</v>
      </c>
      <c r="C459" s="73">
        <f t="shared" ca="1" si="128"/>
        <v>114961115.52019602</v>
      </c>
      <c r="D459" s="67">
        <f ca="1">IF(A459&lt;$B$1,VLOOKUP(A459,[1]DI!$A$4:$B$15000,2,FALSE),0)</f>
        <v>0</v>
      </c>
      <c r="E459" s="11">
        <f t="shared" ca="1" si="129"/>
        <v>1</v>
      </c>
      <c r="F459" s="66">
        <f ca="1">(TRUNC(PRODUCT($E$16:$E458),16))</f>
        <v>1.1627659873645999</v>
      </c>
      <c r="G459" s="66">
        <f t="shared" ca="1" si="130"/>
        <v>1.14281326488718</v>
      </c>
      <c r="H459" s="66">
        <f t="shared" ca="1" si="131"/>
        <v>1.0174593000000001</v>
      </c>
      <c r="I459" s="67">
        <f t="shared" si="126"/>
        <v>3.7499999999999999E-2</v>
      </c>
      <c r="J459" s="68">
        <f t="shared" si="132"/>
        <v>42387</v>
      </c>
      <c r="K459" s="13">
        <f t="shared" si="138"/>
        <v>47</v>
      </c>
      <c r="L459" s="9">
        <f t="shared" si="133"/>
        <v>1.004817837</v>
      </c>
      <c r="M459" s="71">
        <f t="shared" ca="1" si="134"/>
        <v>1.0223612529999999</v>
      </c>
      <c r="N459" s="70">
        <f t="shared" si="135"/>
        <v>0</v>
      </c>
      <c r="O459" s="66">
        <f t="shared" ca="1" si="136"/>
        <v>2570674.5893093199</v>
      </c>
      <c r="P459" s="72">
        <f t="shared" si="137"/>
        <v>0</v>
      </c>
      <c r="Q459" s="69"/>
      <c r="R459" s="68"/>
      <c r="S459" s="68"/>
      <c r="T459" s="68"/>
      <c r="U459" s="68"/>
      <c r="V459" s="7"/>
      <c r="W459" s="7"/>
      <c r="X459" s="7"/>
      <c r="Y459" s="7"/>
      <c r="Z459" s="1"/>
      <c r="AA459" s="7"/>
      <c r="AB459" s="7"/>
      <c r="AC459" s="7"/>
      <c r="AD459" s="7"/>
      <c r="AE459" s="7"/>
      <c r="AF459" s="8"/>
      <c r="AG459" s="7"/>
      <c r="AH459" s="3"/>
      <c r="AI459" s="18"/>
      <c r="AJ459" s="19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</row>
    <row r="460" spans="1:220" x14ac:dyDescent="0.2">
      <c r="A460" s="65">
        <f t="shared" si="125"/>
        <v>42435</v>
      </c>
      <c r="B460" s="12">
        <f t="shared" ca="1" si="127"/>
        <v>117543809.63901635</v>
      </c>
      <c r="C460" s="73">
        <f t="shared" ca="1" si="128"/>
        <v>114961115.52019602</v>
      </c>
      <c r="D460" s="67">
        <f ca="1">IF(A460&lt;$B$1,VLOOKUP(A460,[1]DI!$A$4:$B$15000,2,FALSE),0)</f>
        <v>0</v>
      </c>
      <c r="E460" s="11">
        <f t="shared" ca="1" si="129"/>
        <v>1</v>
      </c>
      <c r="F460" s="66">
        <f ca="1">(TRUNC(PRODUCT($E$16:$E459),16))</f>
        <v>1.1627659873645999</v>
      </c>
      <c r="G460" s="66">
        <f t="shared" ca="1" si="130"/>
        <v>1.14281326488718</v>
      </c>
      <c r="H460" s="66">
        <f t="shared" ca="1" si="131"/>
        <v>1.0174593000000001</v>
      </c>
      <c r="I460" s="67">
        <f t="shared" si="126"/>
        <v>3.7499999999999999E-2</v>
      </c>
      <c r="J460" s="68">
        <f t="shared" si="132"/>
        <v>42387</v>
      </c>
      <c r="K460" s="13">
        <f t="shared" si="138"/>
        <v>48</v>
      </c>
      <c r="L460" s="9">
        <f t="shared" si="133"/>
        <v>1.0049205960000001</v>
      </c>
      <c r="M460" s="71">
        <f t="shared" ca="1" si="134"/>
        <v>1.022465806</v>
      </c>
      <c r="N460" s="70">
        <f t="shared" si="135"/>
        <v>0</v>
      </c>
      <c r="O460" s="66">
        <f t="shared" ca="1" si="136"/>
        <v>2582694.1188203199</v>
      </c>
      <c r="P460" s="72">
        <f t="shared" si="137"/>
        <v>0</v>
      </c>
      <c r="Q460" s="69"/>
      <c r="R460" s="68"/>
      <c r="S460" s="68"/>
      <c r="T460" s="68"/>
      <c r="U460" s="68"/>
      <c r="V460" s="7"/>
      <c r="W460" s="7"/>
      <c r="X460" s="7"/>
      <c r="Y460" s="7"/>
      <c r="Z460" s="1"/>
      <c r="AA460" s="7"/>
      <c r="AB460" s="7"/>
      <c r="AC460" s="7"/>
      <c r="AD460" s="7"/>
      <c r="AE460" s="7"/>
      <c r="AF460" s="8"/>
      <c r="AG460" s="7"/>
      <c r="AH460" s="3"/>
      <c r="AI460" s="18"/>
      <c r="AJ460" s="19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</row>
    <row r="461" spans="1:220" x14ac:dyDescent="0.2">
      <c r="A461" s="65">
        <f t="shared" si="125"/>
        <v>42436</v>
      </c>
      <c r="B461" s="12">
        <f t="shared" ca="1" si="127"/>
        <v>117555830.43309958</v>
      </c>
      <c r="C461" s="73">
        <f t="shared" ca="1" si="128"/>
        <v>114961115.52019602</v>
      </c>
      <c r="D461" s="67">
        <f ca="1">IF(A461&lt;$B$1,VLOOKUP(A461,[1]DI!$A$4:$B$15000,2,FALSE),0)</f>
        <v>0.14130000000000001</v>
      </c>
      <c r="E461" s="11">
        <f t="shared" ca="1" si="129"/>
        <v>1.00052461</v>
      </c>
      <c r="F461" s="66">
        <f ca="1">(TRUNC(PRODUCT($E$16:$E460),16))</f>
        <v>1.1627659873645999</v>
      </c>
      <c r="G461" s="66">
        <f t="shared" ca="1" si="130"/>
        <v>1.14281326488718</v>
      </c>
      <c r="H461" s="66">
        <f t="shared" ca="1" si="131"/>
        <v>1.0174593000000001</v>
      </c>
      <c r="I461" s="67">
        <f t="shared" si="126"/>
        <v>3.7499999999999999E-2</v>
      </c>
      <c r="J461" s="68">
        <f t="shared" si="132"/>
        <v>42387</v>
      </c>
      <c r="K461" s="13">
        <f t="shared" si="138"/>
        <v>49</v>
      </c>
      <c r="L461" s="9">
        <f t="shared" si="133"/>
        <v>1.0050233660000001</v>
      </c>
      <c r="M461" s="71">
        <f t="shared" ca="1" si="134"/>
        <v>1.02257037</v>
      </c>
      <c r="N461" s="70">
        <f t="shared" si="135"/>
        <v>0</v>
      </c>
      <c r="O461" s="66">
        <f t="shared" ca="1" si="136"/>
        <v>2594714.9129035599</v>
      </c>
      <c r="P461" s="72">
        <f t="shared" si="137"/>
        <v>0</v>
      </c>
      <c r="Q461" s="69"/>
      <c r="R461" s="68"/>
      <c r="S461" s="68"/>
      <c r="T461" s="68"/>
      <c r="U461" s="68"/>
      <c r="V461" s="7"/>
      <c r="W461" s="7"/>
      <c r="X461" s="7"/>
      <c r="Y461" s="7"/>
      <c r="Z461" s="1"/>
      <c r="AA461" s="7"/>
      <c r="AB461" s="7"/>
      <c r="AC461" s="7"/>
      <c r="AD461" s="7"/>
      <c r="AE461" s="7"/>
      <c r="AF461" s="8"/>
      <c r="AG461" s="7"/>
      <c r="AH461" s="3"/>
      <c r="AI461" s="18"/>
      <c r="AJ461" s="19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</row>
    <row r="462" spans="1:220" x14ac:dyDescent="0.2">
      <c r="A462" s="65">
        <f t="shared" si="125"/>
        <v>42437</v>
      </c>
      <c r="B462" s="12">
        <f t="shared" ca="1" si="127"/>
        <v>117629529.8199984</v>
      </c>
      <c r="C462" s="73">
        <f t="shared" ca="1" si="128"/>
        <v>114961115.52019602</v>
      </c>
      <c r="D462" s="67">
        <f ca="1">IF(A462&lt;$B$1,VLOOKUP(A462,[1]DI!$A$4:$B$15000,2,FALSE),0)</f>
        <v>0.14130000000000001</v>
      </c>
      <c r="E462" s="11">
        <f t="shared" ca="1" si="129"/>
        <v>1.00052461</v>
      </c>
      <c r="F462" s="66">
        <f ca="1">(TRUNC(PRODUCT($E$16:$E461),16))</f>
        <v>1.1633759860292301</v>
      </c>
      <c r="G462" s="66">
        <f t="shared" ca="1" si="130"/>
        <v>1.14281326488718</v>
      </c>
      <c r="H462" s="66">
        <f t="shared" ca="1" si="131"/>
        <v>1.0179930699999999</v>
      </c>
      <c r="I462" s="67">
        <f t="shared" si="126"/>
        <v>3.7499999999999999E-2</v>
      </c>
      <c r="J462" s="68">
        <f t="shared" si="132"/>
        <v>42387</v>
      </c>
      <c r="K462" s="13">
        <f t="shared" si="138"/>
        <v>50</v>
      </c>
      <c r="L462" s="9">
        <f t="shared" si="133"/>
        <v>1.0051261460000001</v>
      </c>
      <c r="M462" s="71">
        <f t="shared" ca="1" si="134"/>
        <v>1.0232114510000001</v>
      </c>
      <c r="N462" s="70">
        <f t="shared" si="135"/>
        <v>0</v>
      </c>
      <c r="O462" s="66">
        <f t="shared" ca="1" si="136"/>
        <v>2668414.2998023801</v>
      </c>
      <c r="P462" s="72">
        <f t="shared" si="137"/>
        <v>0</v>
      </c>
      <c r="Q462" s="69"/>
      <c r="R462" s="68"/>
      <c r="S462" s="68"/>
      <c r="T462" s="68"/>
      <c r="U462" s="68"/>
      <c r="V462" s="7"/>
      <c r="W462" s="7"/>
      <c r="X462" s="7"/>
      <c r="Y462" s="7"/>
      <c r="Z462" s="1"/>
      <c r="AA462" s="7"/>
      <c r="AB462" s="7"/>
      <c r="AC462" s="7"/>
      <c r="AD462" s="7"/>
      <c r="AE462" s="7"/>
      <c r="AF462" s="8"/>
      <c r="AG462" s="7"/>
      <c r="AH462" s="3"/>
      <c r="AI462" s="18"/>
      <c r="AJ462" s="19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</row>
    <row r="463" spans="1:220" x14ac:dyDescent="0.2">
      <c r="A463" s="65">
        <f t="shared" si="125"/>
        <v>42438</v>
      </c>
      <c r="B463" s="12">
        <f t="shared" ca="1" si="127"/>
        <v>117703275.30630451</v>
      </c>
      <c r="C463" s="73">
        <f t="shared" ca="1" si="128"/>
        <v>114961115.52019602</v>
      </c>
      <c r="D463" s="67">
        <f ca="1">IF(A463&lt;$B$1,VLOOKUP(A463,[1]DI!$A$4:$B$15000,2,FALSE),0)</f>
        <v>0.14130000000000001</v>
      </c>
      <c r="E463" s="11">
        <f t="shared" ca="1" si="129"/>
        <v>1.00052461</v>
      </c>
      <c r="F463" s="66">
        <f ca="1">(TRUNC(PRODUCT($E$16:$E462),16))</f>
        <v>1.1639863047052601</v>
      </c>
      <c r="G463" s="66">
        <f t="shared" ca="1" si="130"/>
        <v>1.14281326488718</v>
      </c>
      <c r="H463" s="66">
        <f t="shared" ca="1" si="131"/>
        <v>1.0185271199999999</v>
      </c>
      <c r="I463" s="67">
        <f t="shared" si="126"/>
        <v>3.7499999999999999E-2</v>
      </c>
      <c r="J463" s="68">
        <f t="shared" si="132"/>
        <v>42387</v>
      </c>
      <c r="K463" s="13">
        <f t="shared" si="138"/>
        <v>51</v>
      </c>
      <c r="L463" s="9">
        <f t="shared" si="133"/>
        <v>1.005228936</v>
      </c>
      <c r="M463" s="71">
        <f t="shared" ca="1" si="134"/>
        <v>1.0238529329999999</v>
      </c>
      <c r="N463" s="70">
        <f t="shared" si="135"/>
        <v>0</v>
      </c>
      <c r="O463" s="66">
        <f t="shared" ca="1" si="136"/>
        <v>2742159.7861084901</v>
      </c>
      <c r="P463" s="72">
        <f t="shared" si="137"/>
        <v>0</v>
      </c>
      <c r="Q463" s="69"/>
      <c r="R463" s="68"/>
      <c r="S463" s="68"/>
      <c r="T463" s="68"/>
      <c r="U463" s="68"/>
      <c r="V463" s="7"/>
      <c r="W463" s="7"/>
      <c r="X463" s="7"/>
      <c r="Y463" s="7"/>
      <c r="Z463" s="1"/>
      <c r="AA463" s="7"/>
      <c r="AB463" s="7"/>
      <c r="AC463" s="7"/>
      <c r="AD463" s="7"/>
      <c r="AE463" s="7"/>
      <c r="AF463" s="8"/>
      <c r="AG463" s="7"/>
      <c r="AH463" s="3"/>
      <c r="AI463" s="18"/>
      <c r="AJ463" s="19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</row>
    <row r="464" spans="1:220" x14ac:dyDescent="0.2">
      <c r="A464" s="65">
        <f t="shared" si="125"/>
        <v>42439</v>
      </c>
      <c r="B464" s="12">
        <f t="shared" ca="1" si="127"/>
        <v>117777067.1219402</v>
      </c>
      <c r="C464" s="73">
        <f t="shared" ca="1" si="128"/>
        <v>114961115.52019602</v>
      </c>
      <c r="D464" s="67">
        <f ca="1">IF(A464&lt;$B$1,VLOOKUP(A464,[1]DI!$A$4:$B$15000,2,FALSE),0)</f>
        <v>0.14130000000000001</v>
      </c>
      <c r="E464" s="11">
        <f t="shared" ca="1" si="129"/>
        <v>1.00052461</v>
      </c>
      <c r="F464" s="66">
        <f ca="1">(TRUNC(PRODUCT($E$16:$E463),16))</f>
        <v>1.1645969435605701</v>
      </c>
      <c r="G464" s="66">
        <f t="shared" ca="1" si="130"/>
        <v>1.14281326488718</v>
      </c>
      <c r="H464" s="66">
        <f t="shared" ca="1" si="131"/>
        <v>1.0190614499999999</v>
      </c>
      <c r="I464" s="67">
        <f t="shared" si="126"/>
        <v>3.7499999999999999E-2</v>
      </c>
      <c r="J464" s="68">
        <f t="shared" si="132"/>
        <v>42387</v>
      </c>
      <c r="K464" s="13">
        <f t="shared" si="138"/>
        <v>52</v>
      </c>
      <c r="L464" s="9">
        <f t="shared" si="133"/>
        <v>1.0053317369999999</v>
      </c>
      <c r="M464" s="71">
        <f t="shared" ca="1" si="134"/>
        <v>1.024494818</v>
      </c>
      <c r="N464" s="70">
        <f t="shared" si="135"/>
        <v>0</v>
      </c>
      <c r="O464" s="66">
        <f t="shared" ca="1" si="136"/>
        <v>2815951.6017441698</v>
      </c>
      <c r="P464" s="72">
        <f t="shared" si="137"/>
        <v>0</v>
      </c>
      <c r="Q464" s="69"/>
      <c r="R464" s="68"/>
      <c r="S464" s="68"/>
      <c r="T464" s="68"/>
      <c r="U464" s="68"/>
      <c r="V464" s="7"/>
      <c r="W464" s="7"/>
      <c r="X464" s="7"/>
      <c r="Y464" s="7"/>
      <c r="Z464" s="1"/>
      <c r="AA464" s="7"/>
      <c r="AB464" s="7"/>
      <c r="AC464" s="7"/>
      <c r="AD464" s="7"/>
      <c r="AE464" s="7"/>
      <c r="AF464" s="8"/>
      <c r="AG464" s="7"/>
      <c r="AH464" s="3"/>
      <c r="AI464" s="18"/>
      <c r="AJ464" s="19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</row>
    <row r="465" spans="1:220" x14ac:dyDescent="0.2">
      <c r="A465" s="65">
        <f t="shared" ref="A465:A528" si="139">(A464+1)</f>
        <v>42440</v>
      </c>
      <c r="B465" s="12">
        <f t="shared" ca="1" si="127"/>
        <v>117850905.15194432</v>
      </c>
      <c r="C465" s="73">
        <f t="shared" ca="1" si="128"/>
        <v>114961115.52019602</v>
      </c>
      <c r="D465" s="67">
        <f ca="1">IF(A465&lt;$B$1,VLOOKUP(A465,[1]DI!$A$4:$B$15000,2,FALSE),0)</f>
        <v>0.14130000000000001</v>
      </c>
      <c r="E465" s="11">
        <f t="shared" ca="1" si="129"/>
        <v>1.00052461</v>
      </c>
      <c r="F465" s="66">
        <f ca="1">(TRUNC(PRODUCT($E$16:$E464),16))</f>
        <v>1.1652079027631299</v>
      </c>
      <c r="G465" s="66">
        <f t="shared" ca="1" si="130"/>
        <v>1.14281326488718</v>
      </c>
      <c r="H465" s="66">
        <f t="shared" ca="1" si="131"/>
        <v>1.01959606</v>
      </c>
      <c r="I465" s="67">
        <f t="shared" ref="I465:I528" si="140">I464</f>
        <v>3.7499999999999999E-2</v>
      </c>
      <c r="J465" s="68">
        <f t="shared" si="132"/>
        <v>42387</v>
      </c>
      <c r="K465" s="13">
        <f t="shared" si="138"/>
        <v>53</v>
      </c>
      <c r="L465" s="9">
        <f t="shared" si="133"/>
        <v>1.0054345490000001</v>
      </c>
      <c r="M465" s="71">
        <f t="shared" ca="1" si="134"/>
        <v>1.025137105</v>
      </c>
      <c r="N465" s="70">
        <f t="shared" si="135"/>
        <v>0</v>
      </c>
      <c r="O465" s="66">
        <f t="shared" ca="1" si="136"/>
        <v>2889789.6317483</v>
      </c>
      <c r="P465" s="72">
        <f t="shared" si="137"/>
        <v>0</v>
      </c>
      <c r="Q465" s="69"/>
      <c r="R465" s="68"/>
      <c r="S465" s="68"/>
      <c r="T465" s="68"/>
      <c r="U465" s="68"/>
      <c r="V465" s="7"/>
      <c r="W465" s="7"/>
      <c r="X465" s="7"/>
      <c r="Y465" s="7"/>
      <c r="Z465" s="1"/>
      <c r="AA465" s="7"/>
      <c r="AB465" s="7"/>
      <c r="AC465" s="7"/>
      <c r="AD465" s="7"/>
      <c r="AE465" s="7"/>
      <c r="AF465" s="8"/>
      <c r="AG465" s="7"/>
      <c r="AH465" s="3"/>
      <c r="AI465" s="18"/>
      <c r="AJ465" s="19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</row>
    <row r="466" spans="1:220" x14ac:dyDescent="0.2">
      <c r="A466" s="65">
        <f t="shared" si="139"/>
        <v>42441</v>
      </c>
      <c r="B466" s="12">
        <f t="shared" ca="1" si="127"/>
        <v>117924789.39631687</v>
      </c>
      <c r="C466" s="73">
        <f t="shared" ca="1" si="128"/>
        <v>114961115.52019602</v>
      </c>
      <c r="D466" s="67">
        <f ca="1">IF(A466&lt;$B$1,VLOOKUP(A466,[1]DI!$A$4:$B$15000,2,FALSE),0)</f>
        <v>0</v>
      </c>
      <c r="E466" s="11">
        <f t="shared" ca="1" si="129"/>
        <v>1</v>
      </c>
      <c r="F466" s="66">
        <f ca="1">(TRUNC(PRODUCT($E$16:$E465),16))</f>
        <v>1.165819182481</v>
      </c>
      <c r="G466" s="66">
        <f t="shared" ca="1" si="130"/>
        <v>1.14281326488718</v>
      </c>
      <c r="H466" s="66">
        <f t="shared" ca="1" si="131"/>
        <v>1.02013095</v>
      </c>
      <c r="I466" s="67">
        <f t="shared" si="140"/>
        <v>3.7499999999999999E-2</v>
      </c>
      <c r="J466" s="68">
        <f t="shared" si="132"/>
        <v>42387</v>
      </c>
      <c r="K466" s="13">
        <f t="shared" si="138"/>
        <v>54</v>
      </c>
      <c r="L466" s="9">
        <f t="shared" si="133"/>
        <v>1.005537371</v>
      </c>
      <c r="M466" s="71">
        <f t="shared" ca="1" si="134"/>
        <v>1.025779794</v>
      </c>
      <c r="N466" s="70">
        <f t="shared" si="135"/>
        <v>0</v>
      </c>
      <c r="O466" s="66">
        <f t="shared" ca="1" si="136"/>
        <v>2963673.87612085</v>
      </c>
      <c r="P466" s="72">
        <f t="shared" si="137"/>
        <v>0</v>
      </c>
      <c r="Q466" s="69"/>
      <c r="R466" s="68"/>
      <c r="S466" s="68"/>
      <c r="T466" s="68"/>
      <c r="U466" s="68"/>
      <c r="V466" s="7"/>
      <c r="W466" s="7"/>
      <c r="X466" s="7"/>
      <c r="Y466" s="7"/>
      <c r="Z466" s="1"/>
      <c r="AA466" s="7"/>
      <c r="AB466" s="7"/>
      <c r="AC466" s="7"/>
      <c r="AD466" s="7"/>
      <c r="AE466" s="7"/>
      <c r="AF466" s="8"/>
      <c r="AG466" s="7"/>
      <c r="AH466" s="3"/>
      <c r="AI466" s="18"/>
      <c r="AJ466" s="19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</row>
    <row r="467" spans="1:220" x14ac:dyDescent="0.2">
      <c r="A467" s="65">
        <f t="shared" si="139"/>
        <v>42442</v>
      </c>
      <c r="B467" s="12">
        <f t="shared" ca="1" si="127"/>
        <v>117936849.04725718</v>
      </c>
      <c r="C467" s="73">
        <f t="shared" ca="1" si="128"/>
        <v>114961115.52019602</v>
      </c>
      <c r="D467" s="67">
        <f ca="1">IF(A467&lt;$B$1,VLOOKUP(A467,[1]DI!$A$4:$B$15000,2,FALSE),0)</f>
        <v>0</v>
      </c>
      <c r="E467" s="11">
        <f t="shared" ca="1" si="129"/>
        <v>1</v>
      </c>
      <c r="F467" s="66">
        <f ca="1">(TRUNC(PRODUCT($E$16:$E466),16))</f>
        <v>1.165819182481</v>
      </c>
      <c r="G467" s="66">
        <f t="shared" ca="1" si="130"/>
        <v>1.14281326488718</v>
      </c>
      <c r="H467" s="66">
        <f t="shared" ca="1" si="131"/>
        <v>1.02013095</v>
      </c>
      <c r="I467" s="67">
        <f t="shared" si="140"/>
        <v>3.7499999999999999E-2</v>
      </c>
      <c r="J467" s="68">
        <f t="shared" si="132"/>
        <v>42387</v>
      </c>
      <c r="K467" s="13">
        <f t="shared" si="138"/>
        <v>55</v>
      </c>
      <c r="L467" s="9">
        <f t="shared" si="133"/>
        <v>1.005640203</v>
      </c>
      <c r="M467" s="71">
        <f t="shared" ca="1" si="134"/>
        <v>1.0258846960000001</v>
      </c>
      <c r="N467" s="70">
        <f t="shared" si="135"/>
        <v>0</v>
      </c>
      <c r="O467" s="66">
        <f t="shared" ca="1" si="136"/>
        <v>2975733.52706117</v>
      </c>
      <c r="P467" s="72">
        <f t="shared" si="137"/>
        <v>0</v>
      </c>
      <c r="Q467" s="69"/>
      <c r="R467" s="68"/>
      <c r="S467" s="68"/>
      <c r="T467" s="68"/>
      <c r="U467" s="68"/>
      <c r="V467" s="7"/>
      <c r="W467" s="7"/>
      <c r="X467" s="7"/>
      <c r="Y467" s="7"/>
      <c r="Z467" s="1"/>
      <c r="AA467" s="7"/>
      <c r="AB467" s="7"/>
      <c r="AC467" s="7"/>
      <c r="AD467" s="7"/>
      <c r="AE467" s="7"/>
      <c r="AF467" s="8"/>
      <c r="AG467" s="7"/>
      <c r="AH467" s="3"/>
      <c r="AI467" s="18"/>
      <c r="AJ467" s="19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</row>
    <row r="468" spans="1:220" x14ac:dyDescent="0.2">
      <c r="A468" s="65">
        <f t="shared" si="139"/>
        <v>42443</v>
      </c>
      <c r="B468" s="12">
        <f t="shared" ca="1" si="127"/>
        <v>117948909.96276975</v>
      </c>
      <c r="C468" s="73">
        <f t="shared" ca="1" si="128"/>
        <v>114961115.52019602</v>
      </c>
      <c r="D468" s="67">
        <f ca="1">IF(A468&lt;$B$1,VLOOKUP(A468,[1]DI!$A$4:$B$15000,2,FALSE),0)</f>
        <v>0.14130000000000001</v>
      </c>
      <c r="E468" s="11">
        <f t="shared" ca="1" si="129"/>
        <v>1.00052461</v>
      </c>
      <c r="F468" s="66">
        <f ca="1">(TRUNC(PRODUCT($E$16:$E467),16))</f>
        <v>1.165819182481</v>
      </c>
      <c r="G468" s="66">
        <f t="shared" ca="1" si="130"/>
        <v>1.14281326488718</v>
      </c>
      <c r="H468" s="66">
        <f t="shared" ca="1" si="131"/>
        <v>1.02013095</v>
      </c>
      <c r="I468" s="67">
        <f t="shared" si="140"/>
        <v>3.7499999999999999E-2</v>
      </c>
      <c r="J468" s="68">
        <f t="shared" si="132"/>
        <v>42387</v>
      </c>
      <c r="K468" s="13">
        <f t="shared" si="138"/>
        <v>56</v>
      </c>
      <c r="L468" s="9">
        <f t="shared" si="133"/>
        <v>1.0057430460000001</v>
      </c>
      <c r="M468" s="71">
        <f t="shared" ca="1" si="134"/>
        <v>1.025989609</v>
      </c>
      <c r="N468" s="70">
        <f t="shared" si="135"/>
        <v>0</v>
      </c>
      <c r="O468" s="66">
        <f t="shared" ca="1" si="136"/>
        <v>2987794.4425737299</v>
      </c>
      <c r="P468" s="72">
        <f t="shared" si="137"/>
        <v>0</v>
      </c>
      <c r="Q468" s="69"/>
      <c r="R468" s="68"/>
      <c r="S468" s="68"/>
      <c r="T468" s="68"/>
      <c r="U468" s="68"/>
      <c r="V468" s="7"/>
      <c r="W468" s="7"/>
      <c r="X468" s="7"/>
      <c r="Y468" s="7"/>
      <c r="Z468" s="1"/>
      <c r="AA468" s="7"/>
      <c r="AB468" s="7"/>
      <c r="AC468" s="7"/>
      <c r="AD468" s="7"/>
      <c r="AE468" s="7"/>
      <c r="AF468" s="8"/>
      <c r="AG468" s="7"/>
      <c r="AH468" s="3"/>
      <c r="AI468" s="18"/>
      <c r="AJ468" s="19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</row>
    <row r="469" spans="1:220" x14ac:dyDescent="0.2">
      <c r="A469" s="65">
        <f t="shared" si="139"/>
        <v>42444</v>
      </c>
      <c r="B469" s="12">
        <f t="shared" ca="1" si="127"/>
        <v>118022855.59637798</v>
      </c>
      <c r="C469" s="73">
        <f t="shared" ca="1" si="128"/>
        <v>114961115.52019602</v>
      </c>
      <c r="D469" s="67">
        <f ca="1">IF(A469&lt;$B$1,VLOOKUP(A469,[1]DI!$A$4:$B$15000,2,FALSE),0)</f>
        <v>0.14130000000000001</v>
      </c>
      <c r="E469" s="11">
        <f t="shared" ca="1" si="129"/>
        <v>1.00052461</v>
      </c>
      <c r="F469" s="66">
        <f ca="1">(TRUNC(PRODUCT($E$16:$E468),16))</f>
        <v>1.1664307828823199</v>
      </c>
      <c r="G469" s="66">
        <f t="shared" ca="1" si="130"/>
        <v>1.14281326488718</v>
      </c>
      <c r="H469" s="66">
        <f t="shared" ca="1" si="131"/>
        <v>1.02066612</v>
      </c>
      <c r="I469" s="67">
        <f t="shared" si="140"/>
        <v>3.7499999999999999E-2</v>
      </c>
      <c r="J469" s="68">
        <f t="shared" si="132"/>
        <v>42387</v>
      </c>
      <c r="K469" s="13">
        <f t="shared" si="138"/>
        <v>57</v>
      </c>
      <c r="L469" s="9">
        <f t="shared" si="133"/>
        <v>1.0058459</v>
      </c>
      <c r="M469" s="71">
        <f t="shared" ca="1" si="134"/>
        <v>1.026632832</v>
      </c>
      <c r="N469" s="70">
        <f t="shared" si="135"/>
        <v>0</v>
      </c>
      <c r="O469" s="66">
        <f t="shared" ca="1" si="136"/>
        <v>3061740.0761819701</v>
      </c>
      <c r="P469" s="72">
        <f t="shared" si="137"/>
        <v>0</v>
      </c>
      <c r="Q469" s="69"/>
      <c r="R469" s="68"/>
      <c r="S469" s="68"/>
      <c r="T469" s="68"/>
      <c r="U469" s="68"/>
      <c r="V469" s="7"/>
      <c r="W469" s="7"/>
      <c r="X469" s="7"/>
      <c r="Y469" s="7"/>
      <c r="Z469" s="1"/>
      <c r="AA469" s="7"/>
      <c r="AB469" s="7"/>
      <c r="AC469" s="7"/>
      <c r="AD469" s="7"/>
      <c r="AE469" s="7"/>
      <c r="AF469" s="8"/>
      <c r="AG469" s="7"/>
      <c r="AH469" s="3"/>
      <c r="AI469" s="18"/>
      <c r="AJ469" s="19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</row>
    <row r="470" spans="1:220" x14ac:dyDescent="0.2">
      <c r="A470" s="65">
        <f t="shared" si="139"/>
        <v>42445</v>
      </c>
      <c r="B470" s="12">
        <f t="shared" ca="1" si="127"/>
        <v>118096847.44435467</v>
      </c>
      <c r="C470" s="73">
        <f t="shared" ca="1" si="128"/>
        <v>114961115.52019602</v>
      </c>
      <c r="D470" s="67">
        <f ca="1">IF(A470&lt;$B$1,VLOOKUP(A470,[1]DI!$A$4:$B$15000,2,FALSE),0)</f>
        <v>0.14130000000000001</v>
      </c>
      <c r="E470" s="11">
        <f t="shared" ca="1" si="129"/>
        <v>1.00052461</v>
      </c>
      <c r="F470" s="66">
        <f ca="1">(TRUNC(PRODUCT($E$16:$E469),16))</f>
        <v>1.16704270413533</v>
      </c>
      <c r="G470" s="66">
        <f t="shared" ca="1" si="130"/>
        <v>1.14281326488718</v>
      </c>
      <c r="H470" s="66">
        <f t="shared" ca="1" si="131"/>
        <v>1.0212015699999999</v>
      </c>
      <c r="I470" s="67">
        <f t="shared" si="140"/>
        <v>3.7499999999999999E-2</v>
      </c>
      <c r="J470" s="68">
        <f t="shared" si="132"/>
        <v>42387</v>
      </c>
      <c r="K470" s="13">
        <f t="shared" si="138"/>
        <v>58</v>
      </c>
      <c r="L470" s="9">
        <f t="shared" si="133"/>
        <v>1.005948764</v>
      </c>
      <c r="M470" s="71">
        <f t="shared" ca="1" si="134"/>
        <v>1.0272764569999999</v>
      </c>
      <c r="N470" s="70">
        <f t="shared" si="135"/>
        <v>0</v>
      </c>
      <c r="O470" s="66">
        <f t="shared" ca="1" si="136"/>
        <v>3135731.92415865</v>
      </c>
      <c r="P470" s="72">
        <f t="shared" si="137"/>
        <v>0</v>
      </c>
      <c r="Q470" s="69"/>
      <c r="R470" s="68"/>
      <c r="S470" s="68"/>
      <c r="T470" s="68"/>
      <c r="U470" s="68"/>
      <c r="V470" s="7"/>
      <c r="W470" s="7"/>
      <c r="X470" s="7"/>
      <c r="Y470" s="7"/>
      <c r="Z470" s="1"/>
      <c r="AA470" s="7"/>
      <c r="AB470" s="7"/>
      <c r="AC470" s="7"/>
      <c r="AD470" s="7"/>
      <c r="AE470" s="7"/>
      <c r="AF470" s="8"/>
      <c r="AG470" s="7"/>
      <c r="AH470" s="3"/>
      <c r="AI470" s="18"/>
      <c r="AJ470" s="19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</row>
    <row r="471" spans="1:220" x14ac:dyDescent="0.2">
      <c r="A471" s="65">
        <f t="shared" si="139"/>
        <v>42446</v>
      </c>
      <c r="B471" s="12">
        <f t="shared" ca="1" si="127"/>
        <v>118170886.77127208</v>
      </c>
      <c r="C471" s="73">
        <f t="shared" ca="1" si="128"/>
        <v>114961115.52019602</v>
      </c>
      <c r="D471" s="67">
        <f ca="1">IF(A471&lt;$B$1,VLOOKUP(A471,[1]DI!$A$4:$B$15000,2,FALSE),0)</f>
        <v>0.14130000000000001</v>
      </c>
      <c r="E471" s="11">
        <f t="shared" ca="1" si="129"/>
        <v>1.00052461</v>
      </c>
      <c r="F471" s="66">
        <f ca="1">(TRUNC(PRODUCT($E$16:$E470),16))</f>
        <v>1.1676549464083501</v>
      </c>
      <c r="G471" s="66">
        <f t="shared" ca="1" si="130"/>
        <v>1.14281326488718</v>
      </c>
      <c r="H471" s="66">
        <f t="shared" ca="1" si="131"/>
        <v>1.02173731</v>
      </c>
      <c r="I471" s="67">
        <f t="shared" si="140"/>
        <v>3.7499999999999999E-2</v>
      </c>
      <c r="J471" s="68">
        <f t="shared" si="132"/>
        <v>42387</v>
      </c>
      <c r="K471" s="13">
        <f t="shared" si="138"/>
        <v>59</v>
      </c>
      <c r="L471" s="9">
        <f t="shared" si="133"/>
        <v>1.0060516390000001</v>
      </c>
      <c r="M471" s="71">
        <f t="shared" ca="1" si="134"/>
        <v>1.027920495</v>
      </c>
      <c r="N471" s="70">
        <f t="shared" si="135"/>
        <v>0</v>
      </c>
      <c r="O471" s="66">
        <f t="shared" ca="1" si="136"/>
        <v>3209771.2510760599</v>
      </c>
      <c r="P471" s="72">
        <f t="shared" si="137"/>
        <v>0</v>
      </c>
      <c r="Q471" s="69"/>
      <c r="R471" s="68"/>
      <c r="S471" s="68"/>
      <c r="T471" s="68"/>
      <c r="U471" s="68"/>
      <c r="V471" s="7"/>
      <c r="W471" s="7"/>
      <c r="X471" s="7"/>
      <c r="Y471" s="7"/>
      <c r="Z471" s="1"/>
      <c r="AA471" s="7"/>
      <c r="AB471" s="7"/>
      <c r="AC471" s="7"/>
      <c r="AD471" s="7"/>
      <c r="AE471" s="7"/>
      <c r="AF471" s="8"/>
      <c r="AG471" s="7"/>
      <c r="AH471" s="3"/>
      <c r="AI471" s="18"/>
      <c r="AJ471" s="19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</row>
    <row r="472" spans="1:220" x14ac:dyDescent="0.2">
      <c r="A472" s="65">
        <f t="shared" si="139"/>
        <v>42447</v>
      </c>
      <c r="B472" s="12">
        <f t="shared" ca="1" si="127"/>
        <v>118244971.27790788</v>
      </c>
      <c r="C472" s="73">
        <f t="shared" ca="1" si="128"/>
        <v>114961115.52019602</v>
      </c>
      <c r="D472" s="67">
        <f ca="1">IF(A472&lt;$B$1,VLOOKUP(A472,[1]DI!$A$4:$B$15000,2,FALSE),0)</f>
        <v>0.14130000000000001</v>
      </c>
      <c r="E472" s="11">
        <f t="shared" ca="1" si="129"/>
        <v>1.00052461</v>
      </c>
      <c r="F472" s="66">
        <f ca="1">(TRUNC(PRODUCT($E$16:$E471),16))</f>
        <v>1.1682675098697799</v>
      </c>
      <c r="G472" s="66">
        <f t="shared" ca="1" si="130"/>
        <v>1.14281326488718</v>
      </c>
      <c r="H472" s="66">
        <f t="shared" ca="1" si="131"/>
        <v>1.02227332</v>
      </c>
      <c r="I472" s="67">
        <f t="shared" si="140"/>
        <v>3.7499999999999999E-2</v>
      </c>
      <c r="J472" s="68">
        <f t="shared" si="132"/>
        <v>42387</v>
      </c>
      <c r="K472" s="13">
        <f t="shared" si="138"/>
        <v>60</v>
      </c>
      <c r="L472" s="9">
        <f t="shared" si="133"/>
        <v>1.0061545240000001</v>
      </c>
      <c r="M472" s="71">
        <f t="shared" ca="1" si="134"/>
        <v>1.028564926</v>
      </c>
      <c r="N472" s="70">
        <f t="shared" si="135"/>
        <v>0</v>
      </c>
      <c r="O472" s="66">
        <f t="shared" ca="1" si="136"/>
        <v>3283855.7577118599</v>
      </c>
      <c r="P472" s="72">
        <f t="shared" si="137"/>
        <v>0</v>
      </c>
      <c r="Q472" s="69"/>
      <c r="R472" s="68"/>
      <c r="S472" s="68"/>
      <c r="T472" s="68"/>
      <c r="U472" s="68"/>
      <c r="V472" s="7"/>
      <c r="W472" s="7"/>
      <c r="X472" s="7"/>
      <c r="Y472" s="7"/>
      <c r="Z472" s="1"/>
      <c r="AA472" s="7"/>
      <c r="AB472" s="7"/>
      <c r="AC472" s="7"/>
      <c r="AD472" s="7"/>
      <c r="AE472" s="7"/>
      <c r="AF472" s="8"/>
      <c r="AG472" s="7"/>
      <c r="AH472" s="3"/>
      <c r="AI472" s="18"/>
      <c r="AJ472" s="19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</row>
    <row r="473" spans="1:220" x14ac:dyDescent="0.2">
      <c r="A473" s="65">
        <f t="shared" si="139"/>
        <v>42448</v>
      </c>
      <c r="B473" s="12">
        <f t="shared" ca="1" si="127"/>
        <v>118319101.99891211</v>
      </c>
      <c r="C473" s="73">
        <f t="shared" ca="1" si="128"/>
        <v>114961115.52019602</v>
      </c>
      <c r="D473" s="67">
        <f ca="1">IF(A473&lt;$B$1,VLOOKUP(A473,[1]DI!$A$4:$B$15000,2,FALSE),0)</f>
        <v>0</v>
      </c>
      <c r="E473" s="11">
        <f t="shared" ca="1" si="129"/>
        <v>1</v>
      </c>
      <c r="F473" s="66">
        <f ca="1">(TRUNC(PRODUCT($E$16:$E472),16))</f>
        <v>1.1688803946881401</v>
      </c>
      <c r="G473" s="66">
        <f t="shared" ca="1" si="130"/>
        <v>1.14281326488718</v>
      </c>
      <c r="H473" s="66">
        <f t="shared" ca="1" si="131"/>
        <v>1.0228096099999999</v>
      </c>
      <c r="I473" s="67">
        <f t="shared" si="140"/>
        <v>3.7499999999999999E-2</v>
      </c>
      <c r="J473" s="68">
        <f t="shared" si="132"/>
        <v>42387</v>
      </c>
      <c r="K473" s="13">
        <f t="shared" si="138"/>
        <v>61</v>
      </c>
      <c r="L473" s="9">
        <f t="shared" si="133"/>
        <v>1.0062574200000001</v>
      </c>
      <c r="M473" s="71">
        <f t="shared" ca="1" si="134"/>
        <v>1.029209759</v>
      </c>
      <c r="N473" s="70">
        <f t="shared" si="135"/>
        <v>0</v>
      </c>
      <c r="O473" s="66">
        <f t="shared" ca="1" si="136"/>
        <v>3357986.4787160899</v>
      </c>
      <c r="P473" s="72">
        <f t="shared" si="137"/>
        <v>0</v>
      </c>
      <c r="Q473" s="69"/>
      <c r="R473" s="68"/>
      <c r="S473" s="68"/>
      <c r="T473" s="68"/>
      <c r="U473" s="68"/>
      <c r="V473" s="7"/>
      <c r="W473" s="7"/>
      <c r="X473" s="7"/>
      <c r="Y473" s="7"/>
      <c r="Z473" s="1"/>
      <c r="AA473" s="7"/>
      <c r="AB473" s="7"/>
      <c r="AC473" s="7"/>
      <c r="AD473" s="7"/>
      <c r="AE473" s="7"/>
      <c r="AF473" s="8"/>
      <c r="AG473" s="7"/>
      <c r="AH473" s="3"/>
      <c r="AI473" s="18"/>
      <c r="AJ473" s="19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</row>
    <row r="474" spans="1:220" x14ac:dyDescent="0.2">
      <c r="A474" s="65">
        <f t="shared" si="139"/>
        <v>42449</v>
      </c>
      <c r="B474" s="12">
        <f t="shared" ca="1" si="127"/>
        <v>118331202.11616506</v>
      </c>
      <c r="C474" s="73">
        <f t="shared" ca="1" si="128"/>
        <v>114961115.52019602</v>
      </c>
      <c r="D474" s="67">
        <f ca="1">IF(A474&lt;$B$1,VLOOKUP(A474,[1]DI!$A$4:$B$15000,2,FALSE),0)</f>
        <v>0</v>
      </c>
      <c r="E474" s="11">
        <f t="shared" ca="1" si="129"/>
        <v>1</v>
      </c>
      <c r="F474" s="66">
        <f ca="1">(TRUNC(PRODUCT($E$16:$E473),16))</f>
        <v>1.1688803946881401</v>
      </c>
      <c r="G474" s="66">
        <f t="shared" ca="1" si="130"/>
        <v>1.14281326488718</v>
      </c>
      <c r="H474" s="66">
        <f t="shared" ca="1" si="131"/>
        <v>1.0228096099999999</v>
      </c>
      <c r="I474" s="67">
        <f t="shared" si="140"/>
        <v>3.7499999999999999E-2</v>
      </c>
      <c r="J474" s="68">
        <f t="shared" si="132"/>
        <v>42387</v>
      </c>
      <c r="K474" s="13">
        <f t="shared" si="138"/>
        <v>62</v>
      </c>
      <c r="L474" s="9">
        <f t="shared" si="133"/>
        <v>1.006360326</v>
      </c>
      <c r="M474" s="71">
        <f t="shared" ca="1" si="134"/>
        <v>1.0293150129999999</v>
      </c>
      <c r="N474" s="70">
        <f t="shared" si="135"/>
        <v>0</v>
      </c>
      <c r="O474" s="66">
        <f t="shared" ca="1" si="136"/>
        <v>3370086.5959690399</v>
      </c>
      <c r="P474" s="72">
        <f t="shared" si="137"/>
        <v>0</v>
      </c>
      <c r="Q474" s="69"/>
      <c r="R474" s="68"/>
      <c r="S474" s="68"/>
      <c r="T474" s="68"/>
      <c r="U474" s="68"/>
      <c r="V474" s="7"/>
      <c r="W474" s="7"/>
      <c r="X474" s="7"/>
      <c r="Y474" s="7"/>
      <c r="Z474" s="1"/>
      <c r="AA474" s="7"/>
      <c r="AB474" s="7"/>
      <c r="AC474" s="7"/>
      <c r="AD474" s="7"/>
      <c r="AE474" s="7"/>
      <c r="AF474" s="8"/>
      <c r="AG474" s="7"/>
      <c r="AH474" s="3"/>
      <c r="AI474" s="18"/>
      <c r="AJ474" s="19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</row>
    <row r="475" spans="1:220" x14ac:dyDescent="0.2">
      <c r="A475" s="65">
        <f t="shared" si="139"/>
        <v>42450</v>
      </c>
      <c r="B475" s="12">
        <f t="shared" ca="1" si="127"/>
        <v>118343303.26806808</v>
      </c>
      <c r="C475" s="73">
        <f t="shared" ca="1" si="128"/>
        <v>114961115.52019602</v>
      </c>
      <c r="D475" s="67">
        <f ca="1">IF(A475&lt;$B$1,VLOOKUP(A475,[1]DI!$A$4:$B$15000,2,FALSE),0)</f>
        <v>0.14130000000000001</v>
      </c>
      <c r="E475" s="11">
        <f t="shared" ca="1" si="129"/>
        <v>1.00052461</v>
      </c>
      <c r="F475" s="66">
        <f ca="1">(TRUNC(PRODUCT($E$16:$E474),16))</f>
        <v>1.1688803946881401</v>
      </c>
      <c r="G475" s="66">
        <f t="shared" ca="1" si="130"/>
        <v>1.14281326488718</v>
      </c>
      <c r="H475" s="66">
        <f t="shared" ca="1" si="131"/>
        <v>1.0228096099999999</v>
      </c>
      <c r="I475" s="67">
        <f t="shared" si="140"/>
        <v>3.7499999999999999E-2</v>
      </c>
      <c r="J475" s="68">
        <f t="shared" si="132"/>
        <v>42387</v>
      </c>
      <c r="K475" s="13">
        <f t="shared" si="138"/>
        <v>63</v>
      </c>
      <c r="L475" s="9">
        <f t="shared" si="133"/>
        <v>1.0064632419999999</v>
      </c>
      <c r="M475" s="71">
        <f t="shared" ca="1" si="134"/>
        <v>1.029420276</v>
      </c>
      <c r="N475" s="70">
        <f t="shared" si="135"/>
        <v>0</v>
      </c>
      <c r="O475" s="66">
        <f t="shared" ca="1" si="136"/>
        <v>3382187.7478720499</v>
      </c>
      <c r="P475" s="72">
        <f t="shared" si="137"/>
        <v>0</v>
      </c>
      <c r="Q475" s="69"/>
      <c r="R475" s="68"/>
      <c r="S475" s="68"/>
      <c r="T475" s="68"/>
      <c r="U475" s="68"/>
      <c r="V475" s="7"/>
      <c r="W475" s="7"/>
      <c r="X475" s="7"/>
      <c r="Y475" s="7"/>
      <c r="Z475" s="1"/>
      <c r="AA475" s="7"/>
      <c r="AB475" s="7"/>
      <c r="AC475" s="7"/>
      <c r="AD475" s="7"/>
      <c r="AE475" s="7"/>
      <c r="AF475" s="8"/>
      <c r="AG475" s="7"/>
      <c r="AH475" s="3"/>
      <c r="AI475" s="18"/>
      <c r="AJ475" s="19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</row>
    <row r="476" spans="1:220" x14ac:dyDescent="0.2">
      <c r="A476" s="65">
        <f t="shared" si="139"/>
        <v>42451</v>
      </c>
      <c r="B476" s="12">
        <f t="shared" ca="1" si="127"/>
        <v>118417496.75784138</v>
      </c>
      <c r="C476" s="73">
        <f t="shared" ca="1" si="128"/>
        <v>114961115.52019602</v>
      </c>
      <c r="D476" s="67">
        <f ca="1">IF(A476&lt;$B$1,VLOOKUP(A476,[1]DI!$A$4:$B$15000,2,FALSE),0)</f>
        <v>0.14130000000000001</v>
      </c>
      <c r="E476" s="11">
        <f t="shared" ca="1" si="129"/>
        <v>1.00052461</v>
      </c>
      <c r="F476" s="66">
        <f ca="1">(TRUNC(PRODUCT($E$16:$E475),16))</f>
        <v>1.1694936010319901</v>
      </c>
      <c r="G476" s="66">
        <f t="shared" ca="1" si="130"/>
        <v>1.14281326488718</v>
      </c>
      <c r="H476" s="66">
        <f t="shared" ca="1" si="131"/>
        <v>1.02334619</v>
      </c>
      <c r="I476" s="67">
        <f t="shared" si="140"/>
        <v>3.7499999999999999E-2</v>
      </c>
      <c r="J476" s="68">
        <f t="shared" si="132"/>
        <v>42387</v>
      </c>
      <c r="K476" s="13">
        <f t="shared" si="138"/>
        <v>64</v>
      </c>
      <c r="L476" s="9">
        <f t="shared" si="133"/>
        <v>1.0065661699999999</v>
      </c>
      <c r="M476" s="71">
        <f t="shared" ca="1" si="134"/>
        <v>1.030065655</v>
      </c>
      <c r="N476" s="70">
        <f t="shared" si="135"/>
        <v>0</v>
      </c>
      <c r="O476" s="66">
        <f t="shared" ca="1" si="136"/>
        <v>3456381.2376453602</v>
      </c>
      <c r="P476" s="72">
        <f t="shared" si="137"/>
        <v>0</v>
      </c>
      <c r="Q476" s="69"/>
      <c r="R476" s="68"/>
      <c r="S476" s="68"/>
      <c r="T476" s="68"/>
      <c r="U476" s="68"/>
      <c r="V476" s="7"/>
      <c r="W476" s="7"/>
      <c r="X476" s="7"/>
      <c r="Y476" s="7"/>
      <c r="Z476" s="1"/>
      <c r="AA476" s="7"/>
      <c r="AB476" s="7"/>
      <c r="AC476" s="7"/>
      <c r="AD476" s="7"/>
      <c r="AE476" s="7"/>
      <c r="AF476" s="8"/>
      <c r="AG476" s="7"/>
      <c r="AH476" s="3"/>
      <c r="AI476" s="18"/>
      <c r="AJ476" s="19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</row>
    <row r="477" spans="1:220" x14ac:dyDescent="0.2">
      <c r="A477" s="65">
        <f t="shared" si="139"/>
        <v>42452</v>
      </c>
      <c r="B477" s="12">
        <f t="shared" ca="1" si="127"/>
        <v>118491736.46198313</v>
      </c>
      <c r="C477" s="73">
        <f t="shared" ca="1" si="128"/>
        <v>114961115.52019602</v>
      </c>
      <c r="D477" s="67">
        <f ca="1">IF(A477&lt;$B$1,VLOOKUP(A477,[1]DI!$A$4:$B$15000,2,FALSE),0)</f>
        <v>0.14130000000000001</v>
      </c>
      <c r="E477" s="11">
        <f t="shared" ca="1" si="129"/>
        <v>1.00052461</v>
      </c>
      <c r="F477" s="66">
        <f ca="1">(TRUNC(PRODUCT($E$16:$E476),16))</f>
        <v>1.17010712907003</v>
      </c>
      <c r="G477" s="66">
        <f t="shared" ca="1" si="130"/>
        <v>1.14281326488718</v>
      </c>
      <c r="H477" s="66">
        <f t="shared" ca="1" si="131"/>
        <v>1.02388305</v>
      </c>
      <c r="I477" s="67">
        <f t="shared" si="140"/>
        <v>3.7499999999999999E-2</v>
      </c>
      <c r="J477" s="68">
        <f t="shared" si="132"/>
        <v>42387</v>
      </c>
      <c r="K477" s="13">
        <f t="shared" si="138"/>
        <v>65</v>
      </c>
      <c r="L477" s="9">
        <f t="shared" si="133"/>
        <v>1.006669107</v>
      </c>
      <c r="M477" s="71">
        <f t="shared" ca="1" si="134"/>
        <v>1.030711436</v>
      </c>
      <c r="N477" s="70">
        <f t="shared" si="135"/>
        <v>0</v>
      </c>
      <c r="O477" s="66">
        <f t="shared" ca="1" si="136"/>
        <v>3530620.9417871102</v>
      </c>
      <c r="P477" s="72">
        <f t="shared" si="137"/>
        <v>0</v>
      </c>
      <c r="Q477" s="69"/>
      <c r="R477" s="68"/>
      <c r="S477" s="68"/>
      <c r="T477" s="68"/>
      <c r="U477" s="68"/>
      <c r="V477" s="7"/>
      <c r="W477" s="7"/>
      <c r="X477" s="7"/>
      <c r="Y477" s="7"/>
      <c r="Z477" s="1"/>
      <c r="AA477" s="7"/>
      <c r="AB477" s="7"/>
      <c r="AC477" s="7"/>
      <c r="AD477" s="7"/>
      <c r="AE477" s="7"/>
      <c r="AF477" s="8"/>
      <c r="AG477" s="7"/>
      <c r="AH477" s="3"/>
      <c r="AI477" s="18"/>
      <c r="AJ477" s="19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</row>
    <row r="478" spans="1:220" x14ac:dyDescent="0.2">
      <c r="A478" s="65">
        <f t="shared" si="139"/>
        <v>42453</v>
      </c>
      <c r="B478" s="12">
        <f t="shared" ca="1" si="127"/>
        <v>118566022.61041555</v>
      </c>
      <c r="C478" s="73">
        <f t="shared" ca="1" si="128"/>
        <v>114961115.52019602</v>
      </c>
      <c r="D478" s="67">
        <f ca="1">IF(A478&lt;$B$1,VLOOKUP(A478,[1]DI!$A$4:$B$15000,2,FALSE),0)</f>
        <v>0.14130000000000001</v>
      </c>
      <c r="E478" s="11">
        <f t="shared" ca="1" si="129"/>
        <v>1.00052461</v>
      </c>
      <c r="F478" s="66">
        <f ca="1">(TRUNC(PRODUCT($E$16:$E477),16))</f>
        <v>1.17072097897101</v>
      </c>
      <c r="G478" s="66">
        <f t="shared" ca="1" si="130"/>
        <v>1.14281326488718</v>
      </c>
      <c r="H478" s="66">
        <f t="shared" ca="1" si="131"/>
        <v>1.0244201900000001</v>
      </c>
      <c r="I478" s="67">
        <f t="shared" si="140"/>
        <v>3.7499999999999999E-2</v>
      </c>
      <c r="J478" s="68">
        <f t="shared" si="132"/>
        <v>42387</v>
      </c>
      <c r="K478" s="13">
        <f t="shared" si="138"/>
        <v>66</v>
      </c>
      <c r="L478" s="9">
        <f t="shared" si="133"/>
        <v>1.006772056</v>
      </c>
      <c r="M478" s="71">
        <f t="shared" ca="1" si="134"/>
        <v>1.0313576209999999</v>
      </c>
      <c r="N478" s="70">
        <f t="shared" si="135"/>
        <v>0</v>
      </c>
      <c r="O478" s="66">
        <f t="shared" ca="1" si="136"/>
        <v>3604907.09021952</v>
      </c>
      <c r="P478" s="72">
        <f t="shared" si="137"/>
        <v>0</v>
      </c>
      <c r="Q478" s="69"/>
      <c r="R478" s="68"/>
      <c r="S478" s="68"/>
      <c r="T478" s="68"/>
      <c r="U478" s="68"/>
      <c r="V478" s="7"/>
      <c r="W478" s="7"/>
      <c r="X478" s="7"/>
      <c r="Y478" s="7"/>
      <c r="Z478" s="1"/>
      <c r="AA478" s="7"/>
      <c r="AB478" s="7"/>
      <c r="AC478" s="7"/>
      <c r="AD478" s="7"/>
      <c r="AE478" s="7"/>
      <c r="AF478" s="8"/>
      <c r="AG478" s="7"/>
      <c r="AH478" s="3"/>
      <c r="AI478" s="18"/>
      <c r="AJ478" s="19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</row>
    <row r="479" spans="1:220" x14ac:dyDescent="0.2">
      <c r="A479" s="65">
        <f t="shared" si="139"/>
        <v>42454</v>
      </c>
      <c r="B479" s="12">
        <f t="shared" ca="1" si="127"/>
        <v>118640355.08817752</v>
      </c>
      <c r="C479" s="73">
        <f t="shared" ca="1" si="128"/>
        <v>114961115.52019602</v>
      </c>
      <c r="D479" s="67">
        <f ca="1">IF(A479&lt;$B$1,VLOOKUP(A479,[1]DI!$A$4:$B$15000,2,FALSE),0)</f>
        <v>0</v>
      </c>
      <c r="E479" s="11">
        <f t="shared" ca="1" si="129"/>
        <v>1</v>
      </c>
      <c r="F479" s="66">
        <f ca="1">(TRUNC(PRODUCT($E$16:$E478),16))</f>
        <v>1.1713351509037899</v>
      </c>
      <c r="G479" s="66">
        <f t="shared" ca="1" si="130"/>
        <v>1.14281326488718</v>
      </c>
      <c r="H479" s="66">
        <f t="shared" ca="1" si="131"/>
        <v>1.02495761</v>
      </c>
      <c r="I479" s="67">
        <f t="shared" si="140"/>
        <v>3.7499999999999999E-2</v>
      </c>
      <c r="J479" s="68">
        <f t="shared" si="132"/>
        <v>42387</v>
      </c>
      <c r="K479" s="13">
        <f t="shared" si="138"/>
        <v>67</v>
      </c>
      <c r="L479" s="9">
        <f t="shared" si="133"/>
        <v>1.0068750150000001</v>
      </c>
      <c r="M479" s="71">
        <f t="shared" ca="1" si="134"/>
        <v>1.0320042089999999</v>
      </c>
      <c r="N479" s="70">
        <f t="shared" si="135"/>
        <v>0</v>
      </c>
      <c r="O479" s="66">
        <f t="shared" ca="1" si="136"/>
        <v>3679239.5679814899</v>
      </c>
      <c r="P479" s="72">
        <f t="shared" si="137"/>
        <v>0</v>
      </c>
      <c r="Q479" s="69"/>
      <c r="R479" s="68"/>
      <c r="S479" s="68"/>
      <c r="T479" s="68"/>
      <c r="U479" s="68"/>
      <c r="V479" s="7"/>
      <c r="W479" s="7"/>
      <c r="X479" s="7"/>
      <c r="Y479" s="7"/>
      <c r="Z479" s="1"/>
      <c r="AA479" s="7"/>
      <c r="AB479" s="7"/>
      <c r="AC479" s="7"/>
      <c r="AD479" s="7"/>
      <c r="AE479" s="7"/>
      <c r="AF479" s="8"/>
      <c r="AG479" s="7"/>
      <c r="AH479" s="3"/>
      <c r="AI479" s="18"/>
      <c r="AJ479" s="19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</row>
    <row r="480" spans="1:220" x14ac:dyDescent="0.2">
      <c r="A480" s="65">
        <f t="shared" si="139"/>
        <v>42455</v>
      </c>
      <c r="B480" s="12">
        <f t="shared" ca="1" si="127"/>
        <v>118652487.96934842</v>
      </c>
      <c r="C480" s="73">
        <f t="shared" ca="1" si="128"/>
        <v>114961115.52019602</v>
      </c>
      <c r="D480" s="67">
        <f ca="1">IF(A480&lt;$B$1,VLOOKUP(A480,[1]DI!$A$4:$B$15000,2,FALSE),0)</f>
        <v>0</v>
      </c>
      <c r="E480" s="11">
        <f t="shared" ca="1" si="129"/>
        <v>1</v>
      </c>
      <c r="F480" s="66">
        <f ca="1">(TRUNC(PRODUCT($E$16:$E479),16))</f>
        <v>1.1713351509037899</v>
      </c>
      <c r="G480" s="66">
        <f t="shared" ca="1" si="130"/>
        <v>1.14281326488718</v>
      </c>
      <c r="H480" s="66">
        <f t="shared" ca="1" si="131"/>
        <v>1.02495761</v>
      </c>
      <c r="I480" s="67">
        <f t="shared" si="140"/>
        <v>3.7499999999999999E-2</v>
      </c>
      <c r="J480" s="68">
        <f t="shared" si="132"/>
        <v>42387</v>
      </c>
      <c r="K480" s="13">
        <f t="shared" si="138"/>
        <v>68</v>
      </c>
      <c r="L480" s="9">
        <f t="shared" si="133"/>
        <v>1.0069779839999999</v>
      </c>
      <c r="M480" s="71">
        <f t="shared" ca="1" si="134"/>
        <v>1.0321097480000001</v>
      </c>
      <c r="N480" s="70">
        <f t="shared" si="135"/>
        <v>0</v>
      </c>
      <c r="O480" s="66">
        <f t="shared" ca="1" si="136"/>
        <v>3691372.4491523998</v>
      </c>
      <c r="P480" s="72">
        <f t="shared" si="137"/>
        <v>0</v>
      </c>
      <c r="Q480" s="69"/>
      <c r="R480" s="68"/>
      <c r="S480" s="68"/>
      <c r="T480" s="68"/>
      <c r="U480" s="68"/>
      <c r="V480" s="7"/>
      <c r="W480" s="7"/>
      <c r="X480" s="7"/>
      <c r="Y480" s="7"/>
      <c r="Z480" s="1"/>
      <c r="AA480" s="7"/>
      <c r="AB480" s="7"/>
      <c r="AC480" s="7"/>
      <c r="AD480" s="7"/>
      <c r="AE480" s="7"/>
      <c r="AF480" s="8"/>
      <c r="AG480" s="7"/>
      <c r="AH480" s="3"/>
      <c r="AI480" s="18"/>
      <c r="AJ480" s="19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</row>
    <row r="481" spans="1:220" x14ac:dyDescent="0.2">
      <c r="A481" s="65">
        <f t="shared" si="139"/>
        <v>42456</v>
      </c>
      <c r="B481" s="12">
        <f t="shared" ca="1" si="127"/>
        <v>118664622.11509155</v>
      </c>
      <c r="C481" s="73">
        <f t="shared" ca="1" si="128"/>
        <v>114961115.52019602</v>
      </c>
      <c r="D481" s="67">
        <f ca="1">IF(A481&lt;$B$1,VLOOKUP(A481,[1]DI!$A$4:$B$15000,2,FALSE),0)</f>
        <v>0</v>
      </c>
      <c r="E481" s="11">
        <f t="shared" ca="1" si="129"/>
        <v>1</v>
      </c>
      <c r="F481" s="66">
        <f ca="1">(TRUNC(PRODUCT($E$16:$E480),16))</f>
        <v>1.1713351509037899</v>
      </c>
      <c r="G481" s="66">
        <f t="shared" ca="1" si="130"/>
        <v>1.14281326488718</v>
      </c>
      <c r="H481" s="66">
        <f t="shared" ca="1" si="131"/>
        <v>1.02495761</v>
      </c>
      <c r="I481" s="67">
        <f t="shared" si="140"/>
        <v>3.7499999999999999E-2</v>
      </c>
      <c r="J481" s="68">
        <f t="shared" si="132"/>
        <v>42387</v>
      </c>
      <c r="K481" s="13">
        <f t="shared" si="138"/>
        <v>69</v>
      </c>
      <c r="L481" s="9">
        <f t="shared" si="133"/>
        <v>1.007080964</v>
      </c>
      <c r="M481" s="71">
        <f t="shared" ca="1" si="134"/>
        <v>1.0322152979999999</v>
      </c>
      <c r="N481" s="70">
        <f t="shared" si="135"/>
        <v>0</v>
      </c>
      <c r="O481" s="66">
        <f t="shared" ca="1" si="136"/>
        <v>3703506.59489553</v>
      </c>
      <c r="P481" s="72">
        <f t="shared" si="137"/>
        <v>0</v>
      </c>
      <c r="Q481" s="69"/>
      <c r="R481" s="68"/>
      <c r="S481" s="68"/>
      <c r="T481" s="68"/>
      <c r="U481" s="68"/>
      <c r="V481" s="7"/>
      <c r="W481" s="7"/>
      <c r="X481" s="7"/>
      <c r="Y481" s="7"/>
      <c r="Z481" s="1"/>
      <c r="AA481" s="7"/>
      <c r="AB481" s="7"/>
      <c r="AC481" s="7"/>
      <c r="AD481" s="7"/>
      <c r="AE481" s="7"/>
      <c r="AF481" s="8"/>
      <c r="AG481" s="7"/>
      <c r="AH481" s="3"/>
      <c r="AI481" s="18"/>
      <c r="AJ481" s="19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</row>
    <row r="482" spans="1:220" x14ac:dyDescent="0.2">
      <c r="A482" s="65">
        <f t="shared" si="139"/>
        <v>42457</v>
      </c>
      <c r="B482" s="12">
        <f t="shared" ca="1" si="127"/>
        <v>118676757.41044588</v>
      </c>
      <c r="C482" s="73">
        <f t="shared" ca="1" si="128"/>
        <v>114961115.52019602</v>
      </c>
      <c r="D482" s="67">
        <f ca="1">IF(A482&lt;$B$1,VLOOKUP(A482,[1]DI!$A$4:$B$15000,2,FALSE),0)</f>
        <v>0.14130000000000001</v>
      </c>
      <c r="E482" s="11">
        <f t="shared" ca="1" si="129"/>
        <v>1.00052461</v>
      </c>
      <c r="F482" s="66">
        <f ca="1">(TRUNC(PRODUCT($E$16:$E481),16))</f>
        <v>1.1713351509037899</v>
      </c>
      <c r="G482" s="66">
        <f t="shared" ca="1" si="130"/>
        <v>1.14281326488718</v>
      </c>
      <c r="H482" s="66">
        <f t="shared" ca="1" si="131"/>
        <v>1.02495761</v>
      </c>
      <c r="I482" s="67">
        <f t="shared" si="140"/>
        <v>3.7499999999999999E-2</v>
      </c>
      <c r="J482" s="68">
        <f t="shared" si="132"/>
        <v>42387</v>
      </c>
      <c r="K482" s="13">
        <f t="shared" si="138"/>
        <v>70</v>
      </c>
      <c r="L482" s="9">
        <f t="shared" si="133"/>
        <v>1.007183954</v>
      </c>
      <c r="M482" s="71">
        <f t="shared" ca="1" si="134"/>
        <v>1.0323208580000001</v>
      </c>
      <c r="N482" s="70">
        <f t="shared" si="135"/>
        <v>0</v>
      </c>
      <c r="O482" s="66">
        <f t="shared" ca="1" si="136"/>
        <v>3715641.89024986</v>
      </c>
      <c r="P482" s="72">
        <f t="shared" si="137"/>
        <v>0</v>
      </c>
      <c r="Q482" s="69"/>
      <c r="R482" s="68"/>
      <c r="S482" s="68"/>
      <c r="T482" s="68"/>
      <c r="U482" s="68"/>
      <c r="V482" s="7"/>
      <c r="W482" s="7"/>
      <c r="X482" s="7"/>
      <c r="Y482" s="7"/>
      <c r="Z482" s="1"/>
      <c r="AA482" s="7"/>
      <c r="AB482" s="7"/>
      <c r="AC482" s="7"/>
      <c r="AD482" s="7"/>
      <c r="AE482" s="7"/>
      <c r="AF482" s="8"/>
      <c r="AG482" s="7"/>
      <c r="AH482" s="3"/>
      <c r="AI482" s="18"/>
      <c r="AJ482" s="19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</row>
    <row r="483" spans="1:220" x14ac:dyDescent="0.2">
      <c r="A483" s="65">
        <f t="shared" si="139"/>
        <v>42458</v>
      </c>
      <c r="B483" s="12">
        <f t="shared" ca="1" si="127"/>
        <v>118751159.0947994</v>
      </c>
      <c r="C483" s="73">
        <f t="shared" ca="1" si="128"/>
        <v>114961115.52019602</v>
      </c>
      <c r="D483" s="67">
        <f ca="1">IF(A483&lt;$B$1,VLOOKUP(A483,[1]DI!$A$4:$B$15000,2,FALSE),0)</f>
        <v>0.14130000000000001</v>
      </c>
      <c r="E483" s="11">
        <f t="shared" ca="1" si="129"/>
        <v>1.00052461</v>
      </c>
      <c r="F483" s="66">
        <f ca="1">(TRUNC(PRODUCT($E$16:$E482),16))</f>
        <v>1.1719496450373099</v>
      </c>
      <c r="G483" s="66">
        <f t="shared" ca="1" si="130"/>
        <v>1.14281326488718</v>
      </c>
      <c r="H483" s="66">
        <f t="shared" ca="1" si="131"/>
        <v>1.0254953099999999</v>
      </c>
      <c r="I483" s="67">
        <f t="shared" si="140"/>
        <v>3.7499999999999999E-2</v>
      </c>
      <c r="J483" s="68">
        <f t="shared" si="132"/>
        <v>42387</v>
      </c>
      <c r="K483" s="13">
        <f t="shared" si="138"/>
        <v>71</v>
      </c>
      <c r="L483" s="9">
        <f t="shared" si="133"/>
        <v>1.0072869550000001</v>
      </c>
      <c r="M483" s="71">
        <f t="shared" ca="1" si="134"/>
        <v>1.0329680480000001</v>
      </c>
      <c r="N483" s="70">
        <f t="shared" si="135"/>
        <v>0</v>
      </c>
      <c r="O483" s="66">
        <f t="shared" ca="1" si="136"/>
        <v>3790043.5746033802</v>
      </c>
      <c r="P483" s="72">
        <f t="shared" si="137"/>
        <v>0</v>
      </c>
      <c r="Q483" s="69"/>
      <c r="R483" s="68"/>
      <c r="S483" s="68"/>
      <c r="T483" s="68"/>
      <c r="U483" s="68"/>
      <c r="V483" s="7"/>
      <c r="W483" s="7"/>
      <c r="X483" s="7"/>
      <c r="Y483" s="7"/>
      <c r="Z483" s="1"/>
      <c r="AA483" s="7"/>
      <c r="AB483" s="7"/>
      <c r="AC483" s="7"/>
      <c r="AD483" s="7"/>
      <c r="AE483" s="7"/>
      <c r="AF483" s="8"/>
      <c r="AG483" s="7"/>
      <c r="AH483" s="3"/>
      <c r="AI483" s="18"/>
      <c r="AJ483" s="19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</row>
    <row r="484" spans="1:220" x14ac:dyDescent="0.2">
      <c r="A484" s="65">
        <f t="shared" si="139"/>
        <v>42459</v>
      </c>
      <c r="B484" s="12">
        <f t="shared" ca="1" si="127"/>
        <v>118825608.37305471</v>
      </c>
      <c r="C484" s="73">
        <f t="shared" ca="1" si="128"/>
        <v>114961115.52019602</v>
      </c>
      <c r="D484" s="67">
        <f ca="1">IF(A484&lt;$B$1,VLOOKUP(A484,[1]DI!$A$4:$B$15000,2,FALSE),0)</f>
        <v>0.14130000000000001</v>
      </c>
      <c r="E484" s="11">
        <f t="shared" ca="1" si="129"/>
        <v>1.00052461</v>
      </c>
      <c r="F484" s="66">
        <f ca="1">(TRUNC(PRODUCT($E$16:$E483),16))</f>
        <v>1.1725644615405899</v>
      </c>
      <c r="G484" s="66">
        <f t="shared" ca="1" si="130"/>
        <v>1.14281326488718</v>
      </c>
      <c r="H484" s="66">
        <f t="shared" ca="1" si="131"/>
        <v>1.0260332999999999</v>
      </c>
      <c r="I484" s="67">
        <f t="shared" si="140"/>
        <v>3.7499999999999999E-2</v>
      </c>
      <c r="J484" s="68">
        <f t="shared" si="132"/>
        <v>42387</v>
      </c>
      <c r="K484" s="13">
        <f t="shared" si="138"/>
        <v>72</v>
      </c>
      <c r="L484" s="9">
        <f t="shared" si="133"/>
        <v>1.0073899669999999</v>
      </c>
      <c r="M484" s="71">
        <f t="shared" ca="1" si="134"/>
        <v>1.0336156519999999</v>
      </c>
      <c r="N484" s="70">
        <f t="shared" si="135"/>
        <v>0</v>
      </c>
      <c r="O484" s="66">
        <f t="shared" ca="1" si="136"/>
        <v>3864492.8528586999</v>
      </c>
      <c r="P484" s="72">
        <f t="shared" si="137"/>
        <v>0</v>
      </c>
      <c r="Q484" s="69"/>
      <c r="R484" s="68"/>
      <c r="S484" s="68"/>
      <c r="T484" s="68"/>
      <c r="U484" s="68"/>
      <c r="V484" s="7"/>
      <c r="W484" s="7"/>
      <c r="X484" s="7"/>
      <c r="Y484" s="7"/>
      <c r="Z484" s="1"/>
      <c r="AA484" s="7"/>
      <c r="AB484" s="7"/>
      <c r="AC484" s="7"/>
      <c r="AD484" s="7"/>
      <c r="AE484" s="7"/>
      <c r="AF484" s="8"/>
      <c r="AG484" s="7"/>
      <c r="AH484" s="3"/>
      <c r="AI484" s="18"/>
      <c r="AJ484" s="19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</row>
    <row r="485" spans="1:220" x14ac:dyDescent="0.2">
      <c r="A485" s="65">
        <f t="shared" si="139"/>
        <v>42460</v>
      </c>
      <c r="B485" s="12">
        <f t="shared" ca="1" si="127"/>
        <v>118900102.83102846</v>
      </c>
      <c r="C485" s="73">
        <f t="shared" ca="1" si="128"/>
        <v>114961115.52019602</v>
      </c>
      <c r="D485" s="67">
        <f ca="1">IF(A485&lt;$B$1,VLOOKUP(A485,[1]DI!$A$4:$B$15000,2,FALSE),0)</f>
        <v>0.14130000000000001</v>
      </c>
      <c r="E485" s="11">
        <f t="shared" ca="1" si="129"/>
        <v>1.00052461</v>
      </c>
      <c r="F485" s="66">
        <f ca="1">(TRUNC(PRODUCT($E$16:$E484),16))</f>
        <v>1.1731796005827599</v>
      </c>
      <c r="G485" s="66">
        <f t="shared" ca="1" si="130"/>
        <v>1.14281326488718</v>
      </c>
      <c r="H485" s="66">
        <f t="shared" ca="1" si="131"/>
        <v>1.02657156</v>
      </c>
      <c r="I485" s="67">
        <f t="shared" si="140"/>
        <v>3.7499999999999999E-2</v>
      </c>
      <c r="J485" s="68">
        <f t="shared" si="132"/>
        <v>42387</v>
      </c>
      <c r="K485" s="13">
        <f t="shared" si="138"/>
        <v>73</v>
      </c>
      <c r="L485" s="9">
        <f t="shared" si="133"/>
        <v>1.0074929889999999</v>
      </c>
      <c r="M485" s="71">
        <f t="shared" ca="1" si="134"/>
        <v>1.0342636489999999</v>
      </c>
      <c r="N485" s="70">
        <f t="shared" si="135"/>
        <v>0</v>
      </c>
      <c r="O485" s="66">
        <f t="shared" ca="1" si="136"/>
        <v>3938987.3108324399</v>
      </c>
      <c r="P485" s="72">
        <f t="shared" si="137"/>
        <v>0</v>
      </c>
      <c r="Q485" s="69"/>
      <c r="R485" s="68"/>
      <c r="S485" s="68"/>
      <c r="T485" s="68"/>
      <c r="U485" s="68"/>
      <c r="V485" s="7"/>
      <c r="W485" s="7"/>
      <c r="X485" s="7"/>
      <c r="Y485" s="7"/>
      <c r="Z485" s="1"/>
      <c r="AA485" s="7"/>
      <c r="AB485" s="7"/>
      <c r="AC485" s="7"/>
      <c r="AD485" s="7"/>
      <c r="AE485" s="7"/>
      <c r="AF485" s="8"/>
      <c r="AG485" s="7"/>
      <c r="AH485" s="3"/>
      <c r="AI485" s="18"/>
      <c r="AJ485" s="19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</row>
    <row r="486" spans="1:220" x14ac:dyDescent="0.2">
      <c r="A486" s="65">
        <f t="shared" si="139"/>
        <v>42461</v>
      </c>
      <c r="B486" s="12">
        <f t="shared" ca="1" si="127"/>
        <v>118962479.12285411</v>
      </c>
      <c r="C486" s="73">
        <f t="shared" ca="1" si="128"/>
        <v>114961115.52019602</v>
      </c>
      <c r="D486" s="67">
        <f ca="1">IF(A486&lt;$B$1,VLOOKUP(A486,[1]DI!$A$4:$B$15000,2,FALSE),0)</f>
        <v>0.14130000000000001</v>
      </c>
      <c r="E486" s="11">
        <f t="shared" ca="1" si="129"/>
        <v>1.00052461</v>
      </c>
      <c r="F486" s="66">
        <f ca="1">(TRUNC(PRODUCT($E$16:$E485),16))</f>
        <v>1.17379506233302</v>
      </c>
      <c r="G486" s="66">
        <f t="shared" ca="1" si="130"/>
        <v>1.14281326488718</v>
      </c>
      <c r="H486" s="66">
        <f t="shared" ca="1" si="131"/>
        <v>1.02711011</v>
      </c>
      <c r="I486" s="67">
        <f t="shared" si="140"/>
        <v>3.7499999999999999E-2</v>
      </c>
      <c r="J486" s="68">
        <f t="shared" si="132"/>
        <v>42387</v>
      </c>
      <c r="K486" s="13">
        <f t="shared" si="138"/>
        <v>73</v>
      </c>
      <c r="L486" s="9">
        <f t="shared" si="133"/>
        <v>1.0074929889999999</v>
      </c>
      <c r="M486" s="71">
        <f t="shared" ca="1" si="134"/>
        <v>1.034806235</v>
      </c>
      <c r="N486" s="70">
        <f t="shared" si="135"/>
        <v>0</v>
      </c>
      <c r="O486" s="66">
        <f t="shared" ca="1" si="136"/>
        <v>4001363.6026580902</v>
      </c>
      <c r="P486" s="72">
        <f t="shared" si="137"/>
        <v>0</v>
      </c>
      <c r="Q486" s="69"/>
      <c r="R486" s="68"/>
      <c r="S486" s="68"/>
      <c r="T486" s="68"/>
      <c r="U486" s="68"/>
      <c r="V486" s="7"/>
      <c r="W486" s="7"/>
      <c r="X486" s="7"/>
      <c r="Y486" s="7"/>
      <c r="Z486" s="1"/>
      <c r="AA486" s="7"/>
      <c r="AB486" s="7"/>
      <c r="AC486" s="7"/>
      <c r="AD486" s="7"/>
      <c r="AE486" s="7"/>
      <c r="AF486" s="8"/>
      <c r="AG486" s="7"/>
      <c r="AH486" s="3"/>
      <c r="AI486" s="18"/>
      <c r="AJ486" s="19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</row>
    <row r="487" spans="1:220" x14ac:dyDescent="0.2">
      <c r="A487" s="65">
        <f t="shared" si="139"/>
        <v>42462</v>
      </c>
      <c r="B487" s="12">
        <f t="shared" ca="1" si="127"/>
        <v>119037061.06623676</v>
      </c>
      <c r="C487" s="73">
        <f t="shared" ca="1" si="128"/>
        <v>114961115.52019602</v>
      </c>
      <c r="D487" s="67">
        <f ca="1">IF(A487&lt;$B$1,VLOOKUP(A487,[1]DI!$A$4:$B$15000,2,FALSE),0)</f>
        <v>0</v>
      </c>
      <c r="E487" s="11">
        <f t="shared" ca="1" si="129"/>
        <v>1</v>
      </c>
      <c r="F487" s="66">
        <f ca="1">(TRUNC(PRODUCT($E$16:$E486),16))</f>
        <v>1.17441084696067</v>
      </c>
      <c r="G487" s="66">
        <f t="shared" ca="1" si="130"/>
        <v>1.14281326488718</v>
      </c>
      <c r="H487" s="66">
        <f t="shared" ca="1" si="131"/>
        <v>1.0276489499999999</v>
      </c>
      <c r="I487" s="67">
        <f t="shared" si="140"/>
        <v>3.7499999999999999E-2</v>
      </c>
      <c r="J487" s="68">
        <f t="shared" si="132"/>
        <v>42387</v>
      </c>
      <c r="K487" s="13">
        <f t="shared" si="138"/>
        <v>74</v>
      </c>
      <c r="L487" s="9">
        <f t="shared" si="133"/>
        <v>1.0075960209999999</v>
      </c>
      <c r="M487" s="71">
        <f t="shared" ca="1" si="134"/>
        <v>1.0354549930000001</v>
      </c>
      <c r="N487" s="70">
        <f t="shared" si="135"/>
        <v>0</v>
      </c>
      <c r="O487" s="66">
        <f t="shared" ca="1" si="136"/>
        <v>4075945.5460407501</v>
      </c>
      <c r="P487" s="72">
        <f t="shared" si="137"/>
        <v>0</v>
      </c>
      <c r="Q487" s="69"/>
      <c r="R487" s="68"/>
      <c r="S487" s="68"/>
      <c r="T487" s="68"/>
      <c r="U487" s="68"/>
      <c r="V487" s="7"/>
      <c r="W487" s="7"/>
      <c r="X487" s="7"/>
      <c r="Y487" s="7"/>
      <c r="Z487" s="1"/>
      <c r="AA487" s="7"/>
      <c r="AB487" s="7"/>
      <c r="AC487" s="7"/>
      <c r="AD487" s="7"/>
      <c r="AE487" s="7"/>
      <c r="AF487" s="8"/>
      <c r="AG487" s="7"/>
      <c r="AH487" s="3"/>
      <c r="AI487" s="18"/>
      <c r="AJ487" s="19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</row>
    <row r="488" spans="1:220" x14ac:dyDescent="0.2">
      <c r="A488" s="65">
        <f t="shared" si="139"/>
        <v>42463</v>
      </c>
      <c r="B488" s="12">
        <f t="shared" ca="1" si="127"/>
        <v>119049234.52868143</v>
      </c>
      <c r="C488" s="73">
        <f t="shared" ca="1" si="128"/>
        <v>114961115.52019602</v>
      </c>
      <c r="D488" s="67">
        <f ca="1">IF(A488&lt;$B$1,VLOOKUP(A488,[1]DI!$A$4:$B$15000,2,FALSE),0)</f>
        <v>0</v>
      </c>
      <c r="E488" s="11">
        <f t="shared" ca="1" si="129"/>
        <v>1</v>
      </c>
      <c r="F488" s="66">
        <f ca="1">(TRUNC(PRODUCT($E$16:$E487),16))</f>
        <v>1.17441084696067</v>
      </c>
      <c r="G488" s="66">
        <f t="shared" ca="1" si="130"/>
        <v>1.14281326488718</v>
      </c>
      <c r="H488" s="66">
        <f t="shared" ca="1" si="131"/>
        <v>1.0276489499999999</v>
      </c>
      <c r="I488" s="67">
        <f t="shared" si="140"/>
        <v>3.7499999999999999E-2</v>
      </c>
      <c r="J488" s="68">
        <f t="shared" si="132"/>
        <v>42387</v>
      </c>
      <c r="K488" s="13">
        <f t="shared" si="138"/>
        <v>75</v>
      </c>
      <c r="L488" s="9">
        <f t="shared" si="133"/>
        <v>1.0076990640000001</v>
      </c>
      <c r="M488" s="71">
        <f t="shared" ca="1" si="134"/>
        <v>1.035560885</v>
      </c>
      <c r="N488" s="70">
        <f t="shared" si="135"/>
        <v>0</v>
      </c>
      <c r="O488" s="66">
        <f t="shared" ca="1" si="136"/>
        <v>4088119.0084854001</v>
      </c>
      <c r="P488" s="72">
        <f t="shared" si="137"/>
        <v>0</v>
      </c>
      <c r="Q488" s="69"/>
      <c r="R488" s="68"/>
      <c r="S488" s="68"/>
      <c r="T488" s="68"/>
      <c r="U488" s="68"/>
      <c r="V488" s="7"/>
      <c r="W488" s="7"/>
      <c r="X488" s="7"/>
      <c r="Y488" s="7"/>
      <c r="Z488" s="1"/>
      <c r="AA488" s="7"/>
      <c r="AB488" s="7"/>
      <c r="AC488" s="7"/>
      <c r="AD488" s="7"/>
      <c r="AE488" s="7"/>
      <c r="AF488" s="8"/>
      <c r="AG488" s="7"/>
      <c r="AH488" s="3"/>
      <c r="AI488" s="18"/>
      <c r="AJ488" s="19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</row>
    <row r="489" spans="1:220" x14ac:dyDescent="0.2">
      <c r="A489" s="65">
        <f t="shared" si="139"/>
        <v>42464</v>
      </c>
      <c r="B489" s="12">
        <f t="shared" ca="1" si="127"/>
        <v>119061409.25569835</v>
      </c>
      <c r="C489" s="73">
        <f t="shared" ca="1" si="128"/>
        <v>114961115.52019602</v>
      </c>
      <c r="D489" s="67">
        <f ca="1">IF(A489&lt;$B$1,VLOOKUP(A489,[1]DI!$A$4:$B$15000,2,FALSE),0)</f>
        <v>0.14130000000000001</v>
      </c>
      <c r="E489" s="11">
        <f t="shared" ca="1" si="129"/>
        <v>1.00052461</v>
      </c>
      <c r="F489" s="66">
        <f ca="1">(TRUNC(PRODUCT($E$16:$E488),16))</f>
        <v>1.17441084696067</v>
      </c>
      <c r="G489" s="66">
        <f t="shared" ca="1" si="130"/>
        <v>1.14281326488718</v>
      </c>
      <c r="H489" s="66">
        <f t="shared" ca="1" si="131"/>
        <v>1.0276489499999999</v>
      </c>
      <c r="I489" s="67">
        <f t="shared" si="140"/>
        <v>3.7499999999999999E-2</v>
      </c>
      <c r="J489" s="68">
        <f t="shared" si="132"/>
        <v>42387</v>
      </c>
      <c r="K489" s="13">
        <f t="shared" si="138"/>
        <v>76</v>
      </c>
      <c r="L489" s="9">
        <f t="shared" si="133"/>
        <v>1.0078021180000001</v>
      </c>
      <c r="M489" s="71">
        <f t="shared" ca="1" si="134"/>
        <v>1.0356667879999999</v>
      </c>
      <c r="N489" s="70">
        <f t="shared" si="135"/>
        <v>0</v>
      </c>
      <c r="O489" s="66">
        <f t="shared" ca="1" si="136"/>
        <v>4100293.7355023301</v>
      </c>
      <c r="P489" s="72">
        <f t="shared" si="137"/>
        <v>0</v>
      </c>
      <c r="Q489" s="69"/>
      <c r="R489" s="68"/>
      <c r="S489" s="68"/>
      <c r="T489" s="68"/>
      <c r="U489" s="68"/>
      <c r="V489" s="7"/>
      <c r="W489" s="7"/>
      <c r="X489" s="7"/>
      <c r="Y489" s="7"/>
      <c r="Z489" s="1"/>
      <c r="AA489" s="7"/>
      <c r="AB489" s="7"/>
      <c r="AC489" s="7"/>
      <c r="AD489" s="7"/>
      <c r="AE489" s="7"/>
      <c r="AF489" s="8"/>
      <c r="AG489" s="7"/>
      <c r="AH489" s="3"/>
      <c r="AI489" s="18"/>
      <c r="AJ489" s="19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</row>
    <row r="490" spans="1:220" x14ac:dyDescent="0.2">
      <c r="A490" s="65">
        <f t="shared" si="139"/>
        <v>42465</v>
      </c>
      <c r="B490" s="12">
        <f t="shared" ca="1" si="127"/>
        <v>119136051.89855</v>
      </c>
      <c r="C490" s="73">
        <f t="shared" ca="1" si="128"/>
        <v>114961115.52019602</v>
      </c>
      <c r="D490" s="67">
        <f ca="1">IF(A490&lt;$B$1,VLOOKUP(A490,[1]DI!$A$4:$B$15000,2,FALSE),0)</f>
        <v>0.14130000000000001</v>
      </c>
      <c r="E490" s="11">
        <f t="shared" ca="1" si="129"/>
        <v>1.00052461</v>
      </c>
      <c r="F490" s="66">
        <f ca="1">(TRUNC(PRODUCT($E$16:$E489),16))</f>
        <v>1.17502695463509</v>
      </c>
      <c r="G490" s="66">
        <f t="shared" ca="1" si="130"/>
        <v>1.14281326488718</v>
      </c>
      <c r="H490" s="66">
        <f t="shared" ca="1" si="131"/>
        <v>1.02818806</v>
      </c>
      <c r="I490" s="67">
        <f t="shared" si="140"/>
        <v>3.7499999999999999E-2</v>
      </c>
      <c r="J490" s="68">
        <f t="shared" si="132"/>
        <v>42387</v>
      </c>
      <c r="K490" s="13">
        <f t="shared" si="138"/>
        <v>77</v>
      </c>
      <c r="L490" s="9">
        <f t="shared" si="133"/>
        <v>1.007905182</v>
      </c>
      <c r="M490" s="71">
        <f t="shared" ca="1" si="134"/>
        <v>1.0363160739999999</v>
      </c>
      <c r="N490" s="70">
        <f t="shared" si="135"/>
        <v>0</v>
      </c>
      <c r="O490" s="66">
        <f t="shared" ca="1" si="136"/>
        <v>4174936.3783539799</v>
      </c>
      <c r="P490" s="72">
        <f t="shared" si="137"/>
        <v>0</v>
      </c>
      <c r="Q490" s="69"/>
      <c r="R490" s="68"/>
      <c r="S490" s="68"/>
      <c r="T490" s="68"/>
      <c r="U490" s="68"/>
      <c r="V490" s="7"/>
      <c r="W490" s="7"/>
      <c r="X490" s="7"/>
      <c r="Y490" s="7"/>
      <c r="Z490" s="1"/>
      <c r="AA490" s="7"/>
      <c r="AB490" s="7"/>
      <c r="AC490" s="7"/>
      <c r="AD490" s="7"/>
      <c r="AE490" s="7"/>
      <c r="AF490" s="8"/>
      <c r="AG490" s="7"/>
      <c r="AH490" s="3"/>
      <c r="AI490" s="18"/>
      <c r="AJ490" s="19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</row>
    <row r="491" spans="1:220" x14ac:dyDescent="0.2">
      <c r="A491" s="65">
        <f t="shared" si="139"/>
        <v>42466</v>
      </c>
      <c r="B491" s="12">
        <f t="shared" ca="1" si="127"/>
        <v>119210742.13530348</v>
      </c>
      <c r="C491" s="73">
        <f t="shared" ca="1" si="128"/>
        <v>114961115.52019602</v>
      </c>
      <c r="D491" s="67">
        <f ca="1">IF(A491&lt;$B$1,VLOOKUP(A491,[1]DI!$A$4:$B$15000,2,FALSE),0)</f>
        <v>0.14130000000000001</v>
      </c>
      <c r="E491" s="11">
        <f t="shared" ca="1" si="129"/>
        <v>1.00052461</v>
      </c>
      <c r="F491" s="66">
        <f ca="1">(TRUNC(PRODUCT($E$16:$E490),16))</f>
        <v>1.17564338552577</v>
      </c>
      <c r="G491" s="66">
        <f t="shared" ca="1" si="130"/>
        <v>1.14281326488718</v>
      </c>
      <c r="H491" s="66">
        <f t="shared" ca="1" si="131"/>
        <v>1.02872746</v>
      </c>
      <c r="I491" s="67">
        <f t="shared" si="140"/>
        <v>3.7499999999999999E-2</v>
      </c>
      <c r="J491" s="68">
        <f t="shared" si="132"/>
        <v>42387</v>
      </c>
      <c r="K491" s="13">
        <f t="shared" si="138"/>
        <v>78</v>
      </c>
      <c r="L491" s="9">
        <f t="shared" si="133"/>
        <v>1.008008257</v>
      </c>
      <c r="M491" s="71">
        <f t="shared" ca="1" si="134"/>
        <v>1.036965774</v>
      </c>
      <c r="N491" s="70">
        <f t="shared" si="135"/>
        <v>0</v>
      </c>
      <c r="O491" s="66">
        <f t="shared" ca="1" si="136"/>
        <v>4249626.6151074599</v>
      </c>
      <c r="P491" s="72">
        <f t="shared" si="137"/>
        <v>0</v>
      </c>
      <c r="Q491" s="69"/>
      <c r="R491" s="68"/>
      <c r="S491" s="68"/>
      <c r="T491" s="68"/>
      <c r="U491" s="68"/>
      <c r="V491" s="7"/>
      <c r="W491" s="7"/>
      <c r="X491" s="7"/>
      <c r="Y491" s="7"/>
      <c r="Z491" s="1"/>
      <c r="AA491" s="7"/>
      <c r="AB491" s="7"/>
      <c r="AC491" s="7"/>
      <c r="AD491" s="7"/>
      <c r="AE491" s="7"/>
      <c r="AF491" s="8"/>
      <c r="AG491" s="7"/>
      <c r="AH491" s="3"/>
      <c r="AI491" s="18"/>
      <c r="AJ491" s="19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</row>
    <row r="492" spans="1:220" x14ac:dyDescent="0.2">
      <c r="A492" s="65">
        <f t="shared" si="139"/>
        <v>42467</v>
      </c>
      <c r="B492" s="12">
        <f t="shared" ca="1" si="127"/>
        <v>119285478.81634761</v>
      </c>
      <c r="C492" s="73">
        <f t="shared" ca="1" si="128"/>
        <v>114961115.52019602</v>
      </c>
      <c r="D492" s="67">
        <f ca="1">IF(A492&lt;$B$1,VLOOKUP(A492,[1]DI!$A$4:$B$15000,2,FALSE),0)</f>
        <v>0.14130000000000001</v>
      </c>
      <c r="E492" s="11">
        <f t="shared" ca="1" si="129"/>
        <v>1.00052461</v>
      </c>
      <c r="F492" s="66">
        <f ca="1">(TRUNC(PRODUCT($E$16:$E491),16))</f>
        <v>1.1762601398022501</v>
      </c>
      <c r="G492" s="66">
        <f t="shared" ca="1" si="130"/>
        <v>1.14281326488718</v>
      </c>
      <c r="H492" s="66">
        <f t="shared" ca="1" si="131"/>
        <v>1.02926714</v>
      </c>
      <c r="I492" s="67">
        <f t="shared" si="140"/>
        <v>3.7499999999999999E-2</v>
      </c>
      <c r="J492" s="68">
        <f t="shared" si="132"/>
        <v>42387</v>
      </c>
      <c r="K492" s="13">
        <f t="shared" si="138"/>
        <v>79</v>
      </c>
      <c r="L492" s="9">
        <f t="shared" si="133"/>
        <v>1.0081113420000001</v>
      </c>
      <c r="M492" s="71">
        <f t="shared" ca="1" si="134"/>
        <v>1.037615878</v>
      </c>
      <c r="N492" s="70">
        <f t="shared" si="135"/>
        <v>0</v>
      </c>
      <c r="O492" s="66">
        <f t="shared" ca="1" si="136"/>
        <v>4324363.2961515998</v>
      </c>
      <c r="P492" s="72">
        <f t="shared" si="137"/>
        <v>0</v>
      </c>
      <c r="Q492" s="69"/>
      <c r="R492" s="68"/>
      <c r="S492" s="68"/>
      <c r="T492" s="68"/>
      <c r="U492" s="68"/>
      <c r="V492" s="7"/>
      <c r="W492" s="7"/>
      <c r="X492" s="7"/>
      <c r="Y492" s="7"/>
      <c r="Z492" s="1"/>
      <c r="AA492" s="7"/>
      <c r="AB492" s="7"/>
      <c r="AC492" s="7"/>
      <c r="AD492" s="7"/>
      <c r="AE492" s="7"/>
      <c r="AF492" s="8"/>
      <c r="AG492" s="7"/>
      <c r="AH492" s="3"/>
      <c r="AI492" s="18"/>
      <c r="AJ492" s="19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</row>
    <row r="493" spans="1:220" x14ac:dyDescent="0.2">
      <c r="A493" s="65">
        <f t="shared" si="139"/>
        <v>42468</v>
      </c>
      <c r="B493" s="12">
        <f t="shared" ca="1" si="127"/>
        <v>119360262.05664355</v>
      </c>
      <c r="C493" s="73">
        <f t="shared" ca="1" si="128"/>
        <v>114961115.52019602</v>
      </c>
      <c r="D493" s="67">
        <f ca="1">IF(A493&lt;$B$1,VLOOKUP(A493,[1]DI!$A$4:$B$15000,2,FALSE),0)</f>
        <v>0.14130000000000001</v>
      </c>
      <c r="E493" s="11">
        <f t="shared" ca="1" si="129"/>
        <v>1.00052461</v>
      </c>
      <c r="F493" s="66">
        <f ca="1">(TRUNC(PRODUCT($E$16:$E492),16))</f>
        <v>1.17687721763419</v>
      </c>
      <c r="G493" s="66">
        <f t="shared" ca="1" si="130"/>
        <v>1.14281326488718</v>
      </c>
      <c r="H493" s="66">
        <f t="shared" ca="1" si="131"/>
        <v>1.0298071</v>
      </c>
      <c r="I493" s="67">
        <f t="shared" si="140"/>
        <v>3.7499999999999999E-2</v>
      </c>
      <c r="J493" s="68">
        <f t="shared" si="132"/>
        <v>42387</v>
      </c>
      <c r="K493" s="13">
        <f t="shared" si="138"/>
        <v>80</v>
      </c>
      <c r="L493" s="9">
        <f t="shared" si="133"/>
        <v>1.008214438</v>
      </c>
      <c r="M493" s="71">
        <f t="shared" ca="1" si="134"/>
        <v>1.038266387</v>
      </c>
      <c r="N493" s="70">
        <f t="shared" si="135"/>
        <v>0</v>
      </c>
      <c r="O493" s="66">
        <f t="shared" ca="1" si="136"/>
        <v>4399146.5364475204</v>
      </c>
      <c r="P493" s="72">
        <f t="shared" si="137"/>
        <v>0</v>
      </c>
      <c r="Q493" s="69"/>
      <c r="R493" s="68"/>
      <c r="S493" s="68"/>
      <c r="T493" s="68"/>
      <c r="U493" s="68"/>
      <c r="V493" s="7"/>
      <c r="W493" s="7"/>
      <c r="X493" s="7"/>
      <c r="Y493" s="7"/>
      <c r="Z493" s="1"/>
      <c r="AA493" s="7"/>
      <c r="AB493" s="7"/>
      <c r="AC493" s="7"/>
      <c r="AD493" s="7"/>
      <c r="AE493" s="7"/>
      <c r="AF493" s="8"/>
      <c r="AG493" s="7"/>
      <c r="AH493" s="3"/>
      <c r="AI493" s="18"/>
      <c r="AJ493" s="19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</row>
    <row r="494" spans="1:220" x14ac:dyDescent="0.2">
      <c r="A494" s="65">
        <f t="shared" si="139"/>
        <v>42469</v>
      </c>
      <c r="B494" s="12">
        <f t="shared" ca="1" si="127"/>
        <v>119435092.77588017</v>
      </c>
      <c r="C494" s="73">
        <f t="shared" ca="1" si="128"/>
        <v>114961115.52019602</v>
      </c>
      <c r="D494" s="67">
        <f ca="1">IF(A494&lt;$B$1,VLOOKUP(A494,[1]DI!$A$4:$B$15000,2,FALSE),0)</f>
        <v>0</v>
      </c>
      <c r="E494" s="11">
        <f t="shared" ca="1" si="129"/>
        <v>1</v>
      </c>
      <c r="F494" s="66">
        <f ca="1">(TRUNC(PRODUCT($E$16:$E493),16))</f>
        <v>1.17749461919133</v>
      </c>
      <c r="G494" s="66">
        <f t="shared" ca="1" si="130"/>
        <v>1.14281326488718</v>
      </c>
      <c r="H494" s="66">
        <f t="shared" ca="1" si="131"/>
        <v>1.03034735</v>
      </c>
      <c r="I494" s="67">
        <f t="shared" si="140"/>
        <v>3.7499999999999999E-2</v>
      </c>
      <c r="J494" s="68">
        <f t="shared" si="132"/>
        <v>42387</v>
      </c>
      <c r="K494" s="13">
        <f t="shared" si="138"/>
        <v>81</v>
      </c>
      <c r="L494" s="9">
        <f t="shared" si="133"/>
        <v>1.0083175440000001</v>
      </c>
      <c r="M494" s="71">
        <f t="shared" ca="1" si="134"/>
        <v>1.0389173089999999</v>
      </c>
      <c r="N494" s="70">
        <f t="shared" si="135"/>
        <v>0</v>
      </c>
      <c r="O494" s="66">
        <f t="shared" ca="1" si="136"/>
        <v>4473977.2556841504</v>
      </c>
      <c r="P494" s="72">
        <f t="shared" si="137"/>
        <v>0</v>
      </c>
      <c r="Q494" s="69"/>
      <c r="R494" s="68"/>
      <c r="S494" s="68"/>
      <c r="T494" s="68"/>
      <c r="U494" s="68"/>
      <c r="V494" s="7"/>
      <c r="W494" s="7"/>
      <c r="X494" s="7"/>
      <c r="Y494" s="7"/>
      <c r="Z494" s="1"/>
      <c r="AA494" s="7"/>
      <c r="AB494" s="7"/>
      <c r="AC494" s="7"/>
      <c r="AD494" s="7"/>
      <c r="AE494" s="7"/>
      <c r="AF494" s="8"/>
      <c r="AG494" s="7"/>
      <c r="AH494" s="3"/>
      <c r="AI494" s="18"/>
      <c r="AJ494" s="19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</row>
    <row r="495" spans="1:220" x14ac:dyDescent="0.2">
      <c r="A495" s="65">
        <f t="shared" si="139"/>
        <v>42470</v>
      </c>
      <c r="B495" s="12">
        <f t="shared" ca="1" si="127"/>
        <v>119447307.04952087</v>
      </c>
      <c r="C495" s="73">
        <f t="shared" ca="1" si="128"/>
        <v>114961115.52019602</v>
      </c>
      <c r="D495" s="67">
        <f ca="1">IF(A495&lt;$B$1,VLOOKUP(A495,[1]DI!$A$4:$B$15000,2,FALSE),0)</f>
        <v>0</v>
      </c>
      <c r="E495" s="11">
        <f t="shared" ca="1" si="129"/>
        <v>1</v>
      </c>
      <c r="F495" s="66">
        <f ca="1">(TRUNC(PRODUCT($E$16:$E494),16))</f>
        <v>1.17749461919133</v>
      </c>
      <c r="G495" s="66">
        <f t="shared" ca="1" si="130"/>
        <v>1.14281326488718</v>
      </c>
      <c r="H495" s="66">
        <f t="shared" ca="1" si="131"/>
        <v>1.03034735</v>
      </c>
      <c r="I495" s="67">
        <f t="shared" si="140"/>
        <v>3.7499999999999999E-2</v>
      </c>
      <c r="J495" s="68">
        <f t="shared" si="132"/>
        <v>42387</v>
      </c>
      <c r="K495" s="13">
        <f t="shared" si="138"/>
        <v>82</v>
      </c>
      <c r="L495" s="9">
        <f t="shared" si="133"/>
        <v>1.0084206609999999</v>
      </c>
      <c r="M495" s="71">
        <f t="shared" ca="1" si="134"/>
        <v>1.0390235560000001</v>
      </c>
      <c r="N495" s="70">
        <f t="shared" si="135"/>
        <v>0</v>
      </c>
      <c r="O495" s="66">
        <f t="shared" ca="1" si="136"/>
        <v>4486191.5293248501</v>
      </c>
      <c r="P495" s="72">
        <f t="shared" si="137"/>
        <v>0</v>
      </c>
      <c r="Q495" s="69"/>
      <c r="R495" s="68"/>
      <c r="S495" s="68"/>
      <c r="T495" s="68"/>
      <c r="U495" s="68"/>
      <c r="V495" s="7"/>
      <c r="W495" s="7"/>
      <c r="X495" s="7"/>
      <c r="Y495" s="7"/>
      <c r="Z495" s="1"/>
      <c r="AA495" s="7"/>
      <c r="AB495" s="7"/>
      <c r="AC495" s="7"/>
      <c r="AD495" s="7"/>
      <c r="AE495" s="7"/>
      <c r="AF495" s="8"/>
      <c r="AG495" s="7"/>
      <c r="AH495" s="3"/>
      <c r="AI495" s="18"/>
      <c r="AJ495" s="19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</row>
    <row r="496" spans="1:220" x14ac:dyDescent="0.2">
      <c r="A496" s="65">
        <f t="shared" si="139"/>
        <v>42471</v>
      </c>
      <c r="B496" s="12">
        <f t="shared" ca="1" si="127"/>
        <v>119459522.35781159</v>
      </c>
      <c r="C496" s="73">
        <f t="shared" ca="1" si="128"/>
        <v>114961115.52019602</v>
      </c>
      <c r="D496" s="67">
        <f ca="1">IF(A496&lt;$B$1,VLOOKUP(A496,[1]DI!$A$4:$B$15000,2,FALSE),0)</f>
        <v>0.14130000000000001</v>
      </c>
      <c r="E496" s="11">
        <f t="shared" ca="1" si="129"/>
        <v>1.00052461</v>
      </c>
      <c r="F496" s="66">
        <f ca="1">(TRUNC(PRODUCT($E$16:$E495),16))</f>
        <v>1.17749461919133</v>
      </c>
      <c r="G496" s="66">
        <f t="shared" ca="1" si="130"/>
        <v>1.14281326488718</v>
      </c>
      <c r="H496" s="66">
        <f t="shared" ca="1" si="131"/>
        <v>1.03034735</v>
      </c>
      <c r="I496" s="67">
        <f t="shared" si="140"/>
        <v>3.7499999999999999E-2</v>
      </c>
      <c r="J496" s="68">
        <f t="shared" si="132"/>
        <v>42387</v>
      </c>
      <c r="K496" s="13">
        <f t="shared" si="138"/>
        <v>83</v>
      </c>
      <c r="L496" s="9">
        <f t="shared" si="133"/>
        <v>1.008523788</v>
      </c>
      <c r="M496" s="71">
        <f t="shared" ca="1" si="134"/>
        <v>1.0391298120000001</v>
      </c>
      <c r="N496" s="70">
        <f t="shared" si="135"/>
        <v>0</v>
      </c>
      <c r="O496" s="66">
        <f t="shared" ca="1" si="136"/>
        <v>4498406.8376155598</v>
      </c>
      <c r="P496" s="72">
        <f t="shared" si="137"/>
        <v>0</v>
      </c>
      <c r="Q496" s="69"/>
      <c r="R496" s="68"/>
      <c r="S496" s="68"/>
      <c r="T496" s="68"/>
      <c r="U496" s="68"/>
      <c r="V496" s="7"/>
      <c r="W496" s="7"/>
      <c r="X496" s="7"/>
      <c r="Y496" s="7"/>
      <c r="Z496" s="1"/>
      <c r="AA496" s="7"/>
      <c r="AB496" s="7"/>
      <c r="AC496" s="7"/>
      <c r="AD496" s="7"/>
      <c r="AE496" s="7"/>
      <c r="AF496" s="8"/>
      <c r="AG496" s="7"/>
      <c r="AH496" s="3"/>
      <c r="AI496" s="18"/>
      <c r="AJ496" s="19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</row>
    <row r="497" spans="1:220" x14ac:dyDescent="0.2">
      <c r="A497" s="65">
        <f t="shared" si="139"/>
        <v>42472</v>
      </c>
      <c r="B497" s="12">
        <f t="shared" ca="1" si="127"/>
        <v>119534415.04108948</v>
      </c>
      <c r="C497" s="73">
        <f t="shared" ca="1" si="128"/>
        <v>114961115.52019602</v>
      </c>
      <c r="D497" s="67">
        <f ca="1">IF(A497&lt;$B$1,VLOOKUP(A497,[1]DI!$A$4:$B$15000,2,FALSE),0)</f>
        <v>0.14130000000000001</v>
      </c>
      <c r="E497" s="11">
        <f t="shared" ca="1" si="129"/>
        <v>1.00052461</v>
      </c>
      <c r="F497" s="66">
        <f ca="1">(TRUNC(PRODUCT($E$16:$E496),16))</f>
        <v>1.17811234464351</v>
      </c>
      <c r="G497" s="66">
        <f t="shared" ca="1" si="130"/>
        <v>1.14281326488718</v>
      </c>
      <c r="H497" s="66">
        <f t="shared" ca="1" si="131"/>
        <v>1.0308878800000001</v>
      </c>
      <c r="I497" s="67">
        <f t="shared" si="140"/>
        <v>3.7499999999999999E-2</v>
      </c>
      <c r="J497" s="68">
        <f t="shared" si="132"/>
        <v>42387</v>
      </c>
      <c r="K497" s="13">
        <f t="shared" si="138"/>
        <v>84</v>
      </c>
      <c r="L497" s="9">
        <f t="shared" si="133"/>
        <v>1.008626926</v>
      </c>
      <c r="M497" s="71">
        <f t="shared" ca="1" si="134"/>
        <v>1.039781273</v>
      </c>
      <c r="N497" s="70">
        <f t="shared" si="135"/>
        <v>0</v>
      </c>
      <c r="O497" s="66">
        <f t="shared" ca="1" si="136"/>
        <v>4573299.5208934601</v>
      </c>
      <c r="P497" s="72">
        <f t="shared" si="137"/>
        <v>0</v>
      </c>
      <c r="Q497" s="69"/>
      <c r="R497" s="68"/>
      <c r="S497" s="68"/>
      <c r="T497" s="68"/>
      <c r="U497" s="68"/>
      <c r="V497" s="7"/>
      <c r="W497" s="7"/>
      <c r="X497" s="7"/>
      <c r="Y497" s="7"/>
      <c r="Z497" s="1"/>
      <c r="AA497" s="7"/>
      <c r="AB497" s="7"/>
      <c r="AC497" s="7"/>
      <c r="AD497" s="7"/>
      <c r="AE497" s="7"/>
      <c r="AF497" s="8"/>
      <c r="AG497" s="7"/>
      <c r="AH497" s="3"/>
      <c r="AI497" s="18"/>
      <c r="AJ497" s="19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</row>
    <row r="498" spans="1:220" x14ac:dyDescent="0.2">
      <c r="A498" s="65">
        <f t="shared" si="139"/>
        <v>42473</v>
      </c>
      <c r="B498" s="12">
        <f t="shared" ca="1" si="127"/>
        <v>119609354.39858028</v>
      </c>
      <c r="C498" s="73">
        <f t="shared" ca="1" si="128"/>
        <v>114961115.52019602</v>
      </c>
      <c r="D498" s="67">
        <f ca="1">IF(A498&lt;$B$1,VLOOKUP(A498,[1]DI!$A$4:$B$15000,2,FALSE),0)</f>
        <v>0.14130000000000001</v>
      </c>
      <c r="E498" s="11">
        <f t="shared" ca="1" si="129"/>
        <v>1.00052461</v>
      </c>
      <c r="F498" s="66">
        <f ca="1">(TRUNC(PRODUCT($E$16:$E497),16))</f>
        <v>1.17873039416063</v>
      </c>
      <c r="G498" s="66">
        <f t="shared" ca="1" si="130"/>
        <v>1.14281326488718</v>
      </c>
      <c r="H498" s="66">
        <f t="shared" ca="1" si="131"/>
        <v>1.03142869</v>
      </c>
      <c r="I498" s="67">
        <f t="shared" si="140"/>
        <v>3.7499999999999999E-2</v>
      </c>
      <c r="J498" s="68">
        <f t="shared" si="132"/>
        <v>42387</v>
      </c>
      <c r="K498" s="13">
        <f t="shared" si="138"/>
        <v>85</v>
      </c>
      <c r="L498" s="9">
        <f t="shared" si="133"/>
        <v>1.0087300749999999</v>
      </c>
      <c r="M498" s="71">
        <f t="shared" ca="1" si="134"/>
        <v>1.04043314</v>
      </c>
      <c r="N498" s="70">
        <f t="shared" si="135"/>
        <v>0</v>
      </c>
      <c r="O498" s="66">
        <f t="shared" ca="1" si="136"/>
        <v>4648238.8783842605</v>
      </c>
      <c r="P498" s="72">
        <f t="shared" si="137"/>
        <v>0</v>
      </c>
      <c r="Q498" s="69"/>
      <c r="R498" s="68"/>
      <c r="S498" s="68"/>
      <c r="T498" s="68"/>
      <c r="U498" s="68"/>
      <c r="V498" s="7"/>
      <c r="W498" s="7"/>
      <c r="X498" s="7"/>
      <c r="Y498" s="7"/>
      <c r="Z498" s="1"/>
      <c r="AA498" s="7"/>
      <c r="AB498" s="7"/>
      <c r="AC498" s="7"/>
      <c r="AD498" s="7"/>
      <c r="AE498" s="7"/>
      <c r="AF498" s="8"/>
      <c r="AG498" s="7"/>
      <c r="AH498" s="3"/>
      <c r="AI498" s="18"/>
      <c r="AJ498" s="19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</row>
    <row r="499" spans="1:220" x14ac:dyDescent="0.2">
      <c r="A499" s="65">
        <f t="shared" si="139"/>
        <v>42474</v>
      </c>
      <c r="B499" s="12">
        <f t="shared" ca="1" si="127"/>
        <v>119684341.3499729</v>
      </c>
      <c r="C499" s="73">
        <f t="shared" ca="1" si="128"/>
        <v>114961115.52019602</v>
      </c>
      <c r="D499" s="67">
        <f ca="1">IF(A499&lt;$B$1,VLOOKUP(A499,[1]DI!$A$4:$B$15000,2,FALSE),0)</f>
        <v>0.14130000000000001</v>
      </c>
      <c r="E499" s="11">
        <f t="shared" ca="1" si="129"/>
        <v>1.00052461</v>
      </c>
      <c r="F499" s="66">
        <f ca="1">(TRUNC(PRODUCT($E$16:$E498),16))</f>
        <v>1.1793487679127099</v>
      </c>
      <c r="G499" s="66">
        <f t="shared" ca="1" si="130"/>
        <v>1.14281326488718</v>
      </c>
      <c r="H499" s="66">
        <f t="shared" ca="1" si="131"/>
        <v>1.03196979</v>
      </c>
      <c r="I499" s="67">
        <f t="shared" si="140"/>
        <v>3.7499999999999999E-2</v>
      </c>
      <c r="J499" s="68">
        <f t="shared" si="132"/>
        <v>42387</v>
      </c>
      <c r="K499" s="13">
        <f t="shared" si="138"/>
        <v>86</v>
      </c>
      <c r="L499" s="9">
        <f t="shared" si="133"/>
        <v>1.0088332339999999</v>
      </c>
      <c r="M499" s="71">
        <f t="shared" ca="1" si="134"/>
        <v>1.041085421</v>
      </c>
      <c r="N499" s="70">
        <f t="shared" si="135"/>
        <v>0</v>
      </c>
      <c r="O499" s="66">
        <f t="shared" ca="1" si="136"/>
        <v>4723225.8297768896</v>
      </c>
      <c r="P499" s="72">
        <f t="shared" si="137"/>
        <v>0</v>
      </c>
      <c r="Q499" s="69"/>
      <c r="R499" s="68"/>
      <c r="S499" s="68"/>
      <c r="T499" s="68"/>
      <c r="U499" s="68"/>
      <c r="V499" s="7"/>
      <c r="W499" s="7"/>
      <c r="X499" s="7"/>
      <c r="Y499" s="7"/>
      <c r="Z499" s="1"/>
      <c r="AA499" s="7"/>
      <c r="AB499" s="7"/>
      <c r="AC499" s="7"/>
      <c r="AD499" s="7"/>
      <c r="AE499" s="7"/>
      <c r="AF499" s="8"/>
      <c r="AG499" s="7"/>
      <c r="AH499" s="3"/>
      <c r="AI499" s="18"/>
      <c r="AJ499" s="19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</row>
    <row r="500" spans="1:220" x14ac:dyDescent="0.2">
      <c r="A500" s="65">
        <f t="shared" si="139"/>
        <v>42475</v>
      </c>
      <c r="B500" s="12">
        <f t="shared" ca="1" si="127"/>
        <v>119759374.86061732</v>
      </c>
      <c r="C500" s="73">
        <f t="shared" ca="1" si="128"/>
        <v>114961115.52019602</v>
      </c>
      <c r="D500" s="67">
        <f ca="1">IF(A500&lt;$B$1,VLOOKUP(A500,[1]DI!$A$4:$B$15000,2,FALSE),0)</f>
        <v>0.14130000000000001</v>
      </c>
      <c r="E500" s="11">
        <f t="shared" ca="1" si="129"/>
        <v>1.00052461</v>
      </c>
      <c r="F500" s="66">
        <f ca="1">(TRUNC(PRODUCT($E$16:$E499),16))</f>
        <v>1.17996746606984</v>
      </c>
      <c r="G500" s="66">
        <f t="shared" ca="1" si="130"/>
        <v>1.14281326488718</v>
      </c>
      <c r="H500" s="66">
        <f t="shared" ca="1" si="131"/>
        <v>1.03251117</v>
      </c>
      <c r="I500" s="67">
        <f t="shared" si="140"/>
        <v>3.7499999999999999E-2</v>
      </c>
      <c r="J500" s="68">
        <f t="shared" si="132"/>
        <v>42387</v>
      </c>
      <c r="K500" s="13">
        <f t="shared" si="138"/>
        <v>87</v>
      </c>
      <c r="L500" s="9">
        <f t="shared" si="133"/>
        <v>1.008936404</v>
      </c>
      <c r="M500" s="71">
        <f t="shared" ca="1" si="134"/>
        <v>1.041738107</v>
      </c>
      <c r="N500" s="70">
        <f t="shared" si="135"/>
        <v>0</v>
      </c>
      <c r="O500" s="66">
        <f t="shared" ca="1" si="136"/>
        <v>4798259.3404213097</v>
      </c>
      <c r="P500" s="72">
        <f t="shared" si="137"/>
        <v>0</v>
      </c>
      <c r="Q500" s="69"/>
      <c r="R500" s="68"/>
      <c r="S500" s="68"/>
      <c r="T500" s="68"/>
      <c r="U500" s="68"/>
      <c r="V500" s="7"/>
      <c r="W500" s="7"/>
      <c r="X500" s="7"/>
      <c r="Y500" s="7"/>
      <c r="Z500" s="1"/>
      <c r="AA500" s="7"/>
      <c r="AB500" s="7"/>
      <c r="AC500" s="7"/>
      <c r="AD500" s="7"/>
      <c r="AE500" s="7"/>
      <c r="AF500" s="8"/>
      <c r="AG500" s="7"/>
      <c r="AH500" s="3"/>
      <c r="AI500" s="18"/>
      <c r="AJ500" s="19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</row>
    <row r="501" spans="1:220" x14ac:dyDescent="0.2">
      <c r="A501" s="65">
        <f t="shared" si="139"/>
        <v>42476</v>
      </c>
      <c r="B501" s="12">
        <f t="shared" ca="1" si="127"/>
        <v>119834456.08012468</v>
      </c>
      <c r="C501" s="73">
        <f t="shared" ca="1" si="128"/>
        <v>114961115.52019602</v>
      </c>
      <c r="D501" s="67">
        <f ca="1">IF(A501&lt;$B$1,VLOOKUP(A501,[1]DI!$A$4:$B$15000,2,FALSE),0)</f>
        <v>0</v>
      </c>
      <c r="E501" s="11">
        <f t="shared" ca="1" si="129"/>
        <v>1</v>
      </c>
      <c r="F501" s="66">
        <f ca="1">(TRUNC(PRODUCT($E$16:$E500),16))</f>
        <v>1.1805864888022199</v>
      </c>
      <c r="G501" s="66">
        <f t="shared" ca="1" si="130"/>
        <v>1.14281326488718</v>
      </c>
      <c r="H501" s="66">
        <f t="shared" ca="1" si="131"/>
        <v>1.0330528400000001</v>
      </c>
      <c r="I501" s="67">
        <f t="shared" si="140"/>
        <v>3.7499999999999999E-2</v>
      </c>
      <c r="J501" s="68">
        <f t="shared" si="132"/>
        <v>42387</v>
      </c>
      <c r="K501" s="13">
        <f t="shared" si="138"/>
        <v>88</v>
      </c>
      <c r="L501" s="9">
        <f t="shared" si="133"/>
        <v>1.0090395839999999</v>
      </c>
      <c r="M501" s="71">
        <f t="shared" ca="1" si="134"/>
        <v>1.042391208</v>
      </c>
      <c r="N501" s="70">
        <f t="shared" si="135"/>
        <v>0</v>
      </c>
      <c r="O501" s="66">
        <f t="shared" ca="1" si="136"/>
        <v>4873340.55992865</v>
      </c>
      <c r="P501" s="72">
        <f t="shared" si="137"/>
        <v>0</v>
      </c>
      <c r="Q501" s="69"/>
      <c r="R501" s="68"/>
      <c r="S501" s="68"/>
      <c r="T501" s="68"/>
      <c r="U501" s="68"/>
      <c r="V501" s="7"/>
      <c r="W501" s="7"/>
      <c r="X501" s="7"/>
      <c r="Y501" s="7"/>
      <c r="Z501" s="1"/>
      <c r="AA501" s="7"/>
      <c r="AB501" s="7"/>
      <c r="AC501" s="7"/>
      <c r="AD501" s="7"/>
      <c r="AE501" s="7"/>
      <c r="AF501" s="8"/>
      <c r="AG501" s="7"/>
      <c r="AH501" s="3"/>
      <c r="AI501" s="18"/>
      <c r="AJ501" s="19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</row>
    <row r="502" spans="1:220" ht="15.75" x14ac:dyDescent="0.25">
      <c r="A502" s="65">
        <f t="shared" si="139"/>
        <v>42477</v>
      </c>
      <c r="B502" s="12">
        <f t="shared" ca="1" si="127"/>
        <v>119846711.05000027</v>
      </c>
      <c r="C502" s="73">
        <f t="shared" ca="1" si="128"/>
        <v>114961115.52019602</v>
      </c>
      <c r="D502" s="67">
        <f ca="1">IF(A502&lt;$B$1,VLOOKUP(A502,[1]DI!$A$4:$B$15000,2,FALSE),0)</f>
        <v>0</v>
      </c>
      <c r="E502" s="11">
        <f t="shared" ca="1" si="129"/>
        <v>1</v>
      </c>
      <c r="F502" s="66">
        <f ca="1">(TRUNC(PRODUCT($E$16:$E501),16))</f>
        <v>1.1805864888022199</v>
      </c>
      <c r="G502" s="66">
        <f t="shared" ca="1" si="130"/>
        <v>1.14281326488718</v>
      </c>
      <c r="H502" s="66">
        <f t="shared" ca="1" si="131"/>
        <v>1.0330528400000001</v>
      </c>
      <c r="I502" s="67">
        <f t="shared" si="140"/>
        <v>3.7499999999999999E-2</v>
      </c>
      <c r="J502" s="68">
        <f t="shared" si="132"/>
        <v>42387</v>
      </c>
      <c r="K502" s="13">
        <f t="shared" si="138"/>
        <v>89</v>
      </c>
      <c r="L502" s="9">
        <f t="shared" si="133"/>
        <v>1.0091427740000001</v>
      </c>
      <c r="M502" s="71">
        <f t="shared" ca="1" si="134"/>
        <v>1.0424978090000001</v>
      </c>
      <c r="N502" s="70">
        <f t="shared" si="135"/>
        <v>0</v>
      </c>
      <c r="O502" s="66">
        <f t="shared" ca="1" si="136"/>
        <v>4885595.52980424</v>
      </c>
      <c r="P502" s="72">
        <f t="shared" si="137"/>
        <v>0</v>
      </c>
      <c r="Q502" s="69"/>
      <c r="R502" s="68"/>
      <c r="S502" s="68"/>
      <c r="T502" s="187" t="s">
        <v>77</v>
      </c>
      <c r="U502" s="68"/>
      <c r="V502" s="7"/>
      <c r="W502" s="7"/>
      <c r="X502" s="7"/>
      <c r="Y502" s="7"/>
      <c r="Z502" s="1"/>
      <c r="AA502" s="7"/>
      <c r="AB502" s="7"/>
      <c r="AC502" s="7"/>
      <c r="AD502" s="7"/>
      <c r="AE502" s="7"/>
      <c r="AF502" s="8"/>
      <c r="AG502" s="7"/>
      <c r="AH502" s="3"/>
      <c r="AI502" s="18"/>
      <c r="AJ502" s="19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</row>
    <row r="503" spans="1:220" ht="15.75" x14ac:dyDescent="0.25">
      <c r="A503" s="144">
        <f t="shared" si="139"/>
        <v>42478</v>
      </c>
      <c r="B503" s="145">
        <f t="shared" ca="1" si="127"/>
        <v>119858967.39940919</v>
      </c>
      <c r="C503" s="172">
        <f t="shared" ca="1" si="128"/>
        <v>114961115.52019602</v>
      </c>
      <c r="D503" s="147">
        <f ca="1">IF(A503&lt;$B$1,VLOOKUP(A503,[1]DI!$A$4:$B$15000,2,FALSE),0)</f>
        <v>0.14130000000000001</v>
      </c>
      <c r="E503" s="146">
        <f t="shared" ca="1" si="129"/>
        <v>1.00052461</v>
      </c>
      <c r="F503" s="146">
        <f ca="1">(TRUNC(PRODUCT($E$16:$E502),16))</f>
        <v>1.1805864888022199</v>
      </c>
      <c r="G503" s="146">
        <f t="shared" ca="1" si="130"/>
        <v>1.14281326488718</v>
      </c>
      <c r="H503" s="146">
        <f t="shared" ca="1" si="131"/>
        <v>1.0330528400000001</v>
      </c>
      <c r="I503" s="147">
        <f t="shared" si="140"/>
        <v>3.7499999999999999E-2</v>
      </c>
      <c r="J503" s="144">
        <f t="shared" si="132"/>
        <v>42387</v>
      </c>
      <c r="K503" s="148">
        <f t="shared" si="138"/>
        <v>90</v>
      </c>
      <c r="L503" s="149">
        <f t="shared" si="133"/>
        <v>1.0092459760000001</v>
      </c>
      <c r="M503" s="149">
        <f t="shared" ca="1" si="134"/>
        <v>1.0426044219999999</v>
      </c>
      <c r="N503" s="148">
        <v>1</v>
      </c>
      <c r="O503" s="146">
        <f t="shared" ca="1" si="136"/>
        <v>4897851.8792131701</v>
      </c>
      <c r="P503" s="150">
        <f t="shared" si="137"/>
        <v>0</v>
      </c>
      <c r="Q503" s="151"/>
      <c r="R503" s="144"/>
      <c r="S503" s="172">
        <v>0</v>
      </c>
      <c r="T503" s="186">
        <v>119911796.17</v>
      </c>
      <c r="U503" s="144" t="s">
        <v>73</v>
      </c>
      <c r="V503" s="7"/>
      <c r="W503" s="7"/>
      <c r="X503" s="7"/>
      <c r="Y503" s="7"/>
      <c r="Z503" s="1"/>
      <c r="AA503" s="7"/>
      <c r="AB503" s="7"/>
      <c r="AC503" s="7"/>
      <c r="AD503" s="7"/>
      <c r="AE503" s="7"/>
      <c r="AF503" s="8"/>
      <c r="AG503" s="7"/>
      <c r="AH503" s="3"/>
      <c r="AI503" s="18"/>
      <c r="AJ503" s="19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</row>
    <row r="504" spans="1:220" ht="18.75" x14ac:dyDescent="0.3">
      <c r="A504" s="65">
        <f t="shared" si="139"/>
        <v>42479</v>
      </c>
      <c r="B504" s="12">
        <f t="shared" ca="1" si="127"/>
        <v>119934110.58184089</v>
      </c>
      <c r="C504" s="161">
        <f ca="1">B503</f>
        <v>119858967.39940919</v>
      </c>
      <c r="D504" s="67">
        <f ca="1">IF(A504&lt;$B$1,VLOOKUP(A504,[1]DI!$A$4:$B$15000,2,FALSE),0)</f>
        <v>0.14130000000000001</v>
      </c>
      <c r="E504" s="11">
        <f t="shared" ca="1" si="129"/>
        <v>1.00052461</v>
      </c>
      <c r="F504" s="66">
        <f ca="1">(TRUNC(PRODUCT($E$16:$E503),16))</f>
        <v>1.1812058362801101</v>
      </c>
      <c r="G504" s="66">
        <f t="shared" ca="1" si="130"/>
        <v>1.1805864888022199</v>
      </c>
      <c r="H504" s="66">
        <f t="shared" ca="1" si="131"/>
        <v>1.00052461</v>
      </c>
      <c r="I504" s="67">
        <f t="shared" si="140"/>
        <v>3.7499999999999999E-2</v>
      </c>
      <c r="J504" s="68">
        <v>42478</v>
      </c>
      <c r="K504" s="13">
        <f t="shared" si="138"/>
        <v>1</v>
      </c>
      <c r="L504" s="9">
        <f t="shared" si="133"/>
        <v>1.0001022660000001</v>
      </c>
      <c r="M504" s="71">
        <f t="shared" ca="1" si="134"/>
        <v>1.0006269299999999</v>
      </c>
      <c r="N504" s="70">
        <f t="shared" si="135"/>
        <v>0</v>
      </c>
      <c r="O504" s="66">
        <f t="shared" ca="1" si="136"/>
        <v>75143.182431699999</v>
      </c>
      <c r="P504" s="72">
        <f t="shared" si="137"/>
        <v>0</v>
      </c>
      <c r="Q504" s="69"/>
      <c r="R504" s="68"/>
      <c r="S504" s="68"/>
      <c r="T504" s="185" t="s">
        <v>75</v>
      </c>
      <c r="U504" s="68"/>
      <c r="V504" s="7"/>
      <c r="W504" s="7"/>
      <c r="X504" s="7"/>
      <c r="Y504" s="7"/>
      <c r="Z504" s="1"/>
      <c r="AA504" s="7"/>
      <c r="AB504" s="7"/>
      <c r="AC504" s="7"/>
      <c r="AD504" s="7"/>
      <c r="AE504" s="7"/>
      <c r="AF504" s="8"/>
      <c r="AG504" s="7"/>
      <c r="AH504" s="3"/>
      <c r="AI504" s="18"/>
      <c r="AJ504" s="19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</row>
    <row r="505" spans="1:220" ht="15.75" x14ac:dyDescent="0.25">
      <c r="A505" s="65">
        <f t="shared" si="139"/>
        <v>42480</v>
      </c>
      <c r="B505" s="12">
        <f t="shared" ca="1" si="127"/>
        <v>120009301.46814162</v>
      </c>
      <c r="C505" s="73">
        <f t="shared" ca="1" si="128"/>
        <v>119858967.39940919</v>
      </c>
      <c r="D505" s="67">
        <f ca="1">IF(A505&lt;$B$1,VLOOKUP(A505,[1]DI!$A$4:$B$15000,2,FALSE),0)</f>
        <v>0.14130000000000001</v>
      </c>
      <c r="E505" s="11">
        <f t="shared" ca="1" si="129"/>
        <v>1.00052461</v>
      </c>
      <c r="F505" s="66">
        <f ca="1">(TRUNC(PRODUCT($E$16:$E504),16))</f>
        <v>1.18182550867388</v>
      </c>
      <c r="G505" s="66">
        <f t="shared" ca="1" si="130"/>
        <v>1.1805864888022199</v>
      </c>
      <c r="H505" s="66">
        <f t="shared" ca="1" si="131"/>
        <v>1.0010494999999999</v>
      </c>
      <c r="I505" s="67">
        <f t="shared" si="140"/>
        <v>3.7499999999999999E-2</v>
      </c>
      <c r="J505" s="68">
        <f t="shared" si="132"/>
        <v>42478</v>
      </c>
      <c r="K505" s="13">
        <f t="shared" si="138"/>
        <v>2</v>
      </c>
      <c r="L505" s="9">
        <f t="shared" si="133"/>
        <v>1.0002045429999999</v>
      </c>
      <c r="M505" s="71">
        <f t="shared" ca="1" si="134"/>
        <v>1.0012542579999999</v>
      </c>
      <c r="N505" s="70">
        <f t="shared" si="135"/>
        <v>0</v>
      </c>
      <c r="O505" s="66">
        <f t="shared" ca="1" si="136"/>
        <v>150334.06873242999</v>
      </c>
      <c r="P505" s="72">
        <f t="shared" si="137"/>
        <v>0</v>
      </c>
      <c r="Q505" s="69"/>
      <c r="R505" s="68"/>
      <c r="S505" s="68"/>
      <c r="T505" s="186">
        <f ca="1">B503-S503</f>
        <v>119858967.39940919</v>
      </c>
      <c r="U505" s="68"/>
      <c r="V505" s="7"/>
      <c r="W505" s="7"/>
      <c r="X505" s="7"/>
      <c r="Y505" s="7"/>
      <c r="Z505" s="1"/>
      <c r="AA505" s="7"/>
      <c r="AB505" s="7"/>
      <c r="AC505" s="7"/>
      <c r="AD505" s="7"/>
      <c r="AE505" s="7"/>
      <c r="AF505" s="8"/>
      <c r="AG505" s="7"/>
      <c r="AH505" s="3"/>
      <c r="AI505" s="18"/>
      <c r="AJ505" s="19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</row>
    <row r="506" spans="1:220" x14ac:dyDescent="0.2">
      <c r="A506" s="65">
        <f t="shared" si="139"/>
        <v>42481</v>
      </c>
      <c r="B506" s="12">
        <f t="shared" ca="1" si="127"/>
        <v>120084538.73986274</v>
      </c>
      <c r="C506" s="73">
        <f t="shared" ca="1" si="128"/>
        <v>119858967.39940919</v>
      </c>
      <c r="D506" s="67">
        <f ca="1">IF(A506&lt;$B$1,VLOOKUP(A506,[1]DI!$A$4:$B$15000,2,FALSE),0)</f>
        <v>0</v>
      </c>
      <c r="E506" s="11">
        <f t="shared" ca="1" si="129"/>
        <v>1</v>
      </c>
      <c r="F506" s="66">
        <f ca="1">(TRUNC(PRODUCT($E$16:$E505),16))</f>
        <v>1.18244550615399</v>
      </c>
      <c r="G506" s="66">
        <f t="shared" ca="1" si="130"/>
        <v>1.1805864888022199</v>
      </c>
      <c r="H506" s="66">
        <f t="shared" ca="1" si="131"/>
        <v>1.0015746599999999</v>
      </c>
      <c r="I506" s="67">
        <f t="shared" si="140"/>
        <v>3.7499999999999999E-2</v>
      </c>
      <c r="J506" s="68">
        <f t="shared" si="132"/>
        <v>42478</v>
      </c>
      <c r="K506" s="13">
        <f t="shared" si="138"/>
        <v>3</v>
      </c>
      <c r="L506" s="9">
        <f t="shared" si="133"/>
        <v>1.00030683</v>
      </c>
      <c r="M506" s="71">
        <f t="shared" ca="1" si="134"/>
        <v>1.0018819729999999</v>
      </c>
      <c r="N506" s="70">
        <f t="shared" si="135"/>
        <v>0</v>
      </c>
      <c r="O506" s="66">
        <f t="shared" ca="1" si="136"/>
        <v>225571.34045354999</v>
      </c>
      <c r="P506" s="72">
        <f t="shared" si="137"/>
        <v>0</v>
      </c>
      <c r="Q506" s="69"/>
      <c r="R506" s="68"/>
      <c r="S506" s="68"/>
      <c r="T506" s="68"/>
      <c r="U506" s="68"/>
      <c r="V506" s="7"/>
      <c r="W506" s="7"/>
      <c r="X506" s="7"/>
      <c r="Y506" s="7"/>
      <c r="Z506" s="1"/>
      <c r="AA506" s="7"/>
      <c r="AB506" s="7"/>
      <c r="AC506" s="7"/>
      <c r="AD506" s="7"/>
      <c r="AE506" s="7"/>
      <c r="AF506" s="8"/>
      <c r="AG506" s="7"/>
      <c r="AH506" s="3"/>
      <c r="AI506" s="18"/>
      <c r="AJ506" s="19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</row>
    <row r="507" spans="1:220" x14ac:dyDescent="0.2">
      <c r="A507" s="65">
        <f t="shared" si="139"/>
        <v>42482</v>
      </c>
      <c r="B507" s="12">
        <f t="shared" ca="1" si="127"/>
        <v>120096819.36980353</v>
      </c>
      <c r="C507" s="73">
        <f t="shared" ca="1" si="128"/>
        <v>119858967.39940919</v>
      </c>
      <c r="D507" s="67">
        <f ca="1">IF(A507&lt;$B$1,VLOOKUP(A507,[1]DI!$A$4:$B$15000,2,FALSE),0)</f>
        <v>0.14130000000000001</v>
      </c>
      <c r="E507" s="11">
        <f t="shared" ca="1" si="129"/>
        <v>1.00052461</v>
      </c>
      <c r="F507" s="66">
        <f ca="1">(TRUNC(PRODUCT($E$16:$E506),16))</f>
        <v>1.18244550615399</v>
      </c>
      <c r="G507" s="66">
        <f t="shared" ca="1" si="130"/>
        <v>1.1805864888022199</v>
      </c>
      <c r="H507" s="66">
        <f t="shared" ca="1" si="131"/>
        <v>1.0015746599999999</v>
      </c>
      <c r="I507" s="67">
        <f t="shared" si="140"/>
        <v>3.7499999999999999E-2</v>
      </c>
      <c r="J507" s="68">
        <f t="shared" si="132"/>
        <v>42478</v>
      </c>
      <c r="K507" s="13">
        <f t="shared" si="138"/>
        <v>4</v>
      </c>
      <c r="L507" s="9">
        <f t="shared" si="133"/>
        <v>1.000409128</v>
      </c>
      <c r="M507" s="71">
        <f t="shared" ca="1" si="134"/>
        <v>1.001984432</v>
      </c>
      <c r="N507" s="70">
        <f t="shared" si="135"/>
        <v>0</v>
      </c>
      <c r="O507" s="66">
        <f t="shared" ca="1" si="136"/>
        <v>237851.97039433999</v>
      </c>
      <c r="P507" s="72">
        <f t="shared" si="137"/>
        <v>0</v>
      </c>
      <c r="Q507" s="69"/>
      <c r="R507" s="68"/>
      <c r="S507" s="68"/>
      <c r="T507" s="68"/>
      <c r="U507" s="68"/>
      <c r="V507" s="7"/>
      <c r="W507" s="7"/>
      <c r="X507" s="7"/>
      <c r="Y507" s="7"/>
      <c r="Z507" s="1"/>
      <c r="AA507" s="7"/>
      <c r="AB507" s="7"/>
      <c r="AC507" s="7"/>
      <c r="AD507" s="7"/>
      <c r="AE507" s="7"/>
      <c r="AF507" s="8"/>
      <c r="AG507" s="7"/>
      <c r="AH507" s="3"/>
      <c r="AI507" s="18"/>
      <c r="AJ507" s="19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</row>
    <row r="508" spans="1:220" x14ac:dyDescent="0.2">
      <c r="A508" s="65">
        <f t="shared" si="139"/>
        <v>42483</v>
      </c>
      <c r="B508" s="12">
        <f t="shared" ca="1" si="127"/>
        <v>120172110.93763688</v>
      </c>
      <c r="C508" s="73">
        <f t="shared" ca="1" si="128"/>
        <v>119858967.39940919</v>
      </c>
      <c r="D508" s="67">
        <f ca="1">IF(A508&lt;$B$1,VLOOKUP(A508,[1]DI!$A$4:$B$15000,2,FALSE),0)</f>
        <v>0</v>
      </c>
      <c r="E508" s="11">
        <f t="shared" ca="1" si="129"/>
        <v>1</v>
      </c>
      <c r="F508" s="66">
        <f ca="1">(TRUNC(PRODUCT($E$16:$E507),16))</f>
        <v>1.1830658288909699</v>
      </c>
      <c r="G508" s="66">
        <f t="shared" ca="1" si="130"/>
        <v>1.1805864888022199</v>
      </c>
      <c r="H508" s="66">
        <f t="shared" ca="1" si="131"/>
        <v>1.0021000900000001</v>
      </c>
      <c r="I508" s="67">
        <f t="shared" si="140"/>
        <v>3.7499999999999999E-2</v>
      </c>
      <c r="J508" s="68">
        <f t="shared" si="132"/>
        <v>42478</v>
      </c>
      <c r="K508" s="13">
        <f t="shared" si="138"/>
        <v>5</v>
      </c>
      <c r="L508" s="9">
        <f t="shared" si="133"/>
        <v>1.000511436</v>
      </c>
      <c r="M508" s="71">
        <f t="shared" ca="1" si="134"/>
        <v>1.0026126</v>
      </c>
      <c r="N508" s="70">
        <f t="shared" si="135"/>
        <v>0</v>
      </c>
      <c r="O508" s="66">
        <f t="shared" ca="1" si="136"/>
        <v>313143.53822768998</v>
      </c>
      <c r="P508" s="72">
        <f t="shared" si="137"/>
        <v>0</v>
      </c>
      <c r="Q508" s="69"/>
      <c r="R508" s="68"/>
      <c r="S508" s="68"/>
      <c r="T508" s="68"/>
      <c r="U508" s="68"/>
      <c r="V508" s="7"/>
      <c r="W508" s="7"/>
      <c r="X508" s="7"/>
      <c r="Y508" s="7"/>
      <c r="Z508" s="1"/>
      <c r="AA508" s="7"/>
      <c r="AB508" s="7"/>
      <c r="AC508" s="7"/>
      <c r="AD508" s="7"/>
      <c r="AE508" s="7"/>
      <c r="AF508" s="8"/>
      <c r="AG508" s="7"/>
      <c r="AH508" s="3"/>
      <c r="AI508" s="18"/>
      <c r="AJ508" s="19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</row>
    <row r="509" spans="1:220" x14ac:dyDescent="0.2">
      <c r="A509" s="65">
        <f t="shared" si="139"/>
        <v>42484</v>
      </c>
      <c r="B509" s="12">
        <f t="shared" ca="1" si="127"/>
        <v>120184400.43714124</v>
      </c>
      <c r="C509" s="73">
        <f t="shared" ca="1" si="128"/>
        <v>119858967.39940919</v>
      </c>
      <c r="D509" s="67">
        <f ca="1">IF(A509&lt;$B$1,VLOOKUP(A509,[1]DI!$A$4:$B$15000,2,FALSE),0)</f>
        <v>0</v>
      </c>
      <c r="E509" s="11">
        <f t="shared" ca="1" si="129"/>
        <v>1</v>
      </c>
      <c r="F509" s="66">
        <f ca="1">(TRUNC(PRODUCT($E$16:$E508),16))</f>
        <v>1.1830658288909699</v>
      </c>
      <c r="G509" s="66">
        <f t="shared" ca="1" si="130"/>
        <v>1.1805864888022199</v>
      </c>
      <c r="H509" s="66">
        <f t="shared" ca="1" si="131"/>
        <v>1.0021000900000001</v>
      </c>
      <c r="I509" s="67">
        <f t="shared" si="140"/>
        <v>3.7499999999999999E-2</v>
      </c>
      <c r="J509" s="68">
        <f t="shared" si="132"/>
        <v>42478</v>
      </c>
      <c r="K509" s="13">
        <f t="shared" si="138"/>
        <v>6</v>
      </c>
      <c r="L509" s="9">
        <f t="shared" si="133"/>
        <v>1.000613754</v>
      </c>
      <c r="M509" s="71">
        <f t="shared" ca="1" si="134"/>
        <v>1.0027151329999999</v>
      </c>
      <c r="N509" s="70">
        <f t="shared" si="135"/>
        <v>0</v>
      </c>
      <c r="O509" s="66">
        <f t="shared" ca="1" si="136"/>
        <v>325433.03773205</v>
      </c>
      <c r="P509" s="72">
        <f t="shared" si="137"/>
        <v>0</v>
      </c>
      <c r="Q509" s="69"/>
      <c r="R509" s="68"/>
      <c r="S509" s="68"/>
      <c r="T509" s="68"/>
      <c r="U509" s="68"/>
      <c r="V509" s="7"/>
      <c r="W509" s="7"/>
      <c r="X509" s="7"/>
      <c r="Y509" s="7"/>
      <c r="Z509" s="1"/>
      <c r="AA509" s="7"/>
      <c r="AB509" s="7"/>
      <c r="AC509" s="7"/>
      <c r="AD509" s="7"/>
      <c r="AE509" s="7"/>
      <c r="AF509" s="8"/>
      <c r="AG509" s="7"/>
      <c r="AH509" s="3"/>
      <c r="AI509" s="18"/>
      <c r="AJ509" s="19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</row>
    <row r="510" spans="1:220" x14ac:dyDescent="0.2">
      <c r="A510" s="65">
        <f t="shared" si="139"/>
        <v>42485</v>
      </c>
      <c r="B510" s="12">
        <f t="shared" ca="1" si="127"/>
        <v>120196691.37495323</v>
      </c>
      <c r="C510" s="73">
        <f t="shared" ca="1" si="128"/>
        <v>119858967.39940919</v>
      </c>
      <c r="D510" s="67">
        <f ca="1">IF(A510&lt;$B$1,VLOOKUP(A510,[1]DI!$A$4:$B$15000,2,FALSE),0)</f>
        <v>0.14130000000000001</v>
      </c>
      <c r="E510" s="11">
        <f t="shared" ca="1" si="129"/>
        <v>1.00052461</v>
      </c>
      <c r="F510" s="66">
        <f ca="1">(TRUNC(PRODUCT($E$16:$E509),16))</f>
        <v>1.1830658288909699</v>
      </c>
      <c r="G510" s="66">
        <f t="shared" ca="1" si="130"/>
        <v>1.1805864888022199</v>
      </c>
      <c r="H510" s="66">
        <f t="shared" ca="1" si="131"/>
        <v>1.0021000900000001</v>
      </c>
      <c r="I510" s="67">
        <f t="shared" si="140"/>
        <v>3.7499999999999999E-2</v>
      </c>
      <c r="J510" s="68">
        <f t="shared" si="132"/>
        <v>42478</v>
      </c>
      <c r="K510" s="13">
        <f t="shared" si="138"/>
        <v>7</v>
      </c>
      <c r="L510" s="9">
        <f t="shared" si="133"/>
        <v>1.000716084</v>
      </c>
      <c r="M510" s="71">
        <f t="shared" ca="1" si="134"/>
        <v>1.002817678</v>
      </c>
      <c r="N510" s="70">
        <f t="shared" si="135"/>
        <v>0</v>
      </c>
      <c r="O510" s="66">
        <f t="shared" ca="1" si="136"/>
        <v>337723.97554403002</v>
      </c>
      <c r="P510" s="72">
        <f t="shared" si="137"/>
        <v>0</v>
      </c>
      <c r="Q510" s="69"/>
      <c r="R510" s="68"/>
      <c r="S510" s="68"/>
      <c r="T510" s="68"/>
      <c r="U510" s="68"/>
      <c r="V510" s="7"/>
      <c r="W510" s="7"/>
      <c r="X510" s="7"/>
      <c r="Y510" s="7"/>
      <c r="Z510" s="1"/>
      <c r="AA510" s="7"/>
      <c r="AB510" s="7"/>
      <c r="AC510" s="7"/>
      <c r="AD510" s="7"/>
      <c r="AE510" s="7"/>
      <c r="AF510" s="8"/>
      <c r="AG510" s="7"/>
      <c r="AH510" s="3"/>
      <c r="AI510" s="18"/>
      <c r="AJ510" s="19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</row>
    <row r="511" spans="1:220" x14ac:dyDescent="0.2">
      <c r="A511" s="65">
        <f t="shared" si="139"/>
        <v>42486</v>
      </c>
      <c r="B511" s="12">
        <f t="shared" ref="B511:B574" ca="1" si="141">(C511+O511+Q511+R511)</f>
        <v>120272045.98860341</v>
      </c>
      <c r="C511" s="73">
        <f t="shared" ref="C511:C574" ca="1" si="142">(C510-P510)</f>
        <v>119858967.39940919</v>
      </c>
      <c r="D511" s="67">
        <f ca="1">IF(A511&lt;$B$1,VLOOKUP(A511,[1]DI!$A$4:$B$15000,2,FALSE),0)</f>
        <v>0.14130000000000001</v>
      </c>
      <c r="E511" s="11">
        <f t="shared" ref="E511:E574" ca="1" si="143">IF(A511&lt;A$13,1,ROUND(((1+D511)^(1/252)),8))</f>
        <v>1.00052461</v>
      </c>
      <c r="F511" s="66">
        <f ca="1">(TRUNC(PRODUCT($E$16:$E510),16))</f>
        <v>1.18368647705546</v>
      </c>
      <c r="G511" s="66">
        <f t="shared" ref="G511:G574" ca="1" si="144">IF(N510&gt;0,F510,G510)</f>
        <v>1.1805864888022199</v>
      </c>
      <c r="H511" s="66">
        <f t="shared" ref="H511:H574" ca="1" si="145">ROUND(F511/G511,8)</f>
        <v>1.0026257999999999</v>
      </c>
      <c r="I511" s="67">
        <f t="shared" si="140"/>
        <v>3.7499999999999999E-2</v>
      </c>
      <c r="J511" s="68">
        <f t="shared" ref="J511:J574" si="146">IF(N510&gt;0,VLOOKUP(N510,W$16:AG$52,2),J510)</f>
        <v>42478</v>
      </c>
      <c r="K511" s="13">
        <f t="shared" si="138"/>
        <v>8</v>
      </c>
      <c r="L511" s="9">
        <f t="shared" ref="L511:L574" si="147">ROUND((I511+1)^(K511/360),9)</f>
        <v>1.0008184229999999</v>
      </c>
      <c r="M511" s="71">
        <f t="shared" ref="M511:M574" ca="1" si="148">ROUND(H511*L511,9)</f>
        <v>1.003446372</v>
      </c>
      <c r="N511" s="70">
        <f t="shared" ref="N511:N574" si="149">IF(VLOOKUP(A511,X$16:AE$52,8)=VLOOKUP(A510,X$16:AE$52,8),0,VLOOKUP(A511,X$16:AE$52,8))</f>
        <v>0</v>
      </c>
      <c r="O511" s="66">
        <f t="shared" ref="O511:O574" ca="1" si="150">TRUNC(((M511-1)*C511),8)</f>
        <v>413078.58919422998</v>
      </c>
      <c r="P511" s="72">
        <f t="shared" ref="P511:P574" si="151">IF(N511&gt;0,VLOOKUP(N511,$W$16:$AB$52,6),0)</f>
        <v>0</v>
      </c>
      <c r="Q511" s="69"/>
      <c r="R511" s="68"/>
      <c r="S511" s="68"/>
      <c r="T511" s="68"/>
      <c r="U511" s="68"/>
      <c r="V511" s="7"/>
      <c r="W511" s="7"/>
      <c r="X511" s="7"/>
      <c r="Y511" s="7"/>
      <c r="Z511" s="1"/>
      <c r="AA511" s="7"/>
      <c r="AB511" s="7"/>
      <c r="AC511" s="7"/>
      <c r="AD511" s="7"/>
      <c r="AE511" s="7"/>
      <c r="AF511" s="8"/>
      <c r="AG511" s="7"/>
      <c r="AH511" s="3"/>
      <c r="AI511" s="18"/>
      <c r="AJ511" s="19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</row>
    <row r="512" spans="1:220" x14ac:dyDescent="0.2">
      <c r="A512" s="65">
        <f t="shared" si="139"/>
        <v>42487</v>
      </c>
      <c r="B512" s="12">
        <f t="shared" ca="1" si="141"/>
        <v>120347448.42598161</v>
      </c>
      <c r="C512" s="73">
        <f t="shared" ca="1" si="142"/>
        <v>119858967.39940919</v>
      </c>
      <c r="D512" s="67">
        <f ca="1">IF(A512&lt;$B$1,VLOOKUP(A512,[1]DI!$A$4:$B$15000,2,FALSE),0)</f>
        <v>0.14130000000000001</v>
      </c>
      <c r="E512" s="11">
        <f t="shared" ca="1" si="143"/>
        <v>1.00052461</v>
      </c>
      <c r="F512" s="66">
        <f ca="1">(TRUNC(PRODUCT($E$16:$E511),16))</f>
        <v>1.1843074508181901</v>
      </c>
      <c r="G512" s="66">
        <f t="shared" ca="1" si="144"/>
        <v>1.1805864888022199</v>
      </c>
      <c r="H512" s="66">
        <f t="shared" ca="1" si="145"/>
        <v>1.00315179</v>
      </c>
      <c r="I512" s="67">
        <f t="shared" si="140"/>
        <v>3.7499999999999999E-2</v>
      </c>
      <c r="J512" s="68">
        <f t="shared" si="146"/>
        <v>42478</v>
      </c>
      <c r="K512" s="13">
        <f t="shared" si="138"/>
        <v>9</v>
      </c>
      <c r="L512" s="9">
        <f t="shared" si="147"/>
        <v>1.000920773</v>
      </c>
      <c r="M512" s="71">
        <f t="shared" ca="1" si="148"/>
        <v>1.0040754649999999</v>
      </c>
      <c r="N512" s="70">
        <f t="shared" si="149"/>
        <v>0</v>
      </c>
      <c r="O512" s="66">
        <f t="shared" ca="1" si="150"/>
        <v>488481.02657242003</v>
      </c>
      <c r="P512" s="72">
        <f t="shared" si="151"/>
        <v>0</v>
      </c>
      <c r="Q512" s="69"/>
      <c r="R512" s="68"/>
      <c r="S512" s="68"/>
      <c r="T512" s="68"/>
      <c r="U512" s="68"/>
      <c r="V512" s="7"/>
      <c r="W512" s="7"/>
      <c r="X512" s="7"/>
      <c r="Y512" s="7"/>
      <c r="Z512" s="1"/>
      <c r="AA512" s="7"/>
      <c r="AB512" s="7"/>
      <c r="AC512" s="7"/>
      <c r="AD512" s="7"/>
      <c r="AE512" s="7"/>
      <c r="AF512" s="8"/>
      <c r="AG512" s="7"/>
      <c r="AH512" s="3"/>
      <c r="AI512" s="18"/>
      <c r="AJ512" s="19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</row>
    <row r="513" spans="1:220" x14ac:dyDescent="0.2">
      <c r="A513" s="65">
        <f t="shared" si="139"/>
        <v>42488</v>
      </c>
      <c r="B513" s="12">
        <f t="shared" ca="1" si="141"/>
        <v>120422897.36863916</v>
      </c>
      <c r="C513" s="73">
        <f t="shared" ca="1" si="142"/>
        <v>119858967.39940919</v>
      </c>
      <c r="D513" s="67">
        <f ca="1">IF(A513&lt;$B$1,VLOOKUP(A513,[1]DI!$A$4:$B$15000,2,FALSE),0)</f>
        <v>0.14130000000000001</v>
      </c>
      <c r="E513" s="11">
        <f t="shared" ca="1" si="143"/>
        <v>1.00052461</v>
      </c>
      <c r="F513" s="66">
        <f ca="1">(TRUNC(PRODUCT($E$16:$E512),16))</f>
        <v>1.1849287503499699</v>
      </c>
      <c r="G513" s="66">
        <f t="shared" ca="1" si="144"/>
        <v>1.1805864888022199</v>
      </c>
      <c r="H513" s="66">
        <f t="shared" ca="1" si="145"/>
        <v>1.00367805</v>
      </c>
      <c r="I513" s="67">
        <f t="shared" si="140"/>
        <v>3.7499999999999999E-2</v>
      </c>
      <c r="J513" s="68">
        <f t="shared" si="146"/>
        <v>42478</v>
      </c>
      <c r="K513" s="13">
        <f t="shared" si="138"/>
        <v>10</v>
      </c>
      <c r="L513" s="9">
        <f t="shared" si="147"/>
        <v>1.0010231329999999</v>
      </c>
      <c r="M513" s="71">
        <f t="shared" ca="1" si="148"/>
        <v>1.0047049459999999</v>
      </c>
      <c r="N513" s="70">
        <f t="shared" si="149"/>
        <v>0</v>
      </c>
      <c r="O513" s="66">
        <f t="shared" ca="1" si="150"/>
        <v>563929.96922997001</v>
      </c>
      <c r="P513" s="72">
        <f t="shared" si="151"/>
        <v>0</v>
      </c>
      <c r="Q513" s="69"/>
      <c r="R513" s="68"/>
      <c r="S513" s="68"/>
      <c r="T513" s="68"/>
      <c r="U513" s="68"/>
      <c r="V513" s="7"/>
      <c r="W513" s="7"/>
      <c r="X513" s="7"/>
      <c r="Y513" s="7"/>
      <c r="Z513" s="1"/>
      <c r="AA513" s="7"/>
      <c r="AB513" s="7"/>
      <c r="AC513" s="7"/>
      <c r="AD513" s="7"/>
      <c r="AE513" s="7"/>
      <c r="AF513" s="8"/>
      <c r="AG513" s="7"/>
      <c r="AH513" s="3"/>
      <c r="AI513" s="18"/>
      <c r="AJ513" s="19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</row>
    <row r="514" spans="1:220" x14ac:dyDescent="0.2">
      <c r="A514" s="65">
        <f t="shared" si="139"/>
        <v>42489</v>
      </c>
      <c r="B514" s="12">
        <f t="shared" ca="1" si="141"/>
        <v>120498394.1350247</v>
      </c>
      <c r="C514" s="73">
        <f t="shared" ca="1" si="142"/>
        <v>119858967.39940919</v>
      </c>
      <c r="D514" s="67">
        <f ca="1">IF(A514&lt;$B$1,VLOOKUP(A514,[1]DI!$A$4:$B$15000,2,FALSE),0)</f>
        <v>0.14130000000000001</v>
      </c>
      <c r="E514" s="11">
        <f t="shared" ca="1" si="143"/>
        <v>1.00052461</v>
      </c>
      <c r="F514" s="66">
        <f ca="1">(TRUNC(PRODUCT($E$16:$E513),16))</f>
        <v>1.1855503758216901</v>
      </c>
      <c r="G514" s="66">
        <f t="shared" ca="1" si="144"/>
        <v>1.1805864888022199</v>
      </c>
      <c r="H514" s="66">
        <f t="shared" ca="1" si="145"/>
        <v>1.0042045900000001</v>
      </c>
      <c r="I514" s="67">
        <f t="shared" si="140"/>
        <v>3.7499999999999999E-2</v>
      </c>
      <c r="J514" s="68">
        <f t="shared" si="146"/>
        <v>42478</v>
      </c>
      <c r="K514" s="13">
        <f t="shared" si="138"/>
        <v>11</v>
      </c>
      <c r="L514" s="9">
        <f t="shared" si="147"/>
        <v>1.001125504</v>
      </c>
      <c r="M514" s="71">
        <f t="shared" ca="1" si="148"/>
        <v>1.0053348259999999</v>
      </c>
      <c r="N514" s="70">
        <f t="shared" si="149"/>
        <v>0</v>
      </c>
      <c r="O514" s="66">
        <f t="shared" ca="1" si="150"/>
        <v>639426.73561550002</v>
      </c>
      <c r="P514" s="72">
        <f t="shared" si="151"/>
        <v>0</v>
      </c>
      <c r="Q514" s="69"/>
      <c r="R514" s="68"/>
      <c r="S514" s="68"/>
      <c r="T514" s="68"/>
      <c r="U514" s="68"/>
      <c r="V514" s="7"/>
      <c r="W514" s="7"/>
      <c r="X514" s="7"/>
      <c r="Y514" s="7"/>
      <c r="Z514" s="1"/>
      <c r="AA514" s="7"/>
      <c r="AB514" s="7"/>
      <c r="AC514" s="7"/>
      <c r="AD514" s="7"/>
      <c r="AE514" s="7"/>
      <c r="AF514" s="8"/>
      <c r="AG514" s="7"/>
      <c r="AH514" s="3"/>
      <c r="AI514" s="18"/>
      <c r="AJ514" s="19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</row>
    <row r="515" spans="1:220" x14ac:dyDescent="0.2">
      <c r="A515" s="65">
        <f t="shared" si="139"/>
        <v>42490</v>
      </c>
      <c r="B515" s="12">
        <f t="shared" ca="1" si="141"/>
        <v>120573938.84499723</v>
      </c>
      <c r="C515" s="73">
        <f t="shared" ca="1" si="142"/>
        <v>119858967.39940919</v>
      </c>
      <c r="D515" s="67">
        <f ca="1">IF(A515&lt;$B$1,VLOOKUP(A515,[1]DI!$A$4:$B$15000,2,FALSE),0)</f>
        <v>0</v>
      </c>
      <c r="E515" s="11">
        <f t="shared" ca="1" si="143"/>
        <v>1</v>
      </c>
      <c r="F515" s="66">
        <f ca="1">(TRUNC(PRODUCT($E$16:$E514),16))</f>
        <v>1.1861723274043501</v>
      </c>
      <c r="G515" s="66">
        <f t="shared" ca="1" si="144"/>
        <v>1.1805864888022199</v>
      </c>
      <c r="H515" s="66">
        <f t="shared" ca="1" si="145"/>
        <v>1.00473141</v>
      </c>
      <c r="I515" s="67">
        <f t="shared" si="140"/>
        <v>3.7499999999999999E-2</v>
      </c>
      <c r="J515" s="68">
        <f t="shared" si="146"/>
        <v>42478</v>
      </c>
      <c r="K515" s="13">
        <f t="shared" si="138"/>
        <v>12</v>
      </c>
      <c r="L515" s="9">
        <f t="shared" si="147"/>
        <v>1.0012278859999999</v>
      </c>
      <c r="M515" s="71">
        <f t="shared" ca="1" si="148"/>
        <v>1.0059651060000001</v>
      </c>
      <c r="N515" s="70">
        <f t="shared" si="149"/>
        <v>0</v>
      </c>
      <c r="O515" s="66">
        <f t="shared" ca="1" si="150"/>
        <v>714971.44558803004</v>
      </c>
      <c r="P515" s="72">
        <f t="shared" si="151"/>
        <v>0</v>
      </c>
      <c r="Q515" s="69"/>
      <c r="R515" s="68"/>
      <c r="S515" s="68"/>
      <c r="T515" s="68"/>
      <c r="U515" s="68"/>
      <c r="V515" s="7"/>
      <c r="W515" s="7"/>
      <c r="X515" s="7"/>
      <c r="Y515" s="7"/>
      <c r="Z515" s="1"/>
      <c r="AA515" s="7"/>
      <c r="AB515" s="7"/>
      <c r="AC515" s="7"/>
      <c r="AD515" s="7"/>
      <c r="AE515" s="7"/>
      <c r="AF515" s="8"/>
      <c r="AG515" s="7"/>
      <c r="AH515" s="3"/>
      <c r="AI515" s="18"/>
      <c r="AJ515" s="19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</row>
    <row r="516" spans="1:220" x14ac:dyDescent="0.2">
      <c r="A516" s="65">
        <f t="shared" si="139"/>
        <v>42491</v>
      </c>
      <c r="B516" s="12">
        <f t="shared" ca="1" si="141"/>
        <v>120586269.45612739</v>
      </c>
      <c r="C516" s="73">
        <f t="shared" ca="1" si="142"/>
        <v>119858967.39940919</v>
      </c>
      <c r="D516" s="67">
        <f ca="1">IF(A516&lt;$B$1,VLOOKUP(A516,[1]DI!$A$4:$B$15000,2,FALSE),0)</f>
        <v>0</v>
      </c>
      <c r="E516" s="11">
        <f t="shared" ca="1" si="143"/>
        <v>1</v>
      </c>
      <c r="F516" s="66">
        <f ca="1">(TRUNC(PRODUCT($E$16:$E515),16))</f>
        <v>1.1861723274043501</v>
      </c>
      <c r="G516" s="66">
        <f t="shared" ca="1" si="144"/>
        <v>1.1805864888022199</v>
      </c>
      <c r="H516" s="66">
        <f t="shared" ca="1" si="145"/>
        <v>1.00473141</v>
      </c>
      <c r="I516" s="67">
        <f t="shared" si="140"/>
        <v>3.7499999999999999E-2</v>
      </c>
      <c r="J516" s="68">
        <f t="shared" si="146"/>
        <v>42478</v>
      </c>
      <c r="K516" s="13">
        <f t="shared" si="138"/>
        <v>13</v>
      </c>
      <c r="L516" s="9">
        <f t="shared" si="147"/>
        <v>1.001330278</v>
      </c>
      <c r="M516" s="71">
        <f t="shared" ca="1" si="148"/>
        <v>1.006067982</v>
      </c>
      <c r="N516" s="70">
        <f t="shared" si="149"/>
        <v>0</v>
      </c>
      <c r="O516" s="66">
        <f t="shared" ca="1" si="150"/>
        <v>727302.05671819998</v>
      </c>
      <c r="P516" s="72">
        <f t="shared" si="151"/>
        <v>0</v>
      </c>
      <c r="Q516" s="69"/>
      <c r="R516" s="68"/>
      <c r="S516" s="68"/>
      <c r="T516" s="68"/>
      <c r="U516" s="68"/>
      <c r="V516" s="7"/>
      <c r="W516" s="7"/>
      <c r="X516" s="7"/>
      <c r="Y516" s="7"/>
      <c r="Z516" s="1"/>
      <c r="AA516" s="7"/>
      <c r="AB516" s="7"/>
      <c r="AC516" s="7"/>
      <c r="AD516" s="7"/>
      <c r="AE516" s="7"/>
      <c r="AF516" s="8"/>
      <c r="AG516" s="7"/>
      <c r="AH516" s="3"/>
      <c r="AI516" s="18"/>
      <c r="AJ516" s="19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</row>
    <row r="517" spans="1:220" x14ac:dyDescent="0.2">
      <c r="A517" s="65">
        <f t="shared" si="139"/>
        <v>42492</v>
      </c>
      <c r="B517" s="12">
        <f t="shared" ca="1" si="141"/>
        <v>120598601.38570622</v>
      </c>
      <c r="C517" s="73">
        <f t="shared" ca="1" si="142"/>
        <v>119858967.39940919</v>
      </c>
      <c r="D517" s="67">
        <f ca="1">IF(A517&lt;$B$1,VLOOKUP(A517,[1]DI!$A$4:$B$15000,2,FALSE),0)</f>
        <v>0.14130000000000001</v>
      </c>
      <c r="E517" s="11">
        <f t="shared" ca="1" si="143"/>
        <v>1.00052461</v>
      </c>
      <c r="F517" s="66">
        <f ca="1">(TRUNC(PRODUCT($E$16:$E516),16))</f>
        <v>1.1861723274043501</v>
      </c>
      <c r="G517" s="66">
        <f t="shared" ca="1" si="144"/>
        <v>1.1805864888022199</v>
      </c>
      <c r="H517" s="66">
        <f t="shared" ca="1" si="145"/>
        <v>1.00473141</v>
      </c>
      <c r="I517" s="67">
        <f t="shared" si="140"/>
        <v>3.7499999999999999E-2</v>
      </c>
      <c r="J517" s="68">
        <f t="shared" si="146"/>
        <v>42478</v>
      </c>
      <c r="K517" s="13">
        <f t="shared" si="138"/>
        <v>14</v>
      </c>
      <c r="L517" s="9">
        <f t="shared" si="147"/>
        <v>1.00143268</v>
      </c>
      <c r="M517" s="71">
        <f t="shared" ca="1" si="148"/>
        <v>1.006170869</v>
      </c>
      <c r="N517" s="70">
        <f t="shared" si="149"/>
        <v>0</v>
      </c>
      <c r="O517" s="66">
        <f t="shared" ca="1" si="150"/>
        <v>739633.98629701999</v>
      </c>
      <c r="P517" s="72">
        <f t="shared" si="151"/>
        <v>0</v>
      </c>
      <c r="Q517" s="69"/>
      <c r="R517" s="68"/>
      <c r="S517" s="68"/>
      <c r="T517" s="68"/>
      <c r="U517" s="68"/>
      <c r="V517" s="7"/>
      <c r="W517" s="7"/>
      <c r="X517" s="7"/>
      <c r="Y517" s="7"/>
      <c r="Z517" s="1"/>
      <c r="AA517" s="7"/>
      <c r="AB517" s="7"/>
      <c r="AC517" s="7"/>
      <c r="AD517" s="7"/>
      <c r="AE517" s="7"/>
      <c r="AF517" s="8"/>
      <c r="AG517" s="7"/>
      <c r="AH517" s="3"/>
      <c r="AI517" s="18"/>
      <c r="AJ517" s="19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</row>
    <row r="518" spans="1:220" x14ac:dyDescent="0.2">
      <c r="A518" s="65">
        <f t="shared" si="139"/>
        <v>42493</v>
      </c>
      <c r="B518" s="12">
        <f t="shared" ca="1" si="141"/>
        <v>120674207.94290589</v>
      </c>
      <c r="C518" s="73">
        <f t="shared" ca="1" si="142"/>
        <v>119858967.39940919</v>
      </c>
      <c r="D518" s="67">
        <f ca="1">IF(A518&lt;$B$1,VLOOKUP(A518,[1]DI!$A$4:$B$15000,2,FALSE),0)</f>
        <v>0.14130000000000001</v>
      </c>
      <c r="E518" s="11">
        <f t="shared" ca="1" si="143"/>
        <v>1.00052461</v>
      </c>
      <c r="F518" s="66">
        <f ca="1">(TRUNC(PRODUCT($E$16:$E517),16))</f>
        <v>1.1867946052690299</v>
      </c>
      <c r="G518" s="66">
        <f t="shared" ca="1" si="144"/>
        <v>1.1805864888022199</v>
      </c>
      <c r="H518" s="66">
        <f t="shared" ca="1" si="145"/>
        <v>1.0052585000000001</v>
      </c>
      <c r="I518" s="67">
        <f t="shared" si="140"/>
        <v>3.7499999999999999E-2</v>
      </c>
      <c r="J518" s="68">
        <f t="shared" si="146"/>
        <v>42478</v>
      </c>
      <c r="K518" s="13">
        <f t="shared" si="138"/>
        <v>15</v>
      </c>
      <c r="L518" s="9">
        <f t="shared" si="147"/>
        <v>1.001535093</v>
      </c>
      <c r="M518" s="71">
        <f t="shared" ca="1" si="148"/>
        <v>1.006801665</v>
      </c>
      <c r="N518" s="70">
        <f t="shared" si="149"/>
        <v>0</v>
      </c>
      <c r="O518" s="66">
        <f t="shared" ca="1" si="150"/>
        <v>815240.5434967</v>
      </c>
      <c r="P518" s="72">
        <f t="shared" si="151"/>
        <v>0</v>
      </c>
      <c r="Q518" s="69"/>
      <c r="R518" s="68"/>
      <c r="S518" s="68"/>
      <c r="T518" s="68"/>
      <c r="U518" s="68"/>
      <c r="V518" s="7"/>
      <c r="W518" s="7"/>
      <c r="X518" s="7"/>
      <c r="Y518" s="7"/>
      <c r="Z518" s="1"/>
      <c r="AA518" s="7"/>
      <c r="AB518" s="7"/>
      <c r="AC518" s="7"/>
      <c r="AD518" s="7"/>
      <c r="AE518" s="7"/>
      <c r="AF518" s="8"/>
      <c r="AG518" s="7"/>
      <c r="AH518" s="3"/>
      <c r="AI518" s="18"/>
      <c r="AJ518" s="19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</row>
    <row r="519" spans="1:220" x14ac:dyDescent="0.2">
      <c r="A519" s="65">
        <f t="shared" si="139"/>
        <v>42494</v>
      </c>
      <c r="B519" s="12">
        <f t="shared" ca="1" si="141"/>
        <v>120749862.32383355</v>
      </c>
      <c r="C519" s="73">
        <f t="shared" ca="1" si="142"/>
        <v>119858967.39940919</v>
      </c>
      <c r="D519" s="67">
        <f ca="1">IF(A519&lt;$B$1,VLOOKUP(A519,[1]DI!$A$4:$B$15000,2,FALSE),0)</f>
        <v>0.14130000000000001</v>
      </c>
      <c r="E519" s="11">
        <f t="shared" ca="1" si="143"/>
        <v>1.00052461</v>
      </c>
      <c r="F519" s="66">
        <f ca="1">(TRUNC(PRODUCT($E$16:$E518),16))</f>
        <v>1.1874172095869</v>
      </c>
      <c r="G519" s="66">
        <f t="shared" ca="1" si="144"/>
        <v>1.1805864888022199</v>
      </c>
      <c r="H519" s="66">
        <f t="shared" ca="1" si="145"/>
        <v>1.00578587</v>
      </c>
      <c r="I519" s="67">
        <f t="shared" si="140"/>
        <v>3.7499999999999999E-2</v>
      </c>
      <c r="J519" s="68">
        <f t="shared" si="146"/>
        <v>42478</v>
      </c>
      <c r="K519" s="13">
        <f t="shared" si="138"/>
        <v>16</v>
      </c>
      <c r="L519" s="9">
        <f t="shared" si="147"/>
        <v>1.001637516</v>
      </c>
      <c r="M519" s="71">
        <f t="shared" ca="1" si="148"/>
        <v>1.00743286</v>
      </c>
      <c r="N519" s="70">
        <f t="shared" si="149"/>
        <v>0</v>
      </c>
      <c r="O519" s="66">
        <f t="shared" ca="1" si="150"/>
        <v>890894.92442437005</v>
      </c>
      <c r="P519" s="72">
        <f t="shared" si="151"/>
        <v>0</v>
      </c>
      <c r="Q519" s="69"/>
      <c r="R519" s="68"/>
      <c r="S519" s="68"/>
      <c r="T519" s="68"/>
      <c r="U519" s="68"/>
      <c r="V519" s="7"/>
      <c r="W519" s="7"/>
      <c r="X519" s="7"/>
      <c r="Y519" s="7"/>
      <c r="Z519" s="1"/>
      <c r="AA519" s="7"/>
      <c r="AB519" s="7"/>
      <c r="AC519" s="7"/>
      <c r="AD519" s="7"/>
      <c r="AE519" s="7"/>
      <c r="AF519" s="8"/>
      <c r="AG519" s="7"/>
      <c r="AH519" s="3"/>
      <c r="AI519" s="18"/>
      <c r="AJ519" s="19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</row>
    <row r="520" spans="1:220" x14ac:dyDescent="0.2">
      <c r="A520" s="65">
        <f t="shared" si="139"/>
        <v>42495</v>
      </c>
      <c r="B520" s="12">
        <f t="shared" ca="1" si="141"/>
        <v>120825564.64834818</v>
      </c>
      <c r="C520" s="73">
        <f t="shared" ca="1" si="142"/>
        <v>119858967.39940919</v>
      </c>
      <c r="D520" s="67">
        <f ca="1">IF(A520&lt;$B$1,VLOOKUP(A520,[1]DI!$A$4:$B$15000,2,FALSE),0)</f>
        <v>0.14130000000000001</v>
      </c>
      <c r="E520" s="11">
        <f t="shared" ca="1" si="143"/>
        <v>1.00052461</v>
      </c>
      <c r="F520" s="66">
        <f ca="1">(TRUNC(PRODUCT($E$16:$E519),16))</f>
        <v>1.18804014052922</v>
      </c>
      <c r="G520" s="66">
        <f t="shared" ca="1" si="144"/>
        <v>1.1805864888022199</v>
      </c>
      <c r="H520" s="66">
        <f t="shared" ca="1" si="145"/>
        <v>1.00631352</v>
      </c>
      <c r="I520" s="67">
        <f t="shared" si="140"/>
        <v>3.7499999999999999E-2</v>
      </c>
      <c r="J520" s="68">
        <f t="shared" si="146"/>
        <v>42478</v>
      </c>
      <c r="K520" s="13">
        <f t="shared" si="138"/>
        <v>17</v>
      </c>
      <c r="L520" s="9">
        <f t="shared" si="147"/>
        <v>1.0017399499999999</v>
      </c>
      <c r="M520" s="71">
        <f t="shared" ca="1" si="148"/>
        <v>1.008064455</v>
      </c>
      <c r="N520" s="70">
        <f t="shared" si="149"/>
        <v>0</v>
      </c>
      <c r="O520" s="66">
        <f t="shared" ca="1" si="150"/>
        <v>966597.24893898994</v>
      </c>
      <c r="P520" s="72">
        <f t="shared" si="151"/>
        <v>0</v>
      </c>
      <c r="Q520" s="69"/>
      <c r="R520" s="68"/>
      <c r="S520" s="68"/>
      <c r="T520" s="68"/>
      <c r="U520" s="68"/>
      <c r="V520" s="7"/>
      <c r="W520" s="7"/>
      <c r="X520" s="7"/>
      <c r="Y520" s="7"/>
      <c r="Z520" s="1"/>
      <c r="AA520" s="7"/>
      <c r="AB520" s="7"/>
      <c r="AC520" s="7"/>
      <c r="AD520" s="7"/>
      <c r="AE520" s="7"/>
      <c r="AF520" s="8"/>
      <c r="AG520" s="7"/>
      <c r="AH520" s="3"/>
      <c r="AI520" s="18"/>
      <c r="AJ520" s="19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</row>
    <row r="521" spans="1:220" x14ac:dyDescent="0.2">
      <c r="A521" s="65">
        <f t="shared" si="139"/>
        <v>42496</v>
      </c>
      <c r="B521" s="12">
        <f t="shared" ca="1" si="141"/>
        <v>120901313.59800112</v>
      </c>
      <c r="C521" s="73">
        <f t="shared" ca="1" si="142"/>
        <v>119858967.39940919</v>
      </c>
      <c r="D521" s="67">
        <f ca="1">IF(A521&lt;$B$1,VLOOKUP(A521,[1]DI!$A$4:$B$15000,2,FALSE),0)</f>
        <v>0.14130000000000001</v>
      </c>
      <c r="E521" s="11">
        <f t="shared" ca="1" si="143"/>
        <v>1.00052461</v>
      </c>
      <c r="F521" s="66">
        <f ca="1">(TRUNC(PRODUCT($E$16:$E520),16))</f>
        <v>1.18866339826734</v>
      </c>
      <c r="G521" s="66">
        <f t="shared" ca="1" si="144"/>
        <v>1.1805864888022199</v>
      </c>
      <c r="H521" s="66">
        <f t="shared" ca="1" si="145"/>
        <v>1.0068414400000001</v>
      </c>
      <c r="I521" s="67">
        <f t="shared" si="140"/>
        <v>3.7499999999999999E-2</v>
      </c>
      <c r="J521" s="68">
        <f t="shared" si="146"/>
        <v>42478</v>
      </c>
      <c r="K521" s="13">
        <f t="shared" ref="K521:K584" si="152">DAYS360(J521,A521)</f>
        <v>18</v>
      </c>
      <c r="L521" s="9">
        <f t="shared" si="147"/>
        <v>1.0018423940000001</v>
      </c>
      <c r="M521" s="71">
        <f t="shared" ca="1" si="148"/>
        <v>1.0086964389999999</v>
      </c>
      <c r="N521" s="70">
        <f t="shared" si="149"/>
        <v>0</v>
      </c>
      <c r="O521" s="66">
        <f t="shared" ca="1" si="150"/>
        <v>1042346.19859194</v>
      </c>
      <c r="P521" s="72">
        <f t="shared" si="151"/>
        <v>0</v>
      </c>
      <c r="Q521" s="69"/>
      <c r="R521" s="68"/>
      <c r="S521" s="68"/>
      <c r="T521" s="68"/>
      <c r="U521" s="68"/>
      <c r="V521" s="7"/>
      <c r="W521" s="7"/>
      <c r="X521" s="7"/>
      <c r="Y521" s="7"/>
      <c r="Z521" s="1"/>
      <c r="AA521" s="7"/>
      <c r="AB521" s="7"/>
      <c r="AC521" s="7"/>
      <c r="AD521" s="7"/>
      <c r="AE521" s="7"/>
      <c r="AF521" s="8"/>
      <c r="AG521" s="7"/>
      <c r="AH521" s="3"/>
      <c r="AI521" s="18"/>
      <c r="AJ521" s="19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</row>
    <row r="522" spans="1:220" x14ac:dyDescent="0.2">
      <c r="A522" s="65">
        <f t="shared" si="139"/>
        <v>42497</v>
      </c>
      <c r="B522" s="12">
        <f t="shared" ca="1" si="141"/>
        <v>120977110.25152311</v>
      </c>
      <c r="C522" s="73">
        <f t="shared" ca="1" si="142"/>
        <v>119858967.39940919</v>
      </c>
      <c r="D522" s="67">
        <f ca="1">IF(A522&lt;$B$1,VLOOKUP(A522,[1]DI!$A$4:$B$15000,2,FALSE),0)</f>
        <v>0</v>
      </c>
      <c r="E522" s="11">
        <f t="shared" ca="1" si="143"/>
        <v>1</v>
      </c>
      <c r="F522" s="66">
        <f ca="1">(TRUNC(PRODUCT($E$16:$E521),16))</f>
        <v>1.18928698297271</v>
      </c>
      <c r="G522" s="66">
        <f t="shared" ca="1" si="144"/>
        <v>1.1805864888022199</v>
      </c>
      <c r="H522" s="66">
        <f t="shared" ca="1" si="145"/>
        <v>1.0073696400000001</v>
      </c>
      <c r="I522" s="67">
        <f t="shared" si="140"/>
        <v>3.7499999999999999E-2</v>
      </c>
      <c r="J522" s="68">
        <f t="shared" si="146"/>
        <v>42478</v>
      </c>
      <c r="K522" s="13">
        <f t="shared" si="152"/>
        <v>19</v>
      </c>
      <c r="L522" s="9">
        <f t="shared" si="147"/>
        <v>1.0019448479999999</v>
      </c>
      <c r="M522" s="71">
        <f t="shared" ca="1" si="148"/>
        <v>1.009328821</v>
      </c>
      <c r="N522" s="70">
        <f t="shared" si="149"/>
        <v>0</v>
      </c>
      <c r="O522" s="66">
        <f t="shared" ca="1" si="150"/>
        <v>1118142.85211392</v>
      </c>
      <c r="P522" s="72">
        <f t="shared" si="151"/>
        <v>0</v>
      </c>
      <c r="Q522" s="69"/>
      <c r="R522" s="68"/>
      <c r="S522" s="68"/>
      <c r="T522" s="68"/>
      <c r="U522" s="68"/>
      <c r="V522" s="7"/>
      <c r="W522" s="7"/>
      <c r="X522" s="7"/>
      <c r="Y522" s="7"/>
      <c r="Z522" s="1"/>
      <c r="AA522" s="7"/>
      <c r="AB522" s="7"/>
      <c r="AC522" s="7"/>
      <c r="AD522" s="7"/>
      <c r="AE522" s="7"/>
      <c r="AF522" s="8"/>
      <c r="AG522" s="7"/>
      <c r="AH522" s="3"/>
      <c r="AI522" s="18"/>
      <c r="AJ522" s="19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</row>
    <row r="523" spans="1:220" x14ac:dyDescent="0.2">
      <c r="A523" s="65">
        <f t="shared" si="139"/>
        <v>42498</v>
      </c>
      <c r="B523" s="12">
        <f t="shared" ca="1" si="141"/>
        <v>120989482.21399705</v>
      </c>
      <c r="C523" s="73">
        <f t="shared" ca="1" si="142"/>
        <v>119858967.39940919</v>
      </c>
      <c r="D523" s="67">
        <f ca="1">IF(A523&lt;$B$1,VLOOKUP(A523,[1]DI!$A$4:$B$15000,2,FALSE),0)</f>
        <v>0</v>
      </c>
      <c r="E523" s="11">
        <f t="shared" ca="1" si="143"/>
        <v>1</v>
      </c>
      <c r="F523" s="66">
        <f ca="1">(TRUNC(PRODUCT($E$16:$E522),16))</f>
        <v>1.18928698297271</v>
      </c>
      <c r="G523" s="66">
        <f t="shared" ca="1" si="144"/>
        <v>1.1805864888022199</v>
      </c>
      <c r="H523" s="66">
        <f t="shared" ca="1" si="145"/>
        <v>1.0073696400000001</v>
      </c>
      <c r="I523" s="67">
        <f t="shared" si="140"/>
        <v>3.7499999999999999E-2</v>
      </c>
      <c r="J523" s="68">
        <f t="shared" si="146"/>
        <v>42478</v>
      </c>
      <c r="K523" s="13">
        <f t="shared" si="152"/>
        <v>20</v>
      </c>
      <c r="L523" s="9">
        <f t="shared" si="147"/>
        <v>1.0020473139999999</v>
      </c>
      <c r="M523" s="71">
        <f t="shared" ca="1" si="148"/>
        <v>1.009432042</v>
      </c>
      <c r="N523" s="70">
        <f t="shared" si="149"/>
        <v>0</v>
      </c>
      <c r="O523" s="66">
        <f t="shared" ca="1" si="150"/>
        <v>1130514.8145878599</v>
      </c>
      <c r="P523" s="72">
        <f t="shared" si="151"/>
        <v>0</v>
      </c>
      <c r="Q523" s="69"/>
      <c r="R523" s="68"/>
      <c r="S523" s="68"/>
      <c r="T523" s="68"/>
      <c r="U523" s="68"/>
      <c r="V523" s="7"/>
      <c r="W523" s="7"/>
      <c r="X523" s="7"/>
      <c r="Y523" s="7"/>
      <c r="Z523" s="1"/>
      <c r="AA523" s="7"/>
      <c r="AB523" s="7"/>
      <c r="AC523" s="7"/>
      <c r="AD523" s="7"/>
      <c r="AE523" s="7"/>
      <c r="AF523" s="8"/>
      <c r="AG523" s="7"/>
      <c r="AH523" s="3"/>
      <c r="AI523" s="18"/>
      <c r="AJ523" s="19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</row>
    <row r="524" spans="1:220" x14ac:dyDescent="0.2">
      <c r="A524" s="65">
        <f t="shared" si="139"/>
        <v>42499</v>
      </c>
      <c r="B524" s="12">
        <f t="shared" ca="1" si="141"/>
        <v>121001855.25520168</v>
      </c>
      <c r="C524" s="73">
        <f t="shared" ca="1" si="142"/>
        <v>119858967.39940919</v>
      </c>
      <c r="D524" s="67">
        <f ca="1">IF(A524&lt;$B$1,VLOOKUP(A524,[1]DI!$A$4:$B$15000,2,FALSE),0)</f>
        <v>0.14130000000000001</v>
      </c>
      <c r="E524" s="11">
        <f t="shared" ca="1" si="143"/>
        <v>1.00052461</v>
      </c>
      <c r="F524" s="66">
        <f ca="1">(TRUNC(PRODUCT($E$16:$E523),16))</f>
        <v>1.18928698297271</v>
      </c>
      <c r="G524" s="66">
        <f t="shared" ca="1" si="144"/>
        <v>1.1805864888022199</v>
      </c>
      <c r="H524" s="66">
        <f t="shared" ca="1" si="145"/>
        <v>1.0073696400000001</v>
      </c>
      <c r="I524" s="67">
        <f t="shared" si="140"/>
        <v>3.7499999999999999E-2</v>
      </c>
      <c r="J524" s="68">
        <f t="shared" si="146"/>
        <v>42478</v>
      </c>
      <c r="K524" s="13">
        <f t="shared" si="152"/>
        <v>21</v>
      </c>
      <c r="L524" s="9">
        <f t="shared" si="147"/>
        <v>1.002149789</v>
      </c>
      <c r="M524" s="71">
        <f t="shared" ca="1" si="148"/>
        <v>1.0095352719999999</v>
      </c>
      <c r="N524" s="70">
        <f t="shared" si="149"/>
        <v>0</v>
      </c>
      <c r="O524" s="66">
        <f t="shared" ca="1" si="150"/>
        <v>1142887.8557924901</v>
      </c>
      <c r="P524" s="72">
        <f t="shared" si="151"/>
        <v>0</v>
      </c>
      <c r="Q524" s="69"/>
      <c r="R524" s="68"/>
      <c r="S524" s="68"/>
      <c r="T524" s="68"/>
      <c r="U524" s="68"/>
      <c r="V524" s="7"/>
      <c r="W524" s="7"/>
      <c r="X524" s="7"/>
      <c r="Y524" s="7"/>
      <c r="Z524" s="1"/>
      <c r="AA524" s="7"/>
      <c r="AB524" s="7"/>
      <c r="AC524" s="7"/>
      <c r="AD524" s="7"/>
      <c r="AE524" s="7"/>
      <c r="AF524" s="8"/>
      <c r="AG524" s="7"/>
      <c r="AH524" s="3"/>
      <c r="AI524" s="18"/>
      <c r="AJ524" s="19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</row>
    <row r="525" spans="1:220" x14ac:dyDescent="0.2">
      <c r="A525" s="65">
        <f t="shared" si="139"/>
        <v>42500</v>
      </c>
      <c r="B525" s="12">
        <f t="shared" ca="1" si="141"/>
        <v>121077714.2353867</v>
      </c>
      <c r="C525" s="73">
        <f t="shared" ca="1" si="142"/>
        <v>119858967.39940919</v>
      </c>
      <c r="D525" s="67">
        <f ca="1">IF(A525&lt;$B$1,VLOOKUP(A525,[1]DI!$A$4:$B$15000,2,FALSE),0)</f>
        <v>0.14130000000000001</v>
      </c>
      <c r="E525" s="11">
        <f t="shared" ca="1" si="143"/>
        <v>1.00052461</v>
      </c>
      <c r="F525" s="66">
        <f ca="1">(TRUNC(PRODUCT($E$16:$E524),16))</f>
        <v>1.18991089481684</v>
      </c>
      <c r="G525" s="66">
        <f t="shared" ca="1" si="144"/>
        <v>1.1805864888022199</v>
      </c>
      <c r="H525" s="66">
        <f t="shared" ca="1" si="145"/>
        <v>1.00789811</v>
      </c>
      <c r="I525" s="67">
        <f t="shared" si="140"/>
        <v>3.7499999999999999E-2</v>
      </c>
      <c r="J525" s="68">
        <f t="shared" si="146"/>
        <v>42478</v>
      </c>
      <c r="K525" s="13">
        <f t="shared" si="152"/>
        <v>22</v>
      </c>
      <c r="L525" s="9">
        <f t="shared" si="147"/>
        <v>1.002252275</v>
      </c>
      <c r="M525" s="71">
        <f t="shared" ca="1" si="148"/>
        <v>1.0101681739999999</v>
      </c>
      <c r="N525" s="70">
        <f t="shared" si="149"/>
        <v>0</v>
      </c>
      <c r="O525" s="66">
        <f t="shared" ca="1" si="150"/>
        <v>1218746.8359775101</v>
      </c>
      <c r="P525" s="72">
        <f t="shared" si="151"/>
        <v>0</v>
      </c>
      <c r="Q525" s="69"/>
      <c r="R525" s="68"/>
      <c r="S525" s="68"/>
      <c r="T525" s="68"/>
      <c r="U525" s="68"/>
      <c r="V525" s="7"/>
      <c r="W525" s="7"/>
      <c r="X525" s="7"/>
      <c r="Y525" s="7"/>
      <c r="Z525" s="1"/>
      <c r="AA525" s="7"/>
      <c r="AB525" s="7"/>
      <c r="AC525" s="7"/>
      <c r="AD525" s="7"/>
      <c r="AE525" s="7"/>
      <c r="AF525" s="8"/>
      <c r="AG525" s="7"/>
      <c r="AH525" s="3"/>
      <c r="AI525" s="18"/>
      <c r="AJ525" s="19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</row>
    <row r="526" spans="1:220" x14ac:dyDescent="0.2">
      <c r="A526" s="65">
        <f t="shared" si="139"/>
        <v>42501</v>
      </c>
      <c r="B526" s="12">
        <f t="shared" ca="1" si="141"/>
        <v>121153622.23788939</v>
      </c>
      <c r="C526" s="73">
        <f t="shared" ca="1" si="142"/>
        <v>119858967.39940919</v>
      </c>
      <c r="D526" s="67">
        <f ca="1">IF(A526&lt;$B$1,VLOOKUP(A526,[1]DI!$A$4:$B$15000,2,FALSE),0)</f>
        <v>0.14130000000000001</v>
      </c>
      <c r="E526" s="11">
        <f t="shared" ca="1" si="143"/>
        <v>1.00052461</v>
      </c>
      <c r="F526" s="66">
        <f ca="1">(TRUNC(PRODUCT($E$16:$E525),16))</f>
        <v>1.1905351339713699</v>
      </c>
      <c r="G526" s="66">
        <f t="shared" ca="1" si="144"/>
        <v>1.1805864888022199</v>
      </c>
      <c r="H526" s="66">
        <f t="shared" ca="1" si="145"/>
        <v>1.0084268700000001</v>
      </c>
      <c r="I526" s="67">
        <f t="shared" si="140"/>
        <v>3.7499999999999999E-2</v>
      </c>
      <c r="J526" s="68">
        <f t="shared" si="146"/>
        <v>42478</v>
      </c>
      <c r="K526" s="13">
        <f t="shared" si="152"/>
        <v>23</v>
      </c>
      <c r="L526" s="9">
        <f t="shared" si="147"/>
        <v>1.0023547719999999</v>
      </c>
      <c r="M526" s="71">
        <f t="shared" ca="1" si="148"/>
        <v>1.010801485</v>
      </c>
      <c r="N526" s="70">
        <f t="shared" si="149"/>
        <v>0</v>
      </c>
      <c r="O526" s="66">
        <f t="shared" ca="1" si="150"/>
        <v>1294654.8384802099</v>
      </c>
      <c r="P526" s="72">
        <f t="shared" si="151"/>
        <v>0</v>
      </c>
      <c r="Q526" s="69"/>
      <c r="R526" s="68"/>
      <c r="S526" s="68"/>
      <c r="T526" s="68"/>
      <c r="U526" s="68"/>
      <c r="V526" s="7"/>
      <c r="W526" s="7"/>
      <c r="X526" s="7"/>
      <c r="Y526" s="7"/>
      <c r="Z526" s="1"/>
      <c r="AA526" s="7"/>
      <c r="AB526" s="7"/>
      <c r="AC526" s="7"/>
      <c r="AD526" s="7"/>
      <c r="AE526" s="7"/>
      <c r="AF526" s="8"/>
      <c r="AG526" s="7"/>
      <c r="AH526" s="3"/>
      <c r="AI526" s="18"/>
      <c r="AJ526" s="19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</row>
    <row r="527" spans="1:220" x14ac:dyDescent="0.2">
      <c r="A527" s="65">
        <f t="shared" si="139"/>
        <v>42502</v>
      </c>
      <c r="B527" s="12">
        <f t="shared" ca="1" si="141"/>
        <v>121229576.98538937</v>
      </c>
      <c r="C527" s="73">
        <f t="shared" ca="1" si="142"/>
        <v>119858967.39940919</v>
      </c>
      <c r="D527" s="67">
        <f ca="1">IF(A527&lt;$B$1,VLOOKUP(A527,[1]DI!$A$4:$B$15000,2,FALSE),0)</f>
        <v>0.14130000000000001</v>
      </c>
      <c r="E527" s="11">
        <f t="shared" ca="1" si="143"/>
        <v>1.00052461</v>
      </c>
      <c r="F527" s="66">
        <f ca="1">(TRUNC(PRODUCT($E$16:$E526),16))</f>
        <v>1.1911597006080099</v>
      </c>
      <c r="G527" s="66">
        <f t="shared" ca="1" si="144"/>
        <v>1.1805864888022199</v>
      </c>
      <c r="H527" s="66">
        <f t="shared" ca="1" si="145"/>
        <v>1.0089558999999999</v>
      </c>
      <c r="I527" s="67">
        <f t="shared" si="140"/>
        <v>3.7499999999999999E-2</v>
      </c>
      <c r="J527" s="68">
        <f t="shared" si="146"/>
        <v>42478</v>
      </c>
      <c r="K527" s="13">
        <f t="shared" si="152"/>
        <v>24</v>
      </c>
      <c r="L527" s="9">
        <f t="shared" si="147"/>
        <v>1.0024572789999999</v>
      </c>
      <c r="M527" s="71">
        <f t="shared" ca="1" si="148"/>
        <v>1.0114351859999999</v>
      </c>
      <c r="N527" s="70">
        <f t="shared" si="149"/>
        <v>0</v>
      </c>
      <c r="O527" s="66">
        <f t="shared" ca="1" si="150"/>
        <v>1370609.5859801699</v>
      </c>
      <c r="P527" s="72">
        <f t="shared" si="151"/>
        <v>0</v>
      </c>
      <c r="Q527" s="69"/>
      <c r="R527" s="68"/>
      <c r="S527" s="68"/>
      <c r="T527" s="68"/>
      <c r="U527" s="68"/>
      <c r="V527" s="7"/>
      <c r="W527" s="7"/>
      <c r="X527" s="7"/>
      <c r="Y527" s="7"/>
      <c r="Z527" s="1"/>
      <c r="AA527" s="7"/>
      <c r="AB527" s="7"/>
      <c r="AC527" s="7"/>
      <c r="AD527" s="7"/>
      <c r="AE527" s="7"/>
      <c r="AF527" s="8"/>
      <c r="AG527" s="7"/>
      <c r="AH527" s="3"/>
      <c r="AI527" s="18"/>
      <c r="AJ527" s="19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</row>
    <row r="528" spans="1:220" x14ac:dyDescent="0.2">
      <c r="A528" s="65">
        <f t="shared" si="139"/>
        <v>42503</v>
      </c>
      <c r="B528" s="12">
        <f t="shared" ca="1" si="141"/>
        <v>121305579.67647631</v>
      </c>
      <c r="C528" s="73">
        <f t="shared" ca="1" si="142"/>
        <v>119858967.39940919</v>
      </c>
      <c r="D528" s="67">
        <f ca="1">IF(A528&lt;$B$1,VLOOKUP(A528,[1]DI!$A$4:$B$15000,2,FALSE),0)</f>
        <v>0.14130000000000001</v>
      </c>
      <c r="E528" s="11">
        <f t="shared" ca="1" si="143"/>
        <v>1.00052461</v>
      </c>
      <c r="F528" s="66">
        <f ca="1">(TRUNC(PRODUCT($E$16:$E527),16))</f>
        <v>1.1917845948985399</v>
      </c>
      <c r="G528" s="66">
        <f t="shared" ca="1" si="144"/>
        <v>1.1805864888022199</v>
      </c>
      <c r="H528" s="66">
        <f t="shared" ca="1" si="145"/>
        <v>1.00948521</v>
      </c>
      <c r="I528" s="67">
        <f t="shared" si="140"/>
        <v>3.7499999999999999E-2</v>
      </c>
      <c r="J528" s="68">
        <f t="shared" si="146"/>
        <v>42478</v>
      </c>
      <c r="K528" s="13">
        <f t="shared" si="152"/>
        <v>25</v>
      </c>
      <c r="L528" s="9">
        <f t="shared" si="147"/>
        <v>1.002559797</v>
      </c>
      <c r="M528" s="71">
        <f t="shared" ca="1" si="148"/>
        <v>1.0120692870000001</v>
      </c>
      <c r="N528" s="70">
        <f t="shared" si="149"/>
        <v>0</v>
      </c>
      <c r="O528" s="66">
        <f t="shared" ca="1" si="150"/>
        <v>1446612.27706712</v>
      </c>
      <c r="P528" s="72">
        <f t="shared" si="151"/>
        <v>0</v>
      </c>
      <c r="Q528" s="69"/>
      <c r="R528" s="68"/>
      <c r="S528" s="68"/>
      <c r="T528" s="68"/>
      <c r="U528" s="68"/>
      <c r="V528" s="7"/>
      <c r="W528" s="7"/>
      <c r="X528" s="7"/>
      <c r="Y528" s="7"/>
      <c r="Z528" s="1"/>
      <c r="AA528" s="7"/>
      <c r="AB528" s="7"/>
      <c r="AC528" s="7"/>
      <c r="AD528" s="7"/>
      <c r="AE528" s="7"/>
      <c r="AF528" s="8"/>
      <c r="AG528" s="7"/>
      <c r="AH528" s="3"/>
      <c r="AI528" s="18"/>
      <c r="AJ528" s="19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</row>
    <row r="529" spans="1:220" x14ac:dyDescent="0.2">
      <c r="A529" s="65">
        <f t="shared" ref="A529:A592" si="153">(A528+1)</f>
        <v>42504</v>
      </c>
      <c r="B529" s="12">
        <f t="shared" ca="1" si="141"/>
        <v>121381629.11256053</v>
      </c>
      <c r="C529" s="73">
        <f t="shared" ca="1" si="142"/>
        <v>119858967.39940919</v>
      </c>
      <c r="D529" s="67">
        <f ca="1">IF(A529&lt;$B$1,VLOOKUP(A529,[1]DI!$A$4:$B$15000,2,FALSE),0)</f>
        <v>0</v>
      </c>
      <c r="E529" s="11">
        <f t="shared" ca="1" si="143"/>
        <v>1</v>
      </c>
      <c r="F529" s="66">
        <f ca="1">(TRUNC(PRODUCT($E$16:$E528),16))</f>
        <v>1.19240981701487</v>
      </c>
      <c r="G529" s="66">
        <f t="shared" ca="1" si="144"/>
        <v>1.1805864888022199</v>
      </c>
      <c r="H529" s="66">
        <f t="shared" ca="1" si="145"/>
        <v>1.0100147900000001</v>
      </c>
      <c r="I529" s="67">
        <f t="shared" ref="I529:I592" si="154">I528</f>
        <v>3.7499999999999999E-2</v>
      </c>
      <c r="J529" s="68">
        <f t="shared" si="146"/>
        <v>42478</v>
      </c>
      <c r="K529" s="13">
        <f t="shared" si="152"/>
        <v>26</v>
      </c>
      <c r="L529" s="9">
        <f t="shared" si="147"/>
        <v>1.002662325</v>
      </c>
      <c r="M529" s="71">
        <f t="shared" ca="1" si="148"/>
        <v>1.0127037780000001</v>
      </c>
      <c r="N529" s="70">
        <f t="shared" si="149"/>
        <v>0</v>
      </c>
      <c r="O529" s="66">
        <f t="shared" ca="1" si="150"/>
        <v>1522661.7131513399</v>
      </c>
      <c r="P529" s="72">
        <f t="shared" si="151"/>
        <v>0</v>
      </c>
      <c r="Q529" s="69"/>
      <c r="R529" s="68"/>
      <c r="S529" s="68"/>
      <c r="T529" s="68"/>
      <c r="U529" s="68"/>
      <c r="V529" s="7"/>
      <c r="W529" s="7"/>
      <c r="X529" s="7"/>
      <c r="Y529" s="7"/>
      <c r="Z529" s="1"/>
      <c r="AA529" s="7"/>
      <c r="AB529" s="7"/>
      <c r="AC529" s="7"/>
      <c r="AD529" s="7"/>
      <c r="AE529" s="7"/>
      <c r="AF529" s="8"/>
      <c r="AG529" s="7"/>
      <c r="AH529" s="3"/>
      <c r="AI529" s="18"/>
      <c r="AJ529" s="19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</row>
    <row r="530" spans="1:220" x14ac:dyDescent="0.2">
      <c r="A530" s="65">
        <f t="shared" si="153"/>
        <v>42505</v>
      </c>
      <c r="B530" s="12">
        <f t="shared" ca="1" si="141"/>
        <v>121394042.30651924</v>
      </c>
      <c r="C530" s="73">
        <f t="shared" ca="1" si="142"/>
        <v>119858967.39940919</v>
      </c>
      <c r="D530" s="67">
        <f ca="1">IF(A530&lt;$B$1,VLOOKUP(A530,[1]DI!$A$4:$B$15000,2,FALSE),0)</f>
        <v>0</v>
      </c>
      <c r="E530" s="11">
        <f t="shared" ca="1" si="143"/>
        <v>1</v>
      </c>
      <c r="F530" s="66">
        <f ca="1">(TRUNC(PRODUCT($E$16:$E529),16))</f>
        <v>1.19240981701487</v>
      </c>
      <c r="G530" s="66">
        <f t="shared" ca="1" si="144"/>
        <v>1.1805864888022199</v>
      </c>
      <c r="H530" s="66">
        <f t="shared" ca="1" si="145"/>
        <v>1.0100147900000001</v>
      </c>
      <c r="I530" s="67">
        <f t="shared" si="154"/>
        <v>3.7499999999999999E-2</v>
      </c>
      <c r="J530" s="68">
        <f t="shared" si="146"/>
        <v>42478</v>
      </c>
      <c r="K530" s="13">
        <f t="shared" si="152"/>
        <v>27</v>
      </c>
      <c r="L530" s="9">
        <f t="shared" si="147"/>
        <v>1.0027648629999999</v>
      </c>
      <c r="M530" s="71">
        <f t="shared" ca="1" si="148"/>
        <v>1.012807343</v>
      </c>
      <c r="N530" s="70">
        <f t="shared" si="149"/>
        <v>0</v>
      </c>
      <c r="O530" s="66">
        <f t="shared" ca="1" si="150"/>
        <v>1535074.9071100501</v>
      </c>
      <c r="P530" s="72">
        <f t="shared" si="151"/>
        <v>0</v>
      </c>
      <c r="Q530" s="69"/>
      <c r="R530" s="68"/>
      <c r="S530" s="68"/>
      <c r="T530" s="68"/>
      <c r="U530" s="68"/>
      <c r="V530" s="7"/>
      <c r="W530" s="7"/>
      <c r="X530" s="7"/>
      <c r="Y530" s="7"/>
      <c r="Z530" s="1"/>
      <c r="AA530" s="7"/>
      <c r="AB530" s="7"/>
      <c r="AC530" s="7"/>
      <c r="AD530" s="7"/>
      <c r="AE530" s="7"/>
      <c r="AF530" s="8"/>
      <c r="AG530" s="7"/>
      <c r="AH530" s="3"/>
      <c r="AI530" s="18"/>
      <c r="AJ530" s="19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</row>
    <row r="531" spans="1:220" x14ac:dyDescent="0.2">
      <c r="A531" s="65">
        <f t="shared" si="153"/>
        <v>42506</v>
      </c>
      <c r="B531" s="12">
        <f t="shared" ca="1" si="141"/>
        <v>121406456.8189266</v>
      </c>
      <c r="C531" s="73">
        <f t="shared" ca="1" si="142"/>
        <v>119858967.39940919</v>
      </c>
      <c r="D531" s="67">
        <f ca="1">IF(A531&lt;$B$1,VLOOKUP(A531,[1]DI!$A$4:$B$15000,2,FALSE),0)</f>
        <v>0.14130000000000001</v>
      </c>
      <c r="E531" s="11">
        <f t="shared" ca="1" si="143"/>
        <v>1.00052461</v>
      </c>
      <c r="F531" s="66">
        <f ca="1">(TRUNC(PRODUCT($E$16:$E530),16))</f>
        <v>1.19240981701487</v>
      </c>
      <c r="G531" s="66">
        <f t="shared" ca="1" si="144"/>
        <v>1.1805864888022199</v>
      </c>
      <c r="H531" s="66">
        <f t="shared" ca="1" si="145"/>
        <v>1.0100147900000001</v>
      </c>
      <c r="I531" s="67">
        <f t="shared" si="154"/>
        <v>3.7499999999999999E-2</v>
      </c>
      <c r="J531" s="68">
        <f t="shared" si="146"/>
        <v>42478</v>
      </c>
      <c r="K531" s="13">
        <f t="shared" si="152"/>
        <v>28</v>
      </c>
      <c r="L531" s="9">
        <f t="shared" si="147"/>
        <v>1.0028674120000001</v>
      </c>
      <c r="M531" s="71">
        <f t="shared" ca="1" si="148"/>
        <v>1.0129109190000001</v>
      </c>
      <c r="N531" s="70">
        <f t="shared" si="149"/>
        <v>0</v>
      </c>
      <c r="O531" s="66">
        <f t="shared" ca="1" si="150"/>
        <v>1547489.41951742</v>
      </c>
      <c r="P531" s="72">
        <f t="shared" si="151"/>
        <v>0</v>
      </c>
      <c r="Q531" s="69"/>
      <c r="R531" s="68"/>
      <c r="S531" s="68"/>
      <c r="T531" s="68"/>
      <c r="U531" s="68"/>
      <c r="V531" s="7"/>
      <c r="W531" s="7"/>
      <c r="X531" s="7"/>
      <c r="Y531" s="7"/>
      <c r="Z531" s="1"/>
      <c r="AA531" s="7"/>
      <c r="AB531" s="7"/>
      <c r="AC531" s="7"/>
      <c r="AD531" s="7"/>
      <c r="AE531" s="7"/>
      <c r="AF531" s="8"/>
      <c r="AG531" s="7"/>
      <c r="AH531" s="3"/>
      <c r="AI531" s="18"/>
      <c r="AJ531" s="19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</row>
    <row r="532" spans="1:220" x14ac:dyDescent="0.2">
      <c r="A532" s="65">
        <f t="shared" si="153"/>
        <v>42507</v>
      </c>
      <c r="B532" s="12">
        <f t="shared" ca="1" si="141"/>
        <v>121482570.85899426</v>
      </c>
      <c r="C532" s="73">
        <f t="shared" ca="1" si="142"/>
        <v>119858967.39940919</v>
      </c>
      <c r="D532" s="67">
        <f ca="1">IF(A532&lt;$B$1,VLOOKUP(A532,[1]DI!$A$4:$B$15000,2,FALSE),0)</f>
        <v>0.14130000000000001</v>
      </c>
      <c r="E532" s="11">
        <f t="shared" ca="1" si="143"/>
        <v>1.00052461</v>
      </c>
      <c r="F532" s="66">
        <f ca="1">(TRUNC(PRODUCT($E$16:$E531),16))</f>
        <v>1.19303536712898</v>
      </c>
      <c r="G532" s="66">
        <f t="shared" ca="1" si="144"/>
        <v>1.1805864888022199</v>
      </c>
      <c r="H532" s="66">
        <f t="shared" ca="1" si="145"/>
        <v>1.0105446600000001</v>
      </c>
      <c r="I532" s="67">
        <f t="shared" si="154"/>
        <v>3.7499999999999999E-2</v>
      </c>
      <c r="J532" s="68">
        <f t="shared" si="146"/>
        <v>42478</v>
      </c>
      <c r="K532" s="13">
        <f t="shared" si="152"/>
        <v>29</v>
      </c>
      <c r="L532" s="9">
        <f t="shared" si="147"/>
        <v>1.002969972</v>
      </c>
      <c r="M532" s="71">
        <f t="shared" ca="1" si="148"/>
        <v>1.0135459490000001</v>
      </c>
      <c r="N532" s="70">
        <f t="shared" si="149"/>
        <v>0</v>
      </c>
      <c r="O532" s="66">
        <f t="shared" ca="1" si="150"/>
        <v>1623603.4595850699</v>
      </c>
      <c r="P532" s="72">
        <f t="shared" si="151"/>
        <v>0</v>
      </c>
      <c r="Q532" s="69"/>
      <c r="R532" s="68"/>
      <c r="S532" s="68"/>
      <c r="T532" s="68"/>
      <c r="U532" s="68"/>
      <c r="V532" s="7"/>
      <c r="W532" s="7"/>
      <c r="X532" s="7"/>
      <c r="Y532" s="7"/>
      <c r="Z532" s="1"/>
      <c r="AA532" s="7"/>
      <c r="AB532" s="7"/>
      <c r="AC532" s="7"/>
      <c r="AD532" s="7"/>
      <c r="AE532" s="7"/>
      <c r="AF532" s="8"/>
      <c r="AG532" s="7"/>
      <c r="AH532" s="3"/>
      <c r="AI532" s="18"/>
      <c r="AJ532" s="19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</row>
    <row r="533" spans="1:220" x14ac:dyDescent="0.2">
      <c r="A533" s="65">
        <f t="shared" si="153"/>
        <v>42508</v>
      </c>
      <c r="B533" s="12">
        <f t="shared" ca="1" si="141"/>
        <v>121558731.76391815</v>
      </c>
      <c r="C533" s="73">
        <f t="shared" ca="1" si="142"/>
        <v>119858967.39940919</v>
      </c>
      <c r="D533" s="67">
        <f ca="1">IF(A533&lt;$B$1,VLOOKUP(A533,[1]DI!$A$4:$B$15000,2,FALSE),0)</f>
        <v>0.14130000000000001</v>
      </c>
      <c r="E533" s="11">
        <f t="shared" ca="1" si="143"/>
        <v>1.00052461</v>
      </c>
      <c r="F533" s="66">
        <f ca="1">(TRUNC(PRODUCT($E$16:$E532),16))</f>
        <v>1.1936612454129301</v>
      </c>
      <c r="G533" s="66">
        <f t="shared" ca="1" si="144"/>
        <v>1.1805864888022199</v>
      </c>
      <c r="H533" s="66">
        <f t="shared" ca="1" si="145"/>
        <v>1.0110748000000001</v>
      </c>
      <c r="I533" s="67">
        <f t="shared" si="154"/>
        <v>3.7499999999999999E-2</v>
      </c>
      <c r="J533" s="68">
        <f t="shared" si="146"/>
        <v>42478</v>
      </c>
      <c r="K533" s="13">
        <f t="shared" si="152"/>
        <v>30</v>
      </c>
      <c r="L533" s="9">
        <f t="shared" si="147"/>
        <v>1.003072542</v>
      </c>
      <c r="M533" s="71">
        <f t="shared" ca="1" si="148"/>
        <v>1.01418137</v>
      </c>
      <c r="N533" s="70">
        <f t="shared" si="149"/>
        <v>0</v>
      </c>
      <c r="O533" s="66">
        <f t="shared" ca="1" si="150"/>
        <v>1699764.3645089599</v>
      </c>
      <c r="P533" s="72">
        <f t="shared" si="151"/>
        <v>0</v>
      </c>
      <c r="Q533" s="69"/>
      <c r="R533" s="68"/>
      <c r="S533" s="68"/>
      <c r="T533" s="68"/>
      <c r="U533" s="68"/>
      <c r="V533" s="7"/>
      <c r="W533" s="7"/>
      <c r="X533" s="7"/>
      <c r="Y533" s="7"/>
      <c r="Z533" s="1"/>
      <c r="AA533" s="7"/>
      <c r="AB533" s="7"/>
      <c r="AC533" s="7"/>
      <c r="AD533" s="7"/>
      <c r="AE533" s="7"/>
      <c r="AF533" s="8"/>
      <c r="AG533" s="7"/>
      <c r="AH533" s="3"/>
      <c r="AI533" s="18"/>
      <c r="AJ533" s="19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</row>
    <row r="534" spans="1:220" x14ac:dyDescent="0.2">
      <c r="A534" s="65">
        <f t="shared" si="153"/>
        <v>42509</v>
      </c>
      <c r="B534" s="12">
        <f t="shared" ca="1" si="141"/>
        <v>121634940.49257004</v>
      </c>
      <c r="C534" s="73">
        <f t="shared" ca="1" si="142"/>
        <v>119858967.39940919</v>
      </c>
      <c r="D534" s="67">
        <f ca="1">IF(A534&lt;$B$1,VLOOKUP(A534,[1]DI!$A$4:$B$15000,2,FALSE),0)</f>
        <v>0.14130000000000001</v>
      </c>
      <c r="E534" s="11">
        <f t="shared" ca="1" si="143"/>
        <v>1.00052461</v>
      </c>
      <c r="F534" s="66">
        <f ca="1">(TRUNC(PRODUCT($E$16:$E533),16))</f>
        <v>1.19428745203888</v>
      </c>
      <c r="G534" s="66">
        <f t="shared" ca="1" si="144"/>
        <v>1.1805864888022199</v>
      </c>
      <c r="H534" s="66">
        <f t="shared" ca="1" si="145"/>
        <v>1.0116052200000001</v>
      </c>
      <c r="I534" s="67">
        <f t="shared" si="154"/>
        <v>3.7499999999999999E-2</v>
      </c>
      <c r="J534" s="68">
        <f t="shared" si="146"/>
        <v>42478</v>
      </c>
      <c r="K534" s="13">
        <f t="shared" si="152"/>
        <v>31</v>
      </c>
      <c r="L534" s="9">
        <f t="shared" si="147"/>
        <v>1.003175122</v>
      </c>
      <c r="M534" s="71">
        <f t="shared" ca="1" si="148"/>
        <v>1.01481719</v>
      </c>
      <c r="N534" s="70">
        <f t="shared" si="149"/>
        <v>0</v>
      </c>
      <c r="O534" s="66">
        <f t="shared" ca="1" si="150"/>
        <v>1775973.09316086</v>
      </c>
      <c r="P534" s="72">
        <f t="shared" si="151"/>
        <v>0</v>
      </c>
      <c r="Q534" s="69"/>
      <c r="R534" s="68"/>
      <c r="S534" s="68"/>
      <c r="T534" s="68"/>
      <c r="U534" s="68"/>
      <c r="V534" s="7"/>
      <c r="W534" s="7"/>
      <c r="X534" s="7"/>
      <c r="Y534" s="7"/>
      <c r="Z534" s="1"/>
      <c r="AA534" s="7"/>
      <c r="AB534" s="7"/>
      <c r="AC534" s="7"/>
      <c r="AD534" s="7"/>
      <c r="AE534" s="7"/>
      <c r="AF534" s="8"/>
      <c r="AG534" s="7"/>
      <c r="AH534" s="3"/>
      <c r="AI534" s="18"/>
      <c r="AJ534" s="19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</row>
    <row r="535" spans="1:220" x14ac:dyDescent="0.2">
      <c r="A535" s="65">
        <f t="shared" si="153"/>
        <v>42510</v>
      </c>
      <c r="B535" s="12">
        <f t="shared" ca="1" si="141"/>
        <v>121711197.28466786</v>
      </c>
      <c r="C535" s="73">
        <f t="shared" ca="1" si="142"/>
        <v>119858967.39940919</v>
      </c>
      <c r="D535" s="67">
        <f ca="1">IF(A535&lt;$B$1,VLOOKUP(A535,[1]DI!$A$4:$B$15000,2,FALSE),0)</f>
        <v>0.14130000000000001</v>
      </c>
      <c r="E535" s="11">
        <f t="shared" ca="1" si="143"/>
        <v>1.00052461</v>
      </c>
      <c r="F535" s="66">
        <f ca="1">(TRUNC(PRODUCT($E$16:$E534),16))</f>
        <v>1.1949139871790999</v>
      </c>
      <c r="G535" s="66">
        <f t="shared" ca="1" si="144"/>
        <v>1.1805864888022199</v>
      </c>
      <c r="H535" s="66">
        <f t="shared" ca="1" si="145"/>
        <v>1.01213592</v>
      </c>
      <c r="I535" s="67">
        <f t="shared" si="154"/>
        <v>3.7499999999999999E-2</v>
      </c>
      <c r="J535" s="68">
        <f t="shared" si="146"/>
        <v>42478</v>
      </c>
      <c r="K535" s="13">
        <f t="shared" si="152"/>
        <v>32</v>
      </c>
      <c r="L535" s="9">
        <f t="shared" si="147"/>
        <v>1.0032777129999999</v>
      </c>
      <c r="M535" s="71">
        <f t="shared" ca="1" si="148"/>
        <v>1.015453411</v>
      </c>
      <c r="N535" s="70">
        <f t="shared" si="149"/>
        <v>0</v>
      </c>
      <c r="O535" s="66">
        <f t="shared" ca="1" si="150"/>
        <v>1852229.88525867</v>
      </c>
      <c r="P535" s="72">
        <f t="shared" si="151"/>
        <v>0</v>
      </c>
      <c r="Q535" s="69"/>
      <c r="R535" s="68"/>
      <c r="S535" s="68"/>
      <c r="T535" s="68"/>
      <c r="U535" s="68"/>
      <c r="V535" s="7"/>
      <c r="W535" s="7"/>
      <c r="X535" s="7"/>
      <c r="Y535" s="7"/>
      <c r="Z535" s="1"/>
      <c r="AA535" s="7"/>
      <c r="AB535" s="7"/>
      <c r="AC535" s="7"/>
      <c r="AD535" s="7"/>
      <c r="AE535" s="7"/>
      <c r="AF535" s="8"/>
      <c r="AG535" s="7"/>
      <c r="AH535" s="3"/>
      <c r="AI535" s="18"/>
      <c r="AJ535" s="19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</row>
    <row r="536" spans="1:220" x14ac:dyDescent="0.2">
      <c r="A536" s="65">
        <f t="shared" si="153"/>
        <v>42511</v>
      </c>
      <c r="B536" s="12">
        <f t="shared" ca="1" si="141"/>
        <v>121787500.94162194</v>
      </c>
      <c r="C536" s="73">
        <f t="shared" ca="1" si="142"/>
        <v>119858967.39940919</v>
      </c>
      <c r="D536" s="67">
        <f ca="1">IF(A536&lt;$B$1,VLOOKUP(A536,[1]DI!$A$4:$B$15000,2,FALSE),0)</f>
        <v>0</v>
      </c>
      <c r="E536" s="11">
        <f t="shared" ca="1" si="143"/>
        <v>1</v>
      </c>
      <c r="F536" s="66">
        <f ca="1">(TRUNC(PRODUCT($E$16:$E535),16))</f>
        <v>1.19554085100591</v>
      </c>
      <c r="G536" s="66">
        <f t="shared" ca="1" si="144"/>
        <v>1.1805864888022199</v>
      </c>
      <c r="H536" s="66">
        <f t="shared" ca="1" si="145"/>
        <v>1.01266689</v>
      </c>
      <c r="I536" s="67">
        <f t="shared" si="154"/>
        <v>3.7499999999999999E-2</v>
      </c>
      <c r="J536" s="68">
        <f t="shared" si="146"/>
        <v>42478</v>
      </c>
      <c r="K536" s="13">
        <f t="shared" si="152"/>
        <v>33</v>
      </c>
      <c r="L536" s="9">
        <f t="shared" si="147"/>
        <v>1.003380315</v>
      </c>
      <c r="M536" s="71">
        <f t="shared" ca="1" si="148"/>
        <v>1.0160900230000001</v>
      </c>
      <c r="N536" s="70">
        <f t="shared" si="149"/>
        <v>0</v>
      </c>
      <c r="O536" s="66">
        <f t="shared" ca="1" si="150"/>
        <v>1928533.5422127501</v>
      </c>
      <c r="P536" s="72">
        <f t="shared" si="151"/>
        <v>0</v>
      </c>
      <c r="Q536" s="69"/>
      <c r="R536" s="68"/>
      <c r="S536" s="68"/>
      <c r="T536" s="68"/>
      <c r="U536" s="68"/>
      <c r="V536" s="7"/>
      <c r="W536" s="7"/>
      <c r="X536" s="7"/>
      <c r="Y536" s="7"/>
      <c r="Z536" s="1"/>
      <c r="AA536" s="7"/>
      <c r="AB536" s="7"/>
      <c r="AC536" s="7"/>
      <c r="AD536" s="7"/>
      <c r="AE536" s="7"/>
      <c r="AF536" s="8"/>
      <c r="AG536" s="7"/>
      <c r="AH536" s="3"/>
      <c r="AI536" s="18"/>
      <c r="AJ536" s="19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</row>
    <row r="537" spans="1:220" x14ac:dyDescent="0.2">
      <c r="A537" s="65">
        <f t="shared" si="153"/>
        <v>42512</v>
      </c>
      <c r="B537" s="12">
        <f t="shared" ca="1" si="141"/>
        <v>121799955.72664234</v>
      </c>
      <c r="C537" s="73">
        <f t="shared" ca="1" si="142"/>
        <v>119858967.39940919</v>
      </c>
      <c r="D537" s="67">
        <f ca="1">IF(A537&lt;$B$1,VLOOKUP(A537,[1]DI!$A$4:$B$15000,2,FALSE),0)</f>
        <v>0</v>
      </c>
      <c r="E537" s="11">
        <f t="shared" ca="1" si="143"/>
        <v>1</v>
      </c>
      <c r="F537" s="66">
        <f ca="1">(TRUNC(PRODUCT($E$16:$E536),16))</f>
        <v>1.19554085100591</v>
      </c>
      <c r="G537" s="66">
        <f t="shared" ca="1" si="144"/>
        <v>1.1805864888022199</v>
      </c>
      <c r="H537" s="66">
        <f t="shared" ca="1" si="145"/>
        <v>1.01266689</v>
      </c>
      <c r="I537" s="67">
        <f t="shared" si="154"/>
        <v>3.7499999999999999E-2</v>
      </c>
      <c r="J537" s="68">
        <f t="shared" si="146"/>
        <v>42478</v>
      </c>
      <c r="K537" s="13">
        <f t="shared" si="152"/>
        <v>34</v>
      </c>
      <c r="L537" s="9">
        <f t="shared" si="147"/>
        <v>1.0034829270000001</v>
      </c>
      <c r="M537" s="71">
        <f t="shared" ca="1" si="148"/>
        <v>1.016193935</v>
      </c>
      <c r="N537" s="70">
        <f t="shared" si="149"/>
        <v>0</v>
      </c>
      <c r="O537" s="66">
        <f t="shared" ca="1" si="150"/>
        <v>1940988.3272331499</v>
      </c>
      <c r="P537" s="72">
        <f t="shared" si="151"/>
        <v>0</v>
      </c>
      <c r="Q537" s="69"/>
      <c r="R537" s="68"/>
      <c r="S537" s="68"/>
      <c r="T537" s="68"/>
      <c r="U537" s="68"/>
      <c r="V537" s="7"/>
      <c r="W537" s="7"/>
      <c r="X537" s="7"/>
      <c r="Y537" s="7"/>
      <c r="Z537" s="1"/>
      <c r="AA537" s="7"/>
      <c r="AB537" s="7"/>
      <c r="AC537" s="7"/>
      <c r="AD537" s="7"/>
      <c r="AE537" s="7"/>
      <c r="AF537" s="8"/>
      <c r="AG537" s="7"/>
      <c r="AH537" s="3"/>
      <c r="AI537" s="18"/>
      <c r="AJ537" s="19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</row>
    <row r="538" spans="1:220" x14ac:dyDescent="0.2">
      <c r="A538" s="65">
        <f t="shared" si="153"/>
        <v>42513</v>
      </c>
      <c r="B538" s="12">
        <f t="shared" ca="1" si="141"/>
        <v>121812411.71025243</v>
      </c>
      <c r="C538" s="73">
        <f t="shared" ca="1" si="142"/>
        <v>119858967.39940919</v>
      </c>
      <c r="D538" s="67">
        <f ca="1">IF(A538&lt;$B$1,VLOOKUP(A538,[1]DI!$A$4:$B$15000,2,FALSE),0)</f>
        <v>0.14130000000000001</v>
      </c>
      <c r="E538" s="11">
        <f t="shared" ca="1" si="143"/>
        <v>1.00052461</v>
      </c>
      <c r="F538" s="66">
        <f ca="1">(TRUNC(PRODUCT($E$16:$E537),16))</f>
        <v>1.19554085100591</v>
      </c>
      <c r="G538" s="66">
        <f t="shared" ca="1" si="144"/>
        <v>1.1805864888022199</v>
      </c>
      <c r="H538" s="66">
        <f t="shared" ca="1" si="145"/>
        <v>1.01266689</v>
      </c>
      <c r="I538" s="67">
        <f t="shared" si="154"/>
        <v>3.7499999999999999E-2</v>
      </c>
      <c r="J538" s="68">
        <f t="shared" si="146"/>
        <v>42478</v>
      </c>
      <c r="K538" s="13">
        <f t="shared" si="152"/>
        <v>35</v>
      </c>
      <c r="L538" s="9">
        <f t="shared" si="147"/>
        <v>1.0035855490000001</v>
      </c>
      <c r="M538" s="71">
        <f t="shared" ca="1" si="148"/>
        <v>1.0162978570000001</v>
      </c>
      <c r="N538" s="70">
        <f t="shared" si="149"/>
        <v>0</v>
      </c>
      <c r="O538" s="66">
        <f t="shared" ca="1" si="150"/>
        <v>1953444.31084324</v>
      </c>
      <c r="P538" s="72">
        <f t="shared" si="151"/>
        <v>0</v>
      </c>
      <c r="Q538" s="69"/>
      <c r="R538" s="68"/>
      <c r="S538" s="68"/>
      <c r="T538" s="68"/>
      <c r="U538" s="68"/>
      <c r="V538" s="7"/>
      <c r="W538" s="7"/>
      <c r="X538" s="7"/>
      <c r="Y538" s="7"/>
      <c r="Z538" s="1"/>
      <c r="AA538" s="7"/>
      <c r="AB538" s="7"/>
      <c r="AC538" s="7"/>
      <c r="AD538" s="7"/>
      <c r="AE538" s="7"/>
      <c r="AF538" s="8"/>
      <c r="AG538" s="7"/>
      <c r="AH538" s="3"/>
      <c r="AI538" s="18"/>
      <c r="AJ538" s="19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</row>
    <row r="539" spans="1:220" x14ac:dyDescent="0.2">
      <c r="A539" s="65">
        <f t="shared" si="153"/>
        <v>42514</v>
      </c>
      <c r="B539" s="12">
        <f t="shared" ca="1" si="141"/>
        <v>121888780.0910489</v>
      </c>
      <c r="C539" s="73">
        <f t="shared" ca="1" si="142"/>
        <v>119858967.39940919</v>
      </c>
      <c r="D539" s="67">
        <f ca="1">IF(A539&lt;$B$1,VLOOKUP(A539,[1]DI!$A$4:$B$15000,2,FALSE),0)</f>
        <v>0.14130000000000001</v>
      </c>
      <c r="E539" s="11">
        <f t="shared" ca="1" si="143"/>
        <v>1.00052461</v>
      </c>
      <c r="F539" s="66">
        <f ca="1">(TRUNC(PRODUCT($E$16:$E538),16))</f>
        <v>1.1961680436917601</v>
      </c>
      <c r="G539" s="66">
        <f t="shared" ca="1" si="144"/>
        <v>1.1805864888022199</v>
      </c>
      <c r="H539" s="66">
        <f t="shared" ca="1" si="145"/>
        <v>1.01319815</v>
      </c>
      <c r="I539" s="67">
        <f t="shared" si="154"/>
        <v>3.7499999999999999E-2</v>
      </c>
      <c r="J539" s="68">
        <f t="shared" si="146"/>
        <v>42478</v>
      </c>
      <c r="K539" s="13">
        <f t="shared" si="152"/>
        <v>36</v>
      </c>
      <c r="L539" s="9">
        <f t="shared" si="147"/>
        <v>1.0036881820000001</v>
      </c>
      <c r="M539" s="71">
        <f t="shared" ca="1" si="148"/>
        <v>1.016935009</v>
      </c>
      <c r="N539" s="70">
        <f t="shared" si="149"/>
        <v>0</v>
      </c>
      <c r="O539" s="66">
        <f t="shared" ca="1" si="150"/>
        <v>2029812.6916397</v>
      </c>
      <c r="P539" s="72">
        <f t="shared" si="151"/>
        <v>0</v>
      </c>
      <c r="Q539" s="69"/>
      <c r="R539" s="68"/>
      <c r="S539" s="68"/>
      <c r="T539" s="68"/>
      <c r="U539" s="68"/>
      <c r="V539" s="7"/>
      <c r="W539" s="7"/>
      <c r="X539" s="7"/>
      <c r="Y539" s="7"/>
      <c r="Z539" s="1"/>
      <c r="AA539" s="7"/>
      <c r="AB539" s="7"/>
      <c r="AC539" s="7"/>
      <c r="AD539" s="7"/>
      <c r="AE539" s="7"/>
      <c r="AF539" s="8"/>
      <c r="AG539" s="7"/>
      <c r="AH539" s="3"/>
      <c r="AI539" s="18"/>
      <c r="AJ539" s="19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</row>
    <row r="540" spans="1:220" x14ac:dyDescent="0.2">
      <c r="A540" s="65">
        <f t="shared" si="153"/>
        <v>42515</v>
      </c>
      <c r="B540" s="12">
        <f t="shared" ca="1" si="141"/>
        <v>121965195.33670162</v>
      </c>
      <c r="C540" s="73">
        <f t="shared" ca="1" si="142"/>
        <v>119858967.39940919</v>
      </c>
      <c r="D540" s="67">
        <f ca="1">IF(A540&lt;$B$1,VLOOKUP(A540,[1]DI!$A$4:$B$15000,2,FALSE),0)</f>
        <v>0.14130000000000001</v>
      </c>
      <c r="E540" s="11">
        <f t="shared" ca="1" si="143"/>
        <v>1.00052461</v>
      </c>
      <c r="F540" s="66">
        <f ca="1">(TRUNC(PRODUCT($E$16:$E539),16))</f>
        <v>1.19679556540916</v>
      </c>
      <c r="G540" s="66">
        <f t="shared" ca="1" si="144"/>
        <v>1.1805864888022199</v>
      </c>
      <c r="H540" s="66">
        <f t="shared" ca="1" si="145"/>
        <v>1.01372968</v>
      </c>
      <c r="I540" s="67">
        <f t="shared" si="154"/>
        <v>3.7499999999999999E-2</v>
      </c>
      <c r="J540" s="68">
        <f t="shared" si="146"/>
        <v>42478</v>
      </c>
      <c r="K540" s="13">
        <f t="shared" si="152"/>
        <v>37</v>
      </c>
      <c r="L540" s="9">
        <f t="shared" si="147"/>
        <v>1.0037908250000001</v>
      </c>
      <c r="M540" s="71">
        <f t="shared" ca="1" si="148"/>
        <v>1.0175725520000001</v>
      </c>
      <c r="N540" s="70">
        <f t="shared" si="149"/>
        <v>0</v>
      </c>
      <c r="O540" s="66">
        <f t="shared" ca="1" si="150"/>
        <v>2106227.9372924301</v>
      </c>
      <c r="P540" s="72">
        <f t="shared" si="151"/>
        <v>0</v>
      </c>
      <c r="Q540" s="69"/>
      <c r="R540" s="68"/>
      <c r="S540" s="68"/>
      <c r="T540" s="68"/>
      <c r="U540" s="68"/>
      <c r="V540" s="7"/>
      <c r="W540" s="7"/>
      <c r="X540" s="7"/>
      <c r="Y540" s="7"/>
      <c r="Z540" s="1"/>
      <c r="AA540" s="7"/>
      <c r="AB540" s="7"/>
      <c r="AC540" s="7"/>
      <c r="AD540" s="7"/>
      <c r="AE540" s="7"/>
      <c r="AF540" s="8"/>
      <c r="AG540" s="7"/>
      <c r="AH540" s="3"/>
      <c r="AI540" s="18"/>
      <c r="AJ540" s="19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</row>
    <row r="541" spans="1:220" x14ac:dyDescent="0.2">
      <c r="A541" s="65">
        <f t="shared" si="153"/>
        <v>42516</v>
      </c>
      <c r="B541" s="12">
        <f t="shared" ca="1" si="141"/>
        <v>122041658.64580026</v>
      </c>
      <c r="C541" s="73">
        <f t="shared" ca="1" si="142"/>
        <v>119858967.39940919</v>
      </c>
      <c r="D541" s="67">
        <f ca="1">IF(A541&lt;$B$1,VLOOKUP(A541,[1]DI!$A$4:$B$15000,2,FALSE),0)</f>
        <v>0</v>
      </c>
      <c r="E541" s="11">
        <f t="shared" ca="1" si="143"/>
        <v>1</v>
      </c>
      <c r="F541" s="66">
        <f ca="1">(TRUNC(PRODUCT($E$16:$E540),16))</f>
        <v>1.19742341633073</v>
      </c>
      <c r="G541" s="66">
        <f t="shared" ca="1" si="144"/>
        <v>1.1805864888022199</v>
      </c>
      <c r="H541" s="66">
        <f t="shared" ca="1" si="145"/>
        <v>1.01426149</v>
      </c>
      <c r="I541" s="67">
        <f t="shared" si="154"/>
        <v>3.7499999999999999E-2</v>
      </c>
      <c r="J541" s="68">
        <f t="shared" si="146"/>
        <v>42478</v>
      </c>
      <c r="K541" s="13">
        <f t="shared" si="152"/>
        <v>38</v>
      </c>
      <c r="L541" s="9">
        <f t="shared" si="147"/>
        <v>1.003893479</v>
      </c>
      <c r="M541" s="71">
        <f t="shared" ca="1" si="148"/>
        <v>1.018210496</v>
      </c>
      <c r="N541" s="70">
        <f t="shared" si="149"/>
        <v>0</v>
      </c>
      <c r="O541" s="66">
        <f t="shared" ca="1" si="150"/>
        <v>2182691.2463910701</v>
      </c>
      <c r="P541" s="72">
        <f t="shared" si="151"/>
        <v>0</v>
      </c>
      <c r="Q541" s="69"/>
      <c r="R541" s="68"/>
      <c r="S541" s="68"/>
      <c r="T541" s="68"/>
      <c r="U541" s="68"/>
      <c r="V541" s="7"/>
      <c r="W541" s="7"/>
      <c r="X541" s="7"/>
      <c r="Y541" s="7"/>
      <c r="Z541" s="1"/>
      <c r="AA541" s="7"/>
      <c r="AB541" s="7"/>
      <c r="AC541" s="7"/>
      <c r="AD541" s="7"/>
      <c r="AE541" s="7"/>
      <c r="AF541" s="8"/>
      <c r="AG541" s="7"/>
      <c r="AH541" s="3"/>
      <c r="AI541" s="18"/>
      <c r="AJ541" s="19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</row>
    <row r="542" spans="1:220" x14ac:dyDescent="0.2">
      <c r="A542" s="65">
        <f t="shared" si="153"/>
        <v>42517</v>
      </c>
      <c r="B542" s="12">
        <f t="shared" ca="1" si="141"/>
        <v>122054139.44021659</v>
      </c>
      <c r="C542" s="73">
        <f t="shared" ca="1" si="142"/>
        <v>119858967.39940919</v>
      </c>
      <c r="D542" s="67">
        <f ca="1">IF(A542&lt;$B$1,VLOOKUP(A542,[1]DI!$A$4:$B$15000,2,FALSE),0)</f>
        <v>0.14130000000000001</v>
      </c>
      <c r="E542" s="11">
        <f t="shared" ca="1" si="143"/>
        <v>1.00052461</v>
      </c>
      <c r="F542" s="66">
        <f ca="1">(TRUNC(PRODUCT($E$16:$E541),16))</f>
        <v>1.19742341633073</v>
      </c>
      <c r="G542" s="66">
        <f t="shared" ca="1" si="144"/>
        <v>1.1805864888022199</v>
      </c>
      <c r="H542" s="66">
        <f t="shared" ca="1" si="145"/>
        <v>1.01426149</v>
      </c>
      <c r="I542" s="67">
        <f t="shared" si="154"/>
        <v>3.7499999999999999E-2</v>
      </c>
      <c r="J542" s="68">
        <f t="shared" si="146"/>
        <v>42478</v>
      </c>
      <c r="K542" s="13">
        <f t="shared" si="152"/>
        <v>39</v>
      </c>
      <c r="L542" s="9">
        <f t="shared" si="147"/>
        <v>1.003996144</v>
      </c>
      <c r="M542" s="71">
        <f t="shared" ca="1" si="148"/>
        <v>1.0183146249999999</v>
      </c>
      <c r="N542" s="70">
        <f t="shared" si="149"/>
        <v>0</v>
      </c>
      <c r="O542" s="66">
        <f t="shared" ca="1" si="150"/>
        <v>2195172.0408073901</v>
      </c>
      <c r="P542" s="72">
        <f t="shared" si="151"/>
        <v>0</v>
      </c>
      <c r="Q542" s="69"/>
      <c r="R542" s="68"/>
      <c r="S542" s="68"/>
      <c r="T542" s="68"/>
      <c r="U542" s="68"/>
      <c r="V542" s="7"/>
      <c r="W542" s="7"/>
      <c r="X542" s="7"/>
      <c r="Y542" s="7"/>
      <c r="Z542" s="1"/>
      <c r="AA542" s="7"/>
      <c r="AB542" s="7"/>
      <c r="AC542" s="7"/>
      <c r="AD542" s="7"/>
      <c r="AE542" s="7"/>
      <c r="AF542" s="8"/>
      <c r="AG542" s="7"/>
      <c r="AH542" s="3"/>
      <c r="AI542" s="18"/>
      <c r="AJ542" s="19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</row>
    <row r="543" spans="1:220" x14ac:dyDescent="0.2">
      <c r="A543" s="65">
        <f t="shared" si="153"/>
        <v>42518</v>
      </c>
      <c r="B543" s="12">
        <f t="shared" ca="1" si="141"/>
        <v>122130659.80218372</v>
      </c>
      <c r="C543" s="73">
        <f t="shared" ca="1" si="142"/>
        <v>119858967.39940919</v>
      </c>
      <c r="D543" s="67">
        <f ca="1">IF(A543&lt;$B$1,VLOOKUP(A543,[1]DI!$A$4:$B$15000,2,FALSE),0)</f>
        <v>0</v>
      </c>
      <c r="E543" s="11">
        <f t="shared" ca="1" si="143"/>
        <v>1</v>
      </c>
      <c r="F543" s="66">
        <f ca="1">(TRUNC(PRODUCT($E$16:$E542),16))</f>
        <v>1.19805159662917</v>
      </c>
      <c r="G543" s="66">
        <f t="shared" ca="1" si="144"/>
        <v>1.1805864888022199</v>
      </c>
      <c r="H543" s="66">
        <f t="shared" ca="1" si="145"/>
        <v>1.01479359</v>
      </c>
      <c r="I543" s="67">
        <f t="shared" si="154"/>
        <v>3.7499999999999999E-2</v>
      </c>
      <c r="J543" s="68">
        <f t="shared" si="146"/>
        <v>42478</v>
      </c>
      <c r="K543" s="13">
        <f t="shared" si="152"/>
        <v>40</v>
      </c>
      <c r="L543" s="9">
        <f t="shared" si="147"/>
        <v>1.004098819</v>
      </c>
      <c r="M543" s="71">
        <f t="shared" ca="1" si="148"/>
        <v>1.0189530449999999</v>
      </c>
      <c r="N543" s="70">
        <f t="shared" si="149"/>
        <v>0</v>
      </c>
      <c r="O543" s="66">
        <f t="shared" ca="1" si="150"/>
        <v>2271692.40277453</v>
      </c>
      <c r="P543" s="72">
        <f t="shared" si="151"/>
        <v>0</v>
      </c>
      <c r="Q543" s="69"/>
      <c r="R543" s="68"/>
      <c r="S543" s="68"/>
      <c r="T543" s="68"/>
      <c r="U543" s="68"/>
      <c r="V543" s="7"/>
      <c r="W543" s="7"/>
      <c r="X543" s="7"/>
      <c r="Y543" s="7"/>
      <c r="Z543" s="1"/>
      <c r="AA543" s="7"/>
      <c r="AB543" s="7"/>
      <c r="AC543" s="7"/>
      <c r="AD543" s="7"/>
      <c r="AE543" s="7"/>
      <c r="AF543" s="8"/>
      <c r="AG543" s="7"/>
      <c r="AH543" s="3"/>
      <c r="AI543" s="18"/>
      <c r="AJ543" s="19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</row>
    <row r="544" spans="1:220" x14ac:dyDescent="0.2">
      <c r="A544" s="65">
        <f t="shared" si="153"/>
        <v>42519</v>
      </c>
      <c r="B544" s="12">
        <f t="shared" ca="1" si="141"/>
        <v>122143149.58602262</v>
      </c>
      <c r="C544" s="73">
        <f t="shared" ca="1" si="142"/>
        <v>119858967.39940919</v>
      </c>
      <c r="D544" s="67">
        <f ca="1">IF(A544&lt;$B$1,VLOOKUP(A544,[1]DI!$A$4:$B$15000,2,FALSE),0)</f>
        <v>0</v>
      </c>
      <c r="E544" s="11">
        <f t="shared" ca="1" si="143"/>
        <v>1</v>
      </c>
      <c r="F544" s="66">
        <f ca="1">(TRUNC(PRODUCT($E$16:$E543),16))</f>
        <v>1.19805159662917</v>
      </c>
      <c r="G544" s="66">
        <f t="shared" ca="1" si="144"/>
        <v>1.1805864888022199</v>
      </c>
      <c r="H544" s="66">
        <f t="shared" ca="1" si="145"/>
        <v>1.01479359</v>
      </c>
      <c r="I544" s="67">
        <f t="shared" si="154"/>
        <v>3.7499999999999999E-2</v>
      </c>
      <c r="J544" s="68">
        <f t="shared" si="146"/>
        <v>42478</v>
      </c>
      <c r="K544" s="13">
        <f t="shared" si="152"/>
        <v>41</v>
      </c>
      <c r="L544" s="9">
        <f t="shared" si="147"/>
        <v>1.0042015040000001</v>
      </c>
      <c r="M544" s="71">
        <f t="shared" ca="1" si="148"/>
        <v>1.0190572490000001</v>
      </c>
      <c r="N544" s="70">
        <f t="shared" si="149"/>
        <v>0</v>
      </c>
      <c r="O544" s="66">
        <f t="shared" ca="1" si="150"/>
        <v>2284182.1866134298</v>
      </c>
      <c r="P544" s="72">
        <f t="shared" si="151"/>
        <v>0</v>
      </c>
      <c r="Q544" s="69"/>
      <c r="R544" s="68"/>
      <c r="S544" s="68"/>
      <c r="T544" s="68"/>
      <c r="U544" s="68"/>
      <c r="V544" s="7"/>
      <c r="W544" s="7"/>
      <c r="X544" s="7"/>
      <c r="Y544" s="7"/>
      <c r="Z544" s="1"/>
      <c r="AA544" s="7"/>
      <c r="AB544" s="7"/>
      <c r="AC544" s="7"/>
      <c r="AD544" s="7"/>
      <c r="AE544" s="7"/>
      <c r="AF544" s="8"/>
      <c r="AG544" s="7"/>
      <c r="AH544" s="3"/>
      <c r="AI544" s="18"/>
      <c r="AJ544" s="19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</row>
    <row r="545" spans="1:220" x14ac:dyDescent="0.2">
      <c r="A545" s="65">
        <f t="shared" si="153"/>
        <v>42520</v>
      </c>
      <c r="B545" s="12">
        <f t="shared" ca="1" si="141"/>
        <v>122155640.80816913</v>
      </c>
      <c r="C545" s="73">
        <f t="shared" ca="1" si="142"/>
        <v>119858967.39940919</v>
      </c>
      <c r="D545" s="67">
        <f ca="1">IF(A545&lt;$B$1,VLOOKUP(A545,[1]DI!$A$4:$B$15000,2,FALSE),0)</f>
        <v>0.14130000000000001</v>
      </c>
      <c r="E545" s="11">
        <f t="shared" ca="1" si="143"/>
        <v>1.00052461</v>
      </c>
      <c r="F545" s="66">
        <f ca="1">(TRUNC(PRODUCT($E$16:$E544),16))</f>
        <v>1.19805159662917</v>
      </c>
      <c r="G545" s="66">
        <f t="shared" ca="1" si="144"/>
        <v>1.1805864888022199</v>
      </c>
      <c r="H545" s="66">
        <f t="shared" ca="1" si="145"/>
        <v>1.01479359</v>
      </c>
      <c r="I545" s="67">
        <f t="shared" si="154"/>
        <v>3.7499999999999999E-2</v>
      </c>
      <c r="J545" s="68">
        <f t="shared" si="146"/>
        <v>42478</v>
      </c>
      <c r="K545" s="13">
        <f t="shared" si="152"/>
        <v>42</v>
      </c>
      <c r="L545" s="9">
        <f t="shared" si="147"/>
        <v>1.0043042</v>
      </c>
      <c r="M545" s="71">
        <f t="shared" ca="1" si="148"/>
        <v>1.019161465</v>
      </c>
      <c r="N545" s="70">
        <f t="shared" si="149"/>
        <v>0</v>
      </c>
      <c r="O545" s="66">
        <f t="shared" ca="1" si="150"/>
        <v>2296673.4087599302</v>
      </c>
      <c r="P545" s="72">
        <f t="shared" si="151"/>
        <v>0</v>
      </c>
      <c r="Q545" s="69"/>
      <c r="R545" s="68"/>
      <c r="S545" s="68"/>
      <c r="T545" s="68"/>
      <c r="U545" s="68"/>
      <c r="V545" s="7"/>
      <c r="W545" s="7"/>
      <c r="X545" s="7"/>
      <c r="Y545" s="7"/>
      <c r="Z545" s="1"/>
      <c r="AA545" s="7"/>
      <c r="AB545" s="7"/>
      <c r="AC545" s="7"/>
      <c r="AD545" s="7"/>
      <c r="AE545" s="7"/>
      <c r="AF545" s="8"/>
      <c r="AG545" s="7"/>
      <c r="AH545" s="3"/>
      <c r="AI545" s="18"/>
      <c r="AJ545" s="19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</row>
    <row r="546" spans="1:220" x14ac:dyDescent="0.2">
      <c r="A546" s="65">
        <f t="shared" si="153"/>
        <v>42521</v>
      </c>
      <c r="B546" s="12">
        <f t="shared" ca="1" si="141"/>
        <v>122232223.73651722</v>
      </c>
      <c r="C546" s="73">
        <f t="shared" ca="1" si="142"/>
        <v>119858967.39940919</v>
      </c>
      <c r="D546" s="67">
        <f ca="1">IF(A546&lt;$B$1,VLOOKUP(A546,[1]DI!$A$4:$B$15000,2,FALSE),0)</f>
        <v>0.14130000000000001</v>
      </c>
      <c r="E546" s="11">
        <f t="shared" ca="1" si="143"/>
        <v>1.00052461</v>
      </c>
      <c r="F546" s="66">
        <f ca="1">(TRUNC(PRODUCT($E$16:$E545),16))</f>
        <v>1.1986801064772801</v>
      </c>
      <c r="G546" s="66">
        <f t="shared" ca="1" si="144"/>
        <v>1.1805864888022199</v>
      </c>
      <c r="H546" s="66">
        <f t="shared" ca="1" si="145"/>
        <v>1.01532596</v>
      </c>
      <c r="I546" s="67">
        <f t="shared" si="154"/>
        <v>3.7499999999999999E-2</v>
      </c>
      <c r="J546" s="68">
        <f t="shared" si="146"/>
        <v>42478</v>
      </c>
      <c r="K546" s="13">
        <f t="shared" si="152"/>
        <v>43</v>
      </c>
      <c r="L546" s="9">
        <f t="shared" si="147"/>
        <v>1.0044069069999999</v>
      </c>
      <c r="M546" s="71">
        <f t="shared" ca="1" si="148"/>
        <v>1.019800407</v>
      </c>
      <c r="N546" s="70">
        <f t="shared" si="149"/>
        <v>0</v>
      </c>
      <c r="O546" s="66">
        <f t="shared" ca="1" si="150"/>
        <v>2373256.33710803</v>
      </c>
      <c r="P546" s="72">
        <f t="shared" si="151"/>
        <v>0</v>
      </c>
      <c r="Q546" s="69"/>
      <c r="R546" s="68"/>
      <c r="S546" s="68"/>
      <c r="T546" s="68"/>
      <c r="U546" s="68"/>
      <c r="V546" s="7"/>
      <c r="W546" s="7"/>
      <c r="X546" s="7"/>
      <c r="Y546" s="7"/>
      <c r="Z546" s="1"/>
      <c r="AA546" s="7"/>
      <c r="AB546" s="7"/>
      <c r="AC546" s="7"/>
      <c r="AD546" s="7"/>
      <c r="AE546" s="7"/>
      <c r="AF546" s="8"/>
      <c r="AG546" s="7"/>
      <c r="AH546" s="3"/>
      <c r="AI546" s="18"/>
      <c r="AJ546" s="19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</row>
    <row r="547" spans="1:220" x14ac:dyDescent="0.2">
      <c r="A547" s="65">
        <f t="shared" si="153"/>
        <v>42522</v>
      </c>
      <c r="B547" s="12">
        <f t="shared" ca="1" si="141"/>
        <v>122296347.92449899</v>
      </c>
      <c r="C547" s="73">
        <f t="shared" ca="1" si="142"/>
        <v>119858967.39940919</v>
      </c>
      <c r="D547" s="67">
        <f ca="1">IF(A547&lt;$B$1,VLOOKUP(A547,[1]DI!$A$4:$B$15000,2,FALSE),0)</f>
        <v>0.14130000000000001</v>
      </c>
      <c r="E547" s="11">
        <f t="shared" ca="1" si="143"/>
        <v>1.00052461</v>
      </c>
      <c r="F547" s="66">
        <f ca="1">(TRUNC(PRODUCT($E$16:$E546),16))</f>
        <v>1.19930894604794</v>
      </c>
      <c r="G547" s="66">
        <f t="shared" ca="1" si="144"/>
        <v>1.1805864888022199</v>
      </c>
      <c r="H547" s="66">
        <f t="shared" ca="1" si="145"/>
        <v>1.01585861</v>
      </c>
      <c r="I547" s="67">
        <f t="shared" si="154"/>
        <v>3.7499999999999999E-2</v>
      </c>
      <c r="J547" s="68">
        <f t="shared" si="146"/>
        <v>42478</v>
      </c>
      <c r="K547" s="13">
        <f t="shared" si="152"/>
        <v>43</v>
      </c>
      <c r="L547" s="9">
        <f t="shared" si="147"/>
        <v>1.0044069069999999</v>
      </c>
      <c r="M547" s="71">
        <f t="shared" ca="1" si="148"/>
        <v>1.0203354039999999</v>
      </c>
      <c r="N547" s="70">
        <f t="shared" si="149"/>
        <v>0</v>
      </c>
      <c r="O547" s="66">
        <f t="shared" ca="1" si="150"/>
        <v>2437380.5250897999</v>
      </c>
      <c r="P547" s="72">
        <f t="shared" si="151"/>
        <v>0</v>
      </c>
      <c r="Q547" s="69"/>
      <c r="R547" s="68"/>
      <c r="S547" s="68"/>
      <c r="T547" s="68"/>
      <c r="U547" s="68"/>
      <c r="V547" s="7"/>
      <c r="W547" s="7"/>
      <c r="X547" s="7"/>
      <c r="Y547" s="7"/>
      <c r="Z547" s="1"/>
      <c r="AA547" s="7"/>
      <c r="AB547" s="7"/>
      <c r="AC547" s="7"/>
      <c r="AD547" s="7"/>
      <c r="AE547" s="7"/>
      <c r="AF547" s="8"/>
      <c r="AG547" s="7"/>
      <c r="AH547" s="3"/>
      <c r="AI547" s="18"/>
      <c r="AJ547" s="19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</row>
    <row r="548" spans="1:220" x14ac:dyDescent="0.2">
      <c r="A548" s="65">
        <f t="shared" si="153"/>
        <v>42523</v>
      </c>
      <c r="B548" s="12">
        <f t="shared" ca="1" si="141"/>
        <v>122373019.18890609</v>
      </c>
      <c r="C548" s="73">
        <f t="shared" ca="1" si="142"/>
        <v>119858967.39940919</v>
      </c>
      <c r="D548" s="67">
        <f ca="1">IF(A548&lt;$B$1,VLOOKUP(A548,[1]DI!$A$4:$B$15000,2,FALSE),0)</f>
        <v>0.14130000000000001</v>
      </c>
      <c r="E548" s="11">
        <f t="shared" ca="1" si="143"/>
        <v>1.00052461</v>
      </c>
      <c r="F548" s="66">
        <f ca="1">(TRUNC(PRODUCT($E$16:$E547),16))</f>
        <v>1.19993811551412</v>
      </c>
      <c r="G548" s="66">
        <f t="shared" ca="1" si="144"/>
        <v>1.1805864888022199</v>
      </c>
      <c r="H548" s="66">
        <f t="shared" ca="1" si="145"/>
        <v>1.0163915400000001</v>
      </c>
      <c r="I548" s="67">
        <f t="shared" si="154"/>
        <v>3.7499999999999999E-2</v>
      </c>
      <c r="J548" s="68">
        <f t="shared" si="146"/>
        <v>42478</v>
      </c>
      <c r="K548" s="13">
        <f t="shared" si="152"/>
        <v>44</v>
      </c>
      <c r="L548" s="9">
        <f t="shared" si="147"/>
        <v>1.0045096229999999</v>
      </c>
      <c r="M548" s="71">
        <f t="shared" ca="1" si="148"/>
        <v>1.0209750829999999</v>
      </c>
      <c r="N548" s="70">
        <f t="shared" si="149"/>
        <v>0</v>
      </c>
      <c r="O548" s="66">
        <f t="shared" ca="1" si="150"/>
        <v>2514051.7894969</v>
      </c>
      <c r="P548" s="72">
        <f t="shared" si="151"/>
        <v>0</v>
      </c>
      <c r="Q548" s="69"/>
      <c r="R548" s="68"/>
      <c r="S548" s="68"/>
      <c r="T548" s="68"/>
      <c r="U548" s="68"/>
      <c r="V548" s="7"/>
      <c r="W548" s="7"/>
      <c r="X548" s="7"/>
      <c r="Y548" s="7"/>
      <c r="Z548" s="1"/>
      <c r="AA548" s="7"/>
      <c r="AB548" s="7"/>
      <c r="AC548" s="7"/>
      <c r="AD548" s="7"/>
      <c r="AE548" s="7"/>
      <c r="AF548" s="8"/>
      <c r="AG548" s="7"/>
      <c r="AH548" s="3"/>
      <c r="AI548" s="18"/>
      <c r="AJ548" s="19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</row>
    <row r="549" spans="1:220" x14ac:dyDescent="0.2">
      <c r="A549" s="65">
        <f t="shared" si="153"/>
        <v>42524</v>
      </c>
      <c r="B549" s="12">
        <f t="shared" ca="1" si="141"/>
        <v>122449738.63661806</v>
      </c>
      <c r="C549" s="73">
        <f t="shared" ca="1" si="142"/>
        <v>119858967.39940919</v>
      </c>
      <c r="D549" s="67">
        <f ca="1">IF(A549&lt;$B$1,VLOOKUP(A549,[1]DI!$A$4:$B$15000,2,FALSE),0)</f>
        <v>0.14130000000000001</v>
      </c>
      <c r="E549" s="11">
        <f t="shared" ca="1" si="143"/>
        <v>1.00052461</v>
      </c>
      <c r="F549" s="66">
        <f ca="1">(TRUNC(PRODUCT($E$16:$E548),16))</f>
        <v>1.2005676150489</v>
      </c>
      <c r="G549" s="66">
        <f t="shared" ca="1" si="144"/>
        <v>1.1805864888022199</v>
      </c>
      <c r="H549" s="66">
        <f t="shared" ca="1" si="145"/>
        <v>1.01692475</v>
      </c>
      <c r="I549" s="67">
        <f t="shared" si="154"/>
        <v>3.7499999999999999E-2</v>
      </c>
      <c r="J549" s="68">
        <f t="shared" si="146"/>
        <v>42478</v>
      </c>
      <c r="K549" s="13">
        <f t="shared" si="152"/>
        <v>45</v>
      </c>
      <c r="L549" s="9">
        <f t="shared" si="147"/>
        <v>1.004612351</v>
      </c>
      <c r="M549" s="71">
        <f t="shared" ca="1" si="148"/>
        <v>1.021615164</v>
      </c>
      <c r="N549" s="70">
        <f t="shared" si="149"/>
        <v>0</v>
      </c>
      <c r="O549" s="66">
        <f t="shared" ca="1" si="150"/>
        <v>2590771.23720888</v>
      </c>
      <c r="P549" s="72">
        <f t="shared" si="151"/>
        <v>0</v>
      </c>
      <c r="Q549" s="69"/>
      <c r="R549" s="68"/>
      <c r="S549" s="68"/>
      <c r="T549" s="68"/>
      <c r="U549" s="68"/>
      <c r="V549" s="7"/>
      <c r="W549" s="7"/>
      <c r="X549" s="7"/>
      <c r="Y549" s="7"/>
      <c r="Z549" s="1"/>
      <c r="AA549" s="7"/>
      <c r="AB549" s="7"/>
      <c r="AC549" s="7"/>
      <c r="AD549" s="7"/>
      <c r="AE549" s="7"/>
      <c r="AF549" s="8"/>
      <c r="AG549" s="7"/>
      <c r="AH549" s="3"/>
      <c r="AI549" s="18"/>
      <c r="AJ549" s="19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</row>
    <row r="550" spans="1:220" x14ac:dyDescent="0.2">
      <c r="A550" s="65">
        <f t="shared" si="153"/>
        <v>42525</v>
      </c>
      <c r="B550" s="12">
        <f t="shared" ca="1" si="141"/>
        <v>122526504.9491863</v>
      </c>
      <c r="C550" s="73">
        <f t="shared" ca="1" si="142"/>
        <v>119858967.39940919</v>
      </c>
      <c r="D550" s="67">
        <f ca="1">IF(A550&lt;$B$1,VLOOKUP(A550,[1]DI!$A$4:$B$15000,2,FALSE),0)</f>
        <v>0</v>
      </c>
      <c r="E550" s="11">
        <f t="shared" ca="1" si="143"/>
        <v>1</v>
      </c>
      <c r="F550" s="66">
        <f ca="1">(TRUNC(PRODUCT($E$16:$E549),16))</f>
        <v>1.2011974448254299</v>
      </c>
      <c r="G550" s="66">
        <f t="shared" ca="1" si="144"/>
        <v>1.1805864888022199</v>
      </c>
      <c r="H550" s="66">
        <f t="shared" ca="1" si="145"/>
        <v>1.0174582299999999</v>
      </c>
      <c r="I550" s="67">
        <f t="shared" si="154"/>
        <v>3.7499999999999999E-2</v>
      </c>
      <c r="J550" s="68">
        <f t="shared" si="146"/>
        <v>42478</v>
      </c>
      <c r="K550" s="13">
        <f t="shared" si="152"/>
        <v>46</v>
      </c>
      <c r="L550" s="9">
        <f t="shared" si="147"/>
        <v>1.0047150890000001</v>
      </c>
      <c r="M550" s="71">
        <f t="shared" ca="1" si="148"/>
        <v>1.0222556359999999</v>
      </c>
      <c r="N550" s="70">
        <f t="shared" si="149"/>
        <v>0</v>
      </c>
      <c r="O550" s="66">
        <f t="shared" ca="1" si="150"/>
        <v>2667537.5497771101</v>
      </c>
      <c r="P550" s="72">
        <f t="shared" si="151"/>
        <v>0</v>
      </c>
      <c r="Q550" s="69"/>
      <c r="R550" s="68"/>
      <c r="S550" s="68"/>
      <c r="T550" s="68"/>
      <c r="U550" s="68"/>
      <c r="V550" s="7"/>
      <c r="W550" s="7"/>
      <c r="X550" s="7"/>
      <c r="Y550" s="7"/>
      <c r="Z550" s="1"/>
      <c r="AA550" s="7"/>
      <c r="AB550" s="7"/>
      <c r="AC550" s="7"/>
      <c r="AD550" s="7"/>
      <c r="AE550" s="7"/>
      <c r="AF550" s="8"/>
      <c r="AG550" s="7"/>
      <c r="AH550" s="3"/>
      <c r="AI550" s="18"/>
      <c r="AJ550" s="19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</row>
    <row r="551" spans="1:220" x14ac:dyDescent="0.2">
      <c r="A551" s="65">
        <f t="shared" si="153"/>
        <v>42526</v>
      </c>
      <c r="B551" s="12">
        <f t="shared" ca="1" si="141"/>
        <v>122539035.24535617</v>
      </c>
      <c r="C551" s="73">
        <f t="shared" ca="1" si="142"/>
        <v>119858967.39940919</v>
      </c>
      <c r="D551" s="67">
        <f ca="1">IF(A551&lt;$B$1,VLOOKUP(A551,[1]DI!$A$4:$B$15000,2,FALSE),0)</f>
        <v>0</v>
      </c>
      <c r="E551" s="11">
        <f t="shared" ca="1" si="143"/>
        <v>1</v>
      </c>
      <c r="F551" s="66">
        <f ca="1">(TRUNC(PRODUCT($E$16:$E550),16))</f>
        <v>1.2011974448254299</v>
      </c>
      <c r="G551" s="66">
        <f t="shared" ca="1" si="144"/>
        <v>1.1805864888022199</v>
      </c>
      <c r="H551" s="66">
        <f t="shared" ca="1" si="145"/>
        <v>1.0174582299999999</v>
      </c>
      <c r="I551" s="67">
        <f t="shared" si="154"/>
        <v>3.7499999999999999E-2</v>
      </c>
      <c r="J551" s="68">
        <f t="shared" si="146"/>
        <v>42478</v>
      </c>
      <c r="K551" s="13">
        <f t="shared" si="152"/>
        <v>47</v>
      </c>
      <c r="L551" s="9">
        <f t="shared" si="147"/>
        <v>1.004817837</v>
      </c>
      <c r="M551" s="71">
        <f t="shared" ca="1" si="148"/>
        <v>1.022360178</v>
      </c>
      <c r="N551" s="70">
        <f t="shared" si="149"/>
        <v>0</v>
      </c>
      <c r="O551" s="66">
        <f t="shared" ca="1" si="150"/>
        <v>2680067.84594699</v>
      </c>
      <c r="P551" s="72">
        <f t="shared" si="151"/>
        <v>0</v>
      </c>
      <c r="Q551" s="69"/>
      <c r="R551" s="68"/>
      <c r="S551" s="68"/>
      <c r="T551" s="68"/>
      <c r="U551" s="68"/>
      <c r="V551" s="7"/>
      <c r="W551" s="7"/>
      <c r="X551" s="7"/>
      <c r="Y551" s="7"/>
      <c r="Z551" s="1"/>
      <c r="AA551" s="7"/>
      <c r="AB551" s="7"/>
      <c r="AC551" s="7"/>
      <c r="AD551" s="7"/>
      <c r="AE551" s="7"/>
      <c r="AF551" s="8"/>
      <c r="AG551" s="7"/>
      <c r="AH551" s="3"/>
      <c r="AI551" s="18"/>
      <c r="AJ551" s="19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</row>
    <row r="552" spans="1:220" x14ac:dyDescent="0.2">
      <c r="A552" s="65">
        <f t="shared" si="153"/>
        <v>42527</v>
      </c>
      <c r="B552" s="12">
        <f t="shared" ca="1" si="141"/>
        <v>122551566.85997468</v>
      </c>
      <c r="C552" s="73">
        <f t="shared" ca="1" si="142"/>
        <v>119858967.39940919</v>
      </c>
      <c r="D552" s="67">
        <f ca="1">IF(A552&lt;$B$1,VLOOKUP(A552,[1]DI!$A$4:$B$15000,2,FALSE),0)</f>
        <v>0.14130000000000001</v>
      </c>
      <c r="E552" s="11">
        <f t="shared" ca="1" si="143"/>
        <v>1.00052461</v>
      </c>
      <c r="F552" s="66">
        <f ca="1">(TRUNC(PRODUCT($E$16:$E551),16))</f>
        <v>1.2011974448254299</v>
      </c>
      <c r="G552" s="66">
        <f t="shared" ca="1" si="144"/>
        <v>1.1805864888022199</v>
      </c>
      <c r="H552" s="66">
        <f t="shared" ca="1" si="145"/>
        <v>1.0174582299999999</v>
      </c>
      <c r="I552" s="67">
        <f t="shared" si="154"/>
        <v>3.7499999999999999E-2</v>
      </c>
      <c r="J552" s="68">
        <f t="shared" si="146"/>
        <v>42478</v>
      </c>
      <c r="K552" s="13">
        <f t="shared" si="152"/>
        <v>48</v>
      </c>
      <c r="L552" s="9">
        <f t="shared" si="147"/>
        <v>1.0049205960000001</v>
      </c>
      <c r="M552" s="71">
        <f t="shared" ca="1" si="148"/>
        <v>1.0224647309999999</v>
      </c>
      <c r="N552" s="70">
        <f t="shared" si="149"/>
        <v>0</v>
      </c>
      <c r="O552" s="66">
        <f t="shared" ca="1" si="150"/>
        <v>2692599.4605654902</v>
      </c>
      <c r="P552" s="72">
        <f t="shared" si="151"/>
        <v>0</v>
      </c>
      <c r="Q552" s="69"/>
      <c r="R552" s="68"/>
      <c r="S552" s="68"/>
      <c r="T552" s="68"/>
      <c r="U552" s="68"/>
      <c r="V552" s="7"/>
      <c r="W552" s="7"/>
      <c r="X552" s="7"/>
      <c r="Y552" s="7"/>
      <c r="Z552" s="1"/>
      <c r="AA552" s="7"/>
      <c r="AB552" s="7"/>
      <c r="AC552" s="7"/>
      <c r="AD552" s="7"/>
      <c r="AE552" s="7"/>
      <c r="AF552" s="8"/>
      <c r="AG552" s="7"/>
      <c r="AH552" s="3"/>
      <c r="AI552" s="18"/>
      <c r="AJ552" s="19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</row>
    <row r="553" spans="1:220" x14ac:dyDescent="0.2">
      <c r="A553" s="65">
        <f t="shared" si="153"/>
        <v>42528</v>
      </c>
      <c r="B553" s="12">
        <f t="shared" ca="1" si="141"/>
        <v>122628398.25596221</v>
      </c>
      <c r="C553" s="73">
        <f t="shared" ca="1" si="142"/>
        <v>119858967.39940919</v>
      </c>
      <c r="D553" s="67">
        <f ca="1">IF(A553&lt;$B$1,VLOOKUP(A553,[1]DI!$A$4:$B$15000,2,FALSE),0)</f>
        <v>0.14130000000000001</v>
      </c>
      <c r="E553" s="11">
        <f t="shared" ca="1" si="143"/>
        <v>1.00052461</v>
      </c>
      <c r="F553" s="66">
        <f ca="1">(TRUNC(PRODUCT($E$16:$E552),16))</f>
        <v>1.2018276050169601</v>
      </c>
      <c r="G553" s="66">
        <f t="shared" ca="1" si="144"/>
        <v>1.1805864888022199</v>
      </c>
      <c r="H553" s="66">
        <f t="shared" ca="1" si="145"/>
        <v>1.017992</v>
      </c>
      <c r="I553" s="67">
        <f t="shared" si="154"/>
        <v>3.7499999999999999E-2</v>
      </c>
      <c r="J553" s="68">
        <f t="shared" si="146"/>
        <v>42478</v>
      </c>
      <c r="K553" s="13">
        <f t="shared" si="152"/>
        <v>49</v>
      </c>
      <c r="L553" s="9">
        <f t="shared" si="147"/>
        <v>1.0050233660000001</v>
      </c>
      <c r="M553" s="71">
        <f t="shared" ca="1" si="148"/>
        <v>1.0231057459999999</v>
      </c>
      <c r="N553" s="70">
        <f t="shared" si="149"/>
        <v>0</v>
      </c>
      <c r="O553" s="66">
        <f t="shared" ca="1" si="150"/>
        <v>2769430.85655302</v>
      </c>
      <c r="P553" s="72">
        <f t="shared" si="151"/>
        <v>0</v>
      </c>
      <c r="Q553" s="69"/>
      <c r="R553" s="68"/>
      <c r="S553" s="68"/>
      <c r="T553" s="68"/>
      <c r="U553" s="68"/>
      <c r="V553" s="7"/>
      <c r="W553" s="7"/>
      <c r="X553" s="7"/>
      <c r="Y553" s="7"/>
      <c r="Z553" s="1"/>
      <c r="AA553" s="7"/>
      <c r="AB553" s="7"/>
      <c r="AC553" s="7"/>
      <c r="AD553" s="7"/>
      <c r="AE553" s="7"/>
      <c r="AF553" s="8"/>
      <c r="AG553" s="7"/>
      <c r="AH553" s="3"/>
      <c r="AI553" s="18"/>
      <c r="AJ553" s="19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</row>
    <row r="554" spans="1:220" x14ac:dyDescent="0.2">
      <c r="A554" s="65">
        <f t="shared" si="153"/>
        <v>42529</v>
      </c>
      <c r="B554" s="12">
        <f t="shared" ca="1" si="141"/>
        <v>122705277.83525462</v>
      </c>
      <c r="C554" s="73">
        <f t="shared" ca="1" si="142"/>
        <v>119858967.39940919</v>
      </c>
      <c r="D554" s="67">
        <f ca="1">IF(A554&lt;$B$1,VLOOKUP(A554,[1]DI!$A$4:$B$15000,2,FALSE),0)</f>
        <v>0.14130000000000001</v>
      </c>
      <c r="E554" s="11">
        <f t="shared" ca="1" si="143"/>
        <v>1.00052461</v>
      </c>
      <c r="F554" s="66">
        <f ca="1">(TRUNC(PRODUCT($E$16:$E553),16))</f>
        <v>1.2024580957968301</v>
      </c>
      <c r="G554" s="66">
        <f t="shared" ca="1" si="144"/>
        <v>1.1805864888022199</v>
      </c>
      <c r="H554" s="66">
        <f t="shared" ca="1" si="145"/>
        <v>1.01852605</v>
      </c>
      <c r="I554" s="67">
        <f t="shared" si="154"/>
        <v>3.7499999999999999E-2</v>
      </c>
      <c r="J554" s="68">
        <f t="shared" si="146"/>
        <v>42478</v>
      </c>
      <c r="K554" s="13">
        <f t="shared" si="152"/>
        <v>50</v>
      </c>
      <c r="L554" s="9">
        <f t="shared" si="147"/>
        <v>1.0051261460000001</v>
      </c>
      <c r="M554" s="71">
        <f t="shared" ca="1" si="148"/>
        <v>1.0237471629999999</v>
      </c>
      <c r="N554" s="70">
        <f t="shared" si="149"/>
        <v>0</v>
      </c>
      <c r="O554" s="66">
        <f t="shared" ca="1" si="150"/>
        <v>2846310.4358454398</v>
      </c>
      <c r="P554" s="72">
        <f t="shared" si="151"/>
        <v>0</v>
      </c>
      <c r="Q554" s="69"/>
      <c r="R554" s="68"/>
      <c r="S554" s="68"/>
      <c r="T554" s="68"/>
      <c r="U554" s="68"/>
      <c r="V554" s="7"/>
      <c r="W554" s="7"/>
      <c r="X554" s="7"/>
      <c r="Y554" s="7"/>
      <c r="Z554" s="1"/>
      <c r="AA554" s="7"/>
      <c r="AB554" s="7"/>
      <c r="AC554" s="7"/>
      <c r="AD554" s="7"/>
      <c r="AE554" s="7"/>
      <c r="AF554" s="8"/>
      <c r="AG554" s="7"/>
      <c r="AH554" s="3"/>
      <c r="AI554" s="18"/>
      <c r="AJ554" s="19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</row>
    <row r="555" spans="1:220" x14ac:dyDescent="0.2">
      <c r="A555" s="65">
        <f t="shared" si="153"/>
        <v>42530</v>
      </c>
      <c r="B555" s="12">
        <f t="shared" ca="1" si="141"/>
        <v>122782205.59785198</v>
      </c>
      <c r="C555" s="73">
        <f t="shared" ca="1" si="142"/>
        <v>119858967.39940919</v>
      </c>
      <c r="D555" s="67">
        <f ca="1">IF(A555&lt;$B$1,VLOOKUP(A555,[1]DI!$A$4:$B$15000,2,FALSE),0)</f>
        <v>0.14130000000000001</v>
      </c>
      <c r="E555" s="11">
        <f t="shared" ca="1" si="143"/>
        <v>1.00052461</v>
      </c>
      <c r="F555" s="66">
        <f ca="1">(TRUNC(PRODUCT($E$16:$E554),16))</f>
        <v>1.20308891733847</v>
      </c>
      <c r="G555" s="66">
        <f t="shared" ca="1" si="144"/>
        <v>1.1805864888022199</v>
      </c>
      <c r="H555" s="66">
        <f t="shared" ca="1" si="145"/>
        <v>1.01906038</v>
      </c>
      <c r="I555" s="67">
        <f t="shared" si="154"/>
        <v>3.7499999999999999E-2</v>
      </c>
      <c r="J555" s="68">
        <f t="shared" si="146"/>
        <v>42478</v>
      </c>
      <c r="K555" s="13">
        <f t="shared" si="152"/>
        <v>51</v>
      </c>
      <c r="L555" s="9">
        <f t="shared" si="147"/>
        <v>1.005228936</v>
      </c>
      <c r="M555" s="71">
        <f t="shared" ca="1" si="148"/>
        <v>1.0243889820000001</v>
      </c>
      <c r="N555" s="70">
        <f t="shared" si="149"/>
        <v>0</v>
      </c>
      <c r="O555" s="66">
        <f t="shared" ca="1" si="150"/>
        <v>2923238.1984427799</v>
      </c>
      <c r="P555" s="72">
        <f t="shared" si="151"/>
        <v>0</v>
      </c>
      <c r="Q555" s="69"/>
      <c r="R555" s="68"/>
      <c r="S555" s="68"/>
      <c r="T555" s="68"/>
      <c r="U555" s="68"/>
      <c r="V555" s="7"/>
      <c r="W555" s="7"/>
      <c r="X555" s="7"/>
      <c r="Y555" s="7"/>
      <c r="Z555" s="1"/>
      <c r="AA555" s="7"/>
      <c r="AB555" s="7"/>
      <c r="AC555" s="7"/>
      <c r="AD555" s="7"/>
      <c r="AE555" s="7"/>
      <c r="AF555" s="8"/>
      <c r="AG555" s="7"/>
      <c r="AH555" s="3"/>
      <c r="AI555" s="18"/>
      <c r="AJ555" s="19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</row>
    <row r="556" spans="1:220" x14ac:dyDescent="0.2">
      <c r="A556" s="65">
        <f t="shared" si="153"/>
        <v>42531</v>
      </c>
      <c r="B556" s="12">
        <f t="shared" ca="1" si="141"/>
        <v>122859181.42389522</v>
      </c>
      <c r="C556" s="73">
        <f t="shared" ca="1" si="142"/>
        <v>119858967.39940919</v>
      </c>
      <c r="D556" s="67">
        <f ca="1">IF(A556&lt;$B$1,VLOOKUP(A556,[1]DI!$A$4:$B$15000,2,FALSE),0)</f>
        <v>0.14130000000000001</v>
      </c>
      <c r="E556" s="11">
        <f t="shared" ca="1" si="143"/>
        <v>1.00052461</v>
      </c>
      <c r="F556" s="66">
        <f ca="1">(TRUNC(PRODUCT($E$16:$E555),16))</f>
        <v>1.20372006981539</v>
      </c>
      <c r="G556" s="66">
        <f t="shared" ca="1" si="144"/>
        <v>1.1805864888022199</v>
      </c>
      <c r="H556" s="66">
        <f t="shared" ca="1" si="145"/>
        <v>1.0195949900000001</v>
      </c>
      <c r="I556" s="67">
        <f t="shared" si="154"/>
        <v>3.7499999999999999E-2</v>
      </c>
      <c r="J556" s="68">
        <f t="shared" si="146"/>
        <v>42478</v>
      </c>
      <c r="K556" s="13">
        <f t="shared" si="152"/>
        <v>52</v>
      </c>
      <c r="L556" s="9">
        <f t="shared" si="147"/>
        <v>1.0053317369999999</v>
      </c>
      <c r="M556" s="71">
        <f t="shared" ca="1" si="148"/>
        <v>1.0250312020000001</v>
      </c>
      <c r="N556" s="70">
        <f t="shared" si="149"/>
        <v>0</v>
      </c>
      <c r="O556" s="66">
        <f t="shared" ca="1" si="150"/>
        <v>3000214.0244860402</v>
      </c>
      <c r="P556" s="72">
        <f t="shared" si="151"/>
        <v>0</v>
      </c>
      <c r="Q556" s="69"/>
      <c r="R556" s="68"/>
      <c r="S556" s="68"/>
      <c r="T556" s="68"/>
      <c r="U556" s="68"/>
      <c r="V556" s="7"/>
      <c r="W556" s="7"/>
      <c r="X556" s="7"/>
      <c r="Y556" s="7"/>
      <c r="Z556" s="1"/>
      <c r="AA556" s="7"/>
      <c r="AB556" s="7"/>
      <c r="AC556" s="7"/>
      <c r="AD556" s="7"/>
      <c r="AE556" s="7"/>
      <c r="AF556" s="8"/>
      <c r="AG556" s="7"/>
      <c r="AH556" s="3"/>
      <c r="AI556" s="18"/>
      <c r="AJ556" s="19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</row>
    <row r="557" spans="1:220" x14ac:dyDescent="0.2">
      <c r="A557" s="65">
        <f t="shared" si="153"/>
        <v>42532</v>
      </c>
      <c r="B557" s="12">
        <f t="shared" ca="1" si="141"/>
        <v>122936205.67296129</v>
      </c>
      <c r="C557" s="73">
        <f t="shared" ca="1" si="142"/>
        <v>119858967.39940919</v>
      </c>
      <c r="D557" s="67">
        <f ca="1">IF(A557&lt;$B$1,VLOOKUP(A557,[1]DI!$A$4:$B$15000,2,FALSE),0)</f>
        <v>0</v>
      </c>
      <c r="E557" s="11">
        <f t="shared" ca="1" si="143"/>
        <v>1</v>
      </c>
      <c r="F557" s="66">
        <f ca="1">(TRUNC(PRODUCT($E$16:$E556),16))</f>
        <v>1.2043515534012199</v>
      </c>
      <c r="G557" s="66">
        <f t="shared" ca="1" si="144"/>
        <v>1.1805864888022199</v>
      </c>
      <c r="H557" s="66">
        <f t="shared" ca="1" si="145"/>
        <v>1.02012988</v>
      </c>
      <c r="I557" s="67">
        <f t="shared" si="154"/>
        <v>3.7499999999999999E-2</v>
      </c>
      <c r="J557" s="68">
        <f t="shared" si="146"/>
        <v>42478</v>
      </c>
      <c r="K557" s="13">
        <f t="shared" si="152"/>
        <v>53</v>
      </c>
      <c r="L557" s="9">
        <f t="shared" si="147"/>
        <v>1.0054345490000001</v>
      </c>
      <c r="M557" s="71">
        <f t="shared" ca="1" si="148"/>
        <v>1.025673826</v>
      </c>
      <c r="N557" s="70">
        <f t="shared" si="149"/>
        <v>0</v>
      </c>
      <c r="O557" s="66">
        <f t="shared" ca="1" si="150"/>
        <v>3077238.27355211</v>
      </c>
      <c r="P557" s="72">
        <f t="shared" si="151"/>
        <v>0</v>
      </c>
      <c r="Q557" s="69"/>
      <c r="R557" s="68"/>
      <c r="S557" s="68"/>
      <c r="T557" s="68"/>
      <c r="U557" s="68"/>
      <c r="V557" s="7"/>
      <c r="W557" s="7"/>
      <c r="X557" s="7"/>
      <c r="Y557" s="7"/>
      <c r="Z557" s="1"/>
      <c r="AA557" s="7"/>
      <c r="AB557" s="7"/>
      <c r="AC557" s="7"/>
      <c r="AD557" s="7"/>
      <c r="AE557" s="7"/>
      <c r="AF557" s="8"/>
      <c r="AG557" s="7"/>
      <c r="AH557" s="3"/>
      <c r="AI557" s="18"/>
      <c r="AJ557" s="19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</row>
    <row r="558" spans="1:220" x14ac:dyDescent="0.2">
      <c r="A558" s="65">
        <f t="shared" si="153"/>
        <v>42533</v>
      </c>
      <c r="B558" s="12">
        <f t="shared" ca="1" si="141"/>
        <v>122948777.91976975</v>
      </c>
      <c r="C558" s="73">
        <f t="shared" ca="1" si="142"/>
        <v>119858967.39940919</v>
      </c>
      <c r="D558" s="67">
        <f ca="1">IF(A558&lt;$B$1,VLOOKUP(A558,[1]DI!$A$4:$B$15000,2,FALSE),0)</f>
        <v>0</v>
      </c>
      <c r="E558" s="11">
        <f t="shared" ca="1" si="143"/>
        <v>1</v>
      </c>
      <c r="F558" s="66">
        <f ca="1">(TRUNC(PRODUCT($E$16:$E557),16))</f>
        <v>1.2043515534012199</v>
      </c>
      <c r="G558" s="66">
        <f t="shared" ca="1" si="144"/>
        <v>1.1805864888022199</v>
      </c>
      <c r="H558" s="66">
        <f t="shared" ca="1" si="145"/>
        <v>1.02012988</v>
      </c>
      <c r="I558" s="67">
        <f t="shared" si="154"/>
        <v>3.7499999999999999E-2</v>
      </c>
      <c r="J558" s="68">
        <f t="shared" si="146"/>
        <v>42478</v>
      </c>
      <c r="K558" s="13">
        <f t="shared" si="152"/>
        <v>54</v>
      </c>
      <c r="L558" s="9">
        <f t="shared" si="147"/>
        <v>1.005537371</v>
      </c>
      <c r="M558" s="71">
        <f t="shared" ca="1" si="148"/>
        <v>1.025778718</v>
      </c>
      <c r="N558" s="70">
        <f t="shared" si="149"/>
        <v>0</v>
      </c>
      <c r="O558" s="66">
        <f t="shared" ca="1" si="150"/>
        <v>3089810.5203605602</v>
      </c>
      <c r="P558" s="72">
        <f t="shared" si="151"/>
        <v>0</v>
      </c>
      <c r="Q558" s="69"/>
      <c r="R558" s="68"/>
      <c r="S558" s="68"/>
      <c r="T558" s="68"/>
      <c r="U558" s="68"/>
      <c r="V558" s="7"/>
      <c r="W558" s="7"/>
      <c r="X558" s="7"/>
      <c r="Y558" s="7"/>
      <c r="Z558" s="1"/>
      <c r="AA558" s="7"/>
      <c r="AB558" s="7"/>
      <c r="AC558" s="7"/>
      <c r="AD558" s="7"/>
      <c r="AE558" s="7"/>
      <c r="AF558" s="8"/>
      <c r="AG558" s="7"/>
      <c r="AH558" s="3"/>
      <c r="AI558" s="18"/>
      <c r="AJ558" s="19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</row>
    <row r="559" spans="1:220" x14ac:dyDescent="0.2">
      <c r="A559" s="65">
        <f t="shared" si="153"/>
        <v>42534</v>
      </c>
      <c r="B559" s="12">
        <f t="shared" ca="1" si="141"/>
        <v>122961351.3651679</v>
      </c>
      <c r="C559" s="73">
        <f t="shared" ca="1" si="142"/>
        <v>119858967.39940919</v>
      </c>
      <c r="D559" s="67">
        <f ca="1">IF(A559&lt;$B$1,VLOOKUP(A559,[1]DI!$A$4:$B$15000,2,FALSE),0)</f>
        <v>0.14130000000000001</v>
      </c>
      <c r="E559" s="11">
        <f t="shared" ca="1" si="143"/>
        <v>1.00052461</v>
      </c>
      <c r="F559" s="66">
        <f ca="1">(TRUNC(PRODUCT($E$16:$E558),16))</f>
        <v>1.2043515534012199</v>
      </c>
      <c r="G559" s="66">
        <f t="shared" ca="1" si="144"/>
        <v>1.1805864888022199</v>
      </c>
      <c r="H559" s="66">
        <f t="shared" ca="1" si="145"/>
        <v>1.02012988</v>
      </c>
      <c r="I559" s="67">
        <f t="shared" si="154"/>
        <v>3.7499999999999999E-2</v>
      </c>
      <c r="J559" s="68">
        <f t="shared" si="146"/>
        <v>42478</v>
      </c>
      <c r="K559" s="13">
        <f t="shared" si="152"/>
        <v>55</v>
      </c>
      <c r="L559" s="9">
        <f t="shared" si="147"/>
        <v>1.005640203</v>
      </c>
      <c r="M559" s="71">
        <f t="shared" ca="1" si="148"/>
        <v>1.0258836200000001</v>
      </c>
      <c r="N559" s="70">
        <f t="shared" si="149"/>
        <v>0</v>
      </c>
      <c r="O559" s="66">
        <f t="shared" ca="1" si="150"/>
        <v>3102383.9657587102</v>
      </c>
      <c r="P559" s="72">
        <f t="shared" si="151"/>
        <v>0</v>
      </c>
      <c r="Q559" s="69"/>
      <c r="R559" s="68"/>
      <c r="S559" s="68"/>
      <c r="T559" s="68"/>
      <c r="U559" s="68"/>
      <c r="V559" s="7"/>
      <c r="W559" s="7"/>
      <c r="X559" s="7"/>
      <c r="Y559" s="7"/>
      <c r="Z559" s="1"/>
      <c r="AA559" s="7"/>
      <c r="AB559" s="7"/>
      <c r="AC559" s="7"/>
      <c r="AD559" s="7"/>
      <c r="AE559" s="7"/>
      <c r="AF559" s="8"/>
      <c r="AG559" s="7"/>
      <c r="AH559" s="3"/>
      <c r="AI559" s="18"/>
      <c r="AJ559" s="19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</row>
    <row r="560" spans="1:220" x14ac:dyDescent="0.2">
      <c r="A560" s="65">
        <f t="shared" si="153"/>
        <v>42535</v>
      </c>
      <c r="B560" s="12">
        <f t="shared" ca="1" si="141"/>
        <v>123038439.37920463</v>
      </c>
      <c r="C560" s="73">
        <f t="shared" ca="1" si="142"/>
        <v>119858967.39940919</v>
      </c>
      <c r="D560" s="67">
        <f ca="1">IF(A560&lt;$B$1,VLOOKUP(A560,[1]DI!$A$4:$B$15000,2,FALSE),0)</f>
        <v>0.14130000000000001</v>
      </c>
      <c r="E560" s="11">
        <f t="shared" ca="1" si="143"/>
        <v>1.00052461</v>
      </c>
      <c r="F560" s="66">
        <f ca="1">(TRUNC(PRODUCT($E$16:$E559),16))</f>
        <v>1.20498336826965</v>
      </c>
      <c r="G560" s="66">
        <f t="shared" ca="1" si="144"/>
        <v>1.1805864888022199</v>
      </c>
      <c r="H560" s="66">
        <f t="shared" ca="1" si="145"/>
        <v>1.0206650500000001</v>
      </c>
      <c r="I560" s="67">
        <f t="shared" si="154"/>
        <v>3.7499999999999999E-2</v>
      </c>
      <c r="J560" s="68">
        <f t="shared" si="146"/>
        <v>42478</v>
      </c>
      <c r="K560" s="13">
        <f t="shared" si="152"/>
        <v>56</v>
      </c>
      <c r="L560" s="9">
        <f t="shared" si="147"/>
        <v>1.0057430460000001</v>
      </c>
      <c r="M560" s="71">
        <f t="shared" ca="1" si="148"/>
        <v>1.0265267760000001</v>
      </c>
      <c r="N560" s="70">
        <f t="shared" si="149"/>
        <v>0</v>
      </c>
      <c r="O560" s="66">
        <f t="shared" ca="1" si="150"/>
        <v>3179471.9797954401</v>
      </c>
      <c r="P560" s="72">
        <f t="shared" si="151"/>
        <v>0</v>
      </c>
      <c r="Q560" s="69"/>
      <c r="R560" s="68"/>
      <c r="S560" s="68"/>
      <c r="T560" s="68"/>
      <c r="U560" s="68"/>
      <c r="V560" s="7"/>
      <c r="W560" s="7"/>
      <c r="X560" s="7"/>
      <c r="Y560" s="7"/>
      <c r="Z560" s="1"/>
      <c r="AA560" s="7"/>
      <c r="AB560" s="7"/>
      <c r="AC560" s="7"/>
      <c r="AD560" s="7"/>
      <c r="AE560" s="7"/>
      <c r="AF560" s="8"/>
      <c r="AG560" s="7"/>
      <c r="AH560" s="3"/>
      <c r="AI560" s="18"/>
      <c r="AJ560" s="19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</row>
    <row r="561" spans="1:220" x14ac:dyDescent="0.2">
      <c r="A561" s="65">
        <f t="shared" si="153"/>
        <v>42536</v>
      </c>
      <c r="B561" s="12">
        <f t="shared" ca="1" si="141"/>
        <v>123115575.81626418</v>
      </c>
      <c r="C561" s="73">
        <f t="shared" ca="1" si="142"/>
        <v>119858967.39940919</v>
      </c>
      <c r="D561" s="67">
        <f ca="1">IF(A561&lt;$B$1,VLOOKUP(A561,[1]DI!$A$4:$B$15000,2,FALSE),0)</f>
        <v>0.14130000000000001</v>
      </c>
      <c r="E561" s="11">
        <f t="shared" ca="1" si="143"/>
        <v>1.00052461</v>
      </c>
      <c r="F561" s="66">
        <f ca="1">(TRUNC(PRODUCT($E$16:$E560),16))</f>
        <v>1.20561551459447</v>
      </c>
      <c r="G561" s="66">
        <f t="shared" ca="1" si="144"/>
        <v>1.1805864888022199</v>
      </c>
      <c r="H561" s="66">
        <f t="shared" ca="1" si="145"/>
        <v>1.0212005</v>
      </c>
      <c r="I561" s="67">
        <f t="shared" si="154"/>
        <v>3.7499999999999999E-2</v>
      </c>
      <c r="J561" s="68">
        <f t="shared" si="146"/>
        <v>42478</v>
      </c>
      <c r="K561" s="13">
        <f t="shared" si="152"/>
        <v>57</v>
      </c>
      <c r="L561" s="9">
        <f t="shared" si="147"/>
        <v>1.0058459</v>
      </c>
      <c r="M561" s="71">
        <f t="shared" ca="1" si="148"/>
        <v>1.027170336</v>
      </c>
      <c r="N561" s="70">
        <f t="shared" si="149"/>
        <v>0</v>
      </c>
      <c r="O561" s="66">
        <f t="shared" ca="1" si="150"/>
        <v>3256608.4168549902</v>
      </c>
      <c r="P561" s="72">
        <f t="shared" si="151"/>
        <v>0</v>
      </c>
      <c r="Q561" s="69"/>
      <c r="R561" s="68"/>
      <c r="S561" s="68"/>
      <c r="T561" s="68"/>
      <c r="U561" s="68"/>
      <c r="V561" s="7"/>
      <c r="W561" s="7"/>
      <c r="X561" s="7"/>
      <c r="Y561" s="7"/>
      <c r="Z561" s="1"/>
      <c r="AA561" s="7"/>
      <c r="AB561" s="7"/>
      <c r="AC561" s="7"/>
      <c r="AD561" s="7"/>
      <c r="AE561" s="7"/>
      <c r="AF561" s="8"/>
      <c r="AG561" s="7"/>
      <c r="AH561" s="3"/>
      <c r="AI561" s="18"/>
      <c r="AJ561" s="19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</row>
    <row r="562" spans="1:220" x14ac:dyDescent="0.2">
      <c r="A562" s="65">
        <f t="shared" si="153"/>
        <v>42537</v>
      </c>
      <c r="B562" s="12">
        <f t="shared" ca="1" si="141"/>
        <v>123192760.43662864</v>
      </c>
      <c r="C562" s="73">
        <f t="shared" ca="1" si="142"/>
        <v>119858967.39940919</v>
      </c>
      <c r="D562" s="67">
        <f ca="1">IF(A562&lt;$B$1,VLOOKUP(A562,[1]DI!$A$4:$B$15000,2,FALSE),0)</f>
        <v>0.14130000000000001</v>
      </c>
      <c r="E562" s="11">
        <f t="shared" ca="1" si="143"/>
        <v>1.00052461</v>
      </c>
      <c r="F562" s="66">
        <f ca="1">(TRUNC(PRODUCT($E$16:$E561),16))</f>
        <v>1.2062479925495899</v>
      </c>
      <c r="G562" s="66">
        <f t="shared" ca="1" si="144"/>
        <v>1.1805864888022199</v>
      </c>
      <c r="H562" s="66">
        <f t="shared" ca="1" si="145"/>
        <v>1.0217362299999999</v>
      </c>
      <c r="I562" s="67">
        <f t="shared" si="154"/>
        <v>3.7499999999999999E-2</v>
      </c>
      <c r="J562" s="68">
        <f t="shared" si="146"/>
        <v>42478</v>
      </c>
      <c r="K562" s="13">
        <f t="shared" si="152"/>
        <v>58</v>
      </c>
      <c r="L562" s="9">
        <f t="shared" si="147"/>
        <v>1.005948764</v>
      </c>
      <c r="M562" s="71">
        <f t="shared" ca="1" si="148"/>
        <v>1.027814298</v>
      </c>
      <c r="N562" s="70">
        <f t="shared" si="149"/>
        <v>0</v>
      </c>
      <c r="O562" s="66">
        <f t="shared" ca="1" si="150"/>
        <v>3333793.0372194499</v>
      </c>
      <c r="P562" s="72">
        <f t="shared" si="151"/>
        <v>0</v>
      </c>
      <c r="Q562" s="69"/>
      <c r="R562" s="68"/>
      <c r="S562" s="68"/>
      <c r="T562" s="68"/>
      <c r="U562" s="68"/>
      <c r="V562" s="7"/>
      <c r="W562" s="7"/>
      <c r="X562" s="7"/>
      <c r="Y562" s="7"/>
      <c r="Z562" s="1"/>
      <c r="AA562" s="7"/>
      <c r="AB562" s="7"/>
      <c r="AC562" s="7"/>
      <c r="AD562" s="7"/>
      <c r="AE562" s="7"/>
      <c r="AF562" s="8"/>
      <c r="AG562" s="7"/>
      <c r="AH562" s="3"/>
      <c r="AI562" s="18"/>
      <c r="AJ562" s="19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</row>
    <row r="563" spans="1:220" x14ac:dyDescent="0.2">
      <c r="A563" s="65">
        <f t="shared" si="153"/>
        <v>42538</v>
      </c>
      <c r="B563" s="12">
        <f t="shared" ca="1" si="141"/>
        <v>123269994.55874664</v>
      </c>
      <c r="C563" s="73">
        <f t="shared" ca="1" si="142"/>
        <v>119858967.39940919</v>
      </c>
      <c r="D563" s="67">
        <f ca="1">IF(A563&lt;$B$1,VLOOKUP(A563,[1]DI!$A$4:$B$15000,2,FALSE),0)</f>
        <v>0.14130000000000001</v>
      </c>
      <c r="E563" s="11">
        <f t="shared" ca="1" si="143"/>
        <v>1.00052461</v>
      </c>
      <c r="F563" s="66">
        <f ca="1">(TRUNC(PRODUCT($E$16:$E562),16))</f>
        <v>1.2068808023089601</v>
      </c>
      <c r="G563" s="66">
        <f t="shared" ca="1" si="144"/>
        <v>1.1805864888022199</v>
      </c>
      <c r="H563" s="66">
        <f t="shared" ca="1" si="145"/>
        <v>1.0222722500000001</v>
      </c>
      <c r="I563" s="67">
        <f t="shared" si="154"/>
        <v>3.7499999999999999E-2</v>
      </c>
      <c r="J563" s="68">
        <f t="shared" si="146"/>
        <v>42478</v>
      </c>
      <c r="K563" s="13">
        <f t="shared" si="152"/>
        <v>59</v>
      </c>
      <c r="L563" s="9">
        <f t="shared" si="147"/>
        <v>1.0060516390000001</v>
      </c>
      <c r="M563" s="71">
        <f t="shared" ca="1" si="148"/>
        <v>1.028458673</v>
      </c>
      <c r="N563" s="70">
        <f t="shared" si="149"/>
        <v>0</v>
      </c>
      <c r="O563" s="66">
        <f t="shared" ca="1" si="150"/>
        <v>3411027.1593374498</v>
      </c>
      <c r="P563" s="72">
        <f t="shared" si="151"/>
        <v>0</v>
      </c>
      <c r="Q563" s="69"/>
      <c r="R563" s="68"/>
      <c r="S563" s="68"/>
      <c r="T563" s="68"/>
      <c r="U563" s="68"/>
      <c r="V563" s="15"/>
      <c r="W563" s="15"/>
      <c r="X563" s="15"/>
      <c r="Y563" s="15"/>
      <c r="Z563" s="17"/>
      <c r="AA563" s="15"/>
      <c r="AB563" s="15"/>
      <c r="AC563" s="15"/>
      <c r="AD563" s="15"/>
      <c r="AE563" s="15"/>
      <c r="AF563" s="21"/>
      <c r="AG563" s="15"/>
      <c r="AH563" s="16"/>
      <c r="AI563" s="18"/>
      <c r="AJ563" s="19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  <c r="BF563" s="16"/>
      <c r="BG563" s="16"/>
      <c r="BH563" s="16"/>
      <c r="BI563" s="16"/>
      <c r="BJ563" s="16"/>
      <c r="BK563" s="16"/>
      <c r="BL563" s="16"/>
      <c r="BM563" s="16"/>
      <c r="BN563" s="16"/>
      <c r="BO563" s="16"/>
      <c r="BP563" s="16"/>
      <c r="BQ563" s="16"/>
      <c r="BR563" s="16"/>
      <c r="BS563" s="16"/>
      <c r="BT563" s="16"/>
      <c r="BU563" s="16"/>
      <c r="BV563" s="16"/>
      <c r="BW563" s="16"/>
      <c r="BX563" s="16"/>
      <c r="BY563" s="16"/>
      <c r="BZ563" s="16"/>
      <c r="CA563" s="16"/>
      <c r="CB563" s="16"/>
      <c r="CC563" s="16"/>
      <c r="CD563" s="16"/>
      <c r="CE563" s="16"/>
      <c r="CF563" s="16"/>
      <c r="CG563" s="16"/>
      <c r="CH563" s="16"/>
      <c r="CI563" s="16"/>
      <c r="CJ563" s="16"/>
      <c r="CK563" s="16"/>
      <c r="CL563" s="16"/>
      <c r="CM563" s="16"/>
      <c r="CN563" s="16"/>
      <c r="CO563" s="16"/>
      <c r="CP563" s="16"/>
      <c r="CQ563" s="16"/>
      <c r="CR563" s="16"/>
      <c r="CS563" s="16"/>
      <c r="CT563" s="16"/>
      <c r="CU563" s="16"/>
      <c r="CV563" s="16"/>
      <c r="CW563" s="16"/>
      <c r="CX563" s="16"/>
      <c r="CY563" s="16"/>
      <c r="CZ563" s="16"/>
      <c r="DA563" s="16"/>
      <c r="DB563" s="16"/>
      <c r="DC563" s="16"/>
      <c r="DD563" s="16"/>
      <c r="DE563" s="16"/>
      <c r="DF563" s="16"/>
      <c r="DG563" s="16"/>
      <c r="DH563" s="16"/>
      <c r="DI563" s="16"/>
      <c r="DJ563" s="16"/>
      <c r="DK563" s="16"/>
      <c r="DL563" s="16"/>
      <c r="DM563" s="16"/>
      <c r="DN563" s="16"/>
      <c r="DO563" s="16"/>
      <c r="DP563" s="16"/>
      <c r="DQ563" s="16"/>
      <c r="DR563" s="16"/>
      <c r="DS563" s="16"/>
      <c r="DT563" s="16"/>
      <c r="DU563" s="16"/>
      <c r="DV563" s="16"/>
      <c r="DW563" s="16"/>
      <c r="DX563" s="16"/>
      <c r="DY563" s="16"/>
      <c r="DZ563" s="16"/>
      <c r="EA563" s="16"/>
      <c r="EB563" s="16"/>
      <c r="EC563" s="16"/>
      <c r="ED563" s="16"/>
      <c r="EE563" s="16"/>
      <c r="EF563" s="16"/>
      <c r="EG563" s="16"/>
      <c r="EH563" s="16"/>
      <c r="EI563" s="16"/>
      <c r="EJ563" s="16"/>
      <c r="EK563" s="16"/>
      <c r="EL563" s="16"/>
      <c r="EM563" s="16"/>
      <c r="EN563" s="16"/>
      <c r="EO563" s="16"/>
      <c r="EP563" s="16"/>
      <c r="EQ563" s="16"/>
      <c r="ER563" s="16"/>
      <c r="ES563" s="16"/>
      <c r="ET563" s="16"/>
      <c r="EU563" s="16"/>
      <c r="EV563" s="16"/>
      <c r="EW563" s="16"/>
      <c r="EX563" s="16"/>
      <c r="EY563" s="16"/>
      <c r="EZ563" s="16"/>
      <c r="FA563" s="16"/>
      <c r="FB563" s="16"/>
      <c r="FC563" s="16"/>
      <c r="FD563" s="16"/>
      <c r="FE563" s="16"/>
      <c r="FF563" s="16"/>
      <c r="FG563" s="16"/>
      <c r="FH563" s="16"/>
      <c r="FI563" s="16"/>
      <c r="FJ563" s="16"/>
      <c r="FK563" s="16"/>
      <c r="FL563" s="16"/>
      <c r="FM563" s="16"/>
      <c r="FN563" s="16"/>
      <c r="FO563" s="16"/>
      <c r="FP563" s="16"/>
      <c r="FQ563" s="16"/>
      <c r="FR563" s="16"/>
      <c r="FS563" s="16"/>
      <c r="FT563" s="16"/>
      <c r="FU563" s="16"/>
      <c r="FV563" s="16"/>
      <c r="FW563" s="16"/>
      <c r="FX563" s="16"/>
      <c r="FY563" s="16"/>
      <c r="FZ563" s="16"/>
      <c r="GA563" s="16"/>
      <c r="GB563" s="16"/>
      <c r="GC563" s="16"/>
      <c r="GD563" s="16"/>
      <c r="GE563" s="16"/>
      <c r="GF563" s="16"/>
      <c r="GG563" s="16"/>
      <c r="GH563" s="16"/>
      <c r="GI563" s="16"/>
      <c r="GJ563" s="16"/>
      <c r="GK563" s="16"/>
      <c r="GL563" s="16"/>
      <c r="GM563" s="16"/>
      <c r="GN563" s="16"/>
      <c r="GO563" s="16"/>
      <c r="GP563" s="16"/>
      <c r="GQ563" s="16"/>
      <c r="GR563" s="16"/>
      <c r="GS563" s="16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</row>
    <row r="564" spans="1:220" x14ac:dyDescent="0.2">
      <c r="A564" s="65">
        <f t="shared" si="153"/>
        <v>42539</v>
      </c>
      <c r="B564" s="12">
        <f t="shared" ca="1" si="141"/>
        <v>123347275.66557986</v>
      </c>
      <c r="C564" s="73">
        <f t="shared" ca="1" si="142"/>
        <v>119858967.39940919</v>
      </c>
      <c r="D564" s="67">
        <f ca="1">IF(A564&lt;$B$1,VLOOKUP(A564,[1]DI!$A$4:$B$15000,2,FALSE),0)</f>
        <v>0</v>
      </c>
      <c r="E564" s="11">
        <f t="shared" ca="1" si="143"/>
        <v>1</v>
      </c>
      <c r="F564" s="66">
        <f ca="1">(TRUNC(PRODUCT($E$16:$E563),16))</f>
        <v>1.20751394404666</v>
      </c>
      <c r="G564" s="66">
        <f t="shared" ca="1" si="144"/>
        <v>1.1805864888022199</v>
      </c>
      <c r="H564" s="66">
        <f t="shared" ca="1" si="145"/>
        <v>1.02280854</v>
      </c>
      <c r="I564" s="67">
        <f t="shared" si="154"/>
        <v>3.7499999999999999E-2</v>
      </c>
      <c r="J564" s="68">
        <f t="shared" si="146"/>
        <v>42478</v>
      </c>
      <c r="K564" s="13">
        <f t="shared" si="152"/>
        <v>60</v>
      </c>
      <c r="L564" s="9">
        <f t="shared" si="147"/>
        <v>1.0061545240000001</v>
      </c>
      <c r="M564" s="71">
        <f t="shared" ca="1" si="148"/>
        <v>1.0291034400000001</v>
      </c>
      <c r="N564" s="70">
        <f t="shared" si="149"/>
        <v>0</v>
      </c>
      <c r="O564" s="66">
        <f t="shared" ca="1" si="150"/>
        <v>3488308.2661706698</v>
      </c>
      <c r="P564" s="72">
        <f t="shared" si="151"/>
        <v>0</v>
      </c>
      <c r="Q564" s="69"/>
      <c r="R564" s="68"/>
      <c r="S564" s="68"/>
      <c r="T564" s="68"/>
      <c r="U564" s="68"/>
      <c r="V564" s="7"/>
      <c r="W564" s="7"/>
      <c r="X564" s="7"/>
      <c r="Y564" s="7"/>
      <c r="Z564" s="1"/>
      <c r="AA564" s="7"/>
      <c r="AB564" s="7"/>
      <c r="AC564" s="7"/>
      <c r="AD564" s="7"/>
      <c r="AE564" s="7"/>
      <c r="AF564" s="8"/>
      <c r="AG564" s="7"/>
      <c r="AH564" s="3"/>
      <c r="AI564" s="18"/>
      <c r="AJ564" s="19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</row>
    <row r="565" spans="1:220" x14ac:dyDescent="0.2">
      <c r="A565" s="65">
        <f t="shared" si="153"/>
        <v>42540</v>
      </c>
      <c r="B565" s="12">
        <f t="shared" ca="1" si="141"/>
        <v>123359889.98288587</v>
      </c>
      <c r="C565" s="73">
        <f t="shared" ca="1" si="142"/>
        <v>119858967.39940919</v>
      </c>
      <c r="D565" s="67">
        <f ca="1">IF(A565&lt;$B$1,VLOOKUP(A565,[1]DI!$A$4:$B$15000,2,FALSE),0)</f>
        <v>0</v>
      </c>
      <c r="E565" s="11">
        <f t="shared" ca="1" si="143"/>
        <v>1</v>
      </c>
      <c r="F565" s="66">
        <f ca="1">(TRUNC(PRODUCT($E$16:$E564),16))</f>
        <v>1.20751394404666</v>
      </c>
      <c r="G565" s="66">
        <f t="shared" ca="1" si="144"/>
        <v>1.1805864888022199</v>
      </c>
      <c r="H565" s="66">
        <f t="shared" ca="1" si="145"/>
        <v>1.02280854</v>
      </c>
      <c r="I565" s="67">
        <f t="shared" si="154"/>
        <v>3.7499999999999999E-2</v>
      </c>
      <c r="J565" s="68">
        <f t="shared" si="146"/>
        <v>42478</v>
      </c>
      <c r="K565" s="13">
        <f t="shared" si="152"/>
        <v>61</v>
      </c>
      <c r="L565" s="9">
        <f t="shared" si="147"/>
        <v>1.0062574200000001</v>
      </c>
      <c r="M565" s="71">
        <f t="shared" ca="1" si="148"/>
        <v>1.029208683</v>
      </c>
      <c r="N565" s="70">
        <f t="shared" si="149"/>
        <v>0</v>
      </c>
      <c r="O565" s="66">
        <f t="shared" ca="1" si="150"/>
        <v>3500922.5834766799</v>
      </c>
      <c r="P565" s="72">
        <f t="shared" si="151"/>
        <v>0</v>
      </c>
      <c r="Q565" s="69"/>
      <c r="R565" s="68"/>
      <c r="S565" s="68"/>
      <c r="T565" s="68"/>
      <c r="U565" s="68"/>
      <c r="V565" s="15"/>
      <c r="W565" s="15"/>
      <c r="X565" s="15"/>
      <c r="Y565" s="15"/>
      <c r="Z565" s="17"/>
      <c r="AA565" s="15"/>
      <c r="AB565" s="15"/>
      <c r="AC565" s="15"/>
      <c r="AD565" s="15"/>
      <c r="AE565" s="15"/>
      <c r="AF565" s="21"/>
      <c r="AG565" s="15"/>
      <c r="AH565" s="16"/>
      <c r="AI565" s="18"/>
      <c r="AJ565" s="19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6"/>
      <c r="GO565" s="16"/>
      <c r="GP565" s="16"/>
      <c r="GQ565" s="16"/>
      <c r="GR565" s="16"/>
      <c r="GS565" s="16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</row>
    <row r="566" spans="1:220" x14ac:dyDescent="0.2">
      <c r="A566" s="65">
        <f t="shared" si="153"/>
        <v>42541</v>
      </c>
      <c r="B566" s="12">
        <f t="shared" ca="1" si="141"/>
        <v>123372505.49878158</v>
      </c>
      <c r="C566" s="73">
        <f t="shared" ca="1" si="142"/>
        <v>119858967.39940919</v>
      </c>
      <c r="D566" s="67">
        <f ca="1">IF(A566&lt;$B$1,VLOOKUP(A566,[1]DI!$A$4:$B$15000,2,FALSE),0)</f>
        <v>0.14130000000000001</v>
      </c>
      <c r="E566" s="11">
        <f t="shared" ca="1" si="143"/>
        <v>1.00052461</v>
      </c>
      <c r="F566" s="66">
        <f ca="1">(TRUNC(PRODUCT($E$16:$E565),16))</f>
        <v>1.20751394404666</v>
      </c>
      <c r="G566" s="66">
        <f t="shared" ca="1" si="144"/>
        <v>1.1805864888022199</v>
      </c>
      <c r="H566" s="66">
        <f t="shared" ca="1" si="145"/>
        <v>1.02280854</v>
      </c>
      <c r="I566" s="67">
        <f t="shared" si="154"/>
        <v>3.7499999999999999E-2</v>
      </c>
      <c r="J566" s="68">
        <f t="shared" si="146"/>
        <v>42478</v>
      </c>
      <c r="K566" s="13">
        <f t="shared" si="152"/>
        <v>62</v>
      </c>
      <c r="L566" s="9">
        <f t="shared" si="147"/>
        <v>1.006360326</v>
      </c>
      <c r="M566" s="71">
        <f t="shared" ca="1" si="148"/>
        <v>1.0293139360000001</v>
      </c>
      <c r="N566" s="70">
        <f t="shared" si="149"/>
        <v>0</v>
      </c>
      <c r="O566" s="66">
        <f t="shared" ca="1" si="150"/>
        <v>3513538.0993723799</v>
      </c>
      <c r="P566" s="72">
        <f t="shared" si="151"/>
        <v>0</v>
      </c>
      <c r="Q566" s="69"/>
      <c r="R566" s="68"/>
      <c r="S566" s="68"/>
      <c r="T566" s="68"/>
      <c r="U566" s="68"/>
      <c r="V566" s="15"/>
      <c r="W566" s="15"/>
      <c r="X566" s="15"/>
      <c r="Y566" s="15"/>
      <c r="Z566" s="17"/>
      <c r="AA566" s="15"/>
      <c r="AB566" s="15"/>
      <c r="AC566" s="15"/>
      <c r="AD566" s="15"/>
      <c r="AE566" s="15"/>
      <c r="AF566" s="21"/>
      <c r="AG566" s="15"/>
      <c r="AH566" s="16"/>
      <c r="AI566" s="18"/>
      <c r="AJ566" s="19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  <c r="CA566" s="16"/>
      <c r="CB566" s="16"/>
      <c r="CC566" s="16"/>
      <c r="CD566" s="16"/>
      <c r="CE566" s="16"/>
      <c r="CF566" s="16"/>
      <c r="CG566" s="16"/>
      <c r="CH566" s="16"/>
      <c r="CI566" s="16"/>
      <c r="CJ566" s="16"/>
      <c r="CK566" s="16"/>
      <c r="CL566" s="16"/>
      <c r="CM566" s="16"/>
      <c r="CN566" s="16"/>
      <c r="CO566" s="16"/>
      <c r="CP566" s="16"/>
      <c r="CQ566" s="16"/>
      <c r="CR566" s="16"/>
      <c r="CS566" s="16"/>
      <c r="CT566" s="16"/>
      <c r="CU566" s="16"/>
      <c r="CV566" s="16"/>
      <c r="CW566" s="16"/>
      <c r="CX566" s="16"/>
      <c r="CY566" s="16"/>
      <c r="CZ566" s="16"/>
      <c r="DA566" s="16"/>
      <c r="DB566" s="16"/>
      <c r="DC566" s="16"/>
      <c r="DD566" s="16"/>
      <c r="DE566" s="16"/>
      <c r="DF566" s="16"/>
      <c r="DG566" s="16"/>
      <c r="DH566" s="16"/>
      <c r="DI566" s="16"/>
      <c r="DJ566" s="16"/>
      <c r="DK566" s="16"/>
      <c r="DL566" s="16"/>
      <c r="DM566" s="16"/>
      <c r="DN566" s="16"/>
      <c r="DO566" s="16"/>
      <c r="DP566" s="16"/>
      <c r="DQ566" s="16"/>
      <c r="DR566" s="16"/>
      <c r="DS566" s="16"/>
      <c r="DT566" s="16"/>
      <c r="DU566" s="16"/>
      <c r="DV566" s="16"/>
      <c r="DW566" s="16"/>
      <c r="DX566" s="16"/>
      <c r="DY566" s="16"/>
      <c r="DZ566" s="16"/>
      <c r="EA566" s="16"/>
      <c r="EB566" s="16"/>
      <c r="EC566" s="16"/>
      <c r="ED566" s="16"/>
      <c r="EE566" s="16"/>
      <c r="EF566" s="16"/>
      <c r="EG566" s="16"/>
      <c r="EH566" s="16"/>
      <c r="EI566" s="16"/>
      <c r="EJ566" s="16"/>
      <c r="EK566" s="16"/>
      <c r="EL566" s="16"/>
      <c r="EM566" s="16"/>
      <c r="EN566" s="16"/>
      <c r="EO566" s="16"/>
      <c r="EP566" s="16"/>
      <c r="EQ566" s="16"/>
      <c r="ER566" s="16"/>
      <c r="ES566" s="16"/>
      <c r="ET566" s="16"/>
      <c r="EU566" s="16"/>
      <c r="EV566" s="16"/>
      <c r="EW566" s="16"/>
      <c r="EX566" s="16"/>
      <c r="EY566" s="16"/>
      <c r="EZ566" s="16"/>
      <c r="FA566" s="16"/>
      <c r="FB566" s="16"/>
      <c r="FC566" s="16"/>
      <c r="FD566" s="16"/>
      <c r="FE566" s="16"/>
      <c r="FF566" s="16"/>
      <c r="FG566" s="16"/>
      <c r="FH566" s="16"/>
      <c r="FI566" s="16"/>
      <c r="FJ566" s="16"/>
      <c r="FK566" s="16"/>
      <c r="FL566" s="16"/>
      <c r="FM566" s="16"/>
      <c r="FN566" s="16"/>
      <c r="FO566" s="16"/>
      <c r="FP566" s="16"/>
      <c r="FQ566" s="16"/>
      <c r="FR566" s="16"/>
      <c r="FS566" s="16"/>
      <c r="FT566" s="16"/>
      <c r="FU566" s="16"/>
      <c r="FV566" s="16"/>
      <c r="FW566" s="16"/>
      <c r="FX566" s="16"/>
      <c r="FY566" s="16"/>
      <c r="FZ566" s="16"/>
      <c r="GA566" s="16"/>
      <c r="GB566" s="16"/>
      <c r="GC566" s="16"/>
      <c r="GD566" s="16"/>
      <c r="GE566" s="16"/>
      <c r="GF566" s="16"/>
      <c r="GG566" s="16"/>
      <c r="GH566" s="16"/>
      <c r="GI566" s="16"/>
      <c r="GJ566" s="16"/>
      <c r="GK566" s="16"/>
      <c r="GL566" s="16"/>
      <c r="GM566" s="16"/>
      <c r="GN566" s="16"/>
      <c r="GO566" s="16"/>
      <c r="GP566" s="16"/>
      <c r="GQ566" s="16"/>
      <c r="GR566" s="16"/>
      <c r="GS566" s="16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</row>
    <row r="567" spans="1:220" x14ac:dyDescent="0.2">
      <c r="A567" s="65">
        <f t="shared" si="153"/>
        <v>42542</v>
      </c>
      <c r="B567" s="12">
        <f t="shared" ca="1" si="141"/>
        <v>123449851.80889305</v>
      </c>
      <c r="C567" s="73">
        <f t="shared" ca="1" si="142"/>
        <v>119858967.39940919</v>
      </c>
      <c r="D567" s="67">
        <f ca="1">IF(A567&lt;$B$1,VLOOKUP(A567,[1]DI!$A$4:$B$15000,2,FALSE),0)</f>
        <v>0.14130000000000001</v>
      </c>
      <c r="E567" s="11">
        <f t="shared" ca="1" si="143"/>
        <v>1.00052461</v>
      </c>
      <c r="F567" s="66">
        <f ca="1">(TRUNC(PRODUCT($E$16:$E566),16))</f>
        <v>1.2081474179368401</v>
      </c>
      <c r="G567" s="66">
        <f t="shared" ca="1" si="144"/>
        <v>1.1805864888022199</v>
      </c>
      <c r="H567" s="66">
        <f t="shared" ca="1" si="145"/>
        <v>1.0233451200000001</v>
      </c>
      <c r="I567" s="67">
        <f t="shared" si="154"/>
        <v>3.7499999999999999E-2</v>
      </c>
      <c r="J567" s="68">
        <f t="shared" si="146"/>
        <v>42478</v>
      </c>
      <c r="K567" s="13">
        <f t="shared" si="152"/>
        <v>63</v>
      </c>
      <c r="L567" s="9">
        <f t="shared" si="147"/>
        <v>1.0064632419999999</v>
      </c>
      <c r="M567" s="71">
        <f t="shared" ca="1" si="148"/>
        <v>1.0299592470000001</v>
      </c>
      <c r="N567" s="70">
        <f t="shared" si="149"/>
        <v>0</v>
      </c>
      <c r="O567" s="66">
        <f t="shared" ca="1" si="150"/>
        <v>3590884.4094838598</v>
      </c>
      <c r="P567" s="72">
        <f t="shared" si="151"/>
        <v>0</v>
      </c>
      <c r="Q567" s="69"/>
      <c r="R567" s="68"/>
      <c r="S567" s="68"/>
      <c r="T567" s="68"/>
      <c r="U567" s="68"/>
      <c r="V567" s="7"/>
      <c r="W567" s="7"/>
      <c r="X567" s="7"/>
      <c r="Y567" s="7"/>
      <c r="Z567" s="1"/>
      <c r="AA567" s="7"/>
      <c r="AB567" s="7"/>
      <c r="AC567" s="7"/>
      <c r="AD567" s="7"/>
      <c r="AE567" s="7"/>
      <c r="AF567" s="8"/>
      <c r="AG567" s="7"/>
      <c r="AH567" s="3"/>
      <c r="AI567" s="18"/>
      <c r="AJ567" s="19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</row>
    <row r="568" spans="1:220" x14ac:dyDescent="0.2">
      <c r="A568" s="65">
        <f t="shared" si="153"/>
        <v>42543</v>
      </c>
      <c r="B568" s="12">
        <f t="shared" ca="1" si="141"/>
        <v>123527245.46329665</v>
      </c>
      <c r="C568" s="73">
        <f t="shared" ca="1" si="142"/>
        <v>119858967.39940919</v>
      </c>
      <c r="D568" s="67">
        <f ca="1">IF(A568&lt;$B$1,VLOOKUP(A568,[1]DI!$A$4:$B$15000,2,FALSE),0)</f>
        <v>0.14130000000000001</v>
      </c>
      <c r="E568" s="11">
        <f t="shared" ca="1" si="143"/>
        <v>1.00052461</v>
      </c>
      <c r="F568" s="66">
        <f ca="1">(TRUNC(PRODUCT($E$16:$E567),16))</f>
        <v>1.2087812241537701</v>
      </c>
      <c r="G568" s="66">
        <f t="shared" ca="1" si="144"/>
        <v>1.1805864888022199</v>
      </c>
      <c r="H568" s="66">
        <f t="shared" ca="1" si="145"/>
        <v>1.0238819699999999</v>
      </c>
      <c r="I568" s="67">
        <f t="shared" si="154"/>
        <v>3.7499999999999999E-2</v>
      </c>
      <c r="J568" s="68">
        <f t="shared" si="146"/>
        <v>42478</v>
      </c>
      <c r="K568" s="13">
        <f t="shared" si="152"/>
        <v>64</v>
      </c>
      <c r="L568" s="9">
        <f t="shared" si="147"/>
        <v>1.0065661699999999</v>
      </c>
      <c r="M568" s="71">
        <f t="shared" ca="1" si="148"/>
        <v>1.0306049530000001</v>
      </c>
      <c r="N568" s="70">
        <f t="shared" si="149"/>
        <v>0</v>
      </c>
      <c r="O568" s="66">
        <f t="shared" ca="1" si="150"/>
        <v>3668278.0638874602</v>
      </c>
      <c r="P568" s="72">
        <f t="shared" si="151"/>
        <v>0</v>
      </c>
      <c r="Q568" s="69"/>
      <c r="R568" s="68"/>
      <c r="S568" s="68"/>
      <c r="T568" s="68"/>
      <c r="U568" s="68"/>
      <c r="V568" s="7"/>
      <c r="W568" s="7"/>
      <c r="X568" s="7"/>
      <c r="Y568" s="7"/>
      <c r="Z568" s="1"/>
      <c r="AA568" s="7"/>
      <c r="AB568" s="7"/>
      <c r="AC568" s="7"/>
      <c r="AD568" s="7"/>
      <c r="AE568" s="7"/>
      <c r="AF568" s="8"/>
      <c r="AG568" s="7"/>
      <c r="AH568" s="3"/>
      <c r="AI568" s="18"/>
      <c r="AJ568" s="19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</row>
    <row r="569" spans="1:220" x14ac:dyDescent="0.2">
      <c r="A569" s="65">
        <f t="shared" si="153"/>
        <v>42544</v>
      </c>
      <c r="B569" s="12">
        <f t="shared" ca="1" si="141"/>
        <v>123604688.49959481</v>
      </c>
      <c r="C569" s="73">
        <f t="shared" ca="1" si="142"/>
        <v>119858967.39940919</v>
      </c>
      <c r="D569" s="67">
        <f ca="1">IF(A569&lt;$B$1,VLOOKUP(A569,[1]DI!$A$4:$B$15000,2,FALSE),0)</f>
        <v>0.14130000000000001</v>
      </c>
      <c r="E569" s="11">
        <f t="shared" ca="1" si="143"/>
        <v>1.00052461</v>
      </c>
      <c r="F569" s="66">
        <f ca="1">(TRUNC(PRODUCT($E$16:$E568),16))</f>
        <v>1.2094153628717701</v>
      </c>
      <c r="G569" s="66">
        <f t="shared" ca="1" si="144"/>
        <v>1.1805864888022199</v>
      </c>
      <c r="H569" s="66">
        <f t="shared" ca="1" si="145"/>
        <v>1.02441911</v>
      </c>
      <c r="I569" s="67">
        <f t="shared" si="154"/>
        <v>3.7499999999999999E-2</v>
      </c>
      <c r="J569" s="68">
        <f t="shared" si="146"/>
        <v>42478</v>
      </c>
      <c r="K569" s="13">
        <f t="shared" si="152"/>
        <v>65</v>
      </c>
      <c r="L569" s="9">
        <f t="shared" si="147"/>
        <v>1.006669107</v>
      </c>
      <c r="M569" s="71">
        <f t="shared" ca="1" si="148"/>
        <v>1.031251071</v>
      </c>
      <c r="N569" s="70">
        <f t="shared" si="149"/>
        <v>0</v>
      </c>
      <c r="O569" s="66">
        <f t="shared" ca="1" si="150"/>
        <v>3745721.1001856201</v>
      </c>
      <c r="P569" s="72">
        <f t="shared" si="151"/>
        <v>0</v>
      </c>
      <c r="Q569" s="69"/>
      <c r="R569" s="68"/>
      <c r="S569" s="68"/>
      <c r="T569" s="68"/>
      <c r="U569" s="68"/>
      <c r="V569" s="7"/>
      <c r="W569" s="7"/>
      <c r="X569" s="7"/>
      <c r="Y569" s="7"/>
      <c r="Z569" s="1"/>
      <c r="AA569" s="7"/>
      <c r="AB569" s="7"/>
      <c r="AC569" s="7"/>
      <c r="AD569" s="7"/>
      <c r="AE569" s="7"/>
      <c r="AF569" s="8"/>
      <c r="AG569" s="7"/>
      <c r="AH569" s="3"/>
      <c r="AI569" s="18"/>
      <c r="AJ569" s="19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</row>
    <row r="570" spans="1:220" x14ac:dyDescent="0.2">
      <c r="A570" s="65">
        <f t="shared" si="153"/>
        <v>42545</v>
      </c>
      <c r="B570" s="12">
        <f t="shared" ca="1" si="141"/>
        <v>123682179.95891581</v>
      </c>
      <c r="C570" s="73">
        <f t="shared" ca="1" si="142"/>
        <v>119858967.39940919</v>
      </c>
      <c r="D570" s="67">
        <f ca="1">IF(A570&lt;$B$1,VLOOKUP(A570,[1]DI!$A$4:$B$15000,2,FALSE),0)</f>
        <v>0.14130000000000001</v>
      </c>
      <c r="E570" s="11">
        <f t="shared" ca="1" si="143"/>
        <v>1.00052461</v>
      </c>
      <c r="F570" s="66">
        <f ca="1">(TRUNC(PRODUCT($E$16:$E569),16))</f>
        <v>1.2100498342652899</v>
      </c>
      <c r="G570" s="66">
        <f t="shared" ca="1" si="144"/>
        <v>1.1805864888022199</v>
      </c>
      <c r="H570" s="66">
        <f t="shared" ca="1" si="145"/>
        <v>1.0249565300000001</v>
      </c>
      <c r="I570" s="67">
        <f t="shared" si="154"/>
        <v>3.7499999999999999E-2</v>
      </c>
      <c r="J570" s="68">
        <f t="shared" si="146"/>
        <v>42478</v>
      </c>
      <c r="K570" s="13">
        <f t="shared" si="152"/>
        <v>66</v>
      </c>
      <c r="L570" s="9">
        <f t="shared" si="147"/>
        <v>1.006772056</v>
      </c>
      <c r="M570" s="71">
        <f t="shared" ca="1" si="148"/>
        <v>1.0318975930000001</v>
      </c>
      <c r="N570" s="70">
        <f t="shared" si="149"/>
        <v>0</v>
      </c>
      <c r="O570" s="66">
        <f t="shared" ca="1" si="150"/>
        <v>3823212.5595066301</v>
      </c>
      <c r="P570" s="72">
        <f t="shared" si="151"/>
        <v>0</v>
      </c>
      <c r="Q570" s="69"/>
      <c r="R570" s="68"/>
      <c r="S570" s="68"/>
      <c r="T570" s="68"/>
      <c r="U570" s="68"/>
      <c r="V570" s="7"/>
      <c r="W570" s="7"/>
      <c r="X570" s="7"/>
      <c r="Y570" s="7"/>
      <c r="Z570" s="1"/>
      <c r="AA570" s="7"/>
      <c r="AB570" s="7"/>
      <c r="AC570" s="7"/>
      <c r="AD570" s="7"/>
      <c r="AE570" s="7"/>
      <c r="AF570" s="8"/>
      <c r="AG570" s="7"/>
      <c r="AH570" s="3"/>
      <c r="AI570" s="18"/>
      <c r="AJ570" s="19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</row>
    <row r="571" spans="1:220" x14ac:dyDescent="0.2">
      <c r="A571" s="65">
        <f t="shared" si="153"/>
        <v>42546</v>
      </c>
      <c r="B571" s="12">
        <f t="shared" ca="1" si="141"/>
        <v>123759720.91999036</v>
      </c>
      <c r="C571" s="73">
        <f t="shared" ca="1" si="142"/>
        <v>119858967.39940919</v>
      </c>
      <c r="D571" s="67">
        <f ca="1">IF(A571&lt;$B$1,VLOOKUP(A571,[1]DI!$A$4:$B$15000,2,FALSE),0)</f>
        <v>0</v>
      </c>
      <c r="E571" s="11">
        <f t="shared" ca="1" si="143"/>
        <v>1</v>
      </c>
      <c r="F571" s="66">
        <f ca="1">(TRUNC(PRODUCT($E$16:$E570),16))</f>
        <v>1.2106846385088399</v>
      </c>
      <c r="G571" s="66">
        <f t="shared" ca="1" si="144"/>
        <v>1.1805864888022199</v>
      </c>
      <c r="H571" s="66">
        <f t="shared" ca="1" si="145"/>
        <v>1.02549424</v>
      </c>
      <c r="I571" s="67">
        <f t="shared" si="154"/>
        <v>3.7499999999999999E-2</v>
      </c>
      <c r="J571" s="68">
        <f t="shared" si="146"/>
        <v>42478</v>
      </c>
      <c r="K571" s="13">
        <f t="shared" si="152"/>
        <v>67</v>
      </c>
      <c r="L571" s="9">
        <f t="shared" si="147"/>
        <v>1.0068750150000001</v>
      </c>
      <c r="M571" s="71">
        <f t="shared" ca="1" si="148"/>
        <v>1.0325445280000001</v>
      </c>
      <c r="N571" s="70">
        <f t="shared" si="149"/>
        <v>0</v>
      </c>
      <c r="O571" s="66">
        <f t="shared" ca="1" si="150"/>
        <v>3900753.52058117</v>
      </c>
      <c r="P571" s="72">
        <f t="shared" si="151"/>
        <v>0</v>
      </c>
      <c r="Q571" s="69"/>
      <c r="R571" s="68"/>
      <c r="S571" s="68"/>
      <c r="T571" s="68"/>
      <c r="U571" s="68"/>
      <c r="V571" s="7"/>
      <c r="W571" s="7"/>
      <c r="X571" s="7"/>
      <c r="Y571" s="7"/>
      <c r="Z571" s="1"/>
      <c r="AA571" s="7"/>
      <c r="AB571" s="7"/>
      <c r="AC571" s="7"/>
      <c r="AD571" s="7"/>
      <c r="AE571" s="7"/>
      <c r="AF571" s="8"/>
      <c r="AG571" s="7"/>
      <c r="AH571" s="3"/>
      <c r="AI571" s="18"/>
      <c r="AJ571" s="19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</row>
    <row r="572" spans="1:220" x14ac:dyDescent="0.2">
      <c r="A572" s="65">
        <f t="shared" si="153"/>
        <v>42547</v>
      </c>
      <c r="B572" s="12">
        <f t="shared" ca="1" si="141"/>
        <v>123772377.30779392</v>
      </c>
      <c r="C572" s="73">
        <f t="shared" ca="1" si="142"/>
        <v>119858967.39940919</v>
      </c>
      <c r="D572" s="67">
        <f ca="1">IF(A572&lt;$B$1,VLOOKUP(A572,[1]DI!$A$4:$B$15000,2,FALSE),0)</f>
        <v>0</v>
      </c>
      <c r="E572" s="11">
        <f t="shared" ca="1" si="143"/>
        <v>1</v>
      </c>
      <c r="F572" s="66">
        <f ca="1">(TRUNC(PRODUCT($E$16:$E571),16))</f>
        <v>1.2106846385088399</v>
      </c>
      <c r="G572" s="66">
        <f t="shared" ca="1" si="144"/>
        <v>1.1805864888022199</v>
      </c>
      <c r="H572" s="66">
        <f t="shared" ca="1" si="145"/>
        <v>1.02549424</v>
      </c>
      <c r="I572" s="67">
        <f t="shared" si="154"/>
        <v>3.7499999999999999E-2</v>
      </c>
      <c r="J572" s="68">
        <f t="shared" si="146"/>
        <v>42478</v>
      </c>
      <c r="K572" s="13">
        <f t="shared" si="152"/>
        <v>68</v>
      </c>
      <c r="L572" s="9">
        <f t="shared" si="147"/>
        <v>1.0069779839999999</v>
      </c>
      <c r="M572" s="71">
        <f t="shared" ca="1" si="148"/>
        <v>1.0326501219999999</v>
      </c>
      <c r="N572" s="70">
        <f t="shared" si="149"/>
        <v>0</v>
      </c>
      <c r="O572" s="66">
        <f t="shared" ca="1" si="150"/>
        <v>3913409.9083847301</v>
      </c>
      <c r="P572" s="72">
        <f t="shared" si="151"/>
        <v>0</v>
      </c>
      <c r="Q572" s="69"/>
      <c r="R572" s="68"/>
      <c r="S572" s="68"/>
      <c r="T572" s="68"/>
      <c r="U572" s="68"/>
      <c r="V572" s="7"/>
      <c r="W572" s="7"/>
      <c r="X572" s="7"/>
      <c r="Y572" s="7"/>
      <c r="Z572" s="1"/>
      <c r="AA572" s="7"/>
      <c r="AB572" s="7"/>
      <c r="AC572" s="7"/>
      <c r="AD572" s="7"/>
      <c r="AE572" s="7"/>
      <c r="AF572" s="8"/>
      <c r="AG572" s="7"/>
      <c r="AH572" s="3"/>
      <c r="AI572" s="18"/>
      <c r="AJ572" s="19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</row>
    <row r="573" spans="1:220" x14ac:dyDescent="0.2">
      <c r="A573" s="65">
        <f t="shared" si="153"/>
        <v>42548</v>
      </c>
      <c r="B573" s="12">
        <f t="shared" ca="1" si="141"/>
        <v>123785035.1339051</v>
      </c>
      <c r="C573" s="73">
        <f t="shared" ca="1" si="142"/>
        <v>119858967.39940919</v>
      </c>
      <c r="D573" s="67">
        <f ca="1">IF(A573&lt;$B$1,VLOOKUP(A573,[1]DI!$A$4:$B$15000,2,FALSE),0)</f>
        <v>0.14130000000000001</v>
      </c>
      <c r="E573" s="11">
        <f t="shared" ca="1" si="143"/>
        <v>1.00052461</v>
      </c>
      <c r="F573" s="66">
        <f ca="1">(TRUNC(PRODUCT($E$16:$E572),16))</f>
        <v>1.2106846385088399</v>
      </c>
      <c r="G573" s="66">
        <f t="shared" ca="1" si="144"/>
        <v>1.1805864888022199</v>
      </c>
      <c r="H573" s="66">
        <f t="shared" ca="1" si="145"/>
        <v>1.02549424</v>
      </c>
      <c r="I573" s="67">
        <f t="shared" si="154"/>
        <v>3.7499999999999999E-2</v>
      </c>
      <c r="J573" s="68">
        <f t="shared" si="146"/>
        <v>42478</v>
      </c>
      <c r="K573" s="13">
        <f t="shared" si="152"/>
        <v>69</v>
      </c>
      <c r="L573" s="9">
        <f t="shared" si="147"/>
        <v>1.007080964</v>
      </c>
      <c r="M573" s="71">
        <f t="shared" ca="1" si="148"/>
        <v>1.0327557279999999</v>
      </c>
      <c r="N573" s="70">
        <f t="shared" si="149"/>
        <v>0</v>
      </c>
      <c r="O573" s="66">
        <f t="shared" ca="1" si="150"/>
        <v>3926067.7344959099</v>
      </c>
      <c r="P573" s="72">
        <f t="shared" si="151"/>
        <v>0</v>
      </c>
      <c r="Q573" s="69"/>
      <c r="R573" s="68"/>
      <c r="S573" s="68"/>
      <c r="T573" s="68"/>
      <c r="U573" s="68"/>
      <c r="V573" s="7"/>
      <c r="W573" s="7"/>
      <c r="X573" s="7"/>
      <c r="Y573" s="7"/>
      <c r="Z573" s="1"/>
      <c r="AA573" s="7"/>
      <c r="AB573" s="7"/>
      <c r="AC573" s="7"/>
      <c r="AD573" s="7"/>
      <c r="AE573" s="7"/>
      <c r="AF573" s="8"/>
      <c r="AG573" s="7"/>
      <c r="AH573" s="3"/>
      <c r="AI573" s="18"/>
      <c r="AJ573" s="19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</row>
    <row r="574" spans="1:220" x14ac:dyDescent="0.2">
      <c r="A574" s="65">
        <f t="shared" si="153"/>
        <v>42549</v>
      </c>
      <c r="B574" s="12">
        <f t="shared" ca="1" si="141"/>
        <v>123862639.02093753</v>
      </c>
      <c r="C574" s="73">
        <f t="shared" ca="1" si="142"/>
        <v>119858967.39940919</v>
      </c>
      <c r="D574" s="67">
        <f ca="1">IF(A574&lt;$B$1,VLOOKUP(A574,[1]DI!$A$4:$B$15000,2,FALSE),0)</f>
        <v>0.14130000000000001</v>
      </c>
      <c r="E574" s="11">
        <f t="shared" ca="1" si="143"/>
        <v>1.00052461</v>
      </c>
      <c r="F574" s="66">
        <f ca="1">(TRUNC(PRODUCT($E$16:$E573),16))</f>
        <v>1.21131977577705</v>
      </c>
      <c r="G574" s="66">
        <f t="shared" ca="1" si="144"/>
        <v>1.1805864888022199</v>
      </c>
      <c r="H574" s="66">
        <f t="shared" ca="1" si="145"/>
        <v>1.0260322200000001</v>
      </c>
      <c r="I574" s="67">
        <f t="shared" si="154"/>
        <v>3.7499999999999999E-2</v>
      </c>
      <c r="J574" s="68">
        <f t="shared" si="146"/>
        <v>42478</v>
      </c>
      <c r="K574" s="13">
        <f t="shared" si="152"/>
        <v>70</v>
      </c>
      <c r="L574" s="9">
        <f t="shared" si="147"/>
        <v>1.007183954</v>
      </c>
      <c r="M574" s="71">
        <f t="shared" ca="1" si="148"/>
        <v>1.0334031880000001</v>
      </c>
      <c r="N574" s="70">
        <f t="shared" si="149"/>
        <v>0</v>
      </c>
      <c r="O574" s="66">
        <f t="shared" ca="1" si="150"/>
        <v>4003671.6215283498</v>
      </c>
      <c r="P574" s="72">
        <f t="shared" si="151"/>
        <v>0</v>
      </c>
      <c r="Q574" s="69"/>
      <c r="R574" s="68"/>
      <c r="S574" s="68"/>
      <c r="T574" s="68"/>
      <c r="U574" s="68"/>
      <c r="V574" s="7"/>
      <c r="W574" s="7"/>
      <c r="X574" s="7"/>
      <c r="Y574" s="7"/>
      <c r="Z574" s="1"/>
      <c r="AA574" s="7"/>
      <c r="AB574" s="7"/>
      <c r="AC574" s="7"/>
      <c r="AD574" s="7"/>
      <c r="AE574" s="7"/>
      <c r="AF574" s="8"/>
      <c r="AG574" s="7"/>
      <c r="AH574" s="3"/>
      <c r="AI574" s="18"/>
      <c r="AJ574" s="19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</row>
    <row r="575" spans="1:220" x14ac:dyDescent="0.2">
      <c r="A575" s="65">
        <f t="shared" si="153"/>
        <v>42550</v>
      </c>
      <c r="B575" s="12">
        <f t="shared" ref="B575:B638" ca="1" si="155">(C575+O575+Q575+R575)</f>
        <v>123940292.64944141</v>
      </c>
      <c r="C575" s="73">
        <f t="shared" ref="C575:C638" ca="1" si="156">(C574-P574)</f>
        <v>119858967.39940919</v>
      </c>
      <c r="D575" s="67">
        <f ca="1">IF(A575&lt;$B$1,VLOOKUP(A575,[1]DI!$A$4:$B$15000,2,FALSE),0)</f>
        <v>0.14130000000000001</v>
      </c>
      <c r="E575" s="11">
        <f t="shared" ref="E575:E638" ca="1" si="157">IF(A575&lt;A$13,1,ROUND(((1+D575)^(1/252)),8))</f>
        <v>1.00052461</v>
      </c>
      <c r="F575" s="66">
        <f ca="1">(TRUNC(PRODUCT($E$16:$E574),16))</f>
        <v>1.2119552462446199</v>
      </c>
      <c r="G575" s="66">
        <f t="shared" ref="G575:G638" ca="1" si="158">IF(N574&gt;0,F574,G574)</f>
        <v>1.1805864888022199</v>
      </c>
      <c r="H575" s="66">
        <f t="shared" ref="H575:H638" ca="1" si="159">ROUND(F575/G575,8)</f>
        <v>1.0265704899999999</v>
      </c>
      <c r="I575" s="67">
        <f t="shared" si="154"/>
        <v>3.7499999999999999E-2</v>
      </c>
      <c r="J575" s="68">
        <f t="shared" ref="J575:J638" si="160">IF(N574&gt;0,VLOOKUP(N574,W$16:AG$52,2),J574)</f>
        <v>42478</v>
      </c>
      <c r="K575" s="13">
        <f t="shared" si="152"/>
        <v>71</v>
      </c>
      <c r="L575" s="9">
        <f t="shared" ref="L575:L638" si="161">ROUND((I575+1)^(K575/360),9)</f>
        <v>1.0072869550000001</v>
      </c>
      <c r="M575" s="71">
        <f t="shared" ref="M575:M638" ca="1" si="162">ROUND(H575*L575,9)</f>
        <v>1.0340510629999999</v>
      </c>
      <c r="N575" s="70">
        <f t="shared" ref="N575:N638" si="163">IF(VLOOKUP(A575,X$16:AE$52,8)=VLOOKUP(A574,X$16:AE$52,8),0,VLOOKUP(A575,X$16:AE$52,8))</f>
        <v>0</v>
      </c>
      <c r="O575" s="66">
        <f t="shared" ref="O575:O638" ca="1" si="164">TRUNC(((M575-1)*C575),8)</f>
        <v>4081325.25003222</v>
      </c>
      <c r="P575" s="72">
        <f t="shared" ref="P575:P638" si="165">IF(N575&gt;0,VLOOKUP(N575,$W$16:$AB$52,6),0)</f>
        <v>0</v>
      </c>
      <c r="Q575" s="69"/>
      <c r="R575" s="68"/>
      <c r="S575" s="68"/>
      <c r="T575" s="68"/>
      <c r="U575" s="68"/>
      <c r="V575" s="7"/>
      <c r="W575" s="7"/>
      <c r="X575" s="7"/>
      <c r="Y575" s="7"/>
      <c r="Z575" s="1"/>
      <c r="AA575" s="7"/>
      <c r="AB575" s="7"/>
      <c r="AC575" s="7"/>
      <c r="AD575" s="7"/>
      <c r="AE575" s="7"/>
      <c r="AF575" s="8"/>
      <c r="AG575" s="7"/>
      <c r="AH575" s="3"/>
      <c r="AI575" s="18"/>
      <c r="AJ575" s="19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</row>
    <row r="576" spans="1:220" x14ac:dyDescent="0.2">
      <c r="A576" s="65">
        <f t="shared" si="153"/>
        <v>42551</v>
      </c>
      <c r="B576" s="12">
        <f t="shared" ca="1" si="155"/>
        <v>124017994.70096813</v>
      </c>
      <c r="C576" s="73">
        <f t="shared" ca="1" si="156"/>
        <v>119858967.39940919</v>
      </c>
      <c r="D576" s="67">
        <f ca="1">IF(A576&lt;$B$1,VLOOKUP(A576,[1]DI!$A$4:$B$15000,2,FALSE),0)</f>
        <v>0.14130000000000001</v>
      </c>
      <c r="E576" s="11">
        <f t="shared" ca="1" si="157"/>
        <v>1.00052461</v>
      </c>
      <c r="F576" s="66">
        <f ca="1">(TRUNC(PRODUCT($E$16:$E575),16))</f>
        <v>1.2125910500863499</v>
      </c>
      <c r="G576" s="66">
        <f t="shared" ca="1" si="158"/>
        <v>1.1805864888022199</v>
      </c>
      <c r="H576" s="66">
        <f t="shared" ca="1" si="159"/>
        <v>1.02710904</v>
      </c>
      <c r="I576" s="67">
        <f t="shared" si="154"/>
        <v>3.7499999999999999E-2</v>
      </c>
      <c r="J576" s="68">
        <f t="shared" si="160"/>
        <v>42478</v>
      </c>
      <c r="K576" s="13">
        <f t="shared" si="152"/>
        <v>72</v>
      </c>
      <c r="L576" s="9">
        <f t="shared" si="161"/>
        <v>1.0073899669999999</v>
      </c>
      <c r="M576" s="71">
        <f t="shared" ca="1" si="162"/>
        <v>1.0346993419999999</v>
      </c>
      <c r="N576" s="70">
        <f t="shared" si="163"/>
        <v>0</v>
      </c>
      <c r="O576" s="66">
        <f t="shared" ca="1" si="164"/>
        <v>4159027.3015589402</v>
      </c>
      <c r="P576" s="72">
        <f t="shared" si="165"/>
        <v>0</v>
      </c>
      <c r="Q576" s="69"/>
      <c r="R576" s="68"/>
      <c r="S576" s="68"/>
      <c r="T576" s="68"/>
      <c r="U576" s="68"/>
      <c r="V576" s="7"/>
      <c r="W576" s="7"/>
      <c r="X576" s="7"/>
      <c r="Y576" s="7"/>
      <c r="Z576" s="1"/>
      <c r="AA576" s="7"/>
      <c r="AB576" s="7"/>
      <c r="AC576" s="7"/>
      <c r="AD576" s="7"/>
      <c r="AE576" s="7"/>
      <c r="AF576" s="8"/>
      <c r="AG576" s="7"/>
      <c r="AH576" s="3"/>
      <c r="AI576" s="18"/>
      <c r="AJ576" s="19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</row>
    <row r="577" spans="1:220" x14ac:dyDescent="0.2">
      <c r="A577" s="65">
        <f t="shared" si="153"/>
        <v>42552</v>
      </c>
      <c r="B577" s="12">
        <f t="shared" ca="1" si="155"/>
        <v>124095745.05565871</v>
      </c>
      <c r="C577" s="73">
        <f t="shared" ca="1" si="156"/>
        <v>119858967.39940919</v>
      </c>
      <c r="D577" s="67">
        <f ca="1">IF(A577&lt;$B$1,VLOOKUP(A577,[1]DI!$A$4:$B$15000,2,FALSE),0)</f>
        <v>0.14130000000000001</v>
      </c>
      <c r="E577" s="11">
        <f t="shared" ca="1" si="157"/>
        <v>1.00052461</v>
      </c>
      <c r="F577" s="66">
        <f ca="1">(TRUNC(PRODUCT($E$16:$E576),16))</f>
        <v>1.2132271874771401</v>
      </c>
      <c r="G577" s="66">
        <f t="shared" ca="1" si="158"/>
        <v>1.1805864888022199</v>
      </c>
      <c r="H577" s="66">
        <f t="shared" ca="1" si="159"/>
        <v>1.02764787</v>
      </c>
      <c r="I577" s="67">
        <f t="shared" si="154"/>
        <v>3.7499999999999999E-2</v>
      </c>
      <c r="J577" s="68">
        <f t="shared" si="160"/>
        <v>42478</v>
      </c>
      <c r="K577" s="13">
        <f t="shared" si="152"/>
        <v>73</v>
      </c>
      <c r="L577" s="9">
        <f t="shared" si="161"/>
        <v>1.0074929889999999</v>
      </c>
      <c r="M577" s="71">
        <f t="shared" ca="1" si="162"/>
        <v>1.0353480239999999</v>
      </c>
      <c r="N577" s="70">
        <f t="shared" si="163"/>
        <v>0</v>
      </c>
      <c r="O577" s="66">
        <f t="shared" ca="1" si="164"/>
        <v>4236777.6562495204</v>
      </c>
      <c r="P577" s="72">
        <f t="shared" si="165"/>
        <v>0</v>
      </c>
      <c r="Q577" s="69"/>
      <c r="R577" s="68"/>
      <c r="S577" s="68"/>
      <c r="T577" s="68"/>
      <c r="U577" s="68"/>
      <c r="V577" s="7"/>
      <c r="W577" s="7"/>
      <c r="X577" s="7"/>
      <c r="Y577" s="7"/>
      <c r="Z577" s="1"/>
      <c r="AA577" s="7"/>
      <c r="AB577" s="7"/>
      <c r="AC577" s="7"/>
      <c r="AD577" s="7"/>
      <c r="AE577" s="7"/>
      <c r="AF577" s="8"/>
      <c r="AG577" s="7"/>
      <c r="AH577" s="3"/>
      <c r="AI577" s="18"/>
      <c r="AJ577" s="19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</row>
    <row r="578" spans="1:220" x14ac:dyDescent="0.2">
      <c r="A578" s="65">
        <f t="shared" si="153"/>
        <v>42553</v>
      </c>
      <c r="B578" s="12">
        <f t="shared" ca="1" si="155"/>
        <v>124173543.83337215</v>
      </c>
      <c r="C578" s="73">
        <f t="shared" ca="1" si="156"/>
        <v>119858967.39940919</v>
      </c>
      <c r="D578" s="67">
        <f ca="1">IF(A578&lt;$B$1,VLOOKUP(A578,[1]DI!$A$4:$B$15000,2,FALSE),0)</f>
        <v>0</v>
      </c>
      <c r="E578" s="11">
        <f t="shared" ca="1" si="157"/>
        <v>1</v>
      </c>
      <c r="F578" s="66">
        <f ca="1">(TRUNC(PRODUCT($E$16:$E577),16))</f>
        <v>1.21386365859196</v>
      </c>
      <c r="G578" s="66">
        <f t="shared" ca="1" si="158"/>
        <v>1.1805864888022199</v>
      </c>
      <c r="H578" s="66">
        <f t="shared" ca="1" si="159"/>
        <v>1.0281869800000001</v>
      </c>
      <c r="I578" s="67">
        <f t="shared" si="154"/>
        <v>3.7499999999999999E-2</v>
      </c>
      <c r="J578" s="68">
        <f t="shared" si="160"/>
        <v>42478</v>
      </c>
      <c r="K578" s="13">
        <f t="shared" si="152"/>
        <v>74</v>
      </c>
      <c r="L578" s="9">
        <f t="shared" si="161"/>
        <v>1.0075960209999999</v>
      </c>
      <c r="M578" s="71">
        <f t="shared" ca="1" si="162"/>
        <v>1.0359971100000001</v>
      </c>
      <c r="N578" s="70">
        <f t="shared" si="163"/>
        <v>0</v>
      </c>
      <c r="O578" s="66">
        <f t="shared" ca="1" si="164"/>
        <v>4314576.4339629496</v>
      </c>
      <c r="P578" s="72">
        <f t="shared" si="165"/>
        <v>0</v>
      </c>
      <c r="Q578" s="69"/>
      <c r="R578" s="68"/>
      <c r="S578" s="68"/>
      <c r="T578" s="68"/>
      <c r="U578" s="68"/>
      <c r="V578" s="7"/>
      <c r="W578" s="7"/>
      <c r="X578" s="7"/>
      <c r="Y578" s="7"/>
      <c r="Z578" s="1"/>
      <c r="AA578" s="7"/>
      <c r="AB578" s="7"/>
      <c r="AC578" s="7"/>
      <c r="AD578" s="7"/>
      <c r="AE578" s="7"/>
      <c r="AF578" s="8"/>
      <c r="AG578" s="7"/>
      <c r="AH578" s="3"/>
      <c r="AI578" s="18"/>
      <c r="AJ578" s="19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</row>
    <row r="579" spans="1:220" x14ac:dyDescent="0.2">
      <c r="A579" s="65">
        <f t="shared" si="153"/>
        <v>42554</v>
      </c>
      <c r="B579" s="12">
        <f t="shared" ca="1" si="155"/>
        <v>124186242.5313912</v>
      </c>
      <c r="C579" s="73">
        <f t="shared" ca="1" si="156"/>
        <v>119858967.39940919</v>
      </c>
      <c r="D579" s="67">
        <f ca="1">IF(A579&lt;$B$1,VLOOKUP(A579,[1]DI!$A$4:$B$15000,2,FALSE),0)</f>
        <v>0</v>
      </c>
      <c r="E579" s="11">
        <f t="shared" ca="1" si="157"/>
        <v>1</v>
      </c>
      <c r="F579" s="66">
        <f ca="1">(TRUNC(PRODUCT($E$16:$E578),16))</f>
        <v>1.21386365859196</v>
      </c>
      <c r="G579" s="66">
        <f t="shared" ca="1" si="158"/>
        <v>1.1805864888022199</v>
      </c>
      <c r="H579" s="66">
        <f t="shared" ca="1" si="159"/>
        <v>1.0281869800000001</v>
      </c>
      <c r="I579" s="67">
        <f t="shared" si="154"/>
        <v>3.7499999999999999E-2</v>
      </c>
      <c r="J579" s="68">
        <f t="shared" si="160"/>
        <v>42478</v>
      </c>
      <c r="K579" s="13">
        <f t="shared" si="152"/>
        <v>75</v>
      </c>
      <c r="L579" s="9">
        <f t="shared" si="161"/>
        <v>1.0076990640000001</v>
      </c>
      <c r="M579" s="71">
        <f t="shared" ca="1" si="162"/>
        <v>1.036103057</v>
      </c>
      <c r="N579" s="70">
        <f t="shared" si="163"/>
        <v>0</v>
      </c>
      <c r="O579" s="66">
        <f t="shared" ca="1" si="164"/>
        <v>4327275.1319820201</v>
      </c>
      <c r="P579" s="72">
        <f t="shared" si="165"/>
        <v>0</v>
      </c>
      <c r="Q579" s="69"/>
      <c r="R579" s="68"/>
      <c r="S579" s="68"/>
      <c r="T579" s="68"/>
      <c r="U579" s="68"/>
      <c r="V579" s="7"/>
      <c r="W579" s="7"/>
      <c r="X579" s="7"/>
      <c r="Y579" s="7"/>
      <c r="Z579" s="1"/>
      <c r="AA579" s="7"/>
      <c r="AB579" s="7"/>
      <c r="AC579" s="7"/>
      <c r="AD579" s="7"/>
      <c r="AE579" s="7"/>
      <c r="AF579" s="8"/>
      <c r="AG579" s="7"/>
      <c r="AH579" s="3"/>
      <c r="AI579" s="18"/>
      <c r="AJ579" s="19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</row>
    <row r="580" spans="1:220" x14ac:dyDescent="0.2">
      <c r="A580" s="65">
        <f t="shared" si="153"/>
        <v>42555</v>
      </c>
      <c r="B580" s="12">
        <f t="shared" ca="1" si="155"/>
        <v>124198942.66771787</v>
      </c>
      <c r="C580" s="73">
        <f t="shared" ca="1" si="156"/>
        <v>119858967.39940919</v>
      </c>
      <c r="D580" s="67">
        <f ca="1">IF(A580&lt;$B$1,VLOOKUP(A580,[1]DI!$A$4:$B$15000,2,FALSE),0)</f>
        <v>0.14130000000000001</v>
      </c>
      <c r="E580" s="11">
        <f t="shared" ca="1" si="157"/>
        <v>1.00052461</v>
      </c>
      <c r="F580" s="66">
        <f ca="1">(TRUNC(PRODUCT($E$16:$E579),16))</f>
        <v>1.21386365859196</v>
      </c>
      <c r="G580" s="66">
        <f t="shared" ca="1" si="158"/>
        <v>1.1805864888022199</v>
      </c>
      <c r="H580" s="66">
        <f t="shared" ca="1" si="159"/>
        <v>1.0281869800000001</v>
      </c>
      <c r="I580" s="67">
        <f t="shared" si="154"/>
        <v>3.7499999999999999E-2</v>
      </c>
      <c r="J580" s="68">
        <f t="shared" si="160"/>
        <v>42478</v>
      </c>
      <c r="K580" s="13">
        <f t="shared" si="152"/>
        <v>76</v>
      </c>
      <c r="L580" s="9">
        <f t="shared" si="161"/>
        <v>1.0078021180000001</v>
      </c>
      <c r="M580" s="71">
        <f t="shared" ca="1" si="162"/>
        <v>1.0362090159999999</v>
      </c>
      <c r="N580" s="70">
        <f t="shared" si="163"/>
        <v>0</v>
      </c>
      <c r="O580" s="66">
        <f t="shared" ca="1" si="164"/>
        <v>4339975.2683086796</v>
      </c>
      <c r="P580" s="72">
        <f t="shared" si="165"/>
        <v>0</v>
      </c>
      <c r="Q580" s="69"/>
      <c r="R580" s="68"/>
      <c r="S580" s="68"/>
      <c r="T580" s="68"/>
      <c r="U580" s="68"/>
      <c r="V580" s="7"/>
      <c r="W580" s="7"/>
      <c r="X580" s="7"/>
      <c r="Y580" s="7"/>
      <c r="Z580" s="1"/>
      <c r="AA580" s="7"/>
      <c r="AB580" s="7"/>
      <c r="AC580" s="7"/>
      <c r="AD580" s="7"/>
      <c r="AE580" s="7"/>
      <c r="AF580" s="8"/>
      <c r="AG580" s="7"/>
      <c r="AH580" s="3"/>
      <c r="AI580" s="18"/>
      <c r="AJ580" s="19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</row>
    <row r="581" spans="1:220" x14ac:dyDescent="0.2">
      <c r="A581" s="65">
        <f t="shared" si="153"/>
        <v>42556</v>
      </c>
      <c r="B581" s="12">
        <f t="shared" ca="1" si="155"/>
        <v>124276807.00828646</v>
      </c>
      <c r="C581" s="73">
        <f t="shared" ca="1" si="156"/>
        <v>119858967.39940919</v>
      </c>
      <c r="D581" s="67">
        <f ca="1">IF(A581&lt;$B$1,VLOOKUP(A581,[1]DI!$A$4:$B$15000,2,FALSE),0)</f>
        <v>0.14130000000000001</v>
      </c>
      <c r="E581" s="11">
        <f t="shared" ca="1" si="157"/>
        <v>1.00052461</v>
      </c>
      <c r="F581" s="66">
        <f ca="1">(TRUNC(PRODUCT($E$16:$E580),16))</f>
        <v>1.21450046360589</v>
      </c>
      <c r="G581" s="66">
        <f t="shared" ca="1" si="158"/>
        <v>1.1805864888022199</v>
      </c>
      <c r="H581" s="66">
        <f t="shared" ca="1" si="159"/>
        <v>1.0287263799999999</v>
      </c>
      <c r="I581" s="67">
        <f t="shared" si="154"/>
        <v>3.7499999999999999E-2</v>
      </c>
      <c r="J581" s="68">
        <f t="shared" si="160"/>
        <v>42478</v>
      </c>
      <c r="K581" s="13">
        <f t="shared" si="152"/>
        <v>77</v>
      </c>
      <c r="L581" s="9">
        <f t="shared" si="161"/>
        <v>1.007905182</v>
      </c>
      <c r="M581" s="71">
        <f t="shared" ca="1" si="162"/>
        <v>1.036858649</v>
      </c>
      <c r="N581" s="70">
        <f t="shared" si="163"/>
        <v>0</v>
      </c>
      <c r="O581" s="66">
        <f t="shared" ca="1" si="164"/>
        <v>4417839.6088772696</v>
      </c>
      <c r="P581" s="72">
        <f t="shared" si="165"/>
        <v>0</v>
      </c>
      <c r="Q581" s="69"/>
      <c r="R581" s="68"/>
      <c r="S581" s="68"/>
      <c r="T581" s="68"/>
      <c r="U581" s="68"/>
      <c r="V581" s="7"/>
      <c r="W581" s="7"/>
      <c r="X581" s="7"/>
      <c r="Y581" s="7"/>
      <c r="Z581" s="1"/>
      <c r="AA581" s="7"/>
      <c r="AB581" s="7"/>
      <c r="AC581" s="7"/>
      <c r="AD581" s="7"/>
      <c r="AE581" s="7"/>
      <c r="AF581" s="8"/>
      <c r="AG581" s="7"/>
      <c r="AH581" s="3"/>
      <c r="AI581" s="18"/>
      <c r="AJ581" s="19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</row>
    <row r="582" spans="1:220" x14ac:dyDescent="0.2">
      <c r="A582" s="65">
        <f t="shared" si="153"/>
        <v>42557</v>
      </c>
      <c r="B582" s="12">
        <f t="shared" ca="1" si="155"/>
        <v>124354719.89173684</v>
      </c>
      <c r="C582" s="73">
        <f t="shared" ca="1" si="156"/>
        <v>119858967.39940919</v>
      </c>
      <c r="D582" s="67">
        <f ca="1">IF(A582&lt;$B$1,VLOOKUP(A582,[1]DI!$A$4:$B$15000,2,FALSE),0)</f>
        <v>0.14130000000000001</v>
      </c>
      <c r="E582" s="11">
        <f t="shared" ca="1" si="157"/>
        <v>1.00052461</v>
      </c>
      <c r="F582" s="66">
        <f ca="1">(TRUNC(PRODUCT($E$16:$E581),16))</f>
        <v>1.2151376026941101</v>
      </c>
      <c r="G582" s="66">
        <f t="shared" ca="1" si="158"/>
        <v>1.1805864888022199</v>
      </c>
      <c r="H582" s="66">
        <f t="shared" ca="1" si="159"/>
        <v>1.0292660600000001</v>
      </c>
      <c r="I582" s="67">
        <f t="shared" si="154"/>
        <v>3.7499999999999999E-2</v>
      </c>
      <c r="J582" s="68">
        <f t="shared" si="160"/>
        <v>42478</v>
      </c>
      <c r="K582" s="13">
        <f t="shared" si="152"/>
        <v>78</v>
      </c>
      <c r="L582" s="9">
        <f t="shared" si="161"/>
        <v>1.008008257</v>
      </c>
      <c r="M582" s="71">
        <f t="shared" ca="1" si="162"/>
        <v>1.0375086870000001</v>
      </c>
      <c r="N582" s="70">
        <f t="shared" si="163"/>
        <v>0</v>
      </c>
      <c r="O582" s="66">
        <f t="shared" ca="1" si="164"/>
        <v>4495752.4923276501</v>
      </c>
      <c r="P582" s="72">
        <f t="shared" si="165"/>
        <v>0</v>
      </c>
      <c r="Q582" s="69"/>
      <c r="R582" s="68"/>
      <c r="S582" s="68"/>
      <c r="T582" s="68"/>
      <c r="U582" s="68"/>
      <c r="V582" s="7"/>
      <c r="W582" s="7"/>
      <c r="X582" s="7"/>
      <c r="Y582" s="7"/>
      <c r="Z582" s="1"/>
      <c r="AA582" s="7"/>
      <c r="AB582" s="7"/>
      <c r="AC582" s="7"/>
      <c r="AD582" s="7"/>
      <c r="AE582" s="7"/>
      <c r="AF582" s="8"/>
      <c r="AG582" s="7"/>
      <c r="AH582" s="3"/>
      <c r="AI582" s="18"/>
      <c r="AJ582" s="19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</row>
    <row r="583" spans="1:220" x14ac:dyDescent="0.2">
      <c r="A583" s="65">
        <f t="shared" si="153"/>
        <v>42558</v>
      </c>
      <c r="B583" s="12">
        <f t="shared" ca="1" si="155"/>
        <v>124432681.19821005</v>
      </c>
      <c r="C583" s="73">
        <f t="shared" ca="1" si="156"/>
        <v>119858967.39940919</v>
      </c>
      <c r="D583" s="67">
        <f ca="1">IF(A583&lt;$B$1,VLOOKUP(A583,[1]DI!$A$4:$B$15000,2,FALSE),0)</f>
        <v>0.14130000000000001</v>
      </c>
      <c r="E583" s="11">
        <f t="shared" ca="1" si="157"/>
        <v>1.00052461</v>
      </c>
      <c r="F583" s="66">
        <f ca="1">(TRUNC(PRODUCT($E$16:$E582),16))</f>
        <v>1.21577507603186</v>
      </c>
      <c r="G583" s="66">
        <f t="shared" ca="1" si="158"/>
        <v>1.1805864888022199</v>
      </c>
      <c r="H583" s="66">
        <f t="shared" ca="1" si="159"/>
        <v>1.0298060200000001</v>
      </c>
      <c r="I583" s="67">
        <f t="shared" si="154"/>
        <v>3.7499999999999999E-2</v>
      </c>
      <c r="J583" s="68">
        <f t="shared" si="160"/>
        <v>42478</v>
      </c>
      <c r="K583" s="13">
        <f t="shared" si="152"/>
        <v>79</v>
      </c>
      <c r="L583" s="9">
        <f t="shared" si="161"/>
        <v>1.0081113420000001</v>
      </c>
      <c r="M583" s="71">
        <f t="shared" ca="1" si="162"/>
        <v>1.0381591290000001</v>
      </c>
      <c r="N583" s="70">
        <f t="shared" si="163"/>
        <v>0</v>
      </c>
      <c r="O583" s="66">
        <f t="shared" ca="1" si="164"/>
        <v>4573713.7988008596</v>
      </c>
      <c r="P583" s="72">
        <f t="shared" si="165"/>
        <v>0</v>
      </c>
      <c r="Q583" s="69"/>
      <c r="R583" s="68"/>
      <c r="S583" s="68"/>
      <c r="T583" s="68"/>
      <c r="U583" s="68"/>
      <c r="V583" s="7"/>
      <c r="W583" s="7"/>
      <c r="X583" s="7"/>
      <c r="Y583" s="7"/>
      <c r="Z583" s="1"/>
      <c r="AA583" s="7"/>
      <c r="AB583" s="7"/>
      <c r="AC583" s="7"/>
      <c r="AD583" s="7"/>
      <c r="AE583" s="7"/>
      <c r="AF583" s="8"/>
      <c r="AG583" s="7"/>
      <c r="AH583" s="3"/>
      <c r="AI583" s="18"/>
      <c r="AJ583" s="19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</row>
    <row r="584" spans="1:220" x14ac:dyDescent="0.2">
      <c r="A584" s="65">
        <f t="shared" si="153"/>
        <v>42559</v>
      </c>
      <c r="B584" s="12">
        <f t="shared" ca="1" si="155"/>
        <v>124510692.24615471</v>
      </c>
      <c r="C584" s="73">
        <f t="shared" ca="1" si="156"/>
        <v>119858967.39940919</v>
      </c>
      <c r="D584" s="67">
        <f ca="1">IF(A584&lt;$B$1,VLOOKUP(A584,[1]DI!$A$4:$B$15000,2,FALSE),0)</f>
        <v>0.14130000000000001</v>
      </c>
      <c r="E584" s="11">
        <f t="shared" ca="1" si="157"/>
        <v>1.00052461</v>
      </c>
      <c r="F584" s="66">
        <f ca="1">(TRUNC(PRODUCT($E$16:$E583),16))</f>
        <v>1.2164128837944901</v>
      </c>
      <c r="G584" s="66">
        <f t="shared" ca="1" si="158"/>
        <v>1.1805864888022199</v>
      </c>
      <c r="H584" s="66">
        <f t="shared" ca="1" si="159"/>
        <v>1.0303462699999999</v>
      </c>
      <c r="I584" s="67">
        <f t="shared" si="154"/>
        <v>3.7499999999999999E-2</v>
      </c>
      <c r="J584" s="68">
        <f t="shared" si="160"/>
        <v>42478</v>
      </c>
      <c r="K584" s="13">
        <f t="shared" si="152"/>
        <v>80</v>
      </c>
      <c r="L584" s="9">
        <f t="shared" si="161"/>
        <v>1.008214438</v>
      </c>
      <c r="M584" s="71">
        <f t="shared" ca="1" si="162"/>
        <v>1.038809986</v>
      </c>
      <c r="N584" s="70">
        <f t="shared" si="163"/>
        <v>0</v>
      </c>
      <c r="O584" s="66">
        <f t="shared" ca="1" si="164"/>
        <v>4651724.8467455199</v>
      </c>
      <c r="P584" s="72">
        <f t="shared" si="165"/>
        <v>0</v>
      </c>
      <c r="Q584" s="69"/>
      <c r="R584" s="68"/>
      <c r="S584" s="68"/>
      <c r="T584" s="68"/>
      <c r="U584" s="68"/>
      <c r="V584" s="7"/>
      <c r="W584" s="7"/>
      <c r="X584" s="7"/>
      <c r="Y584" s="7"/>
      <c r="Z584" s="1"/>
      <c r="AA584" s="7"/>
      <c r="AB584" s="7"/>
      <c r="AC584" s="7"/>
      <c r="AD584" s="7"/>
      <c r="AE584" s="7"/>
      <c r="AF584" s="8"/>
      <c r="AG584" s="7"/>
      <c r="AH584" s="3"/>
      <c r="AI584" s="18"/>
      <c r="AJ584" s="19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</row>
    <row r="585" spans="1:220" x14ac:dyDescent="0.2">
      <c r="A585" s="65">
        <f t="shared" si="153"/>
        <v>42560</v>
      </c>
      <c r="B585" s="12">
        <f t="shared" ca="1" si="155"/>
        <v>124588751.59726325</v>
      </c>
      <c r="C585" s="73">
        <f t="shared" ca="1" si="156"/>
        <v>119858967.39940919</v>
      </c>
      <c r="D585" s="67">
        <f ca="1">IF(A585&lt;$B$1,VLOOKUP(A585,[1]DI!$A$4:$B$15000,2,FALSE),0)</f>
        <v>0</v>
      </c>
      <c r="E585" s="11">
        <f t="shared" ca="1" si="157"/>
        <v>1</v>
      </c>
      <c r="F585" s="66">
        <f ca="1">(TRUNC(PRODUCT($E$16:$E584),16))</f>
        <v>1.2170510261574601</v>
      </c>
      <c r="G585" s="66">
        <f t="shared" ca="1" si="158"/>
        <v>1.1805864888022199</v>
      </c>
      <c r="H585" s="66">
        <f t="shared" ca="1" si="159"/>
        <v>1.0308868</v>
      </c>
      <c r="I585" s="67">
        <f t="shared" si="154"/>
        <v>3.7499999999999999E-2</v>
      </c>
      <c r="J585" s="68">
        <f t="shared" si="160"/>
        <v>42478</v>
      </c>
      <c r="K585" s="13">
        <f t="shared" ref="K585:K648" si="166">DAYS360(J585,A585)</f>
        <v>81</v>
      </c>
      <c r="L585" s="9">
        <f t="shared" si="161"/>
        <v>1.0083175440000001</v>
      </c>
      <c r="M585" s="71">
        <f t="shared" ca="1" si="162"/>
        <v>1.0394612459999999</v>
      </c>
      <c r="N585" s="70">
        <f t="shared" si="163"/>
        <v>0</v>
      </c>
      <c r="O585" s="66">
        <f t="shared" ca="1" si="164"/>
        <v>4729784.1978540504</v>
      </c>
      <c r="P585" s="72">
        <f t="shared" si="165"/>
        <v>0</v>
      </c>
      <c r="Q585" s="69"/>
      <c r="R585" s="68"/>
      <c r="S585" s="68"/>
      <c r="T585" s="68"/>
      <c r="U585" s="68"/>
      <c r="V585" s="7"/>
      <c r="W585" s="7"/>
      <c r="X585" s="7"/>
      <c r="Y585" s="7"/>
      <c r="Z585" s="1"/>
      <c r="AA585" s="7"/>
      <c r="AB585" s="7"/>
      <c r="AC585" s="7"/>
      <c r="AD585" s="7"/>
      <c r="AE585" s="7"/>
      <c r="AF585" s="8"/>
      <c r="AG585" s="7"/>
      <c r="AH585" s="3"/>
      <c r="AI585" s="18"/>
      <c r="AJ585" s="19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</row>
    <row r="586" spans="1:220" x14ac:dyDescent="0.2">
      <c r="A586" s="65">
        <f t="shared" si="153"/>
        <v>42561</v>
      </c>
      <c r="B586" s="12">
        <f t="shared" ca="1" si="155"/>
        <v>124601492.84521574</v>
      </c>
      <c r="C586" s="73">
        <f t="shared" ca="1" si="156"/>
        <v>119858967.39940919</v>
      </c>
      <c r="D586" s="67">
        <f ca="1">IF(A586&lt;$B$1,VLOOKUP(A586,[1]DI!$A$4:$B$15000,2,FALSE),0)</f>
        <v>0</v>
      </c>
      <c r="E586" s="11">
        <f t="shared" ca="1" si="157"/>
        <v>1</v>
      </c>
      <c r="F586" s="66">
        <f ca="1">(TRUNC(PRODUCT($E$16:$E585),16))</f>
        <v>1.2170510261574601</v>
      </c>
      <c r="G586" s="66">
        <f t="shared" ca="1" si="158"/>
        <v>1.1805864888022199</v>
      </c>
      <c r="H586" s="66">
        <f t="shared" ca="1" si="159"/>
        <v>1.0308868</v>
      </c>
      <c r="I586" s="67">
        <f t="shared" si="154"/>
        <v>3.7499999999999999E-2</v>
      </c>
      <c r="J586" s="68">
        <f t="shared" si="160"/>
        <v>42478</v>
      </c>
      <c r="K586" s="13">
        <f t="shared" si="166"/>
        <v>82</v>
      </c>
      <c r="L586" s="9">
        <f t="shared" si="161"/>
        <v>1.0084206609999999</v>
      </c>
      <c r="M586" s="71">
        <f t="shared" ca="1" si="162"/>
        <v>1.039567548</v>
      </c>
      <c r="N586" s="70">
        <f t="shared" si="163"/>
        <v>0</v>
      </c>
      <c r="O586" s="66">
        <f t="shared" ca="1" si="164"/>
        <v>4742525.4458065499</v>
      </c>
      <c r="P586" s="72">
        <f t="shared" si="165"/>
        <v>0</v>
      </c>
      <c r="Q586" s="69"/>
      <c r="R586" s="68"/>
      <c r="S586" s="68"/>
      <c r="T586" s="68"/>
      <c r="U586" s="68"/>
      <c r="V586" s="7"/>
      <c r="W586" s="7"/>
      <c r="X586" s="7"/>
      <c r="Y586" s="7"/>
      <c r="Z586" s="1"/>
      <c r="AA586" s="7"/>
      <c r="AB586" s="7"/>
      <c r="AC586" s="7"/>
      <c r="AD586" s="7"/>
      <c r="AE586" s="7"/>
      <c r="AF586" s="8"/>
      <c r="AG586" s="7"/>
      <c r="AH586" s="3"/>
      <c r="AI586" s="18"/>
      <c r="AJ586" s="19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</row>
    <row r="587" spans="1:220" x14ac:dyDescent="0.2">
      <c r="A587" s="65">
        <f t="shared" si="153"/>
        <v>42562</v>
      </c>
      <c r="B587" s="12">
        <f t="shared" ca="1" si="155"/>
        <v>124614235.41161689</v>
      </c>
      <c r="C587" s="73">
        <f t="shared" ca="1" si="156"/>
        <v>119858967.39940919</v>
      </c>
      <c r="D587" s="67">
        <f ca="1">IF(A587&lt;$B$1,VLOOKUP(A587,[1]DI!$A$4:$B$15000,2,FALSE),0)</f>
        <v>0.14130000000000001</v>
      </c>
      <c r="E587" s="11">
        <f t="shared" ca="1" si="157"/>
        <v>1.00052461</v>
      </c>
      <c r="F587" s="66">
        <f ca="1">(TRUNC(PRODUCT($E$16:$E586),16))</f>
        <v>1.2170510261574601</v>
      </c>
      <c r="G587" s="66">
        <f t="shared" ca="1" si="158"/>
        <v>1.1805864888022199</v>
      </c>
      <c r="H587" s="66">
        <f t="shared" ca="1" si="159"/>
        <v>1.0308868</v>
      </c>
      <c r="I587" s="67">
        <f t="shared" si="154"/>
        <v>3.7499999999999999E-2</v>
      </c>
      <c r="J587" s="68">
        <f t="shared" si="160"/>
        <v>42478</v>
      </c>
      <c r="K587" s="13">
        <f t="shared" si="166"/>
        <v>83</v>
      </c>
      <c r="L587" s="9">
        <f t="shared" si="161"/>
        <v>1.008523788</v>
      </c>
      <c r="M587" s="71">
        <f t="shared" ca="1" si="162"/>
        <v>1.039673861</v>
      </c>
      <c r="N587" s="70">
        <f t="shared" si="163"/>
        <v>0</v>
      </c>
      <c r="O587" s="66">
        <f t="shared" ca="1" si="164"/>
        <v>4755268.0122076999</v>
      </c>
      <c r="P587" s="72">
        <f t="shared" si="165"/>
        <v>0</v>
      </c>
      <c r="Q587" s="69"/>
      <c r="R587" s="68"/>
      <c r="S587" s="68"/>
      <c r="T587" s="68"/>
      <c r="U587" s="68"/>
      <c r="V587" s="7"/>
      <c r="W587" s="7"/>
      <c r="X587" s="7"/>
      <c r="Y587" s="7"/>
      <c r="Z587" s="1"/>
      <c r="AA587" s="7"/>
      <c r="AB587" s="7"/>
      <c r="AC587" s="7"/>
      <c r="AD587" s="7"/>
      <c r="AE587" s="7"/>
      <c r="AF587" s="8"/>
      <c r="AG587" s="7"/>
      <c r="AH587" s="3"/>
      <c r="AI587" s="18"/>
      <c r="AJ587" s="19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</row>
    <row r="588" spans="1:220" x14ac:dyDescent="0.2">
      <c r="A588" s="65">
        <f t="shared" si="153"/>
        <v>42563</v>
      </c>
      <c r="B588" s="12">
        <f t="shared" ca="1" si="155"/>
        <v>124692359.36670884</v>
      </c>
      <c r="C588" s="73">
        <f t="shared" ca="1" si="156"/>
        <v>119858967.39940919</v>
      </c>
      <c r="D588" s="67">
        <f ca="1">IF(A588&lt;$B$1,VLOOKUP(A588,[1]DI!$A$4:$B$15000,2,FALSE),0)</f>
        <v>0.14130000000000001</v>
      </c>
      <c r="E588" s="11">
        <f t="shared" ca="1" si="157"/>
        <v>1.00052461</v>
      </c>
      <c r="F588" s="66">
        <f ca="1">(TRUNC(PRODUCT($E$16:$E587),16))</f>
        <v>1.21768950329629</v>
      </c>
      <c r="G588" s="66">
        <f t="shared" ca="1" si="158"/>
        <v>1.1805864888022199</v>
      </c>
      <c r="H588" s="66">
        <f t="shared" ca="1" si="159"/>
        <v>1.0314276099999999</v>
      </c>
      <c r="I588" s="67">
        <f t="shared" si="154"/>
        <v>3.7499999999999999E-2</v>
      </c>
      <c r="J588" s="68">
        <f t="shared" si="160"/>
        <v>42478</v>
      </c>
      <c r="K588" s="13">
        <f t="shared" si="166"/>
        <v>84</v>
      </c>
      <c r="L588" s="9">
        <f t="shared" si="161"/>
        <v>1.008626926</v>
      </c>
      <c r="M588" s="71">
        <f t="shared" ca="1" si="162"/>
        <v>1.0403256599999999</v>
      </c>
      <c r="N588" s="70">
        <f t="shared" si="163"/>
        <v>0</v>
      </c>
      <c r="O588" s="66">
        <f t="shared" ca="1" si="164"/>
        <v>4833391.9672996504</v>
      </c>
      <c r="P588" s="72">
        <f t="shared" si="165"/>
        <v>0</v>
      </c>
      <c r="Q588" s="69"/>
      <c r="R588" s="68"/>
      <c r="S588" s="68"/>
      <c r="T588" s="68"/>
      <c r="U588" s="68"/>
      <c r="V588" s="7"/>
      <c r="W588" s="7"/>
      <c r="X588" s="7"/>
      <c r="Y588" s="7"/>
      <c r="Z588" s="1"/>
      <c r="AA588" s="7"/>
      <c r="AB588" s="7"/>
      <c r="AC588" s="7"/>
      <c r="AD588" s="7"/>
      <c r="AE588" s="7"/>
      <c r="AF588" s="8"/>
      <c r="AG588" s="7"/>
      <c r="AH588" s="3"/>
      <c r="AI588" s="18"/>
      <c r="AJ588" s="19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</row>
    <row r="589" spans="1:220" x14ac:dyDescent="0.2">
      <c r="A589" s="65">
        <f t="shared" si="153"/>
        <v>42564</v>
      </c>
      <c r="B589" s="12">
        <f t="shared" ca="1" si="155"/>
        <v>124770533.06327228</v>
      </c>
      <c r="C589" s="73">
        <f t="shared" ca="1" si="156"/>
        <v>119858967.39940919</v>
      </c>
      <c r="D589" s="67">
        <f ca="1">IF(A589&lt;$B$1,VLOOKUP(A589,[1]DI!$A$4:$B$15000,2,FALSE),0)</f>
        <v>0.14130000000000001</v>
      </c>
      <c r="E589" s="11">
        <f t="shared" ca="1" si="157"/>
        <v>1.00052461</v>
      </c>
      <c r="F589" s="66">
        <f ca="1">(TRUNC(PRODUCT($E$16:$E588),16))</f>
        <v>1.21832831538662</v>
      </c>
      <c r="G589" s="66">
        <f t="shared" ca="1" si="158"/>
        <v>1.1805864888022199</v>
      </c>
      <c r="H589" s="66">
        <f t="shared" ca="1" si="159"/>
        <v>1.0319687099999999</v>
      </c>
      <c r="I589" s="67">
        <f t="shared" si="154"/>
        <v>3.7499999999999999E-2</v>
      </c>
      <c r="J589" s="68">
        <f t="shared" si="160"/>
        <v>42478</v>
      </c>
      <c r="K589" s="13">
        <f t="shared" si="166"/>
        <v>85</v>
      </c>
      <c r="L589" s="9">
        <f t="shared" si="161"/>
        <v>1.0087300749999999</v>
      </c>
      <c r="M589" s="71">
        <f t="shared" ca="1" si="162"/>
        <v>1.040977874</v>
      </c>
      <c r="N589" s="70">
        <f t="shared" si="163"/>
        <v>0</v>
      </c>
      <c r="O589" s="66">
        <f t="shared" ca="1" si="164"/>
        <v>4911565.6638630899</v>
      </c>
      <c r="P589" s="72">
        <f t="shared" si="165"/>
        <v>0</v>
      </c>
      <c r="Q589" s="69"/>
      <c r="R589" s="68"/>
      <c r="S589" s="68"/>
      <c r="T589" s="68"/>
      <c r="U589" s="68"/>
      <c r="V589" s="7"/>
      <c r="W589" s="7"/>
      <c r="X589" s="7"/>
      <c r="Y589" s="7"/>
      <c r="Z589" s="1"/>
      <c r="AA589" s="7"/>
      <c r="AB589" s="7"/>
      <c r="AC589" s="7"/>
      <c r="AD589" s="7"/>
      <c r="AE589" s="7"/>
      <c r="AF589" s="8"/>
      <c r="AG589" s="7"/>
      <c r="AH589" s="3"/>
      <c r="AI589" s="18"/>
      <c r="AJ589" s="19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</row>
    <row r="590" spans="1:220" x14ac:dyDescent="0.2">
      <c r="A590" s="65">
        <f t="shared" si="153"/>
        <v>42565</v>
      </c>
      <c r="B590" s="12">
        <f t="shared" ca="1" si="155"/>
        <v>124848755.30271752</v>
      </c>
      <c r="C590" s="73">
        <f t="shared" ca="1" si="156"/>
        <v>119858967.39940919</v>
      </c>
      <c r="D590" s="67">
        <f ca="1">IF(A590&lt;$B$1,VLOOKUP(A590,[1]DI!$A$4:$B$15000,2,FALSE),0)</f>
        <v>0.14130000000000001</v>
      </c>
      <c r="E590" s="11">
        <f t="shared" ca="1" si="157"/>
        <v>1.00052461</v>
      </c>
      <c r="F590" s="66">
        <f ca="1">(TRUNC(PRODUCT($E$16:$E589),16))</f>
        <v>1.21896746260415</v>
      </c>
      <c r="G590" s="66">
        <f t="shared" ca="1" si="158"/>
        <v>1.1805864888022199</v>
      </c>
      <c r="H590" s="66">
        <f t="shared" ca="1" si="159"/>
        <v>1.0325100899999999</v>
      </c>
      <c r="I590" s="67">
        <f t="shared" si="154"/>
        <v>3.7499999999999999E-2</v>
      </c>
      <c r="J590" s="68">
        <f t="shared" si="160"/>
        <v>42478</v>
      </c>
      <c r="K590" s="13">
        <f t="shared" si="166"/>
        <v>86</v>
      </c>
      <c r="L590" s="9">
        <f t="shared" si="161"/>
        <v>1.0088332339999999</v>
      </c>
      <c r="M590" s="71">
        <f t="shared" ca="1" si="162"/>
        <v>1.041630493</v>
      </c>
      <c r="N590" s="70">
        <f t="shared" si="163"/>
        <v>0</v>
      </c>
      <c r="O590" s="66">
        <f t="shared" ca="1" si="164"/>
        <v>4989787.9033083301</v>
      </c>
      <c r="P590" s="72">
        <f t="shared" si="165"/>
        <v>0</v>
      </c>
      <c r="Q590" s="69"/>
      <c r="R590" s="68"/>
      <c r="S590" s="68"/>
      <c r="T590" s="68"/>
      <c r="U590" s="68"/>
      <c r="V590" s="7"/>
      <c r="W590" s="7"/>
      <c r="X590" s="7"/>
      <c r="Y590" s="7"/>
      <c r="Z590" s="1"/>
      <c r="AA590" s="7"/>
      <c r="AB590" s="7"/>
      <c r="AC590" s="7"/>
      <c r="AD590" s="7"/>
      <c r="AE590" s="7"/>
      <c r="AF590" s="8"/>
      <c r="AG590" s="7"/>
      <c r="AH590" s="3"/>
      <c r="AI590" s="18"/>
      <c r="AJ590" s="19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</row>
    <row r="591" spans="1:220" x14ac:dyDescent="0.2">
      <c r="A591" s="65">
        <f t="shared" si="153"/>
        <v>42566</v>
      </c>
      <c r="B591" s="12">
        <f t="shared" ca="1" si="155"/>
        <v>124927027.4034932</v>
      </c>
      <c r="C591" s="73">
        <f t="shared" ca="1" si="156"/>
        <v>119858967.39940919</v>
      </c>
      <c r="D591" s="67">
        <f ca="1">IF(A591&lt;$B$1,VLOOKUP(A591,[1]DI!$A$4:$B$15000,2,FALSE),0)</f>
        <v>0.14130000000000001</v>
      </c>
      <c r="E591" s="11">
        <f t="shared" ca="1" si="157"/>
        <v>1.00052461</v>
      </c>
      <c r="F591" s="66">
        <f ca="1">(TRUNC(PRODUCT($E$16:$E590),16))</f>
        <v>1.21960694512471</v>
      </c>
      <c r="G591" s="66">
        <f t="shared" ca="1" si="158"/>
        <v>1.1805864888022199</v>
      </c>
      <c r="H591" s="66">
        <f t="shared" ca="1" si="159"/>
        <v>1.03305176</v>
      </c>
      <c r="I591" s="67">
        <f t="shared" si="154"/>
        <v>3.7499999999999999E-2</v>
      </c>
      <c r="J591" s="68">
        <f t="shared" si="160"/>
        <v>42478</v>
      </c>
      <c r="K591" s="13">
        <f t="shared" si="166"/>
        <v>87</v>
      </c>
      <c r="L591" s="9">
        <f t="shared" si="161"/>
        <v>1.008936404</v>
      </c>
      <c r="M591" s="71">
        <f t="shared" ca="1" si="162"/>
        <v>1.042283528</v>
      </c>
      <c r="N591" s="70">
        <f t="shared" si="163"/>
        <v>0</v>
      </c>
      <c r="O591" s="66">
        <f t="shared" ca="1" si="164"/>
        <v>5068060.0040840097</v>
      </c>
      <c r="P591" s="72">
        <f t="shared" si="165"/>
        <v>0</v>
      </c>
      <c r="Q591" s="69"/>
      <c r="R591" s="68"/>
      <c r="S591" s="68"/>
      <c r="T591" s="68"/>
      <c r="U591" s="68"/>
      <c r="V591" s="7"/>
      <c r="W591" s="7"/>
      <c r="X591" s="7"/>
      <c r="Y591" s="7"/>
      <c r="Z591" s="1"/>
      <c r="AA591" s="7"/>
      <c r="AB591" s="7"/>
      <c r="AC591" s="7"/>
      <c r="AD591" s="7"/>
      <c r="AE591" s="7"/>
      <c r="AF591" s="8"/>
      <c r="AG591" s="7"/>
      <c r="AH591" s="3"/>
      <c r="AI591" s="18"/>
      <c r="AJ591" s="19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</row>
    <row r="592" spans="1:220" x14ac:dyDescent="0.2">
      <c r="A592" s="65">
        <f t="shared" si="153"/>
        <v>42567</v>
      </c>
      <c r="B592" s="12">
        <f t="shared" ca="1" si="155"/>
        <v>125005347.92729169</v>
      </c>
      <c r="C592" s="73">
        <f t="shared" ca="1" si="156"/>
        <v>119858967.39940919</v>
      </c>
      <c r="D592" s="67">
        <f ca="1">IF(A592&lt;$B$1,VLOOKUP(A592,[1]DI!$A$4:$B$15000,2,FALSE),0)</f>
        <v>0</v>
      </c>
      <c r="E592" s="11">
        <f t="shared" ca="1" si="157"/>
        <v>1</v>
      </c>
      <c r="F592" s="66">
        <f ca="1">(TRUNC(PRODUCT($E$16:$E591),16))</f>
        <v>1.22024676312419</v>
      </c>
      <c r="G592" s="66">
        <f t="shared" ca="1" si="158"/>
        <v>1.1805864888022199</v>
      </c>
      <c r="H592" s="66">
        <f t="shared" ca="1" si="159"/>
        <v>1.0335937100000001</v>
      </c>
      <c r="I592" s="67">
        <f t="shared" si="154"/>
        <v>3.7499999999999999E-2</v>
      </c>
      <c r="J592" s="68">
        <f t="shared" si="160"/>
        <v>42478</v>
      </c>
      <c r="K592" s="13">
        <f t="shared" si="166"/>
        <v>88</v>
      </c>
      <c r="L592" s="9">
        <f t="shared" si="161"/>
        <v>1.0090395839999999</v>
      </c>
      <c r="M592" s="71">
        <f t="shared" ca="1" si="162"/>
        <v>1.0429369669999999</v>
      </c>
      <c r="N592" s="70">
        <f t="shared" si="163"/>
        <v>0</v>
      </c>
      <c r="O592" s="66">
        <f t="shared" ca="1" si="164"/>
        <v>5146380.5278824996</v>
      </c>
      <c r="P592" s="72">
        <f t="shared" si="165"/>
        <v>0</v>
      </c>
      <c r="Q592" s="69"/>
      <c r="R592" s="68"/>
      <c r="S592" s="68"/>
      <c r="T592" s="68"/>
      <c r="U592" s="68"/>
      <c r="V592" s="7"/>
      <c r="W592" s="7"/>
      <c r="X592" s="7"/>
      <c r="Y592" s="7"/>
      <c r="Z592" s="1"/>
      <c r="AA592" s="7"/>
      <c r="AB592" s="7"/>
      <c r="AC592" s="7"/>
      <c r="AD592" s="7"/>
      <c r="AE592" s="7"/>
      <c r="AF592" s="8"/>
      <c r="AG592" s="7"/>
      <c r="AH592" s="3"/>
      <c r="AI592" s="18"/>
      <c r="AJ592" s="19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</row>
    <row r="593" spans="1:220" x14ac:dyDescent="0.2">
      <c r="A593" s="65">
        <f t="shared" ref="A593:A656" si="167">(A592+1)</f>
        <v>42568</v>
      </c>
      <c r="B593" s="12">
        <f t="shared" ca="1" si="155"/>
        <v>125018131.72517762</v>
      </c>
      <c r="C593" s="73">
        <f t="shared" ca="1" si="156"/>
        <v>119858967.39940919</v>
      </c>
      <c r="D593" s="67">
        <f ca="1">IF(A593&lt;$B$1,VLOOKUP(A593,[1]DI!$A$4:$B$15000,2,FALSE),0)</f>
        <v>0</v>
      </c>
      <c r="E593" s="11">
        <f t="shared" ca="1" si="157"/>
        <v>1</v>
      </c>
      <c r="F593" s="66">
        <f ca="1">(TRUNC(PRODUCT($E$16:$E592),16))</f>
        <v>1.22024676312419</v>
      </c>
      <c r="G593" s="66">
        <f t="shared" ca="1" si="158"/>
        <v>1.1805864888022199</v>
      </c>
      <c r="H593" s="66">
        <f t="shared" ca="1" si="159"/>
        <v>1.0335937100000001</v>
      </c>
      <c r="I593" s="67">
        <f t="shared" ref="I593:I656" si="168">I592</f>
        <v>3.7499999999999999E-2</v>
      </c>
      <c r="J593" s="68">
        <f t="shared" si="160"/>
        <v>42478</v>
      </c>
      <c r="K593" s="13">
        <f t="shared" si="166"/>
        <v>89</v>
      </c>
      <c r="L593" s="9">
        <f t="shared" si="161"/>
        <v>1.0091427740000001</v>
      </c>
      <c r="M593" s="71">
        <f t="shared" ca="1" si="162"/>
        <v>1.0430436240000001</v>
      </c>
      <c r="N593" s="70">
        <f t="shared" si="163"/>
        <v>0</v>
      </c>
      <c r="O593" s="66">
        <f t="shared" ca="1" si="164"/>
        <v>5159164.3257684298</v>
      </c>
      <c r="P593" s="72">
        <f t="shared" si="165"/>
        <v>0</v>
      </c>
      <c r="Q593" s="69"/>
      <c r="R593" s="68"/>
      <c r="S593" s="68"/>
      <c r="T593" s="68"/>
      <c r="U593" s="68"/>
      <c r="V593" s="7"/>
      <c r="W593" s="7"/>
      <c r="X593" s="7"/>
      <c r="Y593" s="7"/>
      <c r="Z593" s="1"/>
      <c r="AA593" s="7"/>
      <c r="AB593" s="7"/>
      <c r="AC593" s="7"/>
      <c r="AD593" s="7"/>
      <c r="AE593" s="7"/>
      <c r="AF593" s="8"/>
      <c r="AG593" s="7"/>
      <c r="AH593" s="3"/>
      <c r="AI593" s="18"/>
      <c r="AJ593" s="19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</row>
    <row r="594" spans="1:220" x14ac:dyDescent="0.2">
      <c r="A594" s="65">
        <f t="shared" si="167"/>
        <v>42569</v>
      </c>
      <c r="B594" s="12">
        <f t="shared" ca="1" si="155"/>
        <v>125030916.96137115</v>
      </c>
      <c r="C594" s="73">
        <f t="shared" ca="1" si="156"/>
        <v>119858967.39940919</v>
      </c>
      <c r="D594" s="67">
        <f ca="1">IF(A594&lt;$B$1,VLOOKUP(A594,[1]DI!$A$4:$B$15000,2,FALSE),0)</f>
        <v>0.14130000000000001</v>
      </c>
      <c r="E594" s="11">
        <f t="shared" ca="1" si="157"/>
        <v>1.00052461</v>
      </c>
      <c r="F594" s="66">
        <f ca="1">(TRUNC(PRODUCT($E$16:$E593),16))</f>
        <v>1.22024676312419</v>
      </c>
      <c r="G594" s="66">
        <f t="shared" ca="1" si="158"/>
        <v>1.1805864888022199</v>
      </c>
      <c r="H594" s="66">
        <f t="shared" ca="1" si="159"/>
        <v>1.0335937100000001</v>
      </c>
      <c r="I594" s="67">
        <f t="shared" si="168"/>
        <v>3.7499999999999999E-2</v>
      </c>
      <c r="J594" s="68">
        <f t="shared" si="160"/>
        <v>42478</v>
      </c>
      <c r="K594" s="13">
        <f t="shared" si="166"/>
        <v>90</v>
      </c>
      <c r="L594" s="9">
        <f t="shared" si="161"/>
        <v>1.0092459760000001</v>
      </c>
      <c r="M594" s="71">
        <f t="shared" ca="1" si="162"/>
        <v>1.0431502930000001</v>
      </c>
      <c r="N594" s="70">
        <f t="shared" si="163"/>
        <v>0</v>
      </c>
      <c r="O594" s="66">
        <f t="shared" ca="1" si="164"/>
        <v>5171949.56196196</v>
      </c>
      <c r="P594" s="72">
        <f t="shared" si="165"/>
        <v>0</v>
      </c>
      <c r="Q594" s="69"/>
      <c r="R594" s="68"/>
      <c r="S594" s="68"/>
      <c r="T594" s="68"/>
      <c r="U594" s="68"/>
      <c r="V594" s="7"/>
      <c r="W594" s="7"/>
      <c r="X594" s="7"/>
      <c r="Y594" s="7"/>
      <c r="Z594" s="1"/>
      <c r="AA594" s="7"/>
      <c r="AB594" s="7"/>
      <c r="AC594" s="7"/>
      <c r="AD594" s="7"/>
      <c r="AE594" s="7"/>
      <c r="AF594" s="8"/>
      <c r="AG594" s="7"/>
      <c r="AH594" s="3"/>
      <c r="AI594" s="18"/>
      <c r="AJ594" s="19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</row>
    <row r="595" spans="1:220" x14ac:dyDescent="0.2">
      <c r="A595" s="65">
        <f t="shared" si="167"/>
        <v>42570</v>
      </c>
      <c r="B595" s="12">
        <f t="shared" ca="1" si="155"/>
        <v>125109301.96929412</v>
      </c>
      <c r="C595" s="73">
        <f t="shared" ca="1" si="156"/>
        <v>119858967.39940919</v>
      </c>
      <c r="D595" s="67">
        <f ca="1">IF(A595&lt;$B$1,VLOOKUP(A595,[1]DI!$A$4:$B$15000,2,FALSE),0)</f>
        <v>0.14130000000000001</v>
      </c>
      <c r="E595" s="11">
        <f t="shared" ca="1" si="157"/>
        <v>1.00052461</v>
      </c>
      <c r="F595" s="66">
        <f ca="1">(TRUNC(PRODUCT($E$16:$E594),16))</f>
        <v>1.2208869167785901</v>
      </c>
      <c r="G595" s="66">
        <f t="shared" ca="1" si="158"/>
        <v>1.1805864888022199</v>
      </c>
      <c r="H595" s="66">
        <f t="shared" ca="1" si="159"/>
        <v>1.0341359400000001</v>
      </c>
      <c r="I595" s="67">
        <f t="shared" si="168"/>
        <v>3.7499999999999999E-2</v>
      </c>
      <c r="J595" s="68">
        <f t="shared" si="160"/>
        <v>42478</v>
      </c>
      <c r="K595" s="13">
        <f t="shared" si="166"/>
        <v>91</v>
      </c>
      <c r="L595" s="9">
        <f t="shared" si="161"/>
        <v>1.009349187</v>
      </c>
      <c r="M595" s="71">
        <f t="shared" ca="1" si="162"/>
        <v>1.0438042700000001</v>
      </c>
      <c r="N595" s="70">
        <f t="shared" si="163"/>
        <v>0</v>
      </c>
      <c r="O595" s="66">
        <f t="shared" ca="1" si="164"/>
        <v>5250334.5698849298</v>
      </c>
      <c r="P595" s="72">
        <f t="shared" si="165"/>
        <v>0</v>
      </c>
      <c r="Q595" s="69"/>
      <c r="R595" s="68"/>
      <c r="S595" s="68"/>
      <c r="T595" s="68"/>
      <c r="U595" s="68"/>
      <c r="V595" s="7"/>
      <c r="W595" s="7"/>
      <c r="X595" s="7"/>
      <c r="Y595" s="7"/>
      <c r="Z595" s="1"/>
      <c r="AA595" s="7"/>
      <c r="AB595" s="7"/>
      <c r="AC595" s="7"/>
      <c r="AD595" s="7"/>
      <c r="AE595" s="7"/>
      <c r="AF595" s="8"/>
      <c r="AG595" s="7"/>
      <c r="AH595" s="3"/>
      <c r="AI595" s="18"/>
      <c r="AJ595" s="19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</row>
    <row r="596" spans="1:220" x14ac:dyDescent="0.2">
      <c r="A596" s="65">
        <f t="shared" si="167"/>
        <v>42571</v>
      </c>
      <c r="B596" s="12">
        <f t="shared" ca="1" si="155"/>
        <v>125187737.07826544</v>
      </c>
      <c r="C596" s="73">
        <f t="shared" ca="1" si="156"/>
        <v>119858967.39940919</v>
      </c>
      <c r="D596" s="67">
        <f ca="1">IF(A596&lt;$B$1,VLOOKUP(A596,[1]DI!$A$4:$B$15000,2,FALSE),0)</f>
        <v>0.14130000000000001</v>
      </c>
      <c r="E596" s="11">
        <f t="shared" ca="1" si="157"/>
        <v>1.00052461</v>
      </c>
      <c r="F596" s="66">
        <f ca="1">(TRUNC(PRODUCT($E$16:$E595),16))</f>
        <v>1.22152740626401</v>
      </c>
      <c r="G596" s="66">
        <f t="shared" ca="1" si="158"/>
        <v>1.1805864888022199</v>
      </c>
      <c r="H596" s="66">
        <f t="shared" ca="1" si="159"/>
        <v>1.0346784600000001</v>
      </c>
      <c r="I596" s="67">
        <f t="shared" si="168"/>
        <v>3.7499999999999999E-2</v>
      </c>
      <c r="J596" s="68">
        <f t="shared" si="160"/>
        <v>42478</v>
      </c>
      <c r="K596" s="13">
        <f t="shared" si="166"/>
        <v>92</v>
      </c>
      <c r="L596" s="9">
        <f t="shared" si="161"/>
        <v>1.00945241</v>
      </c>
      <c r="M596" s="71">
        <f t="shared" ca="1" si="162"/>
        <v>1.0444586650000001</v>
      </c>
      <c r="N596" s="70">
        <f t="shared" si="163"/>
        <v>0</v>
      </c>
      <c r="O596" s="66">
        <f t="shared" ca="1" si="164"/>
        <v>5328769.6788562601</v>
      </c>
      <c r="P596" s="72">
        <f t="shared" si="165"/>
        <v>0</v>
      </c>
      <c r="Q596" s="69"/>
      <c r="R596" s="68"/>
      <c r="S596" s="68"/>
      <c r="T596" s="68"/>
      <c r="U596" s="68"/>
      <c r="V596" s="7"/>
      <c r="W596" s="7"/>
      <c r="X596" s="7"/>
      <c r="Y596" s="7"/>
      <c r="Z596" s="1"/>
      <c r="AA596" s="7"/>
      <c r="AB596" s="7"/>
      <c r="AC596" s="7"/>
      <c r="AD596" s="7"/>
      <c r="AE596" s="7"/>
      <c r="AF596" s="8"/>
      <c r="AG596" s="7"/>
      <c r="AH596" s="3"/>
      <c r="AI596" s="18"/>
      <c r="AJ596" s="19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</row>
    <row r="597" spans="1:220" x14ac:dyDescent="0.2">
      <c r="A597" s="65">
        <f t="shared" si="167"/>
        <v>42572</v>
      </c>
      <c r="B597" s="12">
        <f t="shared" ca="1" si="155"/>
        <v>125266220.73011857</v>
      </c>
      <c r="C597" s="73">
        <f t="shared" ca="1" si="156"/>
        <v>119858967.39940919</v>
      </c>
      <c r="D597" s="67">
        <f ca="1">IF(A597&lt;$B$1,VLOOKUP(A597,[1]DI!$A$4:$B$15000,2,FALSE),0)</f>
        <v>0.14130000000000001</v>
      </c>
      <c r="E597" s="11">
        <f t="shared" ca="1" si="157"/>
        <v>1.00052461</v>
      </c>
      <c r="F597" s="66">
        <f ca="1">(TRUNC(PRODUCT($E$16:$E596),16))</f>
        <v>1.22216823175661</v>
      </c>
      <c r="G597" s="66">
        <f t="shared" ca="1" si="158"/>
        <v>1.1805864888022199</v>
      </c>
      <c r="H597" s="66">
        <f t="shared" ca="1" si="159"/>
        <v>1.0352212599999999</v>
      </c>
      <c r="I597" s="67">
        <f t="shared" si="168"/>
        <v>3.7499999999999999E-2</v>
      </c>
      <c r="J597" s="68">
        <f t="shared" si="160"/>
        <v>42478</v>
      </c>
      <c r="K597" s="13">
        <f t="shared" si="166"/>
        <v>93</v>
      </c>
      <c r="L597" s="9">
        <f t="shared" si="161"/>
        <v>1.0095556429999999</v>
      </c>
      <c r="M597" s="71">
        <f t="shared" ca="1" si="162"/>
        <v>1.045113465</v>
      </c>
      <c r="N597" s="70">
        <f t="shared" si="163"/>
        <v>0</v>
      </c>
      <c r="O597" s="66">
        <f t="shared" ca="1" si="164"/>
        <v>5407253.3307093903</v>
      </c>
      <c r="P597" s="72">
        <f t="shared" si="165"/>
        <v>0</v>
      </c>
      <c r="Q597" s="69"/>
      <c r="R597" s="68"/>
      <c r="S597" s="68"/>
      <c r="T597" s="68"/>
      <c r="U597" s="68"/>
      <c r="V597" s="7"/>
      <c r="W597" s="7"/>
      <c r="X597" s="7"/>
      <c r="Y597" s="7"/>
      <c r="Z597" s="1"/>
      <c r="AA597" s="7"/>
      <c r="AB597" s="7"/>
      <c r="AC597" s="7"/>
      <c r="AD597" s="7"/>
      <c r="AE597" s="7"/>
      <c r="AF597" s="8"/>
      <c r="AG597" s="7"/>
      <c r="AH597" s="3"/>
      <c r="AI597" s="18"/>
      <c r="AJ597" s="19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</row>
    <row r="598" spans="1:220" x14ac:dyDescent="0.2">
      <c r="A598" s="65">
        <f t="shared" si="167"/>
        <v>42573</v>
      </c>
      <c r="B598" s="12">
        <f t="shared" ca="1" si="155"/>
        <v>125344754.12344317</v>
      </c>
      <c r="C598" s="73">
        <f t="shared" ca="1" si="156"/>
        <v>119858967.39940919</v>
      </c>
      <c r="D598" s="67">
        <f ca="1">IF(A598&lt;$B$1,VLOOKUP(A598,[1]DI!$A$4:$B$15000,2,FALSE),0)</f>
        <v>0.14130000000000001</v>
      </c>
      <c r="E598" s="11">
        <f t="shared" ca="1" si="157"/>
        <v>1.00052461</v>
      </c>
      <c r="F598" s="66">
        <f ca="1">(TRUNC(PRODUCT($E$16:$E597),16))</f>
        <v>1.22280939343267</v>
      </c>
      <c r="G598" s="66">
        <f t="shared" ca="1" si="158"/>
        <v>1.1805864888022199</v>
      </c>
      <c r="H598" s="66">
        <f t="shared" ca="1" si="159"/>
        <v>1.03576435</v>
      </c>
      <c r="I598" s="67">
        <f t="shared" si="168"/>
        <v>3.7499999999999999E-2</v>
      </c>
      <c r="J598" s="68">
        <f t="shared" si="160"/>
        <v>42478</v>
      </c>
      <c r="K598" s="13">
        <f t="shared" si="166"/>
        <v>94</v>
      </c>
      <c r="L598" s="9">
        <f t="shared" si="161"/>
        <v>1.009658886</v>
      </c>
      <c r="M598" s="71">
        <f t="shared" ca="1" si="162"/>
        <v>1.0457686799999999</v>
      </c>
      <c r="N598" s="70">
        <f t="shared" si="163"/>
        <v>0</v>
      </c>
      <c r="O598" s="66">
        <f t="shared" ca="1" si="164"/>
        <v>5485786.7240339797</v>
      </c>
      <c r="P598" s="72">
        <f t="shared" si="165"/>
        <v>0</v>
      </c>
      <c r="Q598" s="69"/>
      <c r="R598" s="68"/>
      <c r="S598" s="68"/>
      <c r="T598" s="68"/>
      <c r="U598" s="68"/>
      <c r="V598" s="7"/>
      <c r="W598" s="7"/>
      <c r="X598" s="7"/>
      <c r="Y598" s="7"/>
      <c r="Z598" s="1"/>
      <c r="AA598" s="7"/>
      <c r="AB598" s="7"/>
      <c r="AC598" s="7"/>
      <c r="AD598" s="7"/>
      <c r="AE598" s="7"/>
      <c r="AF598" s="8"/>
      <c r="AG598" s="7"/>
      <c r="AH598" s="3"/>
      <c r="AI598" s="18"/>
      <c r="AJ598" s="19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</row>
    <row r="599" spans="1:220" x14ac:dyDescent="0.2">
      <c r="A599" s="65">
        <f t="shared" si="167"/>
        <v>42574</v>
      </c>
      <c r="B599" s="12">
        <f t="shared" ca="1" si="155"/>
        <v>125423336.17950857</v>
      </c>
      <c r="C599" s="73">
        <f t="shared" ca="1" si="156"/>
        <v>119858967.39940919</v>
      </c>
      <c r="D599" s="67">
        <f ca="1">IF(A599&lt;$B$1,VLOOKUP(A599,[1]DI!$A$4:$B$15000,2,FALSE),0)</f>
        <v>0</v>
      </c>
      <c r="E599" s="11">
        <f t="shared" ca="1" si="157"/>
        <v>1</v>
      </c>
      <c r="F599" s="66">
        <f ca="1">(TRUNC(PRODUCT($E$16:$E598),16))</f>
        <v>1.22345089146856</v>
      </c>
      <c r="G599" s="66">
        <f t="shared" ca="1" si="158"/>
        <v>1.1805864888022199</v>
      </c>
      <c r="H599" s="66">
        <f t="shared" ca="1" si="159"/>
        <v>1.0363077199999999</v>
      </c>
      <c r="I599" s="67">
        <f t="shared" si="168"/>
        <v>3.7499999999999999E-2</v>
      </c>
      <c r="J599" s="68">
        <f t="shared" si="160"/>
        <v>42478</v>
      </c>
      <c r="K599" s="13">
        <f t="shared" si="166"/>
        <v>95</v>
      </c>
      <c r="L599" s="9">
        <f t="shared" si="161"/>
        <v>1.0097621400000001</v>
      </c>
      <c r="M599" s="71">
        <f t="shared" ca="1" si="162"/>
        <v>1.0464243010000001</v>
      </c>
      <c r="N599" s="70">
        <f t="shared" si="163"/>
        <v>0</v>
      </c>
      <c r="O599" s="66">
        <f t="shared" ca="1" si="164"/>
        <v>5564368.7800993696</v>
      </c>
      <c r="P599" s="72">
        <f t="shared" si="165"/>
        <v>0</v>
      </c>
      <c r="Q599" s="69"/>
      <c r="R599" s="68"/>
      <c r="S599" s="68"/>
      <c r="T599" s="68"/>
      <c r="U599" s="68"/>
      <c r="V599" s="7"/>
      <c r="W599" s="7"/>
      <c r="X599" s="7"/>
      <c r="Y599" s="7"/>
      <c r="Z599" s="1"/>
      <c r="AA599" s="7"/>
      <c r="AB599" s="7"/>
      <c r="AC599" s="7"/>
      <c r="AD599" s="7"/>
      <c r="AE599" s="7"/>
      <c r="AF599" s="8"/>
      <c r="AG599" s="7"/>
      <c r="AH599" s="3"/>
      <c r="AI599" s="18"/>
      <c r="AJ599" s="19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</row>
    <row r="600" spans="1:220" x14ac:dyDescent="0.2">
      <c r="A600" s="65">
        <f t="shared" si="167"/>
        <v>42575</v>
      </c>
      <c r="B600" s="12">
        <f t="shared" ca="1" si="155"/>
        <v>125436162.76704583</v>
      </c>
      <c r="C600" s="73">
        <f t="shared" ca="1" si="156"/>
        <v>119858967.39940919</v>
      </c>
      <c r="D600" s="67">
        <f ca="1">IF(A600&lt;$B$1,VLOOKUP(A600,[1]DI!$A$4:$B$15000,2,FALSE),0)</f>
        <v>0</v>
      </c>
      <c r="E600" s="11">
        <f t="shared" ca="1" si="157"/>
        <v>1</v>
      </c>
      <c r="F600" s="66">
        <f ca="1">(TRUNC(PRODUCT($E$16:$E599),16))</f>
        <v>1.22345089146856</v>
      </c>
      <c r="G600" s="66">
        <f t="shared" ca="1" si="158"/>
        <v>1.1805864888022199</v>
      </c>
      <c r="H600" s="66">
        <f t="shared" ca="1" si="159"/>
        <v>1.0363077199999999</v>
      </c>
      <c r="I600" s="67">
        <f t="shared" si="168"/>
        <v>3.7499999999999999E-2</v>
      </c>
      <c r="J600" s="68">
        <f t="shared" si="160"/>
        <v>42478</v>
      </c>
      <c r="K600" s="13">
        <f t="shared" si="166"/>
        <v>96</v>
      </c>
      <c r="L600" s="9">
        <f t="shared" si="161"/>
        <v>1.009865405</v>
      </c>
      <c r="M600" s="71">
        <f t="shared" ca="1" si="162"/>
        <v>1.046531315</v>
      </c>
      <c r="N600" s="70">
        <f t="shared" si="163"/>
        <v>0</v>
      </c>
      <c r="O600" s="66">
        <f t="shared" ca="1" si="164"/>
        <v>5577195.3676366303</v>
      </c>
      <c r="P600" s="72">
        <f t="shared" si="165"/>
        <v>0</v>
      </c>
      <c r="Q600" s="69"/>
      <c r="R600" s="68"/>
      <c r="S600" s="68"/>
      <c r="T600" s="68"/>
      <c r="U600" s="68"/>
      <c r="V600" s="7"/>
      <c r="W600" s="7"/>
      <c r="X600" s="7"/>
      <c r="Y600" s="7"/>
      <c r="Z600" s="1"/>
      <c r="AA600" s="7"/>
      <c r="AB600" s="7"/>
      <c r="AC600" s="7"/>
      <c r="AD600" s="7"/>
      <c r="AE600" s="7"/>
      <c r="AF600" s="8"/>
      <c r="AG600" s="7"/>
      <c r="AH600" s="3"/>
      <c r="AI600" s="18"/>
      <c r="AJ600" s="19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</row>
    <row r="601" spans="1:220" x14ac:dyDescent="0.2">
      <c r="A601" s="65">
        <f t="shared" si="167"/>
        <v>42576</v>
      </c>
      <c r="B601" s="12">
        <f t="shared" ca="1" si="155"/>
        <v>125448990.67303175</v>
      </c>
      <c r="C601" s="73">
        <f t="shared" ca="1" si="156"/>
        <v>119858967.39940919</v>
      </c>
      <c r="D601" s="67">
        <f ca="1">IF(A601&lt;$B$1,VLOOKUP(A601,[1]DI!$A$4:$B$15000,2,FALSE),0)</f>
        <v>0.14130000000000001</v>
      </c>
      <c r="E601" s="11">
        <f t="shared" ca="1" si="157"/>
        <v>1.00052461</v>
      </c>
      <c r="F601" s="66">
        <f ca="1">(TRUNC(PRODUCT($E$16:$E600),16))</f>
        <v>1.22345089146856</v>
      </c>
      <c r="G601" s="66">
        <f t="shared" ca="1" si="158"/>
        <v>1.1805864888022199</v>
      </c>
      <c r="H601" s="66">
        <f t="shared" ca="1" si="159"/>
        <v>1.0363077199999999</v>
      </c>
      <c r="I601" s="67">
        <f t="shared" si="168"/>
        <v>3.7499999999999999E-2</v>
      </c>
      <c r="J601" s="68">
        <f t="shared" si="160"/>
        <v>42478</v>
      </c>
      <c r="K601" s="13">
        <f t="shared" si="166"/>
        <v>97</v>
      </c>
      <c r="L601" s="9">
        <f t="shared" si="161"/>
        <v>1.0099686800000001</v>
      </c>
      <c r="M601" s="71">
        <f t="shared" ca="1" si="162"/>
        <v>1.0466383399999999</v>
      </c>
      <c r="N601" s="70">
        <f t="shared" si="163"/>
        <v>0</v>
      </c>
      <c r="O601" s="66">
        <f t="shared" ca="1" si="164"/>
        <v>5590023.2736225501</v>
      </c>
      <c r="P601" s="72">
        <f t="shared" si="165"/>
        <v>0</v>
      </c>
      <c r="Q601" s="69"/>
      <c r="R601" s="68"/>
      <c r="S601" s="68"/>
      <c r="T601" s="68"/>
      <c r="U601" s="68"/>
      <c r="V601" s="7"/>
      <c r="W601" s="7"/>
      <c r="X601" s="7"/>
      <c r="Y601" s="7"/>
      <c r="Z601" s="1"/>
      <c r="AA601" s="7"/>
      <c r="AB601" s="7"/>
      <c r="AC601" s="7"/>
      <c r="AD601" s="7"/>
      <c r="AE601" s="7"/>
      <c r="AF601" s="8"/>
      <c r="AG601" s="7"/>
      <c r="AH601" s="3"/>
      <c r="AI601" s="18"/>
      <c r="AJ601" s="19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</row>
    <row r="602" spans="1:220" x14ac:dyDescent="0.2">
      <c r="A602" s="65">
        <f t="shared" si="167"/>
        <v>42577</v>
      </c>
      <c r="B602" s="12">
        <f t="shared" ca="1" si="155"/>
        <v>125527638.77138814</v>
      </c>
      <c r="C602" s="73">
        <f t="shared" ca="1" si="156"/>
        <v>119858967.39940919</v>
      </c>
      <c r="D602" s="67">
        <f ca="1">IF(A602&lt;$B$1,VLOOKUP(A602,[1]DI!$A$4:$B$15000,2,FALSE),0)</f>
        <v>0.14130000000000001</v>
      </c>
      <c r="E602" s="11">
        <f t="shared" ca="1" si="157"/>
        <v>1.00052461</v>
      </c>
      <c r="F602" s="66">
        <f ca="1">(TRUNC(PRODUCT($E$16:$E601),16))</f>
        <v>1.2240927260407299</v>
      </c>
      <c r="G602" s="66">
        <f t="shared" ca="1" si="158"/>
        <v>1.1805864888022199</v>
      </c>
      <c r="H602" s="66">
        <f t="shared" ca="1" si="159"/>
        <v>1.0368513800000001</v>
      </c>
      <c r="I602" s="67">
        <f t="shared" si="168"/>
        <v>3.7499999999999999E-2</v>
      </c>
      <c r="J602" s="68">
        <f t="shared" si="160"/>
        <v>42478</v>
      </c>
      <c r="K602" s="13">
        <f t="shared" si="166"/>
        <v>98</v>
      </c>
      <c r="L602" s="9">
        <f t="shared" si="161"/>
        <v>1.0100719659999999</v>
      </c>
      <c r="M602" s="71">
        <f t="shared" ca="1" si="162"/>
        <v>1.0472945119999999</v>
      </c>
      <c r="N602" s="70">
        <f t="shared" si="163"/>
        <v>0</v>
      </c>
      <c r="O602" s="66">
        <f t="shared" ca="1" si="164"/>
        <v>5668671.3719789498</v>
      </c>
      <c r="P602" s="72">
        <f t="shared" si="165"/>
        <v>0</v>
      </c>
      <c r="Q602" s="69"/>
      <c r="R602" s="68"/>
      <c r="S602" s="68"/>
      <c r="T602" s="68"/>
      <c r="U602" s="68"/>
      <c r="V602" s="7"/>
      <c r="W602" s="7"/>
      <c r="X602" s="7"/>
      <c r="Y602" s="7"/>
      <c r="Z602" s="1"/>
      <c r="AA602" s="7"/>
      <c r="AB602" s="7"/>
      <c r="AC602" s="7"/>
      <c r="AD602" s="7"/>
      <c r="AE602" s="7"/>
      <c r="AF602" s="8"/>
      <c r="AG602" s="7"/>
      <c r="AH602" s="3"/>
      <c r="AI602" s="18"/>
      <c r="AJ602" s="19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</row>
    <row r="603" spans="1:220" x14ac:dyDescent="0.2">
      <c r="A603" s="65">
        <f t="shared" si="167"/>
        <v>42578</v>
      </c>
      <c r="B603" s="12">
        <f t="shared" ca="1" si="155"/>
        <v>125606335.41262636</v>
      </c>
      <c r="C603" s="73">
        <f t="shared" ca="1" si="156"/>
        <v>119858967.39940919</v>
      </c>
      <c r="D603" s="67">
        <f ca="1">IF(A603&lt;$B$1,VLOOKUP(A603,[1]DI!$A$4:$B$15000,2,FALSE),0)</f>
        <v>0.14130000000000001</v>
      </c>
      <c r="E603" s="11">
        <f t="shared" ca="1" si="157"/>
        <v>1.00052461</v>
      </c>
      <c r="F603" s="66">
        <f ca="1">(TRUNC(PRODUCT($E$16:$E602),16))</f>
        <v>1.2247348973257399</v>
      </c>
      <c r="G603" s="66">
        <f t="shared" ca="1" si="158"/>
        <v>1.1805864888022199</v>
      </c>
      <c r="H603" s="66">
        <f t="shared" ca="1" si="159"/>
        <v>1.0373953199999999</v>
      </c>
      <c r="I603" s="67">
        <f t="shared" si="168"/>
        <v>3.7499999999999999E-2</v>
      </c>
      <c r="J603" s="68">
        <f t="shared" si="160"/>
        <v>42478</v>
      </c>
      <c r="K603" s="13">
        <f t="shared" si="166"/>
        <v>99</v>
      </c>
      <c r="L603" s="9">
        <f t="shared" si="161"/>
        <v>1.010175262</v>
      </c>
      <c r="M603" s="71">
        <f t="shared" ca="1" si="162"/>
        <v>1.0479510889999999</v>
      </c>
      <c r="N603" s="70">
        <f t="shared" si="163"/>
        <v>0</v>
      </c>
      <c r="O603" s="66">
        <f t="shared" ca="1" si="164"/>
        <v>5747368.0132171595</v>
      </c>
      <c r="P603" s="72">
        <f t="shared" si="165"/>
        <v>0</v>
      </c>
      <c r="Q603" s="69"/>
      <c r="R603" s="68"/>
      <c r="S603" s="68"/>
      <c r="T603" s="68"/>
      <c r="U603" s="68"/>
      <c r="V603" s="7"/>
      <c r="W603" s="7"/>
      <c r="X603" s="7"/>
      <c r="Y603" s="7"/>
      <c r="Z603" s="1"/>
      <c r="AA603" s="7"/>
      <c r="AB603" s="7"/>
      <c r="AC603" s="7"/>
      <c r="AD603" s="7"/>
      <c r="AE603" s="7"/>
      <c r="AF603" s="8"/>
      <c r="AG603" s="7"/>
      <c r="AH603" s="3"/>
      <c r="AI603" s="18"/>
      <c r="AJ603" s="19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</row>
    <row r="604" spans="1:220" x14ac:dyDescent="0.2">
      <c r="A604" s="65">
        <f t="shared" si="167"/>
        <v>42579</v>
      </c>
      <c r="B604" s="12">
        <f t="shared" ca="1" si="155"/>
        <v>125685082.03505395</v>
      </c>
      <c r="C604" s="73">
        <f t="shared" ca="1" si="156"/>
        <v>119858967.39940919</v>
      </c>
      <c r="D604" s="67">
        <f ca="1">IF(A604&lt;$B$1,VLOOKUP(A604,[1]DI!$A$4:$B$15000,2,FALSE),0)</f>
        <v>0.14130000000000001</v>
      </c>
      <c r="E604" s="11">
        <f t="shared" ca="1" si="157"/>
        <v>1.00052461</v>
      </c>
      <c r="F604" s="66">
        <f ca="1">(TRUNC(PRODUCT($E$16:$E603),16))</f>
        <v>1.22537740550022</v>
      </c>
      <c r="G604" s="66">
        <f t="shared" ca="1" si="158"/>
        <v>1.1805864888022199</v>
      </c>
      <c r="H604" s="66">
        <f t="shared" ca="1" si="159"/>
        <v>1.0379395499999999</v>
      </c>
      <c r="I604" s="67">
        <f t="shared" si="168"/>
        <v>3.7499999999999999E-2</v>
      </c>
      <c r="J604" s="68">
        <f t="shared" si="160"/>
        <v>42478</v>
      </c>
      <c r="K604" s="13">
        <f t="shared" si="166"/>
        <v>100</v>
      </c>
      <c r="L604" s="9">
        <f t="shared" si="161"/>
        <v>1.010278569</v>
      </c>
      <c r="M604" s="71">
        <f t="shared" ca="1" si="162"/>
        <v>1.048608083</v>
      </c>
      <c r="N604" s="70">
        <f t="shared" si="163"/>
        <v>0</v>
      </c>
      <c r="O604" s="66">
        <f t="shared" ca="1" si="164"/>
        <v>5826114.6356447702</v>
      </c>
      <c r="P604" s="72">
        <f t="shared" si="165"/>
        <v>0</v>
      </c>
      <c r="Q604" s="69"/>
      <c r="R604" s="68"/>
      <c r="S604" s="68"/>
      <c r="T604" s="68"/>
      <c r="U604" s="68"/>
      <c r="V604" s="7"/>
      <c r="W604" s="7"/>
      <c r="X604" s="7"/>
      <c r="Y604" s="7"/>
      <c r="Z604" s="1"/>
      <c r="AA604" s="7"/>
      <c r="AB604" s="7"/>
      <c r="AC604" s="7"/>
      <c r="AD604" s="7"/>
      <c r="AE604" s="7"/>
      <c r="AF604" s="8"/>
      <c r="AG604" s="7"/>
      <c r="AH604" s="3"/>
      <c r="AI604" s="18"/>
      <c r="AJ604" s="19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</row>
    <row r="605" spans="1:220" x14ac:dyDescent="0.2">
      <c r="A605" s="65">
        <f t="shared" si="167"/>
        <v>42580</v>
      </c>
      <c r="B605" s="12">
        <f t="shared" ca="1" si="155"/>
        <v>125763877.32022235</v>
      </c>
      <c r="C605" s="73">
        <f t="shared" ca="1" si="156"/>
        <v>119858967.39940919</v>
      </c>
      <c r="D605" s="67">
        <f ca="1">IF(A605&lt;$B$1,VLOOKUP(A605,[1]DI!$A$4:$B$15000,2,FALSE),0)</f>
        <v>0.14130000000000001</v>
      </c>
      <c r="E605" s="11">
        <f t="shared" ca="1" si="157"/>
        <v>1.00052461</v>
      </c>
      <c r="F605" s="66">
        <f ca="1">(TRUNC(PRODUCT($E$16:$E604),16))</f>
        <v>1.2260202507409199</v>
      </c>
      <c r="G605" s="66">
        <f t="shared" ca="1" si="158"/>
        <v>1.1805864888022199</v>
      </c>
      <c r="H605" s="66">
        <f t="shared" ca="1" si="159"/>
        <v>1.03848406</v>
      </c>
      <c r="I605" s="67">
        <f t="shared" si="168"/>
        <v>3.7499999999999999E-2</v>
      </c>
      <c r="J605" s="68">
        <f t="shared" si="160"/>
        <v>42478</v>
      </c>
      <c r="K605" s="13">
        <f t="shared" si="166"/>
        <v>101</v>
      </c>
      <c r="L605" s="9">
        <f t="shared" si="161"/>
        <v>1.010381886</v>
      </c>
      <c r="M605" s="71">
        <f t="shared" ca="1" si="162"/>
        <v>1.0492654830000001</v>
      </c>
      <c r="N605" s="70">
        <f t="shared" si="163"/>
        <v>0</v>
      </c>
      <c r="O605" s="66">
        <f t="shared" ca="1" si="164"/>
        <v>5904909.92081316</v>
      </c>
      <c r="P605" s="72">
        <f t="shared" si="165"/>
        <v>0</v>
      </c>
      <c r="Q605" s="69"/>
      <c r="R605" s="68"/>
      <c r="S605" s="68"/>
      <c r="T605" s="68"/>
      <c r="U605" s="68"/>
      <c r="V605" s="7"/>
      <c r="W605" s="7"/>
      <c r="X605" s="7"/>
      <c r="Y605" s="7"/>
      <c r="Z605" s="1"/>
      <c r="AA605" s="7"/>
      <c r="AB605" s="7"/>
      <c r="AC605" s="7"/>
      <c r="AD605" s="7"/>
      <c r="AE605" s="7"/>
      <c r="AF605" s="8"/>
      <c r="AG605" s="7"/>
      <c r="AH605" s="3"/>
      <c r="AI605" s="18"/>
      <c r="AJ605" s="19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</row>
    <row r="606" spans="1:220" x14ac:dyDescent="0.2">
      <c r="A606" s="65">
        <f t="shared" si="167"/>
        <v>42581</v>
      </c>
      <c r="B606" s="12">
        <f t="shared" ca="1" si="155"/>
        <v>125842722.5865801</v>
      </c>
      <c r="C606" s="73">
        <f t="shared" ca="1" si="156"/>
        <v>119858967.39940919</v>
      </c>
      <c r="D606" s="67">
        <f ca="1">IF(A606&lt;$B$1,VLOOKUP(A606,[1]DI!$A$4:$B$15000,2,FALSE),0)</f>
        <v>0</v>
      </c>
      <c r="E606" s="11">
        <f t="shared" ca="1" si="157"/>
        <v>1</v>
      </c>
      <c r="F606" s="66">
        <f ca="1">(TRUNC(PRODUCT($E$16:$E605),16))</f>
        <v>1.22666343322466</v>
      </c>
      <c r="G606" s="66">
        <f t="shared" ca="1" si="158"/>
        <v>1.1805864888022199</v>
      </c>
      <c r="H606" s="66">
        <f t="shared" ca="1" si="159"/>
        <v>1.0390288599999999</v>
      </c>
      <c r="I606" s="67">
        <f t="shared" si="168"/>
        <v>3.7499999999999999E-2</v>
      </c>
      <c r="J606" s="68">
        <f t="shared" si="160"/>
        <v>42478</v>
      </c>
      <c r="K606" s="13">
        <f t="shared" si="166"/>
        <v>102</v>
      </c>
      <c r="L606" s="9">
        <f t="shared" si="161"/>
        <v>1.010485214</v>
      </c>
      <c r="M606" s="71">
        <f t="shared" ca="1" si="162"/>
        <v>1.0499232999999999</v>
      </c>
      <c r="N606" s="70">
        <f t="shared" si="163"/>
        <v>0</v>
      </c>
      <c r="O606" s="66">
        <f t="shared" ca="1" si="164"/>
        <v>5983755.1871709097</v>
      </c>
      <c r="P606" s="72">
        <f t="shared" si="165"/>
        <v>0</v>
      </c>
      <c r="Q606" s="69"/>
      <c r="R606" s="68"/>
      <c r="S606" s="68"/>
      <c r="T606" s="68"/>
      <c r="U606" s="68"/>
      <c r="V606" s="7"/>
      <c r="W606" s="7"/>
      <c r="X606" s="7"/>
      <c r="Y606" s="7"/>
      <c r="Z606" s="1"/>
      <c r="AA606" s="7"/>
      <c r="AB606" s="7"/>
      <c r="AC606" s="7"/>
      <c r="AD606" s="7"/>
      <c r="AE606" s="7"/>
      <c r="AF606" s="8"/>
      <c r="AG606" s="7"/>
      <c r="AH606" s="3"/>
      <c r="AI606" s="18"/>
      <c r="AJ606" s="19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</row>
    <row r="607" spans="1:220" x14ac:dyDescent="0.2">
      <c r="A607" s="65">
        <f t="shared" si="167"/>
        <v>42582</v>
      </c>
      <c r="B607" s="12">
        <f t="shared" ca="1" si="155"/>
        <v>125855592.08362775</v>
      </c>
      <c r="C607" s="73">
        <f t="shared" ca="1" si="156"/>
        <v>119858967.39940919</v>
      </c>
      <c r="D607" s="67">
        <f ca="1">IF(A607&lt;$B$1,VLOOKUP(A607,[1]DI!$A$4:$B$15000,2,FALSE),0)</f>
        <v>0</v>
      </c>
      <c r="E607" s="11">
        <f t="shared" ca="1" si="157"/>
        <v>1</v>
      </c>
      <c r="F607" s="66">
        <f ca="1">(TRUNC(PRODUCT($E$16:$E606),16))</f>
        <v>1.22666343322466</v>
      </c>
      <c r="G607" s="66">
        <f t="shared" ca="1" si="158"/>
        <v>1.1805864888022199</v>
      </c>
      <c r="H607" s="66">
        <f t="shared" ca="1" si="159"/>
        <v>1.0390288599999999</v>
      </c>
      <c r="I607" s="67">
        <f t="shared" si="168"/>
        <v>3.7499999999999999E-2</v>
      </c>
      <c r="J607" s="68">
        <f t="shared" si="160"/>
        <v>42478</v>
      </c>
      <c r="K607" s="13">
        <f t="shared" si="166"/>
        <v>103</v>
      </c>
      <c r="L607" s="9">
        <f t="shared" si="161"/>
        <v>1.0105885530000001</v>
      </c>
      <c r="M607" s="71">
        <f t="shared" ca="1" si="162"/>
        <v>1.0500306720000001</v>
      </c>
      <c r="N607" s="70">
        <f t="shared" si="163"/>
        <v>0</v>
      </c>
      <c r="O607" s="66">
        <f t="shared" ca="1" si="164"/>
        <v>5996624.6842185501</v>
      </c>
      <c r="P607" s="72">
        <f t="shared" si="165"/>
        <v>0</v>
      </c>
      <c r="Q607" s="69"/>
      <c r="R607" s="68"/>
      <c r="S607" s="68"/>
      <c r="T607" s="68"/>
      <c r="U607" s="68"/>
      <c r="V607" s="7"/>
      <c r="W607" s="7"/>
      <c r="X607" s="7"/>
      <c r="Y607" s="7"/>
      <c r="Z607" s="1"/>
      <c r="AA607" s="7"/>
      <c r="AB607" s="7"/>
      <c r="AC607" s="7"/>
      <c r="AD607" s="7"/>
      <c r="AE607" s="7"/>
      <c r="AF607" s="8"/>
      <c r="AG607" s="7"/>
      <c r="AH607" s="3"/>
      <c r="AI607" s="18"/>
      <c r="AJ607" s="19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</row>
    <row r="608" spans="1:220" x14ac:dyDescent="0.2">
      <c r="A608" s="65">
        <f t="shared" si="167"/>
        <v>42583</v>
      </c>
      <c r="B608" s="12">
        <f t="shared" ca="1" si="155"/>
        <v>125855592.08362775</v>
      </c>
      <c r="C608" s="73">
        <f t="shared" ca="1" si="156"/>
        <v>119858967.39940919</v>
      </c>
      <c r="D608" s="67">
        <f ca="1">IF(A608&lt;$B$1,VLOOKUP(A608,[1]DI!$A$4:$B$15000,2,FALSE),0)</f>
        <v>0.14130000000000001</v>
      </c>
      <c r="E608" s="11">
        <f t="shared" ca="1" si="157"/>
        <v>1.00052461</v>
      </c>
      <c r="F608" s="66">
        <f ca="1">(TRUNC(PRODUCT($E$16:$E607),16))</f>
        <v>1.22666343322466</v>
      </c>
      <c r="G608" s="66">
        <f t="shared" ca="1" si="158"/>
        <v>1.1805864888022199</v>
      </c>
      <c r="H608" s="66">
        <f t="shared" ca="1" si="159"/>
        <v>1.0390288599999999</v>
      </c>
      <c r="I608" s="67">
        <f t="shared" si="168"/>
        <v>3.7499999999999999E-2</v>
      </c>
      <c r="J608" s="68">
        <f t="shared" si="160"/>
        <v>42478</v>
      </c>
      <c r="K608" s="13">
        <f t="shared" si="166"/>
        <v>103</v>
      </c>
      <c r="L608" s="9">
        <f t="shared" si="161"/>
        <v>1.0105885530000001</v>
      </c>
      <c r="M608" s="71">
        <f t="shared" ca="1" si="162"/>
        <v>1.0500306720000001</v>
      </c>
      <c r="N608" s="70">
        <f t="shared" si="163"/>
        <v>0</v>
      </c>
      <c r="O608" s="66">
        <f t="shared" ca="1" si="164"/>
        <v>5996624.6842185501</v>
      </c>
      <c r="P608" s="72">
        <f t="shared" si="165"/>
        <v>0</v>
      </c>
      <c r="Q608" s="69"/>
      <c r="R608" s="68"/>
      <c r="S608" s="68"/>
      <c r="T608" s="68"/>
      <c r="U608" s="68"/>
      <c r="V608" s="7"/>
      <c r="W608" s="7"/>
      <c r="X608" s="7"/>
      <c r="Y608" s="7"/>
      <c r="Z608" s="1"/>
      <c r="AA608" s="7"/>
      <c r="AB608" s="7"/>
      <c r="AC608" s="7"/>
      <c r="AD608" s="7"/>
      <c r="AE608" s="7"/>
      <c r="AF608" s="8"/>
      <c r="AG608" s="7"/>
      <c r="AH608" s="3"/>
      <c r="AI608" s="18"/>
      <c r="AJ608" s="19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</row>
    <row r="609" spans="1:220" x14ac:dyDescent="0.2">
      <c r="A609" s="65">
        <f t="shared" si="167"/>
        <v>42584</v>
      </c>
      <c r="B609" s="12">
        <f t="shared" ca="1" si="155"/>
        <v>125934494.16313605</v>
      </c>
      <c r="C609" s="73">
        <f t="shared" ca="1" si="156"/>
        <v>119858967.39940919</v>
      </c>
      <c r="D609" s="67">
        <f ca="1">IF(A609&lt;$B$1,VLOOKUP(A609,[1]DI!$A$4:$B$15000,2,FALSE),0)</f>
        <v>0.14130000000000001</v>
      </c>
      <c r="E609" s="11">
        <f t="shared" ca="1" si="157"/>
        <v>1.00052461</v>
      </c>
      <c r="F609" s="66">
        <f ca="1">(TRUNC(PRODUCT($E$16:$E608),16))</f>
        <v>1.22730695312837</v>
      </c>
      <c r="G609" s="66">
        <f t="shared" ca="1" si="158"/>
        <v>1.1805864888022199</v>
      </c>
      <c r="H609" s="66">
        <f t="shared" ca="1" si="159"/>
        <v>1.0395739399999999</v>
      </c>
      <c r="I609" s="67">
        <f t="shared" si="168"/>
        <v>3.7499999999999999E-2</v>
      </c>
      <c r="J609" s="68">
        <f t="shared" si="160"/>
        <v>42478</v>
      </c>
      <c r="K609" s="13">
        <f t="shared" si="166"/>
        <v>104</v>
      </c>
      <c r="L609" s="9">
        <f t="shared" si="161"/>
        <v>1.010691902</v>
      </c>
      <c r="M609" s="71">
        <f t="shared" ca="1" si="162"/>
        <v>1.050688963</v>
      </c>
      <c r="N609" s="70">
        <f t="shared" si="163"/>
        <v>0</v>
      </c>
      <c r="O609" s="66">
        <f t="shared" ca="1" si="164"/>
        <v>6075526.7637268603</v>
      </c>
      <c r="P609" s="72">
        <f t="shared" si="165"/>
        <v>0</v>
      </c>
      <c r="Q609" s="69"/>
      <c r="R609" s="68"/>
      <c r="S609" s="68"/>
      <c r="T609" s="68"/>
      <c r="U609" s="68"/>
      <c r="V609" s="7"/>
      <c r="W609" s="7"/>
      <c r="X609" s="7"/>
      <c r="Y609" s="7"/>
      <c r="Z609" s="1"/>
      <c r="AA609" s="7"/>
      <c r="AB609" s="7"/>
      <c r="AC609" s="7"/>
      <c r="AD609" s="7"/>
      <c r="AE609" s="7"/>
      <c r="AF609" s="8"/>
      <c r="AG609" s="7"/>
      <c r="AH609" s="3"/>
      <c r="AI609" s="18"/>
      <c r="AJ609" s="19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</row>
    <row r="610" spans="1:220" x14ac:dyDescent="0.2">
      <c r="A610" s="65">
        <f t="shared" si="167"/>
        <v>42585</v>
      </c>
      <c r="B610" s="12">
        <f t="shared" ca="1" si="155"/>
        <v>126013447.42242345</v>
      </c>
      <c r="C610" s="73">
        <f t="shared" ca="1" si="156"/>
        <v>119858967.39940919</v>
      </c>
      <c r="D610" s="67">
        <f ca="1">IF(A610&lt;$B$1,VLOOKUP(A610,[1]DI!$A$4:$B$15000,2,FALSE),0)</f>
        <v>0.14130000000000001</v>
      </c>
      <c r="E610" s="11">
        <f t="shared" ca="1" si="157"/>
        <v>1.00052461</v>
      </c>
      <c r="F610" s="66">
        <f ca="1">(TRUNC(PRODUCT($E$16:$E609),16))</f>
        <v>1.22795081062905</v>
      </c>
      <c r="G610" s="66">
        <f t="shared" ca="1" si="158"/>
        <v>1.1805864888022199</v>
      </c>
      <c r="H610" s="66">
        <f t="shared" ca="1" si="159"/>
        <v>1.0401193200000001</v>
      </c>
      <c r="I610" s="67">
        <f t="shared" si="168"/>
        <v>3.7499999999999999E-2</v>
      </c>
      <c r="J610" s="68">
        <f t="shared" si="160"/>
        <v>42478</v>
      </c>
      <c r="K610" s="13">
        <f t="shared" si="166"/>
        <v>105</v>
      </c>
      <c r="L610" s="9">
        <f t="shared" si="161"/>
        <v>1.010795262</v>
      </c>
      <c r="M610" s="71">
        <f t="shared" ca="1" si="162"/>
        <v>1.051347681</v>
      </c>
      <c r="N610" s="70">
        <f t="shared" si="163"/>
        <v>0</v>
      </c>
      <c r="O610" s="66">
        <f t="shared" ca="1" si="164"/>
        <v>6154480.0230142605</v>
      </c>
      <c r="P610" s="72">
        <f t="shared" si="165"/>
        <v>0</v>
      </c>
      <c r="Q610" s="69"/>
      <c r="R610" s="68"/>
      <c r="S610" s="68"/>
      <c r="T610" s="68"/>
      <c r="U610" s="68"/>
      <c r="V610" s="7"/>
      <c r="W610" s="7"/>
      <c r="X610" s="7"/>
      <c r="Y610" s="7"/>
      <c r="Z610" s="1"/>
      <c r="AA610" s="7"/>
      <c r="AB610" s="7"/>
      <c r="AC610" s="7"/>
      <c r="AD610" s="7"/>
      <c r="AE610" s="7"/>
      <c r="AF610" s="8"/>
      <c r="AG610" s="7"/>
      <c r="AH610" s="3"/>
      <c r="AI610" s="18"/>
      <c r="AJ610" s="19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</row>
    <row r="611" spans="1:220" x14ac:dyDescent="0.2">
      <c r="A611" s="65">
        <f t="shared" si="167"/>
        <v>42586</v>
      </c>
      <c r="B611" s="12">
        <f t="shared" ca="1" si="155"/>
        <v>126092448.14586195</v>
      </c>
      <c r="C611" s="73">
        <f t="shared" ca="1" si="156"/>
        <v>119858967.39940919</v>
      </c>
      <c r="D611" s="67">
        <f ca="1">IF(A611&lt;$B$1,VLOOKUP(A611,[1]DI!$A$4:$B$15000,2,FALSE),0)</f>
        <v>0.14130000000000001</v>
      </c>
      <c r="E611" s="11">
        <f t="shared" ca="1" si="157"/>
        <v>1.00052461</v>
      </c>
      <c r="F611" s="66">
        <f ca="1">(TRUNC(PRODUCT($E$16:$E610),16))</f>
        <v>1.22859500590381</v>
      </c>
      <c r="G611" s="66">
        <f t="shared" ca="1" si="158"/>
        <v>1.1805864888022199</v>
      </c>
      <c r="H611" s="66">
        <f t="shared" ca="1" si="159"/>
        <v>1.0406649699999999</v>
      </c>
      <c r="I611" s="67">
        <f t="shared" si="168"/>
        <v>3.7499999999999999E-2</v>
      </c>
      <c r="J611" s="68">
        <f t="shared" si="160"/>
        <v>42478</v>
      </c>
      <c r="K611" s="13">
        <f t="shared" si="166"/>
        <v>106</v>
      </c>
      <c r="L611" s="9">
        <f t="shared" si="161"/>
        <v>1.010898632</v>
      </c>
      <c r="M611" s="71">
        <f t="shared" ca="1" si="162"/>
        <v>1.0520067950000001</v>
      </c>
      <c r="N611" s="70">
        <f t="shared" si="163"/>
        <v>0</v>
      </c>
      <c r="O611" s="66">
        <f t="shared" ca="1" si="164"/>
        <v>6233480.74645276</v>
      </c>
      <c r="P611" s="72">
        <f t="shared" si="165"/>
        <v>0</v>
      </c>
      <c r="Q611" s="69"/>
      <c r="R611" s="68"/>
      <c r="S611" s="68"/>
      <c r="T611" s="68"/>
      <c r="U611" s="68"/>
      <c r="V611" s="7"/>
      <c r="W611" s="7"/>
      <c r="X611" s="7"/>
      <c r="Y611" s="7"/>
      <c r="Z611" s="1"/>
      <c r="AA611" s="7"/>
      <c r="AB611" s="7"/>
      <c r="AC611" s="7"/>
      <c r="AD611" s="7"/>
      <c r="AE611" s="7"/>
      <c r="AF611" s="8"/>
      <c r="AG611" s="7"/>
      <c r="AH611" s="3"/>
      <c r="AI611" s="18"/>
      <c r="AJ611" s="19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</row>
    <row r="612" spans="1:220" x14ac:dyDescent="0.2">
      <c r="A612" s="65">
        <f t="shared" si="167"/>
        <v>42587</v>
      </c>
      <c r="B612" s="12">
        <f t="shared" ca="1" si="155"/>
        <v>126171500.04907951</v>
      </c>
      <c r="C612" s="73">
        <f t="shared" ca="1" si="156"/>
        <v>119858967.39940919</v>
      </c>
      <c r="D612" s="67">
        <f ca="1">IF(A612&lt;$B$1,VLOOKUP(A612,[1]DI!$A$4:$B$15000,2,FALSE),0)</f>
        <v>0.14130000000000001</v>
      </c>
      <c r="E612" s="11">
        <f t="shared" ca="1" si="157"/>
        <v>1.00052461</v>
      </c>
      <c r="F612" s="66">
        <f ca="1">(TRUNC(PRODUCT($E$16:$E611),16))</f>
        <v>1.2292395391298601</v>
      </c>
      <c r="G612" s="66">
        <f t="shared" ca="1" si="158"/>
        <v>1.1805864888022199</v>
      </c>
      <c r="H612" s="66">
        <f t="shared" ca="1" si="159"/>
        <v>1.0412109199999999</v>
      </c>
      <c r="I612" s="67">
        <f t="shared" si="168"/>
        <v>3.7499999999999999E-2</v>
      </c>
      <c r="J612" s="68">
        <f t="shared" si="160"/>
        <v>42478</v>
      </c>
      <c r="K612" s="13">
        <f t="shared" si="166"/>
        <v>107</v>
      </c>
      <c r="L612" s="9">
        <f t="shared" si="161"/>
        <v>1.0110020129999999</v>
      </c>
      <c r="M612" s="71">
        <f t="shared" ca="1" si="162"/>
        <v>1.0526663359999999</v>
      </c>
      <c r="N612" s="70">
        <f t="shared" si="163"/>
        <v>0</v>
      </c>
      <c r="O612" s="66">
        <f t="shared" ca="1" si="164"/>
        <v>6312532.6496703196</v>
      </c>
      <c r="P612" s="72">
        <f t="shared" si="165"/>
        <v>0</v>
      </c>
      <c r="Q612" s="69"/>
      <c r="R612" s="68"/>
      <c r="S612" s="68"/>
      <c r="T612" s="68"/>
      <c r="U612" s="68"/>
      <c r="V612" s="7"/>
      <c r="W612" s="7"/>
      <c r="X612" s="7"/>
      <c r="Y612" s="7"/>
      <c r="Z612" s="1"/>
      <c r="AA612" s="7"/>
      <c r="AB612" s="7"/>
      <c r="AC612" s="7"/>
      <c r="AD612" s="7"/>
      <c r="AE612" s="7"/>
      <c r="AF612" s="8"/>
      <c r="AG612" s="7"/>
      <c r="AH612" s="3"/>
      <c r="AI612" s="18"/>
      <c r="AJ612" s="19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</row>
    <row r="613" spans="1:220" x14ac:dyDescent="0.2">
      <c r="A613" s="65">
        <f t="shared" si="167"/>
        <v>42588</v>
      </c>
      <c r="B613" s="12">
        <f t="shared" ca="1" si="155"/>
        <v>126250600.73489682</v>
      </c>
      <c r="C613" s="73">
        <f t="shared" ca="1" si="156"/>
        <v>119858967.39940919</v>
      </c>
      <c r="D613" s="67">
        <f ca="1">IF(A613&lt;$B$1,VLOOKUP(A613,[1]DI!$A$4:$B$15000,2,FALSE),0)</f>
        <v>0</v>
      </c>
      <c r="E613" s="11">
        <f t="shared" ca="1" si="157"/>
        <v>1</v>
      </c>
      <c r="F613" s="66">
        <f ca="1">(TRUNC(PRODUCT($E$16:$E612),16))</f>
        <v>1.2298844104844799</v>
      </c>
      <c r="G613" s="66">
        <f t="shared" ca="1" si="158"/>
        <v>1.1805864888022199</v>
      </c>
      <c r="H613" s="66">
        <f t="shared" ca="1" si="159"/>
        <v>1.04175715</v>
      </c>
      <c r="I613" s="67">
        <f t="shared" si="168"/>
        <v>3.7499999999999999E-2</v>
      </c>
      <c r="J613" s="68">
        <f t="shared" si="160"/>
        <v>42478</v>
      </c>
      <c r="K613" s="13">
        <f t="shared" si="166"/>
        <v>108</v>
      </c>
      <c r="L613" s="9">
        <f t="shared" si="161"/>
        <v>1.011105404</v>
      </c>
      <c r="M613" s="71">
        <f t="shared" ca="1" si="162"/>
        <v>1.0533262839999999</v>
      </c>
      <c r="N613" s="70">
        <f t="shared" si="163"/>
        <v>0</v>
      </c>
      <c r="O613" s="66">
        <f t="shared" ca="1" si="164"/>
        <v>6391633.3354876302</v>
      </c>
      <c r="P613" s="72">
        <f t="shared" si="165"/>
        <v>0</v>
      </c>
      <c r="Q613" s="69"/>
      <c r="R613" s="68"/>
      <c r="S613" s="68"/>
      <c r="T613" s="68"/>
      <c r="U613" s="68"/>
      <c r="V613" s="7"/>
      <c r="W613" s="7"/>
      <c r="X613" s="7"/>
      <c r="Y613" s="7"/>
      <c r="Z613" s="1"/>
      <c r="AA613" s="7"/>
      <c r="AB613" s="7"/>
      <c r="AC613" s="7"/>
      <c r="AD613" s="7"/>
      <c r="AE613" s="7"/>
      <c r="AF613" s="8"/>
      <c r="AG613" s="7"/>
      <c r="AH613" s="3"/>
      <c r="AI613" s="18"/>
      <c r="AJ613" s="19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</row>
    <row r="614" spans="1:220" x14ac:dyDescent="0.2">
      <c r="A614" s="65">
        <f t="shared" si="167"/>
        <v>42589</v>
      </c>
      <c r="B614" s="12">
        <f t="shared" ca="1" si="155"/>
        <v>126263511.9428651</v>
      </c>
      <c r="C614" s="73">
        <f t="shared" ca="1" si="156"/>
        <v>119858967.39940919</v>
      </c>
      <c r="D614" s="67">
        <f ca="1">IF(A614&lt;$B$1,VLOOKUP(A614,[1]DI!$A$4:$B$15000,2,FALSE),0)</f>
        <v>0</v>
      </c>
      <c r="E614" s="11">
        <f t="shared" ca="1" si="157"/>
        <v>1</v>
      </c>
      <c r="F614" s="66">
        <f ca="1">(TRUNC(PRODUCT($E$16:$E613),16))</f>
        <v>1.2298844104844799</v>
      </c>
      <c r="G614" s="66">
        <f t="shared" ca="1" si="158"/>
        <v>1.1805864888022199</v>
      </c>
      <c r="H614" s="66">
        <f t="shared" ca="1" si="159"/>
        <v>1.04175715</v>
      </c>
      <c r="I614" s="67">
        <f t="shared" si="168"/>
        <v>3.7499999999999999E-2</v>
      </c>
      <c r="J614" s="68">
        <f t="shared" si="160"/>
        <v>42478</v>
      </c>
      <c r="K614" s="13">
        <f t="shared" si="166"/>
        <v>109</v>
      </c>
      <c r="L614" s="9">
        <f t="shared" si="161"/>
        <v>1.011208806</v>
      </c>
      <c r="M614" s="71">
        <f t="shared" ca="1" si="162"/>
        <v>1.0534340040000001</v>
      </c>
      <c r="N614" s="70">
        <f t="shared" si="163"/>
        <v>0</v>
      </c>
      <c r="O614" s="66">
        <f t="shared" ca="1" si="164"/>
        <v>6404544.5434559099</v>
      </c>
      <c r="P614" s="72">
        <f t="shared" si="165"/>
        <v>0</v>
      </c>
      <c r="Q614" s="69"/>
      <c r="R614" s="68"/>
      <c r="S614" s="68"/>
      <c r="T614" s="68"/>
      <c r="U614" s="68"/>
      <c r="V614" s="7"/>
      <c r="W614" s="7"/>
      <c r="X614" s="7"/>
      <c r="Y614" s="7"/>
      <c r="Z614" s="1"/>
      <c r="AA614" s="7"/>
      <c r="AB614" s="7"/>
      <c r="AC614" s="7"/>
      <c r="AD614" s="7"/>
      <c r="AE614" s="7"/>
      <c r="AF614" s="8"/>
      <c r="AG614" s="7"/>
      <c r="AH614" s="3"/>
      <c r="AI614" s="18"/>
      <c r="AJ614" s="19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</row>
    <row r="615" spans="1:220" x14ac:dyDescent="0.2">
      <c r="A615" s="65">
        <f t="shared" si="167"/>
        <v>42590</v>
      </c>
      <c r="B615" s="12">
        <f t="shared" ca="1" si="155"/>
        <v>126276424.469282</v>
      </c>
      <c r="C615" s="73">
        <f t="shared" ca="1" si="156"/>
        <v>119858967.39940919</v>
      </c>
      <c r="D615" s="67">
        <f ca="1">IF(A615&lt;$B$1,VLOOKUP(A615,[1]DI!$A$4:$B$15000,2,FALSE),0)</f>
        <v>0.14130000000000001</v>
      </c>
      <c r="E615" s="11">
        <f t="shared" ca="1" si="157"/>
        <v>1.00052461</v>
      </c>
      <c r="F615" s="66">
        <f ca="1">(TRUNC(PRODUCT($E$16:$E614),16))</f>
        <v>1.2298844104844799</v>
      </c>
      <c r="G615" s="66">
        <f t="shared" ca="1" si="158"/>
        <v>1.1805864888022199</v>
      </c>
      <c r="H615" s="66">
        <f t="shared" ca="1" si="159"/>
        <v>1.04175715</v>
      </c>
      <c r="I615" s="67">
        <f t="shared" si="168"/>
        <v>3.7499999999999999E-2</v>
      </c>
      <c r="J615" s="68">
        <f t="shared" si="160"/>
        <v>42478</v>
      </c>
      <c r="K615" s="13">
        <f t="shared" si="166"/>
        <v>110</v>
      </c>
      <c r="L615" s="9">
        <f t="shared" si="161"/>
        <v>1.0113122189999999</v>
      </c>
      <c r="M615" s="71">
        <f t="shared" ca="1" si="162"/>
        <v>1.053541735</v>
      </c>
      <c r="N615" s="70">
        <f t="shared" si="163"/>
        <v>0</v>
      </c>
      <c r="O615" s="66">
        <f t="shared" ca="1" si="164"/>
        <v>6417457.0698728096</v>
      </c>
      <c r="P615" s="72">
        <f t="shared" si="165"/>
        <v>0</v>
      </c>
      <c r="Q615" s="69"/>
      <c r="R615" s="68"/>
      <c r="S615" s="68"/>
      <c r="T615" s="68"/>
      <c r="U615" s="68"/>
      <c r="V615" s="7"/>
      <c r="W615" s="7"/>
      <c r="X615" s="7"/>
      <c r="Y615" s="7"/>
      <c r="Z615" s="1"/>
      <c r="AA615" s="7"/>
      <c r="AB615" s="7"/>
      <c r="AC615" s="7"/>
      <c r="AD615" s="7"/>
      <c r="AE615" s="7"/>
      <c r="AF615" s="8"/>
      <c r="AG615" s="7"/>
      <c r="AH615" s="3"/>
      <c r="AI615" s="18"/>
      <c r="AJ615" s="19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</row>
    <row r="616" spans="1:220" x14ac:dyDescent="0.2">
      <c r="A616" s="65">
        <f t="shared" si="167"/>
        <v>42591</v>
      </c>
      <c r="B616" s="12">
        <f t="shared" ca="1" si="155"/>
        <v>126355590.11865965</v>
      </c>
      <c r="C616" s="73">
        <f t="shared" ca="1" si="156"/>
        <v>119858967.39940919</v>
      </c>
      <c r="D616" s="67">
        <f ca="1">IF(A616&lt;$B$1,VLOOKUP(A616,[1]DI!$A$4:$B$15000,2,FALSE),0)</f>
        <v>0.14130000000000001</v>
      </c>
      <c r="E616" s="11">
        <f t="shared" ca="1" si="157"/>
        <v>1.00052461</v>
      </c>
      <c r="F616" s="66">
        <f ca="1">(TRUNC(PRODUCT($E$16:$E615),16))</f>
        <v>1.2305296201450699</v>
      </c>
      <c r="G616" s="66">
        <f t="shared" ca="1" si="158"/>
        <v>1.1805864888022199</v>
      </c>
      <c r="H616" s="66">
        <f t="shared" ca="1" si="159"/>
        <v>1.04230366</v>
      </c>
      <c r="I616" s="67">
        <f t="shared" si="168"/>
        <v>3.7499999999999999E-2</v>
      </c>
      <c r="J616" s="68">
        <f t="shared" si="160"/>
        <v>42478</v>
      </c>
      <c r="K616" s="13">
        <f t="shared" si="166"/>
        <v>111</v>
      </c>
      <c r="L616" s="9">
        <f t="shared" si="161"/>
        <v>1.011415642</v>
      </c>
      <c r="M616" s="71">
        <f t="shared" ca="1" si="162"/>
        <v>1.054202225</v>
      </c>
      <c r="N616" s="70">
        <f t="shared" si="163"/>
        <v>0</v>
      </c>
      <c r="O616" s="66">
        <f t="shared" ca="1" si="164"/>
        <v>6496622.7192504499</v>
      </c>
      <c r="P616" s="72">
        <f t="shared" si="165"/>
        <v>0</v>
      </c>
      <c r="Q616" s="69"/>
      <c r="R616" s="68"/>
      <c r="S616" s="68"/>
      <c r="T616" s="68"/>
      <c r="U616" s="68"/>
      <c r="V616" s="7"/>
      <c r="W616" s="7"/>
      <c r="X616" s="7"/>
      <c r="Y616" s="7"/>
      <c r="Z616" s="1"/>
      <c r="AA616" s="7"/>
      <c r="AB616" s="7"/>
      <c r="AC616" s="7"/>
      <c r="AD616" s="7"/>
      <c r="AE616" s="7"/>
      <c r="AF616" s="8"/>
      <c r="AG616" s="7"/>
      <c r="AH616" s="3"/>
      <c r="AI616" s="18"/>
      <c r="AJ616" s="19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</row>
    <row r="617" spans="1:220" x14ac:dyDescent="0.2">
      <c r="A617" s="65">
        <f t="shared" si="167"/>
        <v>42592</v>
      </c>
      <c r="B617" s="12">
        <f t="shared" ca="1" si="155"/>
        <v>126434805.98894462</v>
      </c>
      <c r="C617" s="73">
        <f t="shared" ca="1" si="156"/>
        <v>119858967.39940919</v>
      </c>
      <c r="D617" s="67">
        <f ca="1">IF(A617&lt;$B$1,VLOOKUP(A617,[1]DI!$A$4:$B$15000,2,FALSE),0)</f>
        <v>0.14130000000000001</v>
      </c>
      <c r="E617" s="11">
        <f t="shared" ca="1" si="157"/>
        <v>1.00052461</v>
      </c>
      <c r="F617" s="66">
        <f ca="1">(TRUNC(PRODUCT($E$16:$E616),16))</f>
        <v>1.2311751682890899</v>
      </c>
      <c r="G617" s="66">
        <f t="shared" ca="1" si="158"/>
        <v>1.1805864888022199</v>
      </c>
      <c r="H617" s="66">
        <f t="shared" ca="1" si="159"/>
        <v>1.0428504599999999</v>
      </c>
      <c r="I617" s="67">
        <f t="shared" si="168"/>
        <v>3.7499999999999999E-2</v>
      </c>
      <c r="J617" s="68">
        <f t="shared" si="160"/>
        <v>42478</v>
      </c>
      <c r="K617" s="13">
        <f t="shared" si="166"/>
        <v>112</v>
      </c>
      <c r="L617" s="9">
        <f t="shared" si="161"/>
        <v>1.0115190759999999</v>
      </c>
      <c r="M617" s="71">
        <f t="shared" ca="1" si="162"/>
        <v>1.0548631340000001</v>
      </c>
      <c r="N617" s="70">
        <f t="shared" si="163"/>
        <v>0</v>
      </c>
      <c r="O617" s="66">
        <f t="shared" ca="1" si="164"/>
        <v>6575838.5895354301</v>
      </c>
      <c r="P617" s="72">
        <f t="shared" si="165"/>
        <v>0</v>
      </c>
      <c r="Q617" s="69"/>
      <c r="R617" s="68"/>
      <c r="S617" s="68"/>
      <c r="T617" s="68"/>
      <c r="U617" s="68"/>
      <c r="V617" s="7"/>
      <c r="W617" s="7"/>
      <c r="X617" s="7"/>
      <c r="Y617" s="7"/>
      <c r="Z617" s="1"/>
      <c r="AA617" s="7"/>
      <c r="AB617" s="7"/>
      <c r="AC617" s="7"/>
      <c r="AD617" s="7"/>
      <c r="AE617" s="7"/>
      <c r="AF617" s="8"/>
      <c r="AG617" s="7"/>
      <c r="AH617" s="3"/>
      <c r="AI617" s="18"/>
      <c r="AJ617" s="19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</row>
    <row r="618" spans="1:220" x14ac:dyDescent="0.2">
      <c r="A618" s="65">
        <f t="shared" si="167"/>
        <v>42593</v>
      </c>
      <c r="B618" s="12">
        <f t="shared" ca="1" si="155"/>
        <v>126514071.72056001</v>
      </c>
      <c r="C618" s="73">
        <f t="shared" ca="1" si="156"/>
        <v>119858967.39940919</v>
      </c>
      <c r="D618" s="67">
        <f ca="1">IF(A618&lt;$B$1,VLOOKUP(A618,[1]DI!$A$4:$B$15000,2,FALSE),0)</f>
        <v>0.14130000000000001</v>
      </c>
      <c r="E618" s="11">
        <f t="shared" ca="1" si="157"/>
        <v>1.00052461</v>
      </c>
      <c r="F618" s="66">
        <f ca="1">(TRUNC(PRODUCT($E$16:$E617),16))</f>
        <v>1.23182105509413</v>
      </c>
      <c r="G618" s="66">
        <f t="shared" ca="1" si="158"/>
        <v>1.1805864888022199</v>
      </c>
      <c r="H618" s="66">
        <f t="shared" ca="1" si="159"/>
        <v>1.0433975499999999</v>
      </c>
      <c r="I618" s="67">
        <f t="shared" si="168"/>
        <v>3.7499999999999999E-2</v>
      </c>
      <c r="J618" s="68">
        <f t="shared" si="160"/>
        <v>42478</v>
      </c>
      <c r="K618" s="13">
        <f t="shared" si="166"/>
        <v>113</v>
      </c>
      <c r="L618" s="9">
        <f t="shared" si="161"/>
        <v>1.01162252</v>
      </c>
      <c r="M618" s="71">
        <f t="shared" ca="1" si="162"/>
        <v>1.0555244589999999</v>
      </c>
      <c r="N618" s="70">
        <f t="shared" si="163"/>
        <v>0</v>
      </c>
      <c r="O618" s="66">
        <f t="shared" ca="1" si="164"/>
        <v>6655104.3211508198</v>
      </c>
      <c r="P618" s="72">
        <f t="shared" si="165"/>
        <v>0</v>
      </c>
      <c r="Q618" s="69"/>
      <c r="R618" s="68"/>
      <c r="S618" s="68"/>
      <c r="T618" s="68"/>
      <c r="U618" s="68"/>
      <c r="V618" s="7"/>
      <c r="W618" s="7"/>
      <c r="X618" s="7"/>
      <c r="Y618" s="7"/>
      <c r="Z618" s="1"/>
      <c r="AA618" s="7"/>
      <c r="AB618" s="7"/>
      <c r="AC618" s="7"/>
      <c r="AD618" s="7"/>
      <c r="AE618" s="7"/>
      <c r="AF618" s="8"/>
      <c r="AG618" s="7"/>
      <c r="AH618" s="3"/>
      <c r="AI618" s="18"/>
      <c r="AJ618" s="19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</row>
    <row r="619" spans="1:220" x14ac:dyDescent="0.2">
      <c r="A619" s="65">
        <f t="shared" si="167"/>
        <v>42594</v>
      </c>
      <c r="B619" s="12">
        <f t="shared" ca="1" si="155"/>
        <v>126593387.5532238</v>
      </c>
      <c r="C619" s="73">
        <f t="shared" ca="1" si="156"/>
        <v>119858967.39940919</v>
      </c>
      <c r="D619" s="67">
        <f ca="1">IF(A619&lt;$B$1,VLOOKUP(A619,[1]DI!$A$4:$B$15000,2,FALSE),0)</f>
        <v>0.14130000000000001</v>
      </c>
      <c r="E619" s="11">
        <f t="shared" ca="1" si="157"/>
        <v>1.00052461</v>
      </c>
      <c r="F619" s="66">
        <f ca="1">(TRUNC(PRODUCT($E$16:$E618),16))</f>
        <v>1.2324672807378401</v>
      </c>
      <c r="G619" s="66">
        <f t="shared" ca="1" si="158"/>
        <v>1.1805864888022199</v>
      </c>
      <c r="H619" s="66">
        <f t="shared" ca="1" si="159"/>
        <v>1.0439449300000001</v>
      </c>
      <c r="I619" s="67">
        <f t="shared" si="168"/>
        <v>3.7499999999999999E-2</v>
      </c>
      <c r="J619" s="68">
        <f t="shared" si="160"/>
        <v>42478</v>
      </c>
      <c r="K619" s="13">
        <f t="shared" si="166"/>
        <v>114</v>
      </c>
      <c r="L619" s="9">
        <f t="shared" si="161"/>
        <v>1.0117259750000001</v>
      </c>
      <c r="M619" s="71">
        <f t="shared" ca="1" si="162"/>
        <v>1.0561862019999999</v>
      </c>
      <c r="N619" s="70">
        <f t="shared" si="163"/>
        <v>0</v>
      </c>
      <c r="O619" s="66">
        <f t="shared" ca="1" si="164"/>
        <v>6734420.1538146101</v>
      </c>
      <c r="P619" s="72">
        <f t="shared" si="165"/>
        <v>0</v>
      </c>
      <c r="Q619" s="69"/>
      <c r="R619" s="68"/>
      <c r="S619" s="68"/>
      <c r="T619" s="68"/>
      <c r="U619" s="68"/>
      <c r="V619" s="7"/>
      <c r="W619" s="7"/>
      <c r="X619" s="7"/>
      <c r="Y619" s="7"/>
      <c r="Z619" s="1"/>
      <c r="AA619" s="7"/>
      <c r="AB619" s="7"/>
      <c r="AC619" s="7"/>
      <c r="AD619" s="7"/>
      <c r="AE619" s="7"/>
      <c r="AF619" s="8"/>
      <c r="AG619" s="7"/>
      <c r="AH619" s="3"/>
      <c r="AI619" s="18"/>
      <c r="AJ619" s="19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</row>
    <row r="620" spans="1:220" x14ac:dyDescent="0.2">
      <c r="A620" s="65">
        <f t="shared" si="167"/>
        <v>42595</v>
      </c>
      <c r="B620" s="12">
        <f t="shared" ca="1" si="155"/>
        <v>126672753.48693597</v>
      </c>
      <c r="C620" s="73">
        <f t="shared" ca="1" si="156"/>
        <v>119858967.39940919</v>
      </c>
      <c r="D620" s="67">
        <f ca="1">IF(A620&lt;$B$1,VLOOKUP(A620,[1]DI!$A$4:$B$15000,2,FALSE),0)</f>
        <v>0</v>
      </c>
      <c r="E620" s="11">
        <f t="shared" ca="1" si="157"/>
        <v>1</v>
      </c>
      <c r="F620" s="66">
        <f ca="1">(TRUNC(PRODUCT($E$16:$E619),16))</f>
        <v>1.23311384539799</v>
      </c>
      <c r="G620" s="66">
        <f t="shared" ca="1" si="158"/>
        <v>1.1805864888022199</v>
      </c>
      <c r="H620" s="66">
        <f t="shared" ca="1" si="159"/>
        <v>1.0444926000000001</v>
      </c>
      <c r="I620" s="67">
        <f t="shared" si="168"/>
        <v>3.7499999999999999E-2</v>
      </c>
      <c r="J620" s="68">
        <f t="shared" si="160"/>
        <v>42478</v>
      </c>
      <c r="K620" s="13">
        <f t="shared" si="166"/>
        <v>115</v>
      </c>
      <c r="L620" s="9">
        <f t="shared" si="161"/>
        <v>1.0118294400000001</v>
      </c>
      <c r="M620" s="71">
        <f t="shared" ca="1" si="162"/>
        <v>1.0568483630000001</v>
      </c>
      <c r="N620" s="70">
        <f t="shared" si="163"/>
        <v>0</v>
      </c>
      <c r="O620" s="66">
        <f t="shared" ca="1" si="164"/>
        <v>6813786.0875267899</v>
      </c>
      <c r="P620" s="72">
        <f t="shared" si="165"/>
        <v>0</v>
      </c>
      <c r="Q620" s="69"/>
      <c r="R620" s="68"/>
      <c r="S620" s="68"/>
      <c r="T620" s="68"/>
      <c r="U620" s="68"/>
      <c r="V620" s="7"/>
      <c r="W620" s="7"/>
      <c r="X620" s="7"/>
      <c r="Y620" s="7"/>
      <c r="Z620" s="1"/>
      <c r="AA620" s="7"/>
      <c r="AB620" s="7"/>
      <c r="AC620" s="7"/>
      <c r="AD620" s="7"/>
      <c r="AE620" s="7"/>
      <c r="AF620" s="8"/>
      <c r="AG620" s="7"/>
      <c r="AH620" s="3"/>
      <c r="AI620" s="18"/>
      <c r="AJ620" s="19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</row>
    <row r="621" spans="1:220" x14ac:dyDescent="0.2">
      <c r="A621" s="65">
        <f t="shared" si="167"/>
        <v>42596</v>
      </c>
      <c r="B621" s="12">
        <f t="shared" ca="1" si="155"/>
        <v>126685707.72427352</v>
      </c>
      <c r="C621" s="73">
        <f t="shared" ca="1" si="156"/>
        <v>119858967.39940919</v>
      </c>
      <c r="D621" s="67">
        <f ca="1">IF(A621&lt;$B$1,VLOOKUP(A621,[1]DI!$A$4:$B$15000,2,FALSE),0)</f>
        <v>0</v>
      </c>
      <c r="E621" s="11">
        <f t="shared" ca="1" si="157"/>
        <v>1</v>
      </c>
      <c r="F621" s="66">
        <f ca="1">(TRUNC(PRODUCT($E$16:$E620),16))</f>
        <v>1.23311384539799</v>
      </c>
      <c r="G621" s="66">
        <f t="shared" ca="1" si="158"/>
        <v>1.1805864888022199</v>
      </c>
      <c r="H621" s="66">
        <f t="shared" ca="1" si="159"/>
        <v>1.0444926000000001</v>
      </c>
      <c r="I621" s="67">
        <f t="shared" si="168"/>
        <v>3.7499999999999999E-2</v>
      </c>
      <c r="J621" s="68">
        <f t="shared" si="160"/>
        <v>42478</v>
      </c>
      <c r="K621" s="13">
        <f t="shared" si="166"/>
        <v>116</v>
      </c>
      <c r="L621" s="9">
        <f t="shared" si="161"/>
        <v>1.0119329159999999</v>
      </c>
      <c r="M621" s="71">
        <f t="shared" ca="1" si="162"/>
        <v>1.0569564419999999</v>
      </c>
      <c r="N621" s="70">
        <f t="shared" si="163"/>
        <v>0</v>
      </c>
      <c r="O621" s="66">
        <f t="shared" ca="1" si="164"/>
        <v>6826740.3248643298</v>
      </c>
      <c r="P621" s="72">
        <f t="shared" si="165"/>
        <v>0</v>
      </c>
      <c r="Q621" s="69"/>
      <c r="R621" s="68"/>
      <c r="S621" s="68"/>
      <c r="T621" s="68"/>
      <c r="U621" s="68"/>
      <c r="V621" s="7"/>
      <c r="W621" s="7"/>
      <c r="X621" s="7"/>
      <c r="Y621" s="7"/>
      <c r="Z621" s="1"/>
      <c r="AA621" s="7"/>
      <c r="AB621" s="7"/>
      <c r="AC621" s="7"/>
      <c r="AD621" s="7"/>
      <c r="AE621" s="7"/>
      <c r="AF621" s="8"/>
      <c r="AG621" s="7"/>
      <c r="AH621" s="3"/>
      <c r="AI621" s="18"/>
      <c r="AJ621" s="19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</row>
    <row r="622" spans="1:220" x14ac:dyDescent="0.2">
      <c r="A622" s="65">
        <f t="shared" si="167"/>
        <v>42597</v>
      </c>
      <c r="B622" s="12">
        <f t="shared" ca="1" si="155"/>
        <v>126698663.51977767</v>
      </c>
      <c r="C622" s="73">
        <f t="shared" ca="1" si="156"/>
        <v>119858967.39940919</v>
      </c>
      <c r="D622" s="67">
        <f ca="1">IF(A622&lt;$B$1,VLOOKUP(A622,[1]DI!$A$4:$B$15000,2,FALSE),0)</f>
        <v>0.14130000000000001</v>
      </c>
      <c r="E622" s="11">
        <f t="shared" ca="1" si="157"/>
        <v>1.00052461</v>
      </c>
      <c r="F622" s="66">
        <f ca="1">(TRUNC(PRODUCT($E$16:$E621),16))</f>
        <v>1.23311384539799</v>
      </c>
      <c r="G622" s="66">
        <f t="shared" ca="1" si="158"/>
        <v>1.1805864888022199</v>
      </c>
      <c r="H622" s="66">
        <f t="shared" ca="1" si="159"/>
        <v>1.0444926000000001</v>
      </c>
      <c r="I622" s="67">
        <f t="shared" si="168"/>
        <v>3.7499999999999999E-2</v>
      </c>
      <c r="J622" s="68">
        <f t="shared" si="160"/>
        <v>42478</v>
      </c>
      <c r="K622" s="13">
        <f t="shared" si="166"/>
        <v>117</v>
      </c>
      <c r="L622" s="9">
        <f t="shared" si="161"/>
        <v>1.012036403</v>
      </c>
      <c r="M622" s="71">
        <f t="shared" ca="1" si="162"/>
        <v>1.057064534</v>
      </c>
      <c r="N622" s="70">
        <f t="shared" si="163"/>
        <v>0</v>
      </c>
      <c r="O622" s="66">
        <f t="shared" ca="1" si="164"/>
        <v>6839696.1203684798</v>
      </c>
      <c r="P622" s="72">
        <f t="shared" si="165"/>
        <v>0</v>
      </c>
      <c r="Q622" s="69"/>
      <c r="R622" s="68"/>
      <c r="S622" s="68"/>
      <c r="T622" s="68"/>
      <c r="U622" s="68"/>
      <c r="V622" s="7"/>
      <c r="W622" s="7"/>
      <c r="X622" s="7"/>
      <c r="Y622" s="7"/>
      <c r="Z622" s="1"/>
      <c r="AA622" s="7"/>
      <c r="AB622" s="7"/>
      <c r="AC622" s="7"/>
      <c r="AD622" s="7"/>
      <c r="AE622" s="7"/>
      <c r="AF622" s="8"/>
      <c r="AG622" s="7"/>
      <c r="AH622" s="3"/>
      <c r="AI622" s="18"/>
      <c r="AJ622" s="19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</row>
    <row r="623" spans="1:220" x14ac:dyDescent="0.2">
      <c r="A623" s="65">
        <f t="shared" si="167"/>
        <v>42598</v>
      </c>
      <c r="B623" s="12">
        <f t="shared" ca="1" si="155"/>
        <v>126778094.53690913</v>
      </c>
      <c r="C623" s="73">
        <f t="shared" ca="1" si="156"/>
        <v>119858967.39940919</v>
      </c>
      <c r="D623" s="67">
        <f ca="1">IF(A623&lt;$B$1,VLOOKUP(A623,[1]DI!$A$4:$B$15000,2,FALSE),0)</f>
        <v>0.14130000000000001</v>
      </c>
      <c r="E623" s="11">
        <f t="shared" ca="1" si="157"/>
        <v>1.00052461</v>
      </c>
      <c r="F623" s="66">
        <f ca="1">(TRUNC(PRODUCT($E$16:$E622),16))</f>
        <v>1.2337607492524201</v>
      </c>
      <c r="G623" s="66">
        <f t="shared" ca="1" si="158"/>
        <v>1.1805864888022199</v>
      </c>
      <c r="H623" s="66">
        <f t="shared" ca="1" si="159"/>
        <v>1.04504055</v>
      </c>
      <c r="I623" s="67">
        <f t="shared" si="168"/>
        <v>3.7499999999999999E-2</v>
      </c>
      <c r="J623" s="68">
        <f t="shared" si="160"/>
        <v>42478</v>
      </c>
      <c r="K623" s="13">
        <f t="shared" si="166"/>
        <v>118</v>
      </c>
      <c r="L623" s="9">
        <f t="shared" si="161"/>
        <v>1.0121399</v>
      </c>
      <c r="M623" s="71">
        <f t="shared" ca="1" si="162"/>
        <v>1.057727238</v>
      </c>
      <c r="N623" s="70">
        <f t="shared" si="163"/>
        <v>0</v>
      </c>
      <c r="O623" s="66">
        <f t="shared" ca="1" si="164"/>
        <v>6919127.1374999397</v>
      </c>
      <c r="P623" s="72">
        <f t="shared" si="165"/>
        <v>0</v>
      </c>
      <c r="Q623" s="69"/>
      <c r="R623" s="68"/>
      <c r="S623" s="68"/>
      <c r="T623" s="68"/>
      <c r="U623" s="68"/>
      <c r="V623" s="7"/>
      <c r="W623" s="7"/>
      <c r="X623" s="7"/>
      <c r="Y623" s="7"/>
      <c r="Z623" s="1"/>
      <c r="AA623" s="7"/>
      <c r="AB623" s="7"/>
      <c r="AC623" s="7"/>
      <c r="AD623" s="7"/>
      <c r="AE623" s="7"/>
      <c r="AF623" s="8"/>
      <c r="AG623" s="7"/>
      <c r="AH623" s="3"/>
      <c r="AI623" s="18"/>
      <c r="AJ623" s="19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</row>
    <row r="624" spans="1:220" x14ac:dyDescent="0.2">
      <c r="A624" s="65">
        <f t="shared" si="167"/>
        <v>42599</v>
      </c>
      <c r="B624" s="12">
        <f t="shared" ca="1" si="155"/>
        <v>126857575.65508895</v>
      </c>
      <c r="C624" s="73">
        <f t="shared" ca="1" si="156"/>
        <v>119858967.39940919</v>
      </c>
      <c r="D624" s="67">
        <f ca="1">IF(A624&lt;$B$1,VLOOKUP(A624,[1]DI!$A$4:$B$15000,2,FALSE),0)</f>
        <v>0.14130000000000001</v>
      </c>
      <c r="E624" s="11">
        <f t="shared" ca="1" si="157"/>
        <v>1.00052461</v>
      </c>
      <c r="F624" s="66">
        <f ca="1">(TRUNC(PRODUCT($E$16:$E623),16))</f>
        <v>1.2344079924790901</v>
      </c>
      <c r="G624" s="66">
        <f t="shared" ca="1" si="158"/>
        <v>1.1805864888022199</v>
      </c>
      <c r="H624" s="66">
        <f t="shared" ca="1" si="159"/>
        <v>1.04558879</v>
      </c>
      <c r="I624" s="67">
        <f t="shared" si="168"/>
        <v>3.7499999999999999E-2</v>
      </c>
      <c r="J624" s="68">
        <f t="shared" si="160"/>
        <v>42478</v>
      </c>
      <c r="K624" s="13">
        <f t="shared" si="166"/>
        <v>119</v>
      </c>
      <c r="L624" s="9">
        <f t="shared" si="161"/>
        <v>1.012243408</v>
      </c>
      <c r="M624" s="71">
        <f t="shared" ca="1" si="162"/>
        <v>1.05839036</v>
      </c>
      <c r="N624" s="70">
        <f t="shared" si="163"/>
        <v>0</v>
      </c>
      <c r="O624" s="66">
        <f t="shared" ca="1" si="164"/>
        <v>6998608.2556797601</v>
      </c>
      <c r="P624" s="72">
        <f t="shared" si="165"/>
        <v>0</v>
      </c>
      <c r="Q624" s="69"/>
      <c r="R624" s="68"/>
      <c r="S624" s="68"/>
      <c r="T624" s="68"/>
      <c r="U624" s="68"/>
      <c r="V624" s="7"/>
      <c r="W624" s="7"/>
      <c r="X624" s="7"/>
      <c r="Y624" s="7"/>
      <c r="Z624" s="1"/>
      <c r="AA624" s="7"/>
      <c r="AB624" s="7"/>
      <c r="AC624" s="7"/>
      <c r="AD624" s="7"/>
      <c r="AE624" s="7"/>
      <c r="AF624" s="8"/>
      <c r="AG624" s="7"/>
      <c r="AH624" s="3"/>
      <c r="AI624" s="18"/>
      <c r="AJ624" s="19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</row>
    <row r="625" spans="1:220" x14ac:dyDescent="0.2">
      <c r="A625" s="65">
        <f t="shared" si="167"/>
        <v>42600</v>
      </c>
      <c r="B625" s="12">
        <f t="shared" ca="1" si="155"/>
        <v>126937105.67572749</v>
      </c>
      <c r="C625" s="73">
        <f t="shared" ca="1" si="156"/>
        <v>119858967.39940919</v>
      </c>
      <c r="D625" s="67">
        <f ca="1">IF(A625&lt;$B$1,VLOOKUP(A625,[1]DI!$A$4:$B$15000,2,FALSE),0)</f>
        <v>0.14130000000000001</v>
      </c>
      <c r="E625" s="11">
        <f t="shared" ca="1" si="157"/>
        <v>1.00052461</v>
      </c>
      <c r="F625" s="66">
        <f ca="1">(TRUNC(PRODUCT($E$16:$E624),16))</f>
        <v>1.2350555752560199</v>
      </c>
      <c r="G625" s="66">
        <f t="shared" ca="1" si="158"/>
        <v>1.1805864888022199</v>
      </c>
      <c r="H625" s="66">
        <f t="shared" ca="1" si="159"/>
        <v>1.04613731</v>
      </c>
      <c r="I625" s="67">
        <f t="shared" si="168"/>
        <v>3.7499999999999999E-2</v>
      </c>
      <c r="J625" s="68">
        <f t="shared" si="160"/>
        <v>42478</v>
      </c>
      <c r="K625" s="13">
        <f t="shared" si="166"/>
        <v>120</v>
      </c>
      <c r="L625" s="9">
        <f t="shared" si="161"/>
        <v>1.012346926</v>
      </c>
      <c r="M625" s="71">
        <f t="shared" ca="1" si="162"/>
        <v>1.0590538899999999</v>
      </c>
      <c r="N625" s="70">
        <f t="shared" si="163"/>
        <v>0</v>
      </c>
      <c r="O625" s="66">
        <f t="shared" ca="1" si="164"/>
        <v>7078138.2763182903</v>
      </c>
      <c r="P625" s="72">
        <f t="shared" si="165"/>
        <v>0</v>
      </c>
      <c r="Q625" s="69"/>
      <c r="R625" s="68"/>
      <c r="S625" s="68"/>
      <c r="T625" s="68"/>
      <c r="U625" s="68"/>
      <c r="V625" s="7"/>
      <c r="W625" s="7"/>
      <c r="X625" s="7"/>
      <c r="Y625" s="7"/>
      <c r="Z625" s="1"/>
      <c r="AA625" s="7"/>
      <c r="AB625" s="7"/>
      <c r="AC625" s="7"/>
      <c r="AD625" s="7"/>
      <c r="AE625" s="7"/>
      <c r="AF625" s="8"/>
      <c r="AG625" s="7"/>
      <c r="AH625" s="3"/>
      <c r="AI625" s="18"/>
      <c r="AJ625" s="19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</row>
    <row r="626" spans="1:220" x14ac:dyDescent="0.2">
      <c r="A626" s="65">
        <f t="shared" si="167"/>
        <v>42601</v>
      </c>
      <c r="B626" s="12">
        <f t="shared" ca="1" si="155"/>
        <v>127016687.11586304</v>
      </c>
      <c r="C626" s="73">
        <f t="shared" ca="1" si="156"/>
        <v>119858967.39940919</v>
      </c>
      <c r="D626" s="67">
        <f ca="1">IF(A626&lt;$B$1,VLOOKUP(A626,[1]DI!$A$4:$B$15000,2,FALSE),0)</f>
        <v>0.14130000000000001</v>
      </c>
      <c r="E626" s="11">
        <f t="shared" ca="1" si="157"/>
        <v>1.00052461</v>
      </c>
      <c r="F626" s="66">
        <f ca="1">(TRUNC(PRODUCT($E$16:$E625),16))</f>
        <v>1.2357034977613599</v>
      </c>
      <c r="G626" s="66">
        <f t="shared" ca="1" si="158"/>
        <v>1.1805864888022199</v>
      </c>
      <c r="H626" s="66">
        <f t="shared" ca="1" si="159"/>
        <v>1.0466861300000001</v>
      </c>
      <c r="I626" s="67">
        <f t="shared" si="168"/>
        <v>3.7499999999999999E-2</v>
      </c>
      <c r="J626" s="68">
        <f t="shared" si="160"/>
        <v>42478</v>
      </c>
      <c r="K626" s="13">
        <f t="shared" si="166"/>
        <v>121</v>
      </c>
      <c r="L626" s="9">
        <f t="shared" si="161"/>
        <v>1.012450455</v>
      </c>
      <c r="M626" s="71">
        <f t="shared" ca="1" si="162"/>
        <v>1.0597178490000001</v>
      </c>
      <c r="N626" s="70">
        <f t="shared" si="163"/>
        <v>0</v>
      </c>
      <c r="O626" s="66">
        <f t="shared" ca="1" si="164"/>
        <v>7157719.7164538503</v>
      </c>
      <c r="P626" s="72">
        <f t="shared" si="165"/>
        <v>0</v>
      </c>
      <c r="Q626" s="69"/>
      <c r="R626" s="68"/>
      <c r="S626" s="68"/>
      <c r="T626" s="68"/>
      <c r="U626" s="68"/>
      <c r="V626" s="7"/>
      <c r="W626" s="7"/>
      <c r="X626" s="7"/>
      <c r="Y626" s="7"/>
      <c r="Z626" s="1"/>
      <c r="AA626" s="7"/>
      <c r="AB626" s="7"/>
      <c r="AC626" s="7"/>
      <c r="AD626" s="7"/>
      <c r="AE626" s="7"/>
      <c r="AF626" s="8"/>
      <c r="AG626" s="7"/>
      <c r="AH626" s="3"/>
      <c r="AI626" s="18"/>
      <c r="AJ626" s="19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</row>
    <row r="627" spans="1:220" x14ac:dyDescent="0.2">
      <c r="A627" s="65">
        <f t="shared" si="167"/>
        <v>42602</v>
      </c>
      <c r="B627" s="12">
        <f t="shared" ca="1" si="155"/>
        <v>127096317.3385983</v>
      </c>
      <c r="C627" s="73">
        <f t="shared" ca="1" si="156"/>
        <v>119858967.39940919</v>
      </c>
      <c r="D627" s="67">
        <f ca="1">IF(A627&lt;$B$1,VLOOKUP(A627,[1]DI!$A$4:$B$15000,2,FALSE),0)</f>
        <v>0</v>
      </c>
      <c r="E627" s="11">
        <f t="shared" ca="1" si="157"/>
        <v>1</v>
      </c>
      <c r="F627" s="66">
        <f ca="1">(TRUNC(PRODUCT($E$16:$E626),16))</f>
        <v>1.23635176017332</v>
      </c>
      <c r="G627" s="66">
        <f t="shared" ca="1" si="158"/>
        <v>1.1805864888022199</v>
      </c>
      <c r="H627" s="66">
        <f t="shared" ca="1" si="159"/>
        <v>1.0472352300000001</v>
      </c>
      <c r="I627" s="67">
        <f t="shared" si="168"/>
        <v>3.7499999999999999E-2</v>
      </c>
      <c r="J627" s="68">
        <f t="shared" si="160"/>
        <v>42478</v>
      </c>
      <c r="K627" s="13">
        <f t="shared" si="166"/>
        <v>122</v>
      </c>
      <c r="L627" s="9">
        <f t="shared" si="161"/>
        <v>1.0125539939999999</v>
      </c>
      <c r="M627" s="71">
        <f t="shared" ca="1" si="162"/>
        <v>1.060382215</v>
      </c>
      <c r="N627" s="70">
        <f t="shared" si="163"/>
        <v>0</v>
      </c>
      <c r="O627" s="66">
        <f t="shared" ca="1" si="164"/>
        <v>7237349.93918911</v>
      </c>
      <c r="P627" s="72">
        <f t="shared" si="165"/>
        <v>0</v>
      </c>
      <c r="Q627" s="69"/>
      <c r="R627" s="68"/>
      <c r="S627" s="68"/>
      <c r="T627" s="68"/>
      <c r="U627" s="68"/>
      <c r="V627" s="7"/>
      <c r="W627" s="7"/>
      <c r="X627" s="7"/>
      <c r="Y627" s="7"/>
      <c r="Z627" s="1"/>
      <c r="AA627" s="7"/>
      <c r="AB627" s="7"/>
      <c r="AC627" s="7"/>
      <c r="AD627" s="7"/>
      <c r="AE627" s="7"/>
      <c r="AF627" s="8"/>
      <c r="AG627" s="7"/>
      <c r="AH627" s="3"/>
      <c r="AI627" s="18"/>
      <c r="AJ627" s="19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</row>
    <row r="628" spans="1:220" x14ac:dyDescent="0.2">
      <c r="A628" s="65">
        <f t="shared" si="167"/>
        <v>42603</v>
      </c>
      <c r="B628" s="12">
        <f t="shared" ca="1" si="155"/>
        <v>127109315.08474103</v>
      </c>
      <c r="C628" s="73">
        <f t="shared" ca="1" si="156"/>
        <v>119858967.39940919</v>
      </c>
      <c r="D628" s="67">
        <f ca="1">IF(A628&lt;$B$1,VLOOKUP(A628,[1]DI!$A$4:$B$15000,2,FALSE),0)</f>
        <v>0</v>
      </c>
      <c r="E628" s="11">
        <f t="shared" ca="1" si="157"/>
        <v>1</v>
      </c>
      <c r="F628" s="66">
        <f ca="1">(TRUNC(PRODUCT($E$16:$E627),16))</f>
        <v>1.23635176017332</v>
      </c>
      <c r="G628" s="66">
        <f t="shared" ca="1" si="158"/>
        <v>1.1805864888022199</v>
      </c>
      <c r="H628" s="66">
        <f t="shared" ca="1" si="159"/>
        <v>1.0472352300000001</v>
      </c>
      <c r="I628" s="67">
        <f t="shared" si="168"/>
        <v>3.7499999999999999E-2</v>
      </c>
      <c r="J628" s="68">
        <f t="shared" si="160"/>
        <v>42478</v>
      </c>
      <c r="K628" s="13">
        <f t="shared" si="166"/>
        <v>123</v>
      </c>
      <c r="L628" s="9">
        <f t="shared" si="161"/>
        <v>1.0126575449999999</v>
      </c>
      <c r="M628" s="71">
        <f t="shared" ca="1" si="162"/>
        <v>1.0604906569999999</v>
      </c>
      <c r="N628" s="70">
        <f t="shared" si="163"/>
        <v>0</v>
      </c>
      <c r="O628" s="66">
        <f t="shared" ca="1" si="164"/>
        <v>7250347.6853318298</v>
      </c>
      <c r="P628" s="72">
        <f t="shared" si="165"/>
        <v>0</v>
      </c>
      <c r="Q628" s="69"/>
      <c r="R628" s="68"/>
      <c r="S628" s="68"/>
      <c r="T628" s="68"/>
      <c r="U628" s="68"/>
      <c r="V628" s="7"/>
      <c r="W628" s="7"/>
      <c r="X628" s="7"/>
      <c r="Y628" s="7"/>
      <c r="Z628" s="1"/>
      <c r="AA628" s="7"/>
      <c r="AB628" s="7"/>
      <c r="AC628" s="7"/>
      <c r="AD628" s="7"/>
      <c r="AE628" s="7"/>
      <c r="AF628" s="8"/>
      <c r="AG628" s="7"/>
      <c r="AH628" s="3"/>
      <c r="AI628" s="18"/>
      <c r="AJ628" s="19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</row>
    <row r="629" spans="1:220" x14ac:dyDescent="0.2">
      <c r="A629" s="65">
        <f t="shared" si="167"/>
        <v>42604</v>
      </c>
      <c r="B629" s="12">
        <f t="shared" ca="1" si="155"/>
        <v>127122314.02947342</v>
      </c>
      <c r="C629" s="73">
        <f t="shared" ca="1" si="156"/>
        <v>119858967.39940919</v>
      </c>
      <c r="D629" s="67">
        <f ca="1">IF(A629&lt;$B$1,VLOOKUP(A629,[1]DI!$A$4:$B$15000,2,FALSE),0)</f>
        <v>0.14130000000000001</v>
      </c>
      <c r="E629" s="11">
        <f t="shared" ca="1" si="157"/>
        <v>1.00052461</v>
      </c>
      <c r="F629" s="66">
        <f ca="1">(TRUNC(PRODUCT($E$16:$E628),16))</f>
        <v>1.23635176017332</v>
      </c>
      <c r="G629" s="66">
        <f t="shared" ca="1" si="158"/>
        <v>1.1805864888022199</v>
      </c>
      <c r="H629" s="66">
        <f t="shared" ca="1" si="159"/>
        <v>1.0472352300000001</v>
      </c>
      <c r="I629" s="67">
        <f t="shared" si="168"/>
        <v>3.7499999999999999E-2</v>
      </c>
      <c r="J629" s="68">
        <f t="shared" si="160"/>
        <v>42478</v>
      </c>
      <c r="K629" s="13">
        <f t="shared" si="166"/>
        <v>124</v>
      </c>
      <c r="L629" s="9">
        <f t="shared" si="161"/>
        <v>1.0127611050000001</v>
      </c>
      <c r="M629" s="71">
        <f t="shared" ca="1" si="162"/>
        <v>1.060599109</v>
      </c>
      <c r="N629" s="70">
        <f t="shared" si="163"/>
        <v>0</v>
      </c>
      <c r="O629" s="66">
        <f t="shared" ca="1" si="164"/>
        <v>7263346.6300642397</v>
      </c>
      <c r="P629" s="72">
        <f t="shared" si="165"/>
        <v>0</v>
      </c>
      <c r="Q629" s="69"/>
      <c r="R629" s="68"/>
      <c r="S629" s="68"/>
      <c r="T629" s="68"/>
      <c r="U629" s="68"/>
      <c r="V629" s="7"/>
      <c r="W629" s="7"/>
      <c r="X629" s="7"/>
      <c r="Y629" s="7"/>
      <c r="Z629" s="1"/>
      <c r="AA629" s="7"/>
      <c r="AB629" s="7"/>
      <c r="AC629" s="7"/>
      <c r="AD629" s="7"/>
      <c r="AE629" s="7"/>
      <c r="AF629" s="8"/>
      <c r="AG629" s="7"/>
      <c r="AH629" s="3"/>
      <c r="AI629" s="18"/>
      <c r="AJ629" s="19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</row>
    <row r="630" spans="1:220" x14ac:dyDescent="0.2">
      <c r="A630" s="65">
        <f t="shared" si="167"/>
        <v>42605</v>
      </c>
      <c r="B630" s="12">
        <f t="shared" ca="1" si="155"/>
        <v>127202010.8937946</v>
      </c>
      <c r="C630" s="73">
        <f t="shared" ca="1" si="156"/>
        <v>119858967.39940919</v>
      </c>
      <c r="D630" s="67">
        <f ca="1">IF(A630&lt;$B$1,VLOOKUP(A630,[1]DI!$A$4:$B$15000,2,FALSE),0)</f>
        <v>0.14130000000000001</v>
      </c>
      <c r="E630" s="11">
        <f t="shared" ca="1" si="157"/>
        <v>1.00052461</v>
      </c>
      <c r="F630" s="66">
        <f ca="1">(TRUNC(PRODUCT($E$16:$E629),16))</f>
        <v>1.23700036267022</v>
      </c>
      <c r="G630" s="66">
        <f t="shared" ca="1" si="158"/>
        <v>1.1805864888022199</v>
      </c>
      <c r="H630" s="66">
        <f t="shared" ca="1" si="159"/>
        <v>1.0477846200000001</v>
      </c>
      <c r="I630" s="67">
        <f t="shared" si="168"/>
        <v>3.7499999999999999E-2</v>
      </c>
      <c r="J630" s="68">
        <f t="shared" si="160"/>
        <v>42478</v>
      </c>
      <c r="K630" s="13">
        <f t="shared" si="166"/>
        <v>125</v>
      </c>
      <c r="L630" s="9">
        <f t="shared" si="161"/>
        <v>1.012864677</v>
      </c>
      <c r="M630" s="71">
        <f t="shared" ca="1" si="162"/>
        <v>1.0612640310000001</v>
      </c>
      <c r="N630" s="70">
        <f t="shared" si="163"/>
        <v>0</v>
      </c>
      <c r="O630" s="66">
        <f t="shared" ca="1" si="164"/>
        <v>7343043.4943854101</v>
      </c>
      <c r="P630" s="72">
        <f t="shared" si="165"/>
        <v>0</v>
      </c>
      <c r="Q630" s="69"/>
      <c r="R630" s="68"/>
      <c r="S630" s="68"/>
      <c r="T630" s="68"/>
      <c r="U630" s="68"/>
      <c r="V630" s="7"/>
      <c r="W630" s="7"/>
      <c r="X630" s="7"/>
      <c r="Y630" s="7"/>
      <c r="Z630" s="1"/>
      <c r="AA630" s="7"/>
      <c r="AB630" s="7"/>
      <c r="AC630" s="7"/>
      <c r="AD630" s="7"/>
      <c r="AE630" s="7"/>
      <c r="AF630" s="8"/>
      <c r="AG630" s="7"/>
      <c r="AH630" s="3"/>
      <c r="AI630" s="18"/>
      <c r="AJ630" s="19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</row>
    <row r="631" spans="1:220" x14ac:dyDescent="0.2">
      <c r="A631" s="65">
        <f t="shared" si="167"/>
        <v>42606</v>
      </c>
      <c r="B631" s="12">
        <f t="shared" ca="1" si="155"/>
        <v>127281757.73930515</v>
      </c>
      <c r="C631" s="73">
        <f t="shared" ca="1" si="156"/>
        <v>119858967.39940919</v>
      </c>
      <c r="D631" s="67">
        <f ca="1">IF(A631&lt;$B$1,VLOOKUP(A631,[1]DI!$A$4:$B$15000,2,FALSE),0)</f>
        <v>0.14130000000000001</v>
      </c>
      <c r="E631" s="11">
        <f t="shared" ca="1" si="157"/>
        <v>1.00052461</v>
      </c>
      <c r="F631" s="66">
        <f ca="1">(TRUNC(PRODUCT($E$16:$E630),16))</f>
        <v>1.23764930543048</v>
      </c>
      <c r="G631" s="66">
        <f t="shared" ca="1" si="158"/>
        <v>1.1805864888022199</v>
      </c>
      <c r="H631" s="66">
        <f t="shared" ca="1" si="159"/>
        <v>1.0483343000000001</v>
      </c>
      <c r="I631" s="67">
        <f t="shared" si="168"/>
        <v>3.7499999999999999E-2</v>
      </c>
      <c r="J631" s="68">
        <f t="shared" si="160"/>
        <v>42478</v>
      </c>
      <c r="K631" s="13">
        <f t="shared" si="166"/>
        <v>126</v>
      </c>
      <c r="L631" s="9">
        <f t="shared" si="161"/>
        <v>1.0129682579999999</v>
      </c>
      <c r="M631" s="71">
        <f t="shared" ca="1" si="162"/>
        <v>1.0619293700000001</v>
      </c>
      <c r="N631" s="70">
        <f t="shared" si="163"/>
        <v>0</v>
      </c>
      <c r="O631" s="66">
        <f t="shared" ca="1" si="164"/>
        <v>7422790.3398959599</v>
      </c>
      <c r="P631" s="72">
        <f t="shared" si="165"/>
        <v>0</v>
      </c>
      <c r="Q631" s="69"/>
      <c r="R631" s="68"/>
      <c r="S631" s="68"/>
      <c r="T631" s="68"/>
      <c r="U631" s="68"/>
      <c r="V631" s="7"/>
      <c r="W631" s="7"/>
      <c r="X631" s="7"/>
      <c r="Y631" s="7"/>
      <c r="Z631" s="1"/>
      <c r="AA631" s="7"/>
      <c r="AB631" s="7"/>
      <c r="AC631" s="7"/>
      <c r="AD631" s="7"/>
      <c r="AE631" s="7"/>
      <c r="AF631" s="8"/>
      <c r="AG631" s="7"/>
      <c r="AH631" s="3"/>
      <c r="AI631" s="18"/>
      <c r="AJ631" s="19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</row>
    <row r="632" spans="1:220" x14ac:dyDescent="0.2">
      <c r="A632" s="65">
        <f t="shared" si="167"/>
        <v>42607</v>
      </c>
      <c r="B632" s="12">
        <f t="shared" ca="1" si="155"/>
        <v>127361553.72699232</v>
      </c>
      <c r="C632" s="73">
        <f t="shared" ca="1" si="156"/>
        <v>119858967.39940919</v>
      </c>
      <c r="D632" s="67">
        <f ca="1">IF(A632&lt;$B$1,VLOOKUP(A632,[1]DI!$A$4:$B$15000,2,FALSE),0)</f>
        <v>0.14130000000000001</v>
      </c>
      <c r="E632" s="11">
        <f t="shared" ca="1" si="157"/>
        <v>1.00052461</v>
      </c>
      <c r="F632" s="66">
        <f ca="1">(TRUNC(PRODUCT($E$16:$E631),16))</f>
        <v>1.2382985886326101</v>
      </c>
      <c r="G632" s="66">
        <f t="shared" ca="1" si="158"/>
        <v>1.1805864888022199</v>
      </c>
      <c r="H632" s="66">
        <f t="shared" ca="1" si="159"/>
        <v>1.0488842599999999</v>
      </c>
      <c r="I632" s="67">
        <f t="shared" si="168"/>
        <v>3.7499999999999999E-2</v>
      </c>
      <c r="J632" s="68">
        <f t="shared" si="160"/>
        <v>42478</v>
      </c>
      <c r="K632" s="13">
        <f t="shared" si="166"/>
        <v>127</v>
      </c>
      <c r="L632" s="9">
        <f t="shared" si="161"/>
        <v>1.0130718510000001</v>
      </c>
      <c r="M632" s="71">
        <f t="shared" ca="1" si="162"/>
        <v>1.062595119</v>
      </c>
      <c r="N632" s="70">
        <f t="shared" si="163"/>
        <v>0</v>
      </c>
      <c r="O632" s="66">
        <f t="shared" ca="1" si="164"/>
        <v>7502586.3275831398</v>
      </c>
      <c r="P632" s="72">
        <f t="shared" si="165"/>
        <v>0</v>
      </c>
      <c r="Q632" s="69"/>
      <c r="R632" s="68"/>
      <c r="S632" s="68"/>
      <c r="T632" s="68"/>
      <c r="U632" s="68"/>
      <c r="V632" s="7"/>
      <c r="W632" s="7"/>
      <c r="X632" s="7"/>
      <c r="Y632" s="7"/>
      <c r="Z632" s="1"/>
      <c r="AA632" s="7"/>
      <c r="AB632" s="7"/>
      <c r="AC632" s="7"/>
      <c r="AD632" s="7"/>
      <c r="AE632" s="7"/>
      <c r="AF632" s="8"/>
      <c r="AG632" s="7"/>
      <c r="AH632" s="3"/>
      <c r="AI632" s="18"/>
      <c r="AJ632" s="19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</row>
    <row r="633" spans="1:220" x14ac:dyDescent="0.2">
      <c r="A633" s="65">
        <f t="shared" si="167"/>
        <v>42608</v>
      </c>
      <c r="B633" s="12">
        <f t="shared" ca="1" si="155"/>
        <v>127441401.01431757</v>
      </c>
      <c r="C633" s="73">
        <f t="shared" ca="1" si="156"/>
        <v>119858967.39940919</v>
      </c>
      <c r="D633" s="67">
        <f ca="1">IF(A633&lt;$B$1,VLOOKUP(A633,[1]DI!$A$4:$B$15000,2,FALSE),0)</f>
        <v>0.14130000000000001</v>
      </c>
      <c r="E633" s="11">
        <f t="shared" ca="1" si="157"/>
        <v>1.00052461</v>
      </c>
      <c r="F633" s="66">
        <f ca="1">(TRUNC(PRODUCT($E$16:$E632),16))</f>
        <v>1.23894821245519</v>
      </c>
      <c r="G633" s="66">
        <f t="shared" ca="1" si="158"/>
        <v>1.1805864888022199</v>
      </c>
      <c r="H633" s="66">
        <f t="shared" ca="1" si="159"/>
        <v>1.0494345199999999</v>
      </c>
      <c r="I633" s="67">
        <f t="shared" si="168"/>
        <v>3.7499999999999999E-2</v>
      </c>
      <c r="J633" s="68">
        <f t="shared" si="160"/>
        <v>42478</v>
      </c>
      <c r="K633" s="13">
        <f t="shared" si="166"/>
        <v>128</v>
      </c>
      <c r="L633" s="9">
        <f t="shared" si="161"/>
        <v>1.013175454</v>
      </c>
      <c r="M633" s="71">
        <f t="shared" ca="1" si="162"/>
        <v>1.0632612960000001</v>
      </c>
      <c r="N633" s="70">
        <f t="shared" si="163"/>
        <v>0</v>
      </c>
      <c r="O633" s="66">
        <f t="shared" ca="1" si="164"/>
        <v>7582433.6149083804</v>
      </c>
      <c r="P633" s="72">
        <f t="shared" si="165"/>
        <v>0</v>
      </c>
      <c r="Q633" s="69"/>
      <c r="R633" s="68"/>
      <c r="S633" s="68"/>
      <c r="T633" s="68"/>
      <c r="U633" s="68"/>
      <c r="V633" s="7"/>
      <c r="W633" s="7"/>
      <c r="X633" s="7"/>
      <c r="Y633" s="7"/>
      <c r="Z633" s="1"/>
      <c r="AA633" s="7"/>
      <c r="AB633" s="7"/>
      <c r="AC633" s="7"/>
      <c r="AD633" s="7"/>
      <c r="AE633" s="7"/>
      <c r="AF633" s="8"/>
      <c r="AG633" s="7"/>
      <c r="AH633" s="3"/>
      <c r="AI633" s="18"/>
      <c r="AJ633" s="19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</row>
    <row r="634" spans="1:220" x14ac:dyDescent="0.2">
      <c r="A634" s="65">
        <f t="shared" si="167"/>
        <v>42609</v>
      </c>
      <c r="B634" s="12">
        <f t="shared" ca="1" si="155"/>
        <v>127521297.44381943</v>
      </c>
      <c r="C634" s="73">
        <f t="shared" ca="1" si="156"/>
        <v>119858967.39940919</v>
      </c>
      <c r="D634" s="67">
        <f ca="1">IF(A634&lt;$B$1,VLOOKUP(A634,[1]DI!$A$4:$B$15000,2,FALSE),0)</f>
        <v>0</v>
      </c>
      <c r="E634" s="11">
        <f t="shared" ca="1" si="157"/>
        <v>1</v>
      </c>
      <c r="F634" s="66">
        <f ca="1">(TRUNC(PRODUCT($E$16:$E633),16))</f>
        <v>1.23959817707693</v>
      </c>
      <c r="G634" s="66">
        <f t="shared" ca="1" si="158"/>
        <v>1.1805864888022199</v>
      </c>
      <c r="H634" s="66">
        <f t="shared" ca="1" si="159"/>
        <v>1.04998506</v>
      </c>
      <c r="I634" s="67">
        <f t="shared" si="168"/>
        <v>3.7499999999999999E-2</v>
      </c>
      <c r="J634" s="68">
        <f t="shared" si="160"/>
        <v>42478</v>
      </c>
      <c r="K634" s="13">
        <f t="shared" si="166"/>
        <v>129</v>
      </c>
      <c r="L634" s="9">
        <f t="shared" si="161"/>
        <v>1.0132790679999999</v>
      </c>
      <c r="M634" s="71">
        <f t="shared" ca="1" si="162"/>
        <v>1.0639278830000001</v>
      </c>
      <c r="N634" s="70">
        <f t="shared" si="163"/>
        <v>0</v>
      </c>
      <c r="O634" s="66">
        <f t="shared" ca="1" si="164"/>
        <v>7662330.0444102501</v>
      </c>
      <c r="P634" s="72">
        <f t="shared" si="165"/>
        <v>0</v>
      </c>
      <c r="Q634" s="69"/>
      <c r="R634" s="68"/>
      <c r="S634" s="68"/>
      <c r="T634" s="68"/>
      <c r="U634" s="68"/>
      <c r="V634" s="7"/>
      <c r="W634" s="7"/>
      <c r="X634" s="7"/>
      <c r="Y634" s="7"/>
      <c r="Z634" s="1"/>
      <c r="AA634" s="7"/>
      <c r="AB634" s="7"/>
      <c r="AC634" s="7"/>
      <c r="AD634" s="7"/>
      <c r="AE634" s="7"/>
      <c r="AF634" s="8"/>
      <c r="AG634" s="7"/>
      <c r="AH634" s="3"/>
      <c r="AI634" s="18"/>
      <c r="AJ634" s="19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</row>
    <row r="635" spans="1:220" x14ac:dyDescent="0.2">
      <c r="A635" s="65">
        <f t="shared" si="167"/>
        <v>42610</v>
      </c>
      <c r="B635" s="12">
        <f t="shared" ca="1" si="155"/>
        <v>127534338.57890835</v>
      </c>
      <c r="C635" s="73">
        <f t="shared" ca="1" si="156"/>
        <v>119858967.39940919</v>
      </c>
      <c r="D635" s="67">
        <f ca="1">IF(A635&lt;$B$1,VLOOKUP(A635,[1]DI!$A$4:$B$15000,2,FALSE),0)</f>
        <v>0</v>
      </c>
      <c r="E635" s="11">
        <f t="shared" ca="1" si="157"/>
        <v>1</v>
      </c>
      <c r="F635" s="66">
        <f ca="1">(TRUNC(PRODUCT($E$16:$E634),16))</f>
        <v>1.23959817707693</v>
      </c>
      <c r="G635" s="66">
        <f t="shared" ca="1" si="158"/>
        <v>1.1805864888022199</v>
      </c>
      <c r="H635" s="66">
        <f t="shared" ca="1" si="159"/>
        <v>1.04998506</v>
      </c>
      <c r="I635" s="67">
        <f t="shared" si="168"/>
        <v>3.7499999999999999E-2</v>
      </c>
      <c r="J635" s="68">
        <f t="shared" si="160"/>
        <v>42478</v>
      </c>
      <c r="K635" s="13">
        <f t="shared" si="166"/>
        <v>130</v>
      </c>
      <c r="L635" s="9">
        <f t="shared" si="161"/>
        <v>1.013382692</v>
      </c>
      <c r="M635" s="71">
        <f t="shared" ca="1" si="162"/>
        <v>1.064036687</v>
      </c>
      <c r="N635" s="70">
        <f t="shared" si="163"/>
        <v>0</v>
      </c>
      <c r="O635" s="66">
        <f t="shared" ca="1" si="164"/>
        <v>7675371.1794991698</v>
      </c>
      <c r="P635" s="72">
        <f t="shared" si="165"/>
        <v>0</v>
      </c>
      <c r="Q635" s="69"/>
      <c r="R635" s="68"/>
      <c r="S635" s="68"/>
      <c r="T635" s="68"/>
      <c r="U635" s="68"/>
      <c r="V635" s="7"/>
      <c r="W635" s="7"/>
      <c r="X635" s="7"/>
      <c r="Y635" s="7"/>
      <c r="Z635" s="1"/>
      <c r="AA635" s="7"/>
      <c r="AB635" s="7"/>
      <c r="AC635" s="7"/>
      <c r="AD635" s="7"/>
      <c r="AE635" s="7"/>
      <c r="AF635" s="8"/>
      <c r="AG635" s="7"/>
      <c r="AH635" s="3"/>
      <c r="AI635" s="18"/>
      <c r="AJ635" s="19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</row>
    <row r="636" spans="1:220" x14ac:dyDescent="0.2">
      <c r="A636" s="65">
        <f t="shared" si="167"/>
        <v>42611</v>
      </c>
      <c r="B636" s="12">
        <f t="shared" ca="1" si="155"/>
        <v>127547381.03244592</v>
      </c>
      <c r="C636" s="73">
        <f t="shared" ca="1" si="156"/>
        <v>119858967.39940919</v>
      </c>
      <c r="D636" s="67">
        <f ca="1">IF(A636&lt;$B$1,VLOOKUP(A636,[1]DI!$A$4:$B$15000,2,FALSE),0)</f>
        <v>0.14130000000000001</v>
      </c>
      <c r="E636" s="11">
        <f t="shared" ca="1" si="157"/>
        <v>1.00052461</v>
      </c>
      <c r="F636" s="66">
        <f ca="1">(TRUNC(PRODUCT($E$16:$E635),16))</f>
        <v>1.23959817707693</v>
      </c>
      <c r="G636" s="66">
        <f t="shared" ca="1" si="158"/>
        <v>1.1805864888022199</v>
      </c>
      <c r="H636" s="66">
        <f t="shared" ca="1" si="159"/>
        <v>1.04998506</v>
      </c>
      <c r="I636" s="67">
        <f t="shared" si="168"/>
        <v>3.7499999999999999E-2</v>
      </c>
      <c r="J636" s="68">
        <f t="shared" si="160"/>
        <v>42478</v>
      </c>
      <c r="K636" s="13">
        <f t="shared" si="166"/>
        <v>131</v>
      </c>
      <c r="L636" s="9">
        <f t="shared" si="161"/>
        <v>1.0134863270000001</v>
      </c>
      <c r="M636" s="71">
        <f t="shared" ca="1" si="162"/>
        <v>1.0641455019999999</v>
      </c>
      <c r="N636" s="70">
        <f t="shared" si="163"/>
        <v>0</v>
      </c>
      <c r="O636" s="66">
        <f t="shared" ca="1" si="164"/>
        <v>7688413.6330367299</v>
      </c>
      <c r="P636" s="72">
        <f t="shared" si="165"/>
        <v>0</v>
      </c>
      <c r="Q636" s="69"/>
      <c r="R636" s="68"/>
      <c r="S636" s="68"/>
      <c r="T636" s="68"/>
      <c r="U636" s="68"/>
      <c r="V636" s="7"/>
      <c r="W636" s="7"/>
      <c r="X636" s="7"/>
      <c r="Y636" s="7"/>
      <c r="Z636" s="1"/>
      <c r="AA636" s="7"/>
      <c r="AB636" s="7"/>
      <c r="AC636" s="7"/>
      <c r="AD636" s="7"/>
      <c r="AE636" s="7"/>
      <c r="AF636" s="8"/>
      <c r="AG636" s="7"/>
      <c r="AH636" s="3"/>
      <c r="AI636" s="18"/>
      <c r="AJ636" s="19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</row>
    <row r="637" spans="1:220" x14ac:dyDescent="0.2">
      <c r="A637" s="65">
        <f t="shared" si="167"/>
        <v>42612</v>
      </c>
      <c r="B637" s="12">
        <f t="shared" ca="1" si="155"/>
        <v>127627343.86381574</v>
      </c>
      <c r="C637" s="73">
        <f t="shared" ca="1" si="156"/>
        <v>119858967.39940919</v>
      </c>
      <c r="D637" s="67">
        <f ca="1">IF(A637&lt;$B$1,VLOOKUP(A637,[1]DI!$A$4:$B$15000,2,FALSE),0)</f>
        <v>0.14130000000000001</v>
      </c>
      <c r="E637" s="11">
        <f t="shared" ca="1" si="157"/>
        <v>1.00052461</v>
      </c>
      <c r="F637" s="66">
        <f ca="1">(TRUNC(PRODUCT($E$16:$E636),16))</f>
        <v>1.2402484826766</v>
      </c>
      <c r="G637" s="66">
        <f t="shared" ca="1" si="158"/>
        <v>1.1805864888022199</v>
      </c>
      <c r="H637" s="66">
        <f t="shared" ca="1" si="159"/>
        <v>1.0505358899999999</v>
      </c>
      <c r="I637" s="67">
        <f t="shared" si="168"/>
        <v>3.7499999999999999E-2</v>
      </c>
      <c r="J637" s="68">
        <f t="shared" si="160"/>
        <v>42478</v>
      </c>
      <c r="K637" s="13">
        <f t="shared" si="166"/>
        <v>132</v>
      </c>
      <c r="L637" s="9">
        <f t="shared" si="161"/>
        <v>1.0135899719999999</v>
      </c>
      <c r="M637" s="71">
        <f t="shared" ca="1" si="162"/>
        <v>1.064812643</v>
      </c>
      <c r="N637" s="70">
        <f t="shared" si="163"/>
        <v>0</v>
      </c>
      <c r="O637" s="66">
        <f t="shared" ca="1" si="164"/>
        <v>7768376.4644065499</v>
      </c>
      <c r="P637" s="72">
        <f t="shared" si="165"/>
        <v>0</v>
      </c>
      <c r="Q637" s="69"/>
      <c r="R637" s="68"/>
      <c r="S637" s="68"/>
      <c r="T637" s="68"/>
      <c r="U637" s="68"/>
      <c r="V637" s="7"/>
      <c r="W637" s="7"/>
      <c r="X637" s="7"/>
      <c r="Y637" s="7"/>
      <c r="Z637" s="1"/>
      <c r="AA637" s="7"/>
      <c r="AB637" s="7"/>
      <c r="AC637" s="7"/>
      <c r="AD637" s="7"/>
      <c r="AE637" s="7"/>
      <c r="AF637" s="8"/>
      <c r="AG637" s="7"/>
      <c r="AH637" s="3"/>
      <c r="AI637" s="18"/>
      <c r="AJ637" s="19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</row>
    <row r="638" spans="1:220" x14ac:dyDescent="0.2">
      <c r="A638" s="65">
        <f t="shared" si="167"/>
        <v>42613</v>
      </c>
      <c r="B638" s="12">
        <f t="shared" ca="1" si="155"/>
        <v>127707358.3544005</v>
      </c>
      <c r="C638" s="73">
        <f t="shared" ca="1" si="156"/>
        <v>119858967.39940919</v>
      </c>
      <c r="D638" s="67">
        <f ca="1">IF(A638&lt;$B$1,VLOOKUP(A638,[1]DI!$A$4:$B$15000,2,FALSE),0)</f>
        <v>0.14130000000000001</v>
      </c>
      <c r="E638" s="11">
        <f t="shared" ca="1" si="157"/>
        <v>1.00052461</v>
      </c>
      <c r="F638" s="66">
        <f ca="1">(TRUNC(PRODUCT($E$16:$E637),16))</f>
        <v>1.2408991294331</v>
      </c>
      <c r="G638" s="66">
        <f t="shared" ca="1" si="158"/>
        <v>1.1805864888022199</v>
      </c>
      <c r="H638" s="66">
        <f t="shared" ca="1" si="159"/>
        <v>1.05108702</v>
      </c>
      <c r="I638" s="67">
        <f t="shared" si="168"/>
        <v>3.7499999999999999E-2</v>
      </c>
      <c r="J638" s="68">
        <f t="shared" si="160"/>
        <v>42478</v>
      </c>
      <c r="K638" s="13">
        <f t="shared" si="166"/>
        <v>133</v>
      </c>
      <c r="L638" s="9">
        <f t="shared" si="161"/>
        <v>1.013693628</v>
      </c>
      <c r="M638" s="71">
        <f t="shared" ca="1" si="162"/>
        <v>1.065480215</v>
      </c>
      <c r="N638" s="70">
        <f t="shared" si="163"/>
        <v>0</v>
      </c>
      <c r="O638" s="66">
        <f t="shared" ca="1" si="164"/>
        <v>7848390.9549913099</v>
      </c>
      <c r="P638" s="72">
        <f t="shared" si="165"/>
        <v>0</v>
      </c>
      <c r="Q638" s="69"/>
      <c r="R638" s="68"/>
      <c r="S638" s="68"/>
      <c r="T638" s="68"/>
      <c r="U638" s="68"/>
      <c r="V638" s="7"/>
      <c r="W638" s="7"/>
      <c r="X638" s="7"/>
      <c r="Y638" s="7"/>
      <c r="Z638" s="1"/>
      <c r="AA638" s="7"/>
      <c r="AB638" s="7"/>
      <c r="AC638" s="7"/>
      <c r="AD638" s="7"/>
      <c r="AE638" s="7"/>
      <c r="AF638" s="8"/>
      <c r="AG638" s="7"/>
      <c r="AH638" s="3"/>
      <c r="AI638" s="18"/>
      <c r="AJ638" s="19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</row>
    <row r="639" spans="1:220" x14ac:dyDescent="0.2">
      <c r="A639" s="65">
        <f t="shared" si="167"/>
        <v>42614</v>
      </c>
      <c r="B639" s="12">
        <f t="shared" ref="B639:B657" ca="1" si="169">(C639+O639+Q639+R639)</f>
        <v>127774354.72281808</v>
      </c>
      <c r="C639" s="73">
        <f t="shared" ref="C639:C657" ca="1" si="170">(C638-P638)</f>
        <v>119858967.39940919</v>
      </c>
      <c r="D639" s="67">
        <f ca="1">IF(A639&lt;$B$1,VLOOKUP(A639,[1]DI!$A$4:$B$15000,2,FALSE),0)</f>
        <v>0.14130000000000001</v>
      </c>
      <c r="E639" s="11">
        <f t="shared" ref="E639:E657" ca="1" si="171">IF(A639&lt;A$13,1,ROUND(((1+D639)^(1/252)),8))</f>
        <v>1.00052461</v>
      </c>
      <c r="F639" s="66">
        <f ca="1">(TRUNC(PRODUCT($E$16:$E638),16))</f>
        <v>1.24155011752539</v>
      </c>
      <c r="G639" s="66">
        <f t="shared" ref="G639:G657" ca="1" si="172">IF(N638&gt;0,F638,G638)</f>
        <v>1.1805864888022199</v>
      </c>
      <c r="H639" s="66">
        <f t="shared" ref="H639:H657" ca="1" si="173">ROUND(F639/G639,8)</f>
        <v>1.0516384299999999</v>
      </c>
      <c r="I639" s="67">
        <f t="shared" si="168"/>
        <v>3.7499999999999999E-2</v>
      </c>
      <c r="J639" s="68">
        <f t="shared" ref="J639:J657" si="174">IF(N638&gt;0,VLOOKUP(N638,W$16:AG$52,2),J638)</f>
        <v>42478</v>
      </c>
      <c r="K639" s="13">
        <f t="shared" si="166"/>
        <v>133</v>
      </c>
      <c r="L639" s="9">
        <f t="shared" ref="L639:L657" si="175">ROUND((I639+1)^(K639/360),9)</f>
        <v>1.013693628</v>
      </c>
      <c r="M639" s="71">
        <f t="shared" ref="M639:M657" ca="1" si="176">ROUND(H639*L639,9)</f>
        <v>1.066039175</v>
      </c>
      <c r="N639" s="70">
        <f t="shared" ref="N639:N657" si="177">IF(VLOOKUP(A639,X$16:AE$52,8)=VLOOKUP(A638,X$16:AE$52,8),0,VLOOKUP(A639,X$16:AE$52,8))</f>
        <v>0</v>
      </c>
      <c r="O639" s="66">
        <f t="shared" ref="O639:O657" ca="1" si="178">TRUNC(((M639-1)*C639),8)</f>
        <v>7915387.3234088803</v>
      </c>
      <c r="P639" s="72">
        <f t="shared" ref="P639:P657" si="179">IF(N639&gt;0,VLOOKUP(N639,$W$16:$AB$52,6),0)</f>
        <v>0</v>
      </c>
      <c r="Q639" s="69"/>
      <c r="R639" s="68"/>
      <c r="S639" s="68"/>
      <c r="T639" s="68"/>
      <c r="U639" s="68"/>
      <c r="V639" s="7"/>
      <c r="W639" s="7"/>
      <c r="X639" s="7"/>
      <c r="Y639" s="7"/>
      <c r="Z639" s="1"/>
      <c r="AA639" s="7"/>
      <c r="AB639" s="7"/>
      <c r="AC639" s="7"/>
      <c r="AD639" s="7"/>
      <c r="AE639" s="7"/>
      <c r="AF639" s="8"/>
      <c r="AG639" s="7"/>
      <c r="AH639" s="3"/>
      <c r="AI639" s="18"/>
      <c r="AJ639" s="19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</row>
    <row r="640" spans="1:220" x14ac:dyDescent="0.2">
      <c r="A640" s="65">
        <f t="shared" si="167"/>
        <v>42615</v>
      </c>
      <c r="B640" s="12">
        <f t="shared" ca="1" si="169"/>
        <v>127854460.42607701</v>
      </c>
      <c r="C640" s="73">
        <f t="shared" ca="1" si="170"/>
        <v>119858967.39940919</v>
      </c>
      <c r="D640" s="67">
        <f ca="1">IF(A640&lt;$B$1,VLOOKUP(A640,[1]DI!$A$4:$B$15000,2,FALSE),0)</f>
        <v>0.14130000000000001</v>
      </c>
      <c r="E640" s="11">
        <f t="shared" ca="1" si="171"/>
        <v>1.00052461</v>
      </c>
      <c r="F640" s="66">
        <f ca="1">(TRUNC(PRODUCT($E$16:$E639),16))</f>
        <v>1.24220144713255</v>
      </c>
      <c r="G640" s="66">
        <f t="shared" ca="1" si="172"/>
        <v>1.1805864888022199</v>
      </c>
      <c r="H640" s="66">
        <f t="shared" ca="1" si="173"/>
        <v>1.0521901300000001</v>
      </c>
      <c r="I640" s="67">
        <f t="shared" si="168"/>
        <v>3.7499999999999999E-2</v>
      </c>
      <c r="J640" s="68">
        <f t="shared" si="174"/>
        <v>42478</v>
      </c>
      <c r="K640" s="13">
        <f t="shared" si="166"/>
        <v>134</v>
      </c>
      <c r="L640" s="9">
        <f t="shared" si="175"/>
        <v>1.013797295</v>
      </c>
      <c r="M640" s="71">
        <f t="shared" ca="1" si="176"/>
        <v>1.0667075079999999</v>
      </c>
      <c r="N640" s="70">
        <f t="shared" si="177"/>
        <v>0</v>
      </c>
      <c r="O640" s="66">
        <f t="shared" ca="1" si="178"/>
        <v>7995493.0266678203</v>
      </c>
      <c r="P640" s="72">
        <f t="shared" si="179"/>
        <v>0</v>
      </c>
      <c r="Q640" s="69"/>
      <c r="R640" s="68"/>
      <c r="S640" s="68"/>
      <c r="T640" s="68"/>
      <c r="U640" s="68"/>
      <c r="V640" s="7"/>
      <c r="W640" s="7"/>
      <c r="X640" s="7"/>
      <c r="Y640" s="7"/>
      <c r="Z640" s="1"/>
      <c r="AA640" s="7"/>
      <c r="AB640" s="7"/>
      <c r="AC640" s="7"/>
      <c r="AD640" s="7"/>
      <c r="AE640" s="7"/>
      <c r="AF640" s="8"/>
      <c r="AG640" s="7"/>
      <c r="AH640" s="3"/>
      <c r="AI640" s="18"/>
      <c r="AJ640" s="19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</row>
    <row r="641" spans="1:220" x14ac:dyDescent="0.2">
      <c r="A641" s="65">
        <f t="shared" si="167"/>
        <v>42616</v>
      </c>
      <c r="B641" s="12">
        <f t="shared" ca="1" si="169"/>
        <v>127934616.23038433</v>
      </c>
      <c r="C641" s="73">
        <f t="shared" ca="1" si="170"/>
        <v>119858967.39940919</v>
      </c>
      <c r="D641" s="67">
        <f ca="1">IF(A641&lt;$B$1,VLOOKUP(A641,[1]DI!$A$4:$B$15000,2,FALSE),0)</f>
        <v>0</v>
      </c>
      <c r="E641" s="11">
        <f t="shared" ca="1" si="171"/>
        <v>1</v>
      </c>
      <c r="F641" s="66">
        <f ca="1">(TRUNC(PRODUCT($E$16:$E640),16))</f>
        <v>1.2428531184337299</v>
      </c>
      <c r="G641" s="66">
        <f t="shared" ca="1" si="172"/>
        <v>1.1805864888022199</v>
      </c>
      <c r="H641" s="66">
        <f t="shared" ca="1" si="173"/>
        <v>1.05274212</v>
      </c>
      <c r="I641" s="67">
        <f t="shared" si="168"/>
        <v>3.7499999999999999E-2</v>
      </c>
      <c r="J641" s="68">
        <f t="shared" si="174"/>
        <v>42478</v>
      </c>
      <c r="K641" s="13">
        <f t="shared" si="166"/>
        <v>135</v>
      </c>
      <c r="L641" s="9">
        <f t="shared" si="175"/>
        <v>1.0139009720000001</v>
      </c>
      <c r="M641" s="71">
        <f t="shared" ca="1" si="176"/>
        <v>1.067376259</v>
      </c>
      <c r="N641" s="70">
        <f t="shared" si="177"/>
        <v>0</v>
      </c>
      <c r="O641" s="66">
        <f t="shared" ca="1" si="178"/>
        <v>8075648.8309751498</v>
      </c>
      <c r="P641" s="72">
        <f t="shared" si="179"/>
        <v>0</v>
      </c>
      <c r="Q641" s="69"/>
      <c r="R641" s="68"/>
      <c r="S641" s="68"/>
      <c r="T641" s="68"/>
      <c r="U641" s="68"/>
      <c r="V641" s="7"/>
      <c r="W641" s="7"/>
      <c r="X641" s="7"/>
      <c r="Y641" s="7"/>
      <c r="Z641" s="1"/>
      <c r="AA641" s="7"/>
      <c r="AB641" s="7"/>
      <c r="AC641" s="7"/>
      <c r="AD641" s="7"/>
      <c r="AE641" s="7"/>
      <c r="AF641" s="8"/>
      <c r="AG641" s="7"/>
      <c r="AH641" s="3"/>
      <c r="AI641" s="18"/>
      <c r="AJ641" s="19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</row>
    <row r="642" spans="1:220" x14ac:dyDescent="0.2">
      <c r="A642" s="65">
        <f t="shared" si="167"/>
        <v>42617</v>
      </c>
      <c r="B642" s="12">
        <f t="shared" ca="1" si="169"/>
        <v>127947699.55582978</v>
      </c>
      <c r="C642" s="73">
        <f t="shared" ca="1" si="170"/>
        <v>119858967.39940919</v>
      </c>
      <c r="D642" s="67">
        <f ca="1">IF(A642&lt;$B$1,VLOOKUP(A642,[1]DI!$A$4:$B$15000,2,FALSE),0)</f>
        <v>0</v>
      </c>
      <c r="E642" s="11">
        <f t="shared" ca="1" si="171"/>
        <v>1</v>
      </c>
      <c r="F642" s="66">
        <f ca="1">(TRUNC(PRODUCT($E$16:$E641),16))</f>
        <v>1.2428531184337299</v>
      </c>
      <c r="G642" s="66">
        <f t="shared" ca="1" si="172"/>
        <v>1.1805864888022199</v>
      </c>
      <c r="H642" s="66">
        <f t="shared" ca="1" si="173"/>
        <v>1.05274212</v>
      </c>
      <c r="I642" s="67">
        <f t="shared" si="168"/>
        <v>3.7499999999999999E-2</v>
      </c>
      <c r="J642" s="68">
        <f t="shared" si="174"/>
        <v>42478</v>
      </c>
      <c r="K642" s="13">
        <f t="shared" si="166"/>
        <v>136</v>
      </c>
      <c r="L642" s="9">
        <f t="shared" si="175"/>
        <v>1.0140046599999999</v>
      </c>
      <c r="M642" s="71">
        <f t="shared" ca="1" si="176"/>
        <v>1.0674854149999999</v>
      </c>
      <c r="N642" s="70">
        <f t="shared" si="177"/>
        <v>0</v>
      </c>
      <c r="O642" s="66">
        <f t="shared" ca="1" si="178"/>
        <v>8088732.1564205904</v>
      </c>
      <c r="P642" s="72">
        <f t="shared" si="179"/>
        <v>0</v>
      </c>
      <c r="Q642" s="69"/>
      <c r="R642" s="68"/>
      <c r="S642" s="68"/>
      <c r="T642" s="68"/>
      <c r="U642" s="68"/>
      <c r="V642" s="7"/>
      <c r="W642" s="7"/>
      <c r="X642" s="7"/>
      <c r="Y642" s="7"/>
      <c r="Z642" s="1"/>
      <c r="AA642" s="7"/>
      <c r="AB642" s="7"/>
      <c r="AC642" s="7"/>
      <c r="AD642" s="7"/>
      <c r="AE642" s="7"/>
      <c r="AF642" s="8"/>
      <c r="AG642" s="7"/>
      <c r="AH642" s="3"/>
      <c r="AI642" s="18"/>
      <c r="AJ642" s="19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</row>
    <row r="643" spans="1:220" x14ac:dyDescent="0.2">
      <c r="A643" s="65">
        <f t="shared" si="167"/>
        <v>42618</v>
      </c>
      <c r="B643" s="12">
        <f t="shared" ca="1" si="169"/>
        <v>127960784.43944182</v>
      </c>
      <c r="C643" s="73">
        <f t="shared" ca="1" si="170"/>
        <v>119858967.39940919</v>
      </c>
      <c r="D643" s="67">
        <f ca="1">IF(A643&lt;$B$1,VLOOKUP(A643,[1]DI!$A$4:$B$15000,2,FALSE),0)</f>
        <v>0.14130000000000001</v>
      </c>
      <c r="E643" s="11">
        <f t="shared" ca="1" si="171"/>
        <v>1.00052461</v>
      </c>
      <c r="F643" s="66">
        <f ca="1">(TRUNC(PRODUCT($E$16:$E642),16))</f>
        <v>1.2428531184337299</v>
      </c>
      <c r="G643" s="66">
        <f t="shared" ca="1" si="172"/>
        <v>1.1805864888022199</v>
      </c>
      <c r="H643" s="66">
        <f t="shared" ca="1" si="173"/>
        <v>1.05274212</v>
      </c>
      <c r="I643" s="67">
        <f t="shared" si="168"/>
        <v>3.7499999999999999E-2</v>
      </c>
      <c r="J643" s="68">
        <f t="shared" si="174"/>
        <v>42478</v>
      </c>
      <c r="K643" s="13">
        <f t="shared" si="166"/>
        <v>137</v>
      </c>
      <c r="L643" s="9">
        <f t="shared" si="175"/>
        <v>1.014108359</v>
      </c>
      <c r="M643" s="71">
        <f t="shared" ca="1" si="176"/>
        <v>1.0675945840000001</v>
      </c>
      <c r="N643" s="70">
        <f t="shared" si="177"/>
        <v>0</v>
      </c>
      <c r="O643" s="66">
        <f t="shared" ca="1" si="178"/>
        <v>8101817.0400326299</v>
      </c>
      <c r="P643" s="72">
        <f t="shared" si="179"/>
        <v>0</v>
      </c>
      <c r="Q643" s="69"/>
      <c r="R643" s="68"/>
      <c r="S643" s="68"/>
      <c r="T643" s="68"/>
      <c r="U643" s="68"/>
      <c r="V643" s="7"/>
      <c r="W643" s="7"/>
      <c r="X643" s="7"/>
      <c r="Y643" s="7"/>
      <c r="Z643" s="1"/>
      <c r="AA643" s="7"/>
      <c r="AB643" s="7"/>
      <c r="AC643" s="7"/>
      <c r="AD643" s="7"/>
      <c r="AE643" s="7"/>
      <c r="AF643" s="8"/>
      <c r="AG643" s="7"/>
      <c r="AH643" s="3"/>
      <c r="AI643" s="18"/>
      <c r="AJ643" s="19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</row>
    <row r="644" spans="1:220" x14ac:dyDescent="0.2">
      <c r="A644" s="65">
        <f t="shared" si="167"/>
        <v>42619</v>
      </c>
      <c r="B644" s="12">
        <f t="shared" ca="1" si="169"/>
        <v>128041007.00519399</v>
      </c>
      <c r="C644" s="73">
        <f t="shared" ca="1" si="170"/>
        <v>119858967.39940919</v>
      </c>
      <c r="D644" s="67">
        <f ca="1">IF(A644&lt;$B$1,VLOOKUP(A644,[1]DI!$A$4:$B$15000,2,FALSE),0)</f>
        <v>0.14130000000000001</v>
      </c>
      <c r="E644" s="11">
        <f t="shared" ca="1" si="171"/>
        <v>1.00052461</v>
      </c>
      <c r="F644" s="66">
        <f ca="1">(TRUNC(PRODUCT($E$16:$E643),16))</f>
        <v>1.24350513160819</v>
      </c>
      <c r="G644" s="66">
        <f t="shared" ca="1" si="172"/>
        <v>1.1805864888022199</v>
      </c>
      <c r="H644" s="66">
        <f t="shared" ca="1" si="173"/>
        <v>1.0532944</v>
      </c>
      <c r="I644" s="67">
        <f t="shared" si="168"/>
        <v>3.7499999999999999E-2</v>
      </c>
      <c r="J644" s="68">
        <f t="shared" si="174"/>
        <v>42478</v>
      </c>
      <c r="K644" s="13">
        <f t="shared" si="166"/>
        <v>138</v>
      </c>
      <c r="L644" s="9">
        <f t="shared" si="175"/>
        <v>1.014212068</v>
      </c>
      <c r="M644" s="71">
        <f t="shared" ca="1" si="176"/>
        <v>1.068263892</v>
      </c>
      <c r="N644" s="70">
        <f t="shared" si="177"/>
        <v>0</v>
      </c>
      <c r="O644" s="66">
        <f t="shared" ca="1" si="178"/>
        <v>8182039.6057847999</v>
      </c>
      <c r="P644" s="72">
        <f t="shared" si="179"/>
        <v>0</v>
      </c>
      <c r="Q644" s="69"/>
      <c r="R644" s="68"/>
      <c r="S644" s="68"/>
      <c r="T644" s="68"/>
      <c r="U644" s="68"/>
      <c r="V644" s="7"/>
      <c r="W644" s="7"/>
      <c r="X644" s="7"/>
      <c r="Y644" s="7"/>
      <c r="Z644" s="1"/>
      <c r="AA644" s="7"/>
      <c r="AB644" s="7"/>
      <c r="AC644" s="7"/>
      <c r="AD644" s="7"/>
      <c r="AE644" s="7"/>
      <c r="AF644" s="8"/>
      <c r="AG644" s="7"/>
      <c r="AH644" s="3"/>
      <c r="AI644" s="18"/>
      <c r="AJ644" s="19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</row>
    <row r="645" spans="1:220" x14ac:dyDescent="0.2">
      <c r="A645" s="65">
        <f t="shared" si="167"/>
        <v>42620</v>
      </c>
      <c r="B645" s="12">
        <f t="shared" ca="1" si="169"/>
        <v>128121278.5932638</v>
      </c>
      <c r="C645" s="73">
        <f t="shared" ca="1" si="170"/>
        <v>119858967.39940919</v>
      </c>
      <c r="D645" s="67">
        <f ca="1">IF(A645&lt;$B$1,VLOOKUP(A645,[1]DI!$A$4:$B$15000,2,FALSE),0)</f>
        <v>0</v>
      </c>
      <c r="E645" s="11">
        <f t="shared" ca="1" si="171"/>
        <v>1</v>
      </c>
      <c r="F645" s="66">
        <f ca="1">(TRUNC(PRODUCT($E$16:$E644),16))</f>
        <v>1.24415748683528</v>
      </c>
      <c r="G645" s="66">
        <f t="shared" ca="1" si="172"/>
        <v>1.1805864888022199</v>
      </c>
      <c r="H645" s="66">
        <f t="shared" ca="1" si="173"/>
        <v>1.05384696</v>
      </c>
      <c r="I645" s="67">
        <f t="shared" si="168"/>
        <v>3.7499999999999999E-2</v>
      </c>
      <c r="J645" s="68">
        <f t="shared" si="174"/>
        <v>42478</v>
      </c>
      <c r="K645" s="13">
        <f t="shared" si="166"/>
        <v>139</v>
      </c>
      <c r="L645" s="9">
        <f t="shared" si="175"/>
        <v>1.0143157869999999</v>
      </c>
      <c r="M645" s="71">
        <f t="shared" ca="1" si="176"/>
        <v>1.0689336089999999</v>
      </c>
      <c r="N645" s="70">
        <f t="shared" si="177"/>
        <v>0</v>
      </c>
      <c r="O645" s="66">
        <f t="shared" ca="1" si="178"/>
        <v>8262311.1938546104</v>
      </c>
      <c r="P645" s="72">
        <f t="shared" si="179"/>
        <v>0</v>
      </c>
      <c r="Q645" s="69"/>
      <c r="R645" s="68"/>
      <c r="S645" s="68"/>
      <c r="T645" s="68"/>
      <c r="U645" s="68"/>
      <c r="V645" s="7"/>
      <c r="W645" s="7"/>
      <c r="X645" s="7"/>
      <c r="Y645" s="7"/>
      <c r="Z645" s="1"/>
      <c r="AA645" s="7"/>
      <c r="AB645" s="7"/>
      <c r="AC645" s="7"/>
      <c r="AD645" s="7"/>
      <c r="AE645" s="7"/>
      <c r="AF645" s="8"/>
      <c r="AG645" s="7"/>
      <c r="AH645" s="3"/>
      <c r="AI645" s="18"/>
      <c r="AJ645" s="19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</row>
    <row r="646" spans="1:220" x14ac:dyDescent="0.2">
      <c r="A646" s="65">
        <f t="shared" si="167"/>
        <v>42621</v>
      </c>
      <c r="B646" s="12">
        <f t="shared" ca="1" si="169"/>
        <v>128134381.09614404</v>
      </c>
      <c r="C646" s="73">
        <f t="shared" ca="1" si="170"/>
        <v>119858967.39940919</v>
      </c>
      <c r="D646" s="67">
        <f ca="1">IF(A646&lt;$B$1,VLOOKUP(A646,[1]DI!$A$4:$B$15000,2,FALSE),0)</f>
        <v>0.14130000000000001</v>
      </c>
      <c r="E646" s="11">
        <f t="shared" ca="1" si="171"/>
        <v>1.00052461</v>
      </c>
      <c r="F646" s="66">
        <f ca="1">(TRUNC(PRODUCT($E$16:$E645),16))</f>
        <v>1.24415748683528</v>
      </c>
      <c r="G646" s="66">
        <f t="shared" ca="1" si="172"/>
        <v>1.1805864888022199</v>
      </c>
      <c r="H646" s="66">
        <f t="shared" ca="1" si="173"/>
        <v>1.05384696</v>
      </c>
      <c r="I646" s="67">
        <f t="shared" si="168"/>
        <v>3.7499999999999999E-2</v>
      </c>
      <c r="J646" s="68">
        <f t="shared" si="174"/>
        <v>42478</v>
      </c>
      <c r="K646" s="13">
        <f t="shared" si="166"/>
        <v>140</v>
      </c>
      <c r="L646" s="9">
        <f t="shared" si="175"/>
        <v>1.014419518</v>
      </c>
      <c r="M646" s="71">
        <f t="shared" ca="1" si="176"/>
        <v>1.069042925</v>
      </c>
      <c r="N646" s="70">
        <f t="shared" si="177"/>
        <v>0</v>
      </c>
      <c r="O646" s="66">
        <f t="shared" ca="1" si="178"/>
        <v>8275413.6967348503</v>
      </c>
      <c r="P646" s="72">
        <f t="shared" si="179"/>
        <v>0</v>
      </c>
      <c r="Q646" s="69"/>
      <c r="R646" s="68"/>
      <c r="S646" s="68"/>
      <c r="T646" s="68"/>
      <c r="U646" s="68"/>
      <c r="V646" s="7"/>
      <c r="W646" s="7"/>
      <c r="X646" s="7"/>
      <c r="Y646" s="7"/>
      <c r="Z646" s="1"/>
      <c r="AA646" s="7"/>
      <c r="AB646" s="7"/>
      <c r="AC646" s="7"/>
      <c r="AD646" s="7"/>
      <c r="AE646" s="7"/>
      <c r="AF646" s="8"/>
      <c r="AG646" s="7"/>
      <c r="AH646" s="3"/>
      <c r="AI646" s="18"/>
      <c r="AJ646" s="19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</row>
    <row r="647" spans="1:220" x14ac:dyDescent="0.2">
      <c r="A647" s="65">
        <f t="shared" si="167"/>
        <v>42622</v>
      </c>
      <c r="B647" s="12">
        <f t="shared" ca="1" si="169"/>
        <v>128214712.61369756</v>
      </c>
      <c r="C647" s="73">
        <f t="shared" ca="1" si="170"/>
        <v>119858967.39940919</v>
      </c>
      <c r="D647" s="67">
        <f ca="1">IF(A647&lt;$B$1,VLOOKUP(A647,[1]DI!$A$4:$B$15000,2,FALSE),0)</f>
        <v>0.14130000000000001</v>
      </c>
      <c r="E647" s="11">
        <f t="shared" ca="1" si="171"/>
        <v>1.00052461</v>
      </c>
      <c r="F647" s="66">
        <f ca="1">(TRUNC(PRODUCT($E$16:$E646),16))</f>
        <v>1.2448101842944499</v>
      </c>
      <c r="G647" s="66">
        <f t="shared" ca="1" si="172"/>
        <v>1.1805864888022199</v>
      </c>
      <c r="H647" s="66">
        <f t="shared" ca="1" si="173"/>
        <v>1.05439982</v>
      </c>
      <c r="I647" s="67">
        <f t="shared" si="168"/>
        <v>3.7499999999999999E-2</v>
      </c>
      <c r="J647" s="68">
        <f t="shared" si="174"/>
        <v>42478</v>
      </c>
      <c r="K647" s="13">
        <f t="shared" si="166"/>
        <v>141</v>
      </c>
      <c r="L647" s="9">
        <f t="shared" si="175"/>
        <v>1.014523259</v>
      </c>
      <c r="M647" s="71">
        <f t="shared" ca="1" si="176"/>
        <v>1.0697131419999999</v>
      </c>
      <c r="N647" s="70">
        <f t="shared" si="177"/>
        <v>0</v>
      </c>
      <c r="O647" s="66">
        <f t="shared" ca="1" si="178"/>
        <v>8355745.2142883698</v>
      </c>
      <c r="P647" s="72">
        <f t="shared" si="179"/>
        <v>0</v>
      </c>
      <c r="Q647" s="69"/>
      <c r="R647" s="68"/>
      <c r="S647" s="68"/>
      <c r="T647" s="68"/>
      <c r="U647" s="68"/>
      <c r="V647" s="7"/>
      <c r="W647" s="7"/>
      <c r="X647" s="7"/>
      <c r="Y647" s="7"/>
      <c r="Z647" s="1"/>
      <c r="AA647" s="7"/>
      <c r="AB647" s="7"/>
      <c r="AC647" s="7"/>
      <c r="AD647" s="7"/>
      <c r="AE647" s="7"/>
      <c r="AF647" s="8"/>
      <c r="AG647" s="7"/>
      <c r="AH647" s="3"/>
      <c r="AI647" s="18"/>
      <c r="AJ647" s="19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</row>
    <row r="648" spans="1:220" x14ac:dyDescent="0.2">
      <c r="A648" s="65">
        <f t="shared" si="167"/>
        <v>42623</v>
      </c>
      <c r="B648" s="12">
        <f t="shared" ca="1" si="169"/>
        <v>128295094.35215846</v>
      </c>
      <c r="C648" s="73">
        <f t="shared" ca="1" si="170"/>
        <v>119858967.39940919</v>
      </c>
      <c r="D648" s="67">
        <f ca="1">IF(A648&lt;$B$1,VLOOKUP(A648,[1]DI!$A$4:$B$15000,2,FALSE),0)</f>
        <v>0</v>
      </c>
      <c r="E648" s="11">
        <f t="shared" ca="1" si="171"/>
        <v>1</v>
      </c>
      <c r="F648" s="66">
        <f ca="1">(TRUNC(PRODUCT($E$16:$E647),16))</f>
        <v>1.2454632241652299</v>
      </c>
      <c r="G648" s="66">
        <f t="shared" ca="1" si="172"/>
        <v>1.1805864888022199</v>
      </c>
      <c r="H648" s="66">
        <f t="shared" ca="1" si="173"/>
        <v>1.05495297</v>
      </c>
      <c r="I648" s="67">
        <f t="shared" si="168"/>
        <v>3.7499999999999999E-2</v>
      </c>
      <c r="J648" s="68">
        <f t="shared" si="174"/>
        <v>42478</v>
      </c>
      <c r="K648" s="13">
        <f t="shared" si="166"/>
        <v>142</v>
      </c>
      <c r="L648" s="9">
        <f t="shared" si="175"/>
        <v>1.0146270100000001</v>
      </c>
      <c r="M648" s="71">
        <f t="shared" ca="1" si="176"/>
        <v>1.0703837780000001</v>
      </c>
      <c r="N648" s="70">
        <f t="shared" si="177"/>
        <v>0</v>
      </c>
      <c r="O648" s="66">
        <f t="shared" ca="1" si="178"/>
        <v>8436126.9527492598</v>
      </c>
      <c r="P648" s="72">
        <f t="shared" si="179"/>
        <v>0</v>
      </c>
      <c r="Q648" s="69"/>
      <c r="R648" s="68"/>
      <c r="S648" s="68"/>
      <c r="T648" s="68"/>
      <c r="U648" s="68"/>
      <c r="V648" s="7"/>
      <c r="W648" s="7"/>
      <c r="X648" s="7"/>
      <c r="Y648" s="7"/>
      <c r="Z648" s="1"/>
      <c r="AA648" s="7"/>
      <c r="AB648" s="7"/>
      <c r="AC648" s="7"/>
      <c r="AD648" s="7"/>
      <c r="AE648" s="7"/>
      <c r="AF648" s="8"/>
      <c r="AG648" s="7"/>
      <c r="AH648" s="3"/>
      <c r="AI648" s="18"/>
      <c r="AJ648" s="19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</row>
    <row r="649" spans="1:220" x14ac:dyDescent="0.2">
      <c r="A649" s="65">
        <f t="shared" si="167"/>
        <v>42624</v>
      </c>
      <c r="B649" s="12">
        <f t="shared" ca="1" si="169"/>
        <v>128308214.59416585</v>
      </c>
      <c r="C649" s="73">
        <f t="shared" ca="1" si="170"/>
        <v>119858967.39940919</v>
      </c>
      <c r="D649" s="67">
        <f ca="1">IF(A649&lt;$B$1,VLOOKUP(A649,[1]DI!$A$4:$B$15000,2,FALSE),0)</f>
        <v>0</v>
      </c>
      <c r="E649" s="11">
        <f t="shared" ca="1" si="171"/>
        <v>1</v>
      </c>
      <c r="F649" s="66">
        <f ca="1">(TRUNC(PRODUCT($E$16:$E648),16))</f>
        <v>1.2454632241652299</v>
      </c>
      <c r="G649" s="66">
        <f t="shared" ca="1" si="172"/>
        <v>1.1805864888022199</v>
      </c>
      <c r="H649" s="66">
        <f t="shared" ca="1" si="173"/>
        <v>1.05495297</v>
      </c>
      <c r="I649" s="67">
        <f t="shared" si="168"/>
        <v>3.7499999999999999E-2</v>
      </c>
      <c r="J649" s="68">
        <f t="shared" si="174"/>
        <v>42478</v>
      </c>
      <c r="K649" s="13">
        <f t="shared" ref="K649:K657" si="180">DAYS360(J649,A649)</f>
        <v>143</v>
      </c>
      <c r="L649" s="9">
        <f t="shared" si="175"/>
        <v>1.0147307720000001</v>
      </c>
      <c r="M649" s="71">
        <f t="shared" ca="1" si="176"/>
        <v>1.070493242</v>
      </c>
      <c r="N649" s="70">
        <f t="shared" si="177"/>
        <v>0</v>
      </c>
      <c r="O649" s="66">
        <f t="shared" ca="1" si="178"/>
        <v>8449247.1947566606</v>
      </c>
      <c r="P649" s="72">
        <f t="shared" si="179"/>
        <v>0</v>
      </c>
      <c r="Q649" s="69"/>
      <c r="R649" s="68"/>
      <c r="S649" s="68"/>
      <c r="T649" s="68"/>
      <c r="U649" s="68"/>
      <c r="V649" s="7"/>
      <c r="W649" s="7"/>
      <c r="X649" s="7"/>
      <c r="Y649" s="7"/>
      <c r="Z649" s="1"/>
      <c r="AA649" s="7"/>
      <c r="AB649" s="7"/>
      <c r="AC649" s="7"/>
      <c r="AD649" s="7"/>
      <c r="AE649" s="7"/>
      <c r="AF649" s="8"/>
      <c r="AG649" s="7"/>
      <c r="AH649" s="3"/>
      <c r="AI649" s="18"/>
      <c r="AJ649" s="19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</row>
    <row r="650" spans="1:220" x14ac:dyDescent="0.2">
      <c r="A650" s="65">
        <f t="shared" si="167"/>
        <v>42625</v>
      </c>
      <c r="B650" s="12">
        <f t="shared" ca="1" si="169"/>
        <v>128321336.15462191</v>
      </c>
      <c r="C650" s="73">
        <f t="shared" ca="1" si="170"/>
        <v>119858967.39940919</v>
      </c>
      <c r="D650" s="67">
        <f ca="1">IF(A650&lt;$B$1,VLOOKUP(A650,[1]DI!$A$4:$B$15000,2,FALSE),0)</f>
        <v>0.14130000000000001</v>
      </c>
      <c r="E650" s="11">
        <f t="shared" ca="1" si="171"/>
        <v>1.00052461</v>
      </c>
      <c r="F650" s="66">
        <f ca="1">(TRUNC(PRODUCT($E$16:$E649),16))</f>
        <v>1.2454632241652299</v>
      </c>
      <c r="G650" s="66">
        <f t="shared" ca="1" si="172"/>
        <v>1.1805864888022199</v>
      </c>
      <c r="H650" s="66">
        <f t="shared" ca="1" si="173"/>
        <v>1.05495297</v>
      </c>
      <c r="I650" s="67">
        <f t="shared" si="168"/>
        <v>3.7499999999999999E-2</v>
      </c>
      <c r="J650" s="68">
        <f t="shared" si="174"/>
        <v>42478</v>
      </c>
      <c r="K650" s="13">
        <f t="shared" si="180"/>
        <v>144</v>
      </c>
      <c r="L650" s="9">
        <f t="shared" si="175"/>
        <v>1.014834545</v>
      </c>
      <c r="M650" s="71">
        <f t="shared" ca="1" si="176"/>
        <v>1.0706027170000001</v>
      </c>
      <c r="N650" s="70">
        <f t="shared" si="177"/>
        <v>0</v>
      </c>
      <c r="O650" s="66">
        <f t="shared" ca="1" si="178"/>
        <v>8462368.7552127205</v>
      </c>
      <c r="P650" s="72">
        <f t="shared" si="179"/>
        <v>0</v>
      </c>
      <c r="Q650" s="69"/>
      <c r="R650" s="68"/>
      <c r="S650" s="68"/>
      <c r="T650" s="68"/>
      <c r="U650" s="68"/>
      <c r="V650" s="7"/>
      <c r="W650" s="7"/>
      <c r="X650" s="7"/>
      <c r="Y650" s="7"/>
      <c r="Z650" s="1"/>
      <c r="AA650" s="7"/>
      <c r="AB650" s="7"/>
      <c r="AC650" s="7"/>
      <c r="AD650" s="7"/>
      <c r="AE650" s="7"/>
      <c r="AF650" s="8"/>
      <c r="AG650" s="7"/>
      <c r="AH650" s="3"/>
      <c r="AI650" s="18"/>
      <c r="AJ650" s="19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</row>
    <row r="651" spans="1:220" x14ac:dyDescent="0.2">
      <c r="A651" s="65">
        <f t="shared" si="167"/>
        <v>42626</v>
      </c>
      <c r="B651" s="12">
        <f t="shared" ca="1" si="169"/>
        <v>128401784.77438658</v>
      </c>
      <c r="C651" s="73">
        <f t="shared" ca="1" si="170"/>
        <v>119858967.39940919</v>
      </c>
      <c r="D651" s="67">
        <f ca="1">IF(A651&lt;$B$1,VLOOKUP(A651,[1]DI!$A$4:$B$15000,2,FALSE),0)</f>
        <v>0.14130000000000001</v>
      </c>
      <c r="E651" s="11">
        <f t="shared" ca="1" si="171"/>
        <v>1.00052461</v>
      </c>
      <c r="F651" s="66">
        <f ca="1">(TRUNC(PRODUCT($E$16:$E650),16))</f>
        <v>1.24611660662726</v>
      </c>
      <c r="G651" s="66">
        <f t="shared" ca="1" si="172"/>
        <v>1.1805864888022199</v>
      </c>
      <c r="H651" s="66">
        <f t="shared" ca="1" si="173"/>
        <v>1.05550641</v>
      </c>
      <c r="I651" s="67">
        <f t="shared" si="168"/>
        <v>3.7499999999999999E-2</v>
      </c>
      <c r="J651" s="68">
        <f t="shared" si="174"/>
        <v>42478</v>
      </c>
      <c r="K651" s="13">
        <f t="shared" si="180"/>
        <v>145</v>
      </c>
      <c r="L651" s="9">
        <f t="shared" si="175"/>
        <v>1.0149383279999999</v>
      </c>
      <c r="M651" s="71">
        <f t="shared" ca="1" si="176"/>
        <v>1.071273911</v>
      </c>
      <c r="N651" s="70">
        <f t="shared" si="177"/>
        <v>0</v>
      </c>
      <c r="O651" s="66">
        <f t="shared" ca="1" si="178"/>
        <v>8542817.3749773894</v>
      </c>
      <c r="P651" s="72">
        <f t="shared" si="179"/>
        <v>0</v>
      </c>
      <c r="Q651" s="69"/>
      <c r="R651" s="68"/>
      <c r="S651" s="68"/>
      <c r="T651" s="68"/>
      <c r="U651" s="68"/>
      <c r="V651" s="7"/>
      <c r="W651" s="7"/>
      <c r="X651" s="7"/>
      <c r="Y651" s="7"/>
      <c r="Z651" s="1"/>
      <c r="AA651" s="7"/>
      <c r="AB651" s="7"/>
      <c r="AC651" s="7"/>
      <c r="AD651" s="7"/>
      <c r="AE651" s="7"/>
      <c r="AF651" s="8"/>
      <c r="AG651" s="7"/>
      <c r="AH651" s="3"/>
      <c r="AI651" s="18"/>
      <c r="AJ651" s="19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</row>
    <row r="652" spans="1:220" x14ac:dyDescent="0.2">
      <c r="A652" s="65">
        <f t="shared" si="167"/>
        <v>42627</v>
      </c>
      <c r="B652" s="12">
        <f t="shared" ca="1" si="169"/>
        <v>128482283.73491758</v>
      </c>
      <c r="C652" s="73">
        <f t="shared" ca="1" si="170"/>
        <v>119858967.39940919</v>
      </c>
      <c r="D652" s="67">
        <f ca="1">IF(A652&lt;$B$1,VLOOKUP(A652,[1]DI!$A$4:$B$15000,2,FALSE),0)</f>
        <v>0.14130000000000001</v>
      </c>
      <c r="E652" s="11">
        <f t="shared" ca="1" si="171"/>
        <v>1.00052461</v>
      </c>
      <c r="F652" s="66">
        <f ca="1">(TRUNC(PRODUCT($E$16:$E651),16))</f>
        <v>1.2467703318602601</v>
      </c>
      <c r="G652" s="66">
        <f t="shared" ca="1" si="172"/>
        <v>1.1805864888022199</v>
      </c>
      <c r="H652" s="66">
        <f t="shared" ca="1" si="173"/>
        <v>1.05606014</v>
      </c>
      <c r="I652" s="67">
        <f t="shared" si="168"/>
        <v>3.7499999999999999E-2</v>
      </c>
      <c r="J652" s="68">
        <f t="shared" si="174"/>
        <v>42478</v>
      </c>
      <c r="K652" s="13">
        <f t="shared" si="180"/>
        <v>146</v>
      </c>
      <c r="L652" s="9">
        <f t="shared" si="175"/>
        <v>1.0150421220000001</v>
      </c>
      <c r="M652" s="71">
        <f t="shared" ca="1" si="176"/>
        <v>1.0719455250000001</v>
      </c>
      <c r="N652" s="70">
        <f t="shared" si="177"/>
        <v>0</v>
      </c>
      <c r="O652" s="66">
        <f t="shared" ca="1" si="178"/>
        <v>8623316.3355083894</v>
      </c>
      <c r="P652" s="72">
        <f t="shared" si="179"/>
        <v>0</v>
      </c>
      <c r="Q652" s="69"/>
      <c r="R652" s="68"/>
      <c r="S652" s="68"/>
      <c r="T652" s="68"/>
      <c r="U652" s="68"/>
      <c r="V652" s="7"/>
      <c r="W652" s="7"/>
      <c r="X652" s="7"/>
      <c r="Y652" s="7"/>
      <c r="Z652" s="1"/>
      <c r="AA652" s="7"/>
      <c r="AB652" s="7"/>
      <c r="AC652" s="7"/>
      <c r="AD652" s="7"/>
      <c r="AE652" s="7"/>
      <c r="AF652" s="8"/>
      <c r="AG652" s="7"/>
      <c r="AH652" s="3"/>
      <c r="AI652" s="18"/>
      <c r="AJ652" s="19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</row>
    <row r="653" spans="1:220" x14ac:dyDescent="0.2">
      <c r="A653" s="65">
        <f t="shared" si="167"/>
        <v>42628</v>
      </c>
      <c r="B653" s="12">
        <f t="shared" ca="1" si="169"/>
        <v>128562833.27593279</v>
      </c>
      <c r="C653" s="73">
        <f t="shared" ca="1" si="170"/>
        <v>119858967.39940919</v>
      </c>
      <c r="D653" s="67">
        <f ca="1">IF(A653&lt;$B$1,VLOOKUP(A653,[1]DI!$A$4:$B$15000,2,FALSE),0)</f>
        <v>0.14130000000000001</v>
      </c>
      <c r="E653" s="11">
        <f t="shared" ca="1" si="171"/>
        <v>1.00052461</v>
      </c>
      <c r="F653" s="66">
        <f ca="1">(TRUNC(PRODUCT($E$16:$E652),16))</f>
        <v>1.24742440004406</v>
      </c>
      <c r="G653" s="66">
        <f t="shared" ca="1" si="172"/>
        <v>1.1805864888022199</v>
      </c>
      <c r="H653" s="66">
        <f t="shared" ca="1" si="173"/>
        <v>1.0566141600000001</v>
      </c>
      <c r="I653" s="67">
        <f t="shared" si="168"/>
        <v>3.7499999999999999E-2</v>
      </c>
      <c r="J653" s="68">
        <f t="shared" si="174"/>
        <v>42478</v>
      </c>
      <c r="K653" s="13">
        <f t="shared" si="180"/>
        <v>147</v>
      </c>
      <c r="L653" s="9">
        <f t="shared" si="175"/>
        <v>1.0151459270000001</v>
      </c>
      <c r="M653" s="71">
        <f t="shared" ca="1" si="176"/>
        <v>1.0726175609999999</v>
      </c>
      <c r="N653" s="70">
        <f t="shared" si="177"/>
        <v>0</v>
      </c>
      <c r="O653" s="66">
        <f t="shared" ca="1" si="178"/>
        <v>8703865.8765236009</v>
      </c>
      <c r="P653" s="72">
        <f t="shared" si="179"/>
        <v>0</v>
      </c>
      <c r="Q653" s="69"/>
      <c r="R653" s="68"/>
      <c r="S653" s="68"/>
      <c r="T653" s="68"/>
      <c r="U653" s="68"/>
      <c r="V653" s="7"/>
      <c r="W653" s="7"/>
      <c r="X653" s="7"/>
      <c r="Y653" s="7"/>
      <c r="Z653" s="1"/>
      <c r="AA653" s="7"/>
      <c r="AB653" s="7"/>
      <c r="AC653" s="7"/>
      <c r="AD653" s="7"/>
      <c r="AE653" s="7"/>
      <c r="AF653" s="8"/>
      <c r="AG653" s="7"/>
      <c r="AH653" s="3"/>
      <c r="AI653" s="18"/>
      <c r="AJ653" s="19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</row>
    <row r="654" spans="1:220" x14ac:dyDescent="0.2">
      <c r="A654" s="65">
        <f t="shared" si="167"/>
        <v>42629</v>
      </c>
      <c r="B654" s="12">
        <f t="shared" ca="1" si="169"/>
        <v>128643433.03785539</v>
      </c>
      <c r="C654" s="73">
        <f t="shared" ca="1" si="170"/>
        <v>119858967.39940919</v>
      </c>
      <c r="D654" s="67">
        <f ca="1">IF(A654&lt;$B$1,VLOOKUP(A654,[1]DI!$A$4:$B$15000,2,FALSE),0)</f>
        <v>0.14130000000000001</v>
      </c>
      <c r="E654" s="11">
        <f t="shared" ca="1" si="171"/>
        <v>1.00052461</v>
      </c>
      <c r="F654" s="66">
        <f ca="1">(TRUNC(PRODUCT($E$16:$E653),16))</f>
        <v>1.2480788113585699</v>
      </c>
      <c r="G654" s="66">
        <f t="shared" ca="1" si="172"/>
        <v>1.1805864888022199</v>
      </c>
      <c r="H654" s="66">
        <f t="shared" ca="1" si="173"/>
        <v>1.0571684699999999</v>
      </c>
      <c r="I654" s="67">
        <f t="shared" si="168"/>
        <v>3.7499999999999999E-2</v>
      </c>
      <c r="J654" s="68">
        <f t="shared" si="174"/>
        <v>42478</v>
      </c>
      <c r="K654" s="13">
        <f t="shared" si="180"/>
        <v>148</v>
      </c>
      <c r="L654" s="9">
        <f t="shared" si="175"/>
        <v>1.015249742</v>
      </c>
      <c r="M654" s="71">
        <f t="shared" ca="1" si="176"/>
        <v>1.0732900160000001</v>
      </c>
      <c r="N654" s="70">
        <f t="shared" si="177"/>
        <v>0</v>
      </c>
      <c r="O654" s="66">
        <f t="shared" ca="1" si="178"/>
        <v>8784465.6384461895</v>
      </c>
      <c r="P654" s="72">
        <f t="shared" si="179"/>
        <v>0</v>
      </c>
      <c r="Q654" s="69"/>
      <c r="R654" s="68"/>
      <c r="S654" s="68"/>
      <c r="T654" s="68"/>
      <c r="U654" s="68"/>
      <c r="V654" s="7"/>
      <c r="W654" s="7"/>
      <c r="X654" s="7"/>
      <c r="Y654" s="7"/>
      <c r="Z654" s="1"/>
      <c r="AA654" s="7"/>
      <c r="AB654" s="7"/>
      <c r="AC654" s="7"/>
      <c r="AD654" s="7"/>
      <c r="AE654" s="7"/>
      <c r="AF654" s="8"/>
      <c r="AG654" s="7"/>
      <c r="AH654" s="3"/>
      <c r="AI654" s="18"/>
      <c r="AJ654" s="19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</row>
    <row r="655" spans="1:220" x14ac:dyDescent="0.2">
      <c r="A655" s="65">
        <f t="shared" si="167"/>
        <v>42630</v>
      </c>
      <c r="B655" s="12">
        <f t="shared" ca="1" si="169"/>
        <v>128724083.38026218</v>
      </c>
      <c r="C655" s="73">
        <f t="shared" ca="1" si="170"/>
        <v>119858967.39940919</v>
      </c>
      <c r="D655" s="67">
        <f ca="1">IF(A655&lt;$B$1,VLOOKUP(A655,[1]DI!$A$4:$B$15000,2,FALSE),0)</f>
        <v>0</v>
      </c>
      <c r="E655" s="11">
        <f t="shared" ca="1" si="171"/>
        <v>1</v>
      </c>
      <c r="F655" s="66">
        <f ca="1">(TRUNC(PRODUCT($E$16:$E654),16))</f>
        <v>1.2487335659837999</v>
      </c>
      <c r="G655" s="66">
        <f t="shared" ca="1" si="172"/>
        <v>1.1805864888022199</v>
      </c>
      <c r="H655" s="66">
        <f t="shared" ca="1" si="173"/>
        <v>1.05772307</v>
      </c>
      <c r="I655" s="67">
        <f t="shared" si="168"/>
        <v>3.7499999999999999E-2</v>
      </c>
      <c r="J655" s="68">
        <f t="shared" si="174"/>
        <v>42478</v>
      </c>
      <c r="K655" s="13">
        <f t="shared" si="180"/>
        <v>149</v>
      </c>
      <c r="L655" s="9">
        <f t="shared" si="175"/>
        <v>1.0153535680000001</v>
      </c>
      <c r="M655" s="71">
        <f t="shared" ca="1" si="176"/>
        <v>1.073962893</v>
      </c>
      <c r="N655" s="70">
        <f t="shared" si="177"/>
        <v>0</v>
      </c>
      <c r="O655" s="66">
        <f t="shared" ca="1" si="178"/>
        <v>8865115.9808529895</v>
      </c>
      <c r="P655" s="72">
        <f t="shared" si="179"/>
        <v>0</v>
      </c>
      <c r="Q655" s="69"/>
      <c r="R655" s="68"/>
      <c r="S655" s="68"/>
      <c r="T655" s="68"/>
      <c r="U655" s="68"/>
      <c r="V655" s="7"/>
      <c r="W655" s="7"/>
      <c r="X655" s="7"/>
      <c r="Y655" s="7"/>
      <c r="Z655" s="1"/>
      <c r="AA655" s="7"/>
      <c r="AB655" s="7"/>
      <c r="AC655" s="7"/>
      <c r="AD655" s="7"/>
      <c r="AE655" s="7"/>
      <c r="AF655" s="8"/>
      <c r="AG655" s="7"/>
      <c r="AH655" s="3"/>
      <c r="AI655" s="18"/>
      <c r="AJ655" s="19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</row>
    <row r="656" spans="1:220" x14ac:dyDescent="0.2">
      <c r="A656" s="65">
        <f t="shared" si="167"/>
        <v>42631</v>
      </c>
      <c r="B656" s="12">
        <f t="shared" ca="1" si="169"/>
        <v>128737247.49065167</v>
      </c>
      <c r="C656" s="73">
        <f t="shared" ca="1" si="170"/>
        <v>119858967.39940919</v>
      </c>
      <c r="D656" s="67">
        <f ca="1">IF(A656&lt;$B$1,VLOOKUP(A656,[1]DI!$A$4:$B$15000,2,FALSE),0)</f>
        <v>0</v>
      </c>
      <c r="E656" s="11">
        <f t="shared" ca="1" si="171"/>
        <v>1</v>
      </c>
      <c r="F656" s="66">
        <f ca="1">(TRUNC(PRODUCT($E$16:$E655),16))</f>
        <v>1.2487335659837999</v>
      </c>
      <c r="G656" s="66">
        <f t="shared" ca="1" si="172"/>
        <v>1.1805864888022199</v>
      </c>
      <c r="H656" s="66">
        <f t="shared" ca="1" si="173"/>
        <v>1.05772307</v>
      </c>
      <c r="I656" s="67">
        <f t="shared" si="168"/>
        <v>3.7499999999999999E-2</v>
      </c>
      <c r="J656" s="68">
        <f t="shared" si="174"/>
        <v>42478</v>
      </c>
      <c r="K656" s="13">
        <f t="shared" si="180"/>
        <v>150</v>
      </c>
      <c r="L656" s="9">
        <f t="shared" si="175"/>
        <v>1.015457404</v>
      </c>
      <c r="M656" s="71">
        <f t="shared" ca="1" si="176"/>
        <v>1.074072723</v>
      </c>
      <c r="N656" s="70">
        <f t="shared" si="177"/>
        <v>0</v>
      </c>
      <c r="O656" s="66">
        <f t="shared" ca="1" si="178"/>
        <v>8878280.0912424698</v>
      </c>
      <c r="P656" s="72">
        <f t="shared" si="179"/>
        <v>0</v>
      </c>
      <c r="Q656" s="69"/>
      <c r="R656" s="68"/>
      <c r="S656" s="68"/>
      <c r="T656" s="68"/>
      <c r="U656" s="68"/>
      <c r="V656" s="7"/>
      <c r="W656" s="7"/>
      <c r="X656" s="7"/>
      <c r="Y656" s="7"/>
      <c r="Z656" s="1"/>
      <c r="AA656" s="7"/>
      <c r="AB656" s="7"/>
      <c r="AC656" s="7"/>
      <c r="AD656" s="7"/>
      <c r="AE656" s="7"/>
      <c r="AF656" s="8"/>
      <c r="AG656" s="7"/>
      <c r="AH656" s="3"/>
      <c r="AI656" s="18"/>
      <c r="AJ656" s="19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</row>
    <row r="657" spans="1:220" x14ac:dyDescent="0.2">
      <c r="A657" s="65">
        <f t="shared" ref="A657:A720" si="181">(A656+1)</f>
        <v>42632</v>
      </c>
      <c r="B657" s="12">
        <f t="shared" ca="1" si="169"/>
        <v>128750412.91948979</v>
      </c>
      <c r="C657" s="73">
        <f t="shared" ca="1" si="170"/>
        <v>119858967.39940919</v>
      </c>
      <c r="D657" s="67">
        <f ca="1">IF(A657&lt;$B$1,VLOOKUP(A657,[1]DI!$A$4:$B$15000,2,FALSE),0)</f>
        <v>0.14130000000000001</v>
      </c>
      <c r="E657" s="11">
        <f t="shared" ca="1" si="171"/>
        <v>1.00052461</v>
      </c>
      <c r="F657" s="66">
        <f ca="1">(TRUNC(PRODUCT($E$16:$E656),16))</f>
        <v>1.2487335659837999</v>
      </c>
      <c r="G657" s="66">
        <f t="shared" ca="1" si="172"/>
        <v>1.1805864888022199</v>
      </c>
      <c r="H657" s="66">
        <f t="shared" ca="1" si="173"/>
        <v>1.05772307</v>
      </c>
      <c r="I657" s="67">
        <f t="shared" ref="I657:I720" si="182">I656</f>
        <v>3.7499999999999999E-2</v>
      </c>
      <c r="J657" s="68">
        <f t="shared" si="174"/>
        <v>42478</v>
      </c>
      <c r="K657" s="13">
        <f t="shared" si="180"/>
        <v>151</v>
      </c>
      <c r="L657" s="9">
        <f t="shared" si="175"/>
        <v>1.0155612510000001</v>
      </c>
      <c r="M657" s="71">
        <f t="shared" ca="1" si="176"/>
        <v>1.074182564</v>
      </c>
      <c r="N657" s="70">
        <f t="shared" si="177"/>
        <v>0</v>
      </c>
      <c r="O657" s="66">
        <f t="shared" ca="1" si="178"/>
        <v>8891445.5200805906</v>
      </c>
      <c r="P657" s="72">
        <f t="shared" si="179"/>
        <v>0</v>
      </c>
      <c r="Q657" s="69"/>
      <c r="R657" s="68"/>
      <c r="S657" s="68"/>
      <c r="T657" s="68"/>
      <c r="U657" s="68"/>
      <c r="V657" s="7"/>
      <c r="W657" s="7"/>
      <c r="X657" s="7"/>
      <c r="Y657" s="7"/>
      <c r="Z657" s="1"/>
      <c r="AA657" s="7"/>
      <c r="AB657" s="7"/>
      <c r="AC657" s="7"/>
      <c r="AD657" s="7"/>
      <c r="AE657" s="7"/>
      <c r="AF657" s="8"/>
      <c r="AG657" s="7"/>
      <c r="AH657" s="3"/>
      <c r="AI657" s="18"/>
      <c r="AJ657" s="19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</row>
    <row r="658" spans="1:220" x14ac:dyDescent="0.2">
      <c r="A658" s="65">
        <f t="shared" si="181"/>
        <v>42633</v>
      </c>
      <c r="B658" s="12">
        <f t="shared" ref="B658:B721" ca="1" si="183">(C658+O658+Q658+R658)</f>
        <v>128831130.26305938</v>
      </c>
      <c r="C658" s="73">
        <f t="shared" ref="C658:C721" ca="1" si="184">(C657-P657)</f>
        <v>119858967.39940919</v>
      </c>
      <c r="D658" s="67">
        <f ca="1">IF(A658&lt;$B$1,VLOOKUP(A658,[1]DI!$A$4:$B$15000,2,FALSE),0)</f>
        <v>0.14130000000000001</v>
      </c>
      <c r="E658" s="11">
        <f t="shared" ref="E658:E721" ca="1" si="185">IF(A658&lt;A$13,1,ROUND(((1+D658)^(1/252)),8))</f>
        <v>1.00052461</v>
      </c>
      <c r="F658" s="66">
        <f ca="1">(TRUNC(PRODUCT($E$16:$E657),16))</f>
        <v>1.2493886640998499</v>
      </c>
      <c r="G658" s="66">
        <f t="shared" ref="G658:G721" ca="1" si="186">IF(N657&gt;0,F657,G657)</f>
        <v>1.1805864888022199</v>
      </c>
      <c r="H658" s="66">
        <f t="shared" ref="H658:H721" ca="1" si="187">ROUND(F658/G658,8)</f>
        <v>1.0582779600000001</v>
      </c>
      <c r="I658" s="67">
        <f t="shared" si="182"/>
        <v>3.7499999999999999E-2</v>
      </c>
      <c r="J658" s="68">
        <f t="shared" ref="J658:J721" si="188">IF(N657&gt;0,VLOOKUP(N657,W$16:AG$52,2),J657)</f>
        <v>42478</v>
      </c>
      <c r="K658" s="13">
        <f t="shared" ref="K658:K721" si="189">DAYS360(J658,A658)</f>
        <v>152</v>
      </c>
      <c r="L658" s="9">
        <f t="shared" ref="L658:L721" si="190">ROUND((I658+1)^(K658/360),9)</f>
        <v>1.015665109</v>
      </c>
      <c r="M658" s="71">
        <f t="shared" ref="M658:M721" ca="1" si="191">ROUND(H658*L658,9)</f>
        <v>1.074856</v>
      </c>
      <c r="N658" s="70">
        <f t="shared" ref="N658:N721" si="192">IF(VLOOKUP(A658,X$16:AE$52,8)=VLOOKUP(A657,X$16:AE$52,8),0,VLOOKUP(A658,X$16:AE$52,8))</f>
        <v>0</v>
      </c>
      <c r="O658" s="66">
        <f t="shared" ref="O658:O721" ca="1" si="193">TRUNC(((M658-1)*C658),8)</f>
        <v>8972162.8636501804</v>
      </c>
      <c r="P658" s="72">
        <f t="shared" ref="P658:P721" si="194">IF(N658&gt;0,VLOOKUP(N658,$W$16:$AB$52,6),0)</f>
        <v>0</v>
      </c>
      <c r="Q658" s="69"/>
      <c r="R658" s="68"/>
      <c r="S658" s="68"/>
      <c r="T658" s="68"/>
      <c r="U658" s="68"/>
      <c r="V658" s="7"/>
      <c r="W658" s="7"/>
      <c r="X658" s="7"/>
      <c r="Y658" s="7"/>
      <c r="Z658" s="1"/>
      <c r="AA658" s="7"/>
      <c r="AB658" s="7"/>
      <c r="AC658" s="7"/>
      <c r="AD658" s="7"/>
      <c r="AE658" s="7"/>
      <c r="AF658" s="8"/>
      <c r="AG658" s="7"/>
      <c r="AH658" s="3"/>
      <c r="AI658" s="18"/>
      <c r="AJ658" s="19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</row>
    <row r="659" spans="1:220" x14ac:dyDescent="0.2">
      <c r="A659" s="65">
        <f t="shared" si="181"/>
        <v>42634</v>
      </c>
      <c r="B659" s="12">
        <f t="shared" ca="1" si="183"/>
        <v>128911899.14598492</v>
      </c>
      <c r="C659" s="73">
        <f t="shared" ca="1" si="184"/>
        <v>119858967.39940919</v>
      </c>
      <c r="D659" s="67">
        <f ca="1">IF(A659&lt;$B$1,VLOOKUP(A659,[1]DI!$A$4:$B$15000,2,FALSE),0)</f>
        <v>0.14130000000000001</v>
      </c>
      <c r="E659" s="11">
        <f t="shared" ca="1" si="185"/>
        <v>1.00052461</v>
      </c>
      <c r="F659" s="66">
        <f ca="1">(TRUNC(PRODUCT($E$16:$E658),16))</f>
        <v>1.2500441058869201</v>
      </c>
      <c r="G659" s="66">
        <f t="shared" ca="1" si="186"/>
        <v>1.1805864888022199</v>
      </c>
      <c r="H659" s="66">
        <f t="shared" ca="1" si="187"/>
        <v>1.0588331499999999</v>
      </c>
      <c r="I659" s="67">
        <f t="shared" si="182"/>
        <v>3.7499999999999999E-2</v>
      </c>
      <c r="J659" s="68">
        <f t="shared" si="188"/>
        <v>42478</v>
      </c>
      <c r="K659" s="13">
        <f t="shared" si="189"/>
        <v>153</v>
      </c>
      <c r="L659" s="9">
        <f t="shared" si="190"/>
        <v>1.015768977</v>
      </c>
      <c r="M659" s="71">
        <f t="shared" ca="1" si="191"/>
        <v>1.0755298659999999</v>
      </c>
      <c r="N659" s="70">
        <f t="shared" si="192"/>
        <v>0</v>
      </c>
      <c r="O659" s="66">
        <f t="shared" ca="1" si="193"/>
        <v>9052931.7465757299</v>
      </c>
      <c r="P659" s="72">
        <f t="shared" si="194"/>
        <v>0</v>
      </c>
      <c r="Q659" s="69"/>
      <c r="R659" s="68"/>
      <c r="S659" s="68"/>
      <c r="T659" s="68"/>
      <c r="U659" s="68"/>
      <c r="V659" s="7"/>
      <c r="W659" s="7"/>
      <c r="X659" s="7"/>
      <c r="Y659" s="7"/>
      <c r="Z659" s="1"/>
      <c r="AA659" s="7"/>
      <c r="AB659" s="7"/>
      <c r="AC659" s="7"/>
      <c r="AD659" s="7"/>
      <c r="AE659" s="7"/>
      <c r="AF659" s="8"/>
      <c r="AG659" s="7"/>
      <c r="AH659" s="3"/>
      <c r="AI659" s="18"/>
      <c r="AJ659" s="19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</row>
    <row r="660" spans="1:220" x14ac:dyDescent="0.2">
      <c r="A660" s="65">
        <f t="shared" si="181"/>
        <v>42635</v>
      </c>
      <c r="B660" s="12">
        <f t="shared" ca="1" si="183"/>
        <v>128992717.29094611</v>
      </c>
      <c r="C660" s="73">
        <f t="shared" ca="1" si="184"/>
        <v>119858967.39940919</v>
      </c>
      <c r="D660" s="67">
        <f ca="1">IF(A660&lt;$B$1,VLOOKUP(A660,[1]DI!$A$4:$B$15000,2,FALSE),0)</f>
        <v>0.14130000000000001</v>
      </c>
      <c r="E660" s="11">
        <f t="shared" ca="1" si="185"/>
        <v>1.00052461</v>
      </c>
      <c r="F660" s="66">
        <f ca="1">(TRUNC(PRODUCT($E$16:$E659),16))</f>
        <v>1.25069989152531</v>
      </c>
      <c r="G660" s="66">
        <f t="shared" ca="1" si="186"/>
        <v>1.1805864888022199</v>
      </c>
      <c r="H660" s="66">
        <f t="shared" ca="1" si="187"/>
        <v>1.05938862</v>
      </c>
      <c r="I660" s="67">
        <f t="shared" si="182"/>
        <v>3.7499999999999999E-2</v>
      </c>
      <c r="J660" s="68">
        <f t="shared" si="188"/>
        <v>42478</v>
      </c>
      <c r="K660" s="13">
        <f t="shared" si="189"/>
        <v>154</v>
      </c>
      <c r="L660" s="9">
        <f t="shared" si="190"/>
        <v>1.0158728560000001</v>
      </c>
      <c r="M660" s="71">
        <f t="shared" ca="1" si="191"/>
        <v>1.076204143</v>
      </c>
      <c r="N660" s="70">
        <f t="shared" si="192"/>
        <v>0</v>
      </c>
      <c r="O660" s="66">
        <f t="shared" ca="1" si="193"/>
        <v>9133749.8915369194</v>
      </c>
      <c r="P660" s="72">
        <f t="shared" si="194"/>
        <v>0</v>
      </c>
      <c r="Q660" s="69"/>
      <c r="R660" s="68"/>
      <c r="S660" s="68"/>
      <c r="T660" s="68"/>
      <c r="U660" s="68"/>
      <c r="V660" s="7"/>
      <c r="W660" s="7"/>
      <c r="X660" s="7"/>
      <c r="Y660" s="7"/>
      <c r="Z660" s="1"/>
      <c r="AA660" s="7"/>
      <c r="AB660" s="7"/>
      <c r="AC660" s="7"/>
      <c r="AD660" s="7"/>
      <c r="AE660" s="7"/>
      <c r="AF660" s="8"/>
      <c r="AG660" s="7"/>
      <c r="AH660" s="3"/>
      <c r="AI660" s="18"/>
      <c r="AJ660" s="19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</row>
    <row r="661" spans="1:220" x14ac:dyDescent="0.2">
      <c r="A661" s="65">
        <f t="shared" si="181"/>
        <v>42636</v>
      </c>
      <c r="B661" s="12">
        <f t="shared" ca="1" si="183"/>
        <v>129073587.21498121</v>
      </c>
      <c r="C661" s="73">
        <f t="shared" ca="1" si="184"/>
        <v>119858967.39940919</v>
      </c>
      <c r="D661" s="67">
        <f ca="1">IF(A661&lt;$B$1,VLOOKUP(A661,[1]DI!$A$4:$B$15000,2,FALSE),0)</f>
        <v>0.14130000000000001</v>
      </c>
      <c r="E661" s="11">
        <f t="shared" ca="1" si="185"/>
        <v>1.00052461</v>
      </c>
      <c r="F661" s="66">
        <f ca="1">(TRUNC(PRODUCT($E$16:$E660),16))</f>
        <v>1.2513560211954</v>
      </c>
      <c r="G661" s="66">
        <f t="shared" ca="1" si="186"/>
        <v>1.1805864888022199</v>
      </c>
      <c r="H661" s="66">
        <f t="shared" ca="1" si="187"/>
        <v>1.0599443900000001</v>
      </c>
      <c r="I661" s="67">
        <f t="shared" si="182"/>
        <v>3.7499999999999999E-2</v>
      </c>
      <c r="J661" s="68">
        <f t="shared" si="188"/>
        <v>42478</v>
      </c>
      <c r="K661" s="13">
        <f t="shared" si="189"/>
        <v>155</v>
      </c>
      <c r="L661" s="9">
        <f t="shared" si="190"/>
        <v>1.015976746</v>
      </c>
      <c r="M661" s="71">
        <f t="shared" ca="1" si="191"/>
        <v>1.0768788520000001</v>
      </c>
      <c r="N661" s="70">
        <f t="shared" si="192"/>
        <v>0</v>
      </c>
      <c r="O661" s="66">
        <f t="shared" ca="1" si="193"/>
        <v>9214619.8155720197</v>
      </c>
      <c r="P661" s="72">
        <f t="shared" si="194"/>
        <v>0</v>
      </c>
      <c r="Q661" s="69"/>
      <c r="R661" s="68"/>
      <c r="S661" s="68"/>
      <c r="T661" s="68"/>
      <c r="U661" s="68"/>
      <c r="V661" s="7"/>
      <c r="W661" s="7"/>
      <c r="X661" s="7"/>
      <c r="Y661" s="7"/>
      <c r="Z661" s="1"/>
      <c r="AA661" s="7"/>
      <c r="AB661" s="7"/>
      <c r="AC661" s="7"/>
      <c r="AD661" s="7"/>
      <c r="AE661" s="7"/>
      <c r="AF661" s="8"/>
      <c r="AG661" s="7"/>
      <c r="AH661" s="3"/>
      <c r="AI661" s="18"/>
      <c r="AJ661" s="19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</row>
    <row r="662" spans="1:220" x14ac:dyDescent="0.2">
      <c r="A662" s="65">
        <f t="shared" si="181"/>
        <v>42637</v>
      </c>
      <c r="B662" s="12">
        <f t="shared" ca="1" si="183"/>
        <v>129154506.40105189</v>
      </c>
      <c r="C662" s="73">
        <f t="shared" ca="1" si="184"/>
        <v>119858967.39940919</v>
      </c>
      <c r="D662" s="67">
        <f ca="1">IF(A662&lt;$B$1,VLOOKUP(A662,[1]DI!$A$4:$B$15000,2,FALSE),0)</f>
        <v>0</v>
      </c>
      <c r="E662" s="11">
        <f t="shared" ca="1" si="185"/>
        <v>1</v>
      </c>
      <c r="F662" s="66">
        <f ca="1">(TRUNC(PRODUCT($E$16:$E661),16))</f>
        <v>1.2520124950776801</v>
      </c>
      <c r="G662" s="66">
        <f t="shared" ca="1" si="186"/>
        <v>1.1805864888022199</v>
      </c>
      <c r="H662" s="66">
        <f t="shared" ca="1" si="187"/>
        <v>1.06050044</v>
      </c>
      <c r="I662" s="67">
        <f t="shared" si="182"/>
        <v>3.7499999999999999E-2</v>
      </c>
      <c r="J662" s="68">
        <f t="shared" si="188"/>
        <v>42478</v>
      </c>
      <c r="K662" s="13">
        <f t="shared" si="189"/>
        <v>156</v>
      </c>
      <c r="L662" s="9">
        <f t="shared" si="190"/>
        <v>1.016080646</v>
      </c>
      <c r="M662" s="71">
        <f t="shared" ca="1" si="191"/>
        <v>1.077553972</v>
      </c>
      <c r="N662" s="70">
        <f t="shared" si="192"/>
        <v>0</v>
      </c>
      <c r="O662" s="66">
        <f t="shared" ca="1" si="193"/>
        <v>9295539.0016427003</v>
      </c>
      <c r="P662" s="72">
        <f t="shared" si="194"/>
        <v>0</v>
      </c>
      <c r="Q662" s="69"/>
      <c r="R662" s="68"/>
      <c r="S662" s="68"/>
      <c r="T662" s="68"/>
      <c r="U662" s="68"/>
      <c r="V662" s="7"/>
      <c r="W662" s="7"/>
      <c r="X662" s="7"/>
      <c r="Y662" s="7"/>
      <c r="Z662" s="1"/>
      <c r="AA662" s="7"/>
      <c r="AB662" s="7"/>
      <c r="AC662" s="7"/>
      <c r="AD662" s="7"/>
      <c r="AE662" s="7"/>
      <c r="AF662" s="8"/>
      <c r="AG662" s="7"/>
      <c r="AH662" s="3"/>
      <c r="AI662" s="18"/>
      <c r="AJ662" s="19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</row>
    <row r="663" spans="1:220" x14ac:dyDescent="0.2">
      <c r="A663" s="65">
        <f t="shared" si="181"/>
        <v>42638</v>
      </c>
      <c r="B663" s="12">
        <f t="shared" ca="1" si="183"/>
        <v>129167714.4996824</v>
      </c>
      <c r="C663" s="73">
        <f t="shared" ca="1" si="184"/>
        <v>119858967.39940919</v>
      </c>
      <c r="D663" s="67">
        <f ca="1">IF(A663&lt;$B$1,VLOOKUP(A663,[1]DI!$A$4:$B$15000,2,FALSE),0)</f>
        <v>0</v>
      </c>
      <c r="E663" s="11">
        <f t="shared" ca="1" si="185"/>
        <v>1</v>
      </c>
      <c r="F663" s="66">
        <f ca="1">(TRUNC(PRODUCT($E$16:$E662),16))</f>
        <v>1.2520124950776801</v>
      </c>
      <c r="G663" s="66">
        <f t="shared" ca="1" si="186"/>
        <v>1.1805864888022199</v>
      </c>
      <c r="H663" s="66">
        <f t="shared" ca="1" si="187"/>
        <v>1.06050044</v>
      </c>
      <c r="I663" s="67">
        <f t="shared" si="182"/>
        <v>3.7499999999999999E-2</v>
      </c>
      <c r="J663" s="68">
        <f t="shared" si="188"/>
        <v>42478</v>
      </c>
      <c r="K663" s="13">
        <f t="shared" si="189"/>
        <v>157</v>
      </c>
      <c r="L663" s="9">
        <f t="shared" si="190"/>
        <v>1.016184556</v>
      </c>
      <c r="M663" s="71">
        <f t="shared" ca="1" si="191"/>
        <v>1.0776641689999999</v>
      </c>
      <c r="N663" s="70">
        <f t="shared" si="192"/>
        <v>0</v>
      </c>
      <c r="O663" s="66">
        <f t="shared" ca="1" si="193"/>
        <v>9308747.1002731994</v>
      </c>
      <c r="P663" s="72">
        <f t="shared" si="194"/>
        <v>0</v>
      </c>
      <c r="Q663" s="69"/>
      <c r="R663" s="68"/>
      <c r="S663" s="68"/>
      <c r="T663" s="68"/>
      <c r="U663" s="68"/>
      <c r="V663" s="7"/>
      <c r="W663" s="7"/>
      <c r="X663" s="7"/>
      <c r="Y663" s="7"/>
      <c r="Z663" s="1"/>
      <c r="AA663" s="7"/>
      <c r="AB663" s="7"/>
      <c r="AC663" s="7"/>
      <c r="AD663" s="7"/>
      <c r="AE663" s="7"/>
      <c r="AF663" s="8"/>
      <c r="AG663" s="7"/>
      <c r="AH663" s="3"/>
      <c r="AI663" s="18"/>
      <c r="AJ663" s="19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</row>
    <row r="664" spans="1:220" x14ac:dyDescent="0.2">
      <c r="A664" s="65">
        <f t="shared" si="181"/>
        <v>42639</v>
      </c>
      <c r="B664" s="12">
        <f t="shared" ca="1" si="183"/>
        <v>129180924.03662051</v>
      </c>
      <c r="C664" s="73">
        <f t="shared" ca="1" si="184"/>
        <v>119858967.39940919</v>
      </c>
      <c r="D664" s="67">
        <f ca="1">IF(A664&lt;$B$1,VLOOKUP(A664,[1]DI!$A$4:$B$15000,2,FALSE),0)</f>
        <v>0.14130000000000001</v>
      </c>
      <c r="E664" s="11">
        <f t="shared" ca="1" si="185"/>
        <v>1.00052461</v>
      </c>
      <c r="F664" s="66">
        <f ca="1">(TRUNC(PRODUCT($E$16:$E663),16))</f>
        <v>1.2520124950776801</v>
      </c>
      <c r="G664" s="66">
        <f t="shared" ca="1" si="186"/>
        <v>1.1805864888022199</v>
      </c>
      <c r="H664" s="66">
        <f t="shared" ca="1" si="187"/>
        <v>1.06050044</v>
      </c>
      <c r="I664" s="67">
        <f t="shared" si="182"/>
        <v>3.7499999999999999E-2</v>
      </c>
      <c r="J664" s="68">
        <f t="shared" si="188"/>
        <v>42478</v>
      </c>
      <c r="K664" s="13">
        <f t="shared" si="189"/>
        <v>158</v>
      </c>
      <c r="L664" s="9">
        <f t="shared" si="190"/>
        <v>1.0162884780000001</v>
      </c>
      <c r="M664" s="71">
        <f t="shared" ca="1" si="191"/>
        <v>1.077774378</v>
      </c>
      <c r="N664" s="70">
        <f t="shared" si="192"/>
        <v>0</v>
      </c>
      <c r="O664" s="66">
        <f t="shared" ca="1" si="193"/>
        <v>9321956.6372113209</v>
      </c>
      <c r="P664" s="72">
        <f t="shared" si="194"/>
        <v>0</v>
      </c>
      <c r="Q664" s="69"/>
      <c r="R664" s="68"/>
      <c r="S664" s="68"/>
      <c r="T664" s="68"/>
      <c r="U664" s="68"/>
      <c r="V664" s="7"/>
      <c r="W664" s="7"/>
      <c r="X664" s="7"/>
      <c r="Y664" s="7"/>
      <c r="Z664" s="1"/>
      <c r="AA664" s="7"/>
      <c r="AB664" s="7"/>
      <c r="AC664" s="7"/>
      <c r="AD664" s="7"/>
      <c r="AE664" s="7"/>
      <c r="AF664" s="8"/>
      <c r="AG664" s="7"/>
      <c r="AH664" s="3"/>
      <c r="AI664" s="18"/>
      <c r="AJ664" s="19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</row>
    <row r="665" spans="1:220" x14ac:dyDescent="0.2">
      <c r="A665" s="65">
        <f t="shared" si="181"/>
        <v>42640</v>
      </c>
      <c r="B665" s="12">
        <f t="shared" ca="1" si="183"/>
        <v>129261911.54230262</v>
      </c>
      <c r="C665" s="73">
        <f t="shared" ca="1" si="184"/>
        <v>119858967.39940919</v>
      </c>
      <c r="D665" s="67">
        <f ca="1">IF(A665&lt;$B$1,VLOOKUP(A665,[1]DI!$A$4:$B$15000,2,FALSE),0)</f>
        <v>0.14130000000000001</v>
      </c>
      <c r="E665" s="11">
        <f t="shared" ca="1" si="185"/>
        <v>1.00052461</v>
      </c>
      <c r="F665" s="66">
        <f ca="1">(TRUNC(PRODUCT($E$16:$E664),16))</f>
        <v>1.25266931335272</v>
      </c>
      <c r="G665" s="66">
        <f t="shared" ca="1" si="186"/>
        <v>1.1805864888022199</v>
      </c>
      <c r="H665" s="66">
        <f t="shared" ca="1" si="187"/>
        <v>1.0610567900000001</v>
      </c>
      <c r="I665" s="67">
        <f t="shared" si="182"/>
        <v>3.7499999999999999E-2</v>
      </c>
      <c r="J665" s="68">
        <f t="shared" si="188"/>
        <v>42478</v>
      </c>
      <c r="K665" s="13">
        <f t="shared" si="189"/>
        <v>159</v>
      </c>
      <c r="L665" s="9">
        <f t="shared" si="190"/>
        <v>1.0163924099999999</v>
      </c>
      <c r="M665" s="71">
        <f t="shared" ca="1" si="191"/>
        <v>1.078450068</v>
      </c>
      <c r="N665" s="70">
        <f t="shared" si="192"/>
        <v>0</v>
      </c>
      <c r="O665" s="66">
        <f t="shared" ca="1" si="193"/>
        <v>9402944.1428934298</v>
      </c>
      <c r="P665" s="72">
        <f t="shared" si="194"/>
        <v>0</v>
      </c>
      <c r="Q665" s="69"/>
      <c r="R665" s="68"/>
      <c r="S665" s="68"/>
      <c r="T665" s="68"/>
      <c r="U665" s="68"/>
      <c r="V665" s="7"/>
      <c r="W665" s="7"/>
      <c r="X665" s="7"/>
      <c r="Y665" s="7"/>
      <c r="Z665" s="1"/>
      <c r="AA665" s="7"/>
      <c r="AB665" s="7"/>
      <c r="AC665" s="7"/>
      <c r="AD665" s="7"/>
      <c r="AE665" s="7"/>
      <c r="AF665" s="8"/>
      <c r="AG665" s="7"/>
      <c r="AH665" s="3"/>
      <c r="AI665" s="18"/>
      <c r="AJ665" s="19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</row>
    <row r="666" spans="1:220" x14ac:dyDescent="0.2">
      <c r="A666" s="65">
        <f t="shared" si="181"/>
        <v>42641</v>
      </c>
      <c r="B666" s="12">
        <f t="shared" ca="1" si="183"/>
        <v>129342949.62846898</v>
      </c>
      <c r="C666" s="73">
        <f t="shared" ca="1" si="184"/>
        <v>119858967.39940919</v>
      </c>
      <c r="D666" s="67">
        <f ca="1">IF(A666&lt;$B$1,VLOOKUP(A666,[1]DI!$A$4:$B$15000,2,FALSE),0)</f>
        <v>0.14130000000000001</v>
      </c>
      <c r="E666" s="11">
        <f t="shared" ca="1" si="185"/>
        <v>1.00052461</v>
      </c>
      <c r="F666" s="66">
        <f ca="1">(TRUNC(PRODUCT($E$16:$E665),16))</f>
        <v>1.2533264762012</v>
      </c>
      <c r="G666" s="66">
        <f t="shared" ca="1" si="186"/>
        <v>1.1805864888022199</v>
      </c>
      <c r="H666" s="66">
        <f t="shared" ca="1" si="187"/>
        <v>1.06161343</v>
      </c>
      <c r="I666" s="67">
        <f t="shared" si="182"/>
        <v>3.7499999999999999E-2</v>
      </c>
      <c r="J666" s="68">
        <f t="shared" si="188"/>
        <v>42478</v>
      </c>
      <c r="K666" s="13">
        <f t="shared" si="189"/>
        <v>160</v>
      </c>
      <c r="L666" s="9">
        <f t="shared" si="190"/>
        <v>1.016496353</v>
      </c>
      <c r="M666" s="71">
        <f t="shared" ca="1" si="191"/>
        <v>1.07912618</v>
      </c>
      <c r="N666" s="70">
        <f t="shared" si="192"/>
        <v>0</v>
      </c>
      <c r="O666" s="66">
        <f t="shared" ca="1" si="193"/>
        <v>9483982.2290597893</v>
      </c>
      <c r="P666" s="72">
        <f t="shared" si="194"/>
        <v>0</v>
      </c>
      <c r="Q666" s="69"/>
      <c r="R666" s="68"/>
      <c r="S666" s="68"/>
      <c r="T666" s="68"/>
      <c r="U666" s="68"/>
      <c r="V666" s="7"/>
      <c r="W666" s="7"/>
      <c r="X666" s="7"/>
      <c r="Y666" s="7"/>
      <c r="Z666" s="1"/>
      <c r="AA666" s="7"/>
      <c r="AB666" s="7"/>
      <c r="AC666" s="7"/>
      <c r="AD666" s="7"/>
      <c r="AE666" s="7"/>
      <c r="AF666" s="8"/>
      <c r="AG666" s="7"/>
      <c r="AH666" s="3"/>
      <c r="AI666" s="18"/>
      <c r="AJ666" s="19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</row>
    <row r="667" spans="1:220" x14ac:dyDescent="0.2">
      <c r="A667" s="65">
        <f t="shared" si="181"/>
        <v>42642</v>
      </c>
      <c r="B667" s="12">
        <f t="shared" ca="1" si="183"/>
        <v>129424039.37385029</v>
      </c>
      <c r="C667" s="73">
        <f t="shared" ca="1" si="184"/>
        <v>119858967.39940919</v>
      </c>
      <c r="D667" s="67">
        <f ca="1">IF(A667&lt;$B$1,VLOOKUP(A667,[1]DI!$A$4:$B$15000,2,FALSE),0)</f>
        <v>0.14130000000000001</v>
      </c>
      <c r="E667" s="11">
        <f t="shared" ca="1" si="185"/>
        <v>1.00052461</v>
      </c>
      <c r="F667" s="66">
        <f ca="1">(TRUNC(PRODUCT($E$16:$E666),16))</f>
        <v>1.25398398380388</v>
      </c>
      <c r="G667" s="66">
        <f t="shared" ca="1" si="186"/>
        <v>1.1805864888022199</v>
      </c>
      <c r="H667" s="66">
        <f t="shared" ca="1" si="187"/>
        <v>1.06217037</v>
      </c>
      <c r="I667" s="67">
        <f t="shared" si="182"/>
        <v>3.7499999999999999E-2</v>
      </c>
      <c r="J667" s="68">
        <f t="shared" si="188"/>
        <v>42478</v>
      </c>
      <c r="K667" s="13">
        <f t="shared" si="189"/>
        <v>161</v>
      </c>
      <c r="L667" s="9">
        <f t="shared" si="190"/>
        <v>1.016600306</v>
      </c>
      <c r="M667" s="71">
        <f t="shared" ca="1" si="191"/>
        <v>1.079802723</v>
      </c>
      <c r="N667" s="70">
        <f t="shared" si="192"/>
        <v>0</v>
      </c>
      <c r="O667" s="66">
        <f t="shared" ca="1" si="193"/>
        <v>9565071.9744410906</v>
      </c>
      <c r="P667" s="72">
        <f t="shared" si="194"/>
        <v>0</v>
      </c>
      <c r="Q667" s="69"/>
      <c r="R667" s="68"/>
      <c r="S667" s="68"/>
      <c r="T667" s="68"/>
      <c r="U667" s="68"/>
      <c r="V667" s="7"/>
      <c r="W667" s="7"/>
      <c r="X667" s="7"/>
      <c r="Y667" s="7"/>
      <c r="Z667" s="1"/>
      <c r="AA667" s="7"/>
      <c r="AB667" s="7"/>
      <c r="AC667" s="7"/>
      <c r="AD667" s="7"/>
      <c r="AE667" s="7"/>
      <c r="AF667" s="8"/>
      <c r="AG667" s="7"/>
      <c r="AH667" s="3"/>
      <c r="AI667" s="18"/>
      <c r="AJ667" s="19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</row>
    <row r="668" spans="1:220" x14ac:dyDescent="0.2">
      <c r="A668" s="65">
        <f t="shared" si="181"/>
        <v>42643</v>
      </c>
      <c r="B668" s="12">
        <f t="shared" ca="1" si="183"/>
        <v>129505178.62098511</v>
      </c>
      <c r="C668" s="73">
        <f t="shared" ca="1" si="184"/>
        <v>119858967.39940919</v>
      </c>
      <c r="D668" s="67">
        <f ca="1">IF(A668&lt;$B$1,VLOOKUP(A668,[1]DI!$A$4:$B$15000,2,FALSE),0)</f>
        <v>0.14130000000000001</v>
      </c>
      <c r="E668" s="11">
        <f t="shared" ca="1" si="185"/>
        <v>1.00052461</v>
      </c>
      <c r="F668" s="66">
        <f ca="1">(TRUNC(PRODUCT($E$16:$E667),16))</f>
        <v>1.2546418363416301</v>
      </c>
      <c r="G668" s="66">
        <f t="shared" ca="1" si="186"/>
        <v>1.1805864888022199</v>
      </c>
      <c r="H668" s="66">
        <f t="shared" ca="1" si="187"/>
        <v>1.0627275899999999</v>
      </c>
      <c r="I668" s="67">
        <f t="shared" si="182"/>
        <v>3.7499999999999999E-2</v>
      </c>
      <c r="J668" s="68">
        <f t="shared" si="188"/>
        <v>42478</v>
      </c>
      <c r="K668" s="13">
        <f t="shared" si="189"/>
        <v>162</v>
      </c>
      <c r="L668" s="9">
        <f t="shared" si="190"/>
        <v>1.01670427</v>
      </c>
      <c r="M668" s="71">
        <f t="shared" ca="1" si="191"/>
        <v>1.080479679</v>
      </c>
      <c r="N668" s="70">
        <f t="shared" si="192"/>
        <v>0</v>
      </c>
      <c r="O668" s="66">
        <f t="shared" ca="1" si="193"/>
        <v>9646211.2215759102</v>
      </c>
      <c r="P668" s="72">
        <f t="shared" si="194"/>
        <v>0</v>
      </c>
      <c r="Q668" s="69"/>
      <c r="R668" s="68"/>
      <c r="S668" s="68"/>
      <c r="T668" s="68"/>
      <c r="U668" s="68"/>
      <c r="V668" s="7"/>
      <c r="W668" s="7"/>
      <c r="X668" s="7"/>
      <c r="Y668" s="7"/>
      <c r="Z668" s="1"/>
      <c r="AA668" s="7"/>
      <c r="AB668" s="7"/>
      <c r="AC668" s="7"/>
      <c r="AD668" s="7"/>
      <c r="AE668" s="7"/>
      <c r="AF668" s="8"/>
      <c r="AG668" s="7"/>
      <c r="AH668" s="3"/>
      <c r="AI668" s="18"/>
      <c r="AJ668" s="19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</row>
    <row r="669" spans="1:220" x14ac:dyDescent="0.2">
      <c r="A669" s="65">
        <f t="shared" si="181"/>
        <v>42644</v>
      </c>
      <c r="B669" s="12">
        <f t="shared" ca="1" si="183"/>
        <v>129586369.5273349</v>
      </c>
      <c r="C669" s="73">
        <f t="shared" ca="1" si="184"/>
        <v>119858967.39940919</v>
      </c>
      <c r="D669" s="67">
        <f ca="1">IF(A669&lt;$B$1,VLOOKUP(A669,[1]DI!$A$4:$B$15000,2,FALSE),0)</f>
        <v>0</v>
      </c>
      <c r="E669" s="11">
        <f t="shared" ca="1" si="185"/>
        <v>1</v>
      </c>
      <c r="F669" s="66">
        <f ca="1">(TRUNC(PRODUCT($E$16:$E668),16))</f>
        <v>1.2553000339953899</v>
      </c>
      <c r="G669" s="66">
        <f t="shared" ca="1" si="186"/>
        <v>1.1805864888022199</v>
      </c>
      <c r="H669" s="66">
        <f t="shared" ca="1" si="187"/>
        <v>1.06328511</v>
      </c>
      <c r="I669" s="67">
        <f t="shared" si="182"/>
        <v>3.7499999999999999E-2</v>
      </c>
      <c r="J669" s="68">
        <f t="shared" si="188"/>
        <v>42478</v>
      </c>
      <c r="K669" s="13">
        <f t="shared" si="189"/>
        <v>163</v>
      </c>
      <c r="L669" s="9">
        <f t="shared" si="190"/>
        <v>1.0168082439999999</v>
      </c>
      <c r="M669" s="71">
        <f t="shared" ca="1" si="191"/>
        <v>1.0811570660000001</v>
      </c>
      <c r="N669" s="70">
        <f t="shared" si="192"/>
        <v>0</v>
      </c>
      <c r="O669" s="66">
        <f t="shared" ca="1" si="193"/>
        <v>9727402.1279257108</v>
      </c>
      <c r="P669" s="72">
        <f t="shared" si="194"/>
        <v>0</v>
      </c>
      <c r="Q669" s="69"/>
      <c r="R669" s="68"/>
      <c r="S669" s="68"/>
      <c r="T669" s="68"/>
      <c r="U669" s="68"/>
      <c r="V669" s="7"/>
      <c r="W669" s="7"/>
      <c r="X669" s="7"/>
      <c r="Y669" s="7"/>
      <c r="Z669" s="1"/>
      <c r="AA669" s="7"/>
      <c r="AB669" s="7"/>
      <c r="AC669" s="7"/>
      <c r="AD669" s="7"/>
      <c r="AE669" s="7"/>
      <c r="AF669" s="8"/>
      <c r="AG669" s="7"/>
      <c r="AH669" s="3"/>
      <c r="AI669" s="18"/>
      <c r="AJ669" s="19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</row>
    <row r="670" spans="1:220" x14ac:dyDescent="0.2">
      <c r="A670" s="65">
        <f t="shared" si="181"/>
        <v>42645</v>
      </c>
      <c r="B670" s="12">
        <f t="shared" ca="1" si="183"/>
        <v>129599621.73406541</v>
      </c>
      <c r="C670" s="73">
        <f t="shared" ca="1" si="184"/>
        <v>119858967.39940919</v>
      </c>
      <c r="D670" s="67">
        <f ca="1">IF(A670&lt;$B$1,VLOOKUP(A670,[1]DI!$A$4:$B$15000,2,FALSE),0)</f>
        <v>0</v>
      </c>
      <c r="E670" s="11">
        <f t="shared" ca="1" si="185"/>
        <v>1</v>
      </c>
      <c r="F670" s="66">
        <f ca="1">(TRUNC(PRODUCT($E$16:$E669),16))</f>
        <v>1.2553000339953899</v>
      </c>
      <c r="G670" s="66">
        <f t="shared" ca="1" si="186"/>
        <v>1.1805864888022199</v>
      </c>
      <c r="H670" s="66">
        <f t="shared" ca="1" si="187"/>
        <v>1.06328511</v>
      </c>
      <c r="I670" s="67">
        <f t="shared" si="182"/>
        <v>3.7499999999999999E-2</v>
      </c>
      <c r="J670" s="68">
        <f t="shared" si="188"/>
        <v>42478</v>
      </c>
      <c r="K670" s="13">
        <f t="shared" si="189"/>
        <v>164</v>
      </c>
      <c r="L670" s="9">
        <f t="shared" si="190"/>
        <v>1.0169122289999999</v>
      </c>
      <c r="M670" s="71">
        <f t="shared" ca="1" si="191"/>
        <v>1.081267631</v>
      </c>
      <c r="N670" s="70">
        <f t="shared" si="192"/>
        <v>0</v>
      </c>
      <c r="O670" s="66">
        <f t="shared" ca="1" si="193"/>
        <v>9740654.3346562199</v>
      </c>
      <c r="P670" s="72">
        <f t="shared" si="194"/>
        <v>0</v>
      </c>
      <c r="Q670" s="69"/>
      <c r="R670" s="68"/>
      <c r="S670" s="68"/>
      <c r="T670" s="68"/>
      <c r="U670" s="68"/>
      <c r="V670" s="7"/>
      <c r="W670" s="7"/>
      <c r="X670" s="7"/>
      <c r="Y670" s="7"/>
      <c r="Z670" s="1"/>
      <c r="AA670" s="7"/>
      <c r="AB670" s="7"/>
      <c r="AC670" s="7"/>
      <c r="AD670" s="7"/>
      <c r="AE670" s="7"/>
      <c r="AF670" s="8"/>
      <c r="AG670" s="7"/>
      <c r="AH670" s="3"/>
      <c r="AI670" s="18"/>
      <c r="AJ670" s="19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</row>
    <row r="671" spans="1:220" x14ac:dyDescent="0.2">
      <c r="A671" s="65">
        <f t="shared" si="181"/>
        <v>42646</v>
      </c>
      <c r="B671" s="12">
        <f t="shared" ca="1" si="183"/>
        <v>129612875.49896249</v>
      </c>
      <c r="C671" s="73">
        <f t="shared" ca="1" si="184"/>
        <v>119858967.39940919</v>
      </c>
      <c r="D671" s="67">
        <f ca="1">IF(A671&lt;$B$1,VLOOKUP(A671,[1]DI!$A$4:$B$15000,2,FALSE),0)</f>
        <v>0.14130000000000001</v>
      </c>
      <c r="E671" s="11">
        <f t="shared" ca="1" si="185"/>
        <v>1.00052461</v>
      </c>
      <c r="F671" s="66">
        <f ca="1">(TRUNC(PRODUCT($E$16:$E670),16))</f>
        <v>1.2553000339953899</v>
      </c>
      <c r="G671" s="66">
        <f t="shared" ca="1" si="186"/>
        <v>1.1805864888022199</v>
      </c>
      <c r="H671" s="66">
        <f t="shared" ca="1" si="187"/>
        <v>1.06328511</v>
      </c>
      <c r="I671" s="67">
        <f t="shared" si="182"/>
        <v>3.7499999999999999E-2</v>
      </c>
      <c r="J671" s="68">
        <f t="shared" si="188"/>
        <v>42478</v>
      </c>
      <c r="K671" s="13">
        <f t="shared" si="189"/>
        <v>165</v>
      </c>
      <c r="L671" s="9">
        <f t="shared" si="190"/>
        <v>1.0170162250000001</v>
      </c>
      <c r="M671" s="71">
        <f t="shared" ca="1" si="191"/>
        <v>1.0813782089999999</v>
      </c>
      <c r="N671" s="70">
        <f t="shared" si="192"/>
        <v>0</v>
      </c>
      <c r="O671" s="66">
        <f t="shared" ca="1" si="193"/>
        <v>9753908.0995533001</v>
      </c>
      <c r="P671" s="72">
        <f t="shared" si="194"/>
        <v>0</v>
      </c>
      <c r="Q671" s="69"/>
      <c r="R671" s="68"/>
      <c r="S671" s="68"/>
      <c r="T671" s="68"/>
      <c r="U671" s="68"/>
      <c r="V671" s="7"/>
      <c r="W671" s="7"/>
      <c r="X671" s="7"/>
      <c r="Y671" s="7"/>
      <c r="Z671" s="1"/>
      <c r="AA671" s="7"/>
      <c r="AB671" s="7"/>
      <c r="AC671" s="7"/>
      <c r="AD671" s="7"/>
      <c r="AE671" s="7"/>
      <c r="AF671" s="8"/>
      <c r="AG671" s="7"/>
      <c r="AH671" s="3"/>
      <c r="AI671" s="18"/>
      <c r="AJ671" s="19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</row>
    <row r="672" spans="1:220" x14ac:dyDescent="0.2">
      <c r="A672" s="65">
        <f t="shared" si="181"/>
        <v>42647</v>
      </c>
      <c r="B672" s="12">
        <f t="shared" ca="1" si="183"/>
        <v>129694133.76605198</v>
      </c>
      <c r="C672" s="73">
        <f t="shared" ca="1" si="184"/>
        <v>119858967.39940919</v>
      </c>
      <c r="D672" s="67">
        <f ca="1">IF(A672&lt;$B$1,VLOOKUP(A672,[1]DI!$A$4:$B$15000,2,FALSE),0)</f>
        <v>0.14130000000000001</v>
      </c>
      <c r="E672" s="11">
        <f t="shared" ca="1" si="185"/>
        <v>1.00052461</v>
      </c>
      <c r="F672" s="66">
        <f ca="1">(TRUNC(PRODUCT($E$16:$E671),16))</f>
        <v>1.25595857694622</v>
      </c>
      <c r="G672" s="66">
        <f t="shared" ca="1" si="186"/>
        <v>1.1805864888022199</v>
      </c>
      <c r="H672" s="66">
        <f t="shared" ca="1" si="187"/>
        <v>1.0638429199999999</v>
      </c>
      <c r="I672" s="67">
        <f t="shared" si="182"/>
        <v>3.7499999999999999E-2</v>
      </c>
      <c r="J672" s="68">
        <f t="shared" si="188"/>
        <v>42478</v>
      </c>
      <c r="K672" s="13">
        <f t="shared" si="189"/>
        <v>166</v>
      </c>
      <c r="L672" s="9">
        <f t="shared" si="190"/>
        <v>1.0171202319999999</v>
      </c>
      <c r="M672" s="71">
        <f t="shared" ca="1" si="191"/>
        <v>1.0820561580000001</v>
      </c>
      <c r="N672" s="70">
        <f t="shared" si="192"/>
        <v>0</v>
      </c>
      <c r="O672" s="66">
        <f t="shared" ca="1" si="193"/>
        <v>9835166.3666427806</v>
      </c>
      <c r="P672" s="72">
        <f t="shared" si="194"/>
        <v>0</v>
      </c>
      <c r="Q672" s="69"/>
      <c r="R672" s="68"/>
      <c r="S672" s="68"/>
      <c r="T672" s="68"/>
      <c r="U672" s="68"/>
      <c r="V672" s="7"/>
      <c r="W672" s="7"/>
      <c r="X672" s="7"/>
      <c r="Y672" s="7"/>
      <c r="Z672" s="1"/>
      <c r="AA672" s="7"/>
      <c r="AB672" s="7"/>
      <c r="AC672" s="7"/>
      <c r="AD672" s="7"/>
      <c r="AE672" s="7"/>
      <c r="AF672" s="8"/>
      <c r="AG672" s="7"/>
      <c r="AH672" s="3"/>
      <c r="AI672" s="18"/>
      <c r="AJ672" s="19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</row>
    <row r="673" spans="1:220" x14ac:dyDescent="0.2">
      <c r="A673" s="65">
        <f t="shared" si="181"/>
        <v>42648</v>
      </c>
      <c r="B673" s="12">
        <f t="shared" ca="1" si="183"/>
        <v>129775442.4937667</v>
      </c>
      <c r="C673" s="73">
        <f t="shared" ca="1" si="184"/>
        <v>119858967.39940919</v>
      </c>
      <c r="D673" s="67">
        <f ca="1">IF(A673&lt;$B$1,VLOOKUP(A673,[1]DI!$A$4:$B$15000,2,FALSE),0)</f>
        <v>0.14130000000000001</v>
      </c>
      <c r="E673" s="11">
        <f t="shared" ca="1" si="185"/>
        <v>1.00052461</v>
      </c>
      <c r="F673" s="66">
        <f ca="1">(TRUNC(PRODUCT($E$16:$E672),16))</f>
        <v>1.25661746537527</v>
      </c>
      <c r="G673" s="66">
        <f t="shared" ca="1" si="186"/>
        <v>1.1805864888022199</v>
      </c>
      <c r="H673" s="66">
        <f t="shared" ca="1" si="187"/>
        <v>1.06440102</v>
      </c>
      <c r="I673" s="67">
        <f t="shared" si="182"/>
        <v>3.7499999999999999E-2</v>
      </c>
      <c r="J673" s="68">
        <f t="shared" si="188"/>
        <v>42478</v>
      </c>
      <c r="K673" s="13">
        <f t="shared" si="189"/>
        <v>167</v>
      </c>
      <c r="L673" s="9">
        <f t="shared" si="190"/>
        <v>1.0172242490000001</v>
      </c>
      <c r="M673" s="71">
        <f t="shared" ca="1" si="191"/>
        <v>1.082734528</v>
      </c>
      <c r="N673" s="70">
        <f t="shared" si="192"/>
        <v>0</v>
      </c>
      <c r="O673" s="66">
        <f t="shared" ca="1" si="193"/>
        <v>9916475.0943575092</v>
      </c>
      <c r="P673" s="72">
        <f t="shared" si="194"/>
        <v>0</v>
      </c>
      <c r="Q673" s="69"/>
      <c r="R673" s="68"/>
      <c r="S673" s="68"/>
      <c r="T673" s="68"/>
      <c r="U673" s="68"/>
      <c r="V673" s="7"/>
      <c r="W673" s="7"/>
      <c r="X673" s="7"/>
      <c r="Y673" s="7"/>
      <c r="Z673" s="1"/>
      <c r="AA673" s="7"/>
      <c r="AB673" s="7"/>
      <c r="AC673" s="7"/>
      <c r="AD673" s="7"/>
      <c r="AE673" s="7"/>
      <c r="AF673" s="8"/>
      <c r="AG673" s="7"/>
      <c r="AH673" s="3"/>
      <c r="AI673" s="18"/>
      <c r="AJ673" s="19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</row>
    <row r="674" spans="1:220" x14ac:dyDescent="0.2">
      <c r="A674" s="65">
        <f t="shared" si="181"/>
        <v>42649</v>
      </c>
      <c r="B674" s="12">
        <f t="shared" ca="1" si="183"/>
        <v>129856803.24027327</v>
      </c>
      <c r="C674" s="73">
        <f t="shared" ca="1" si="184"/>
        <v>119858967.39940919</v>
      </c>
      <c r="D674" s="67">
        <f ca="1">IF(A674&lt;$B$1,VLOOKUP(A674,[1]DI!$A$4:$B$15000,2,FALSE),0)</f>
        <v>0.14130000000000001</v>
      </c>
      <c r="E674" s="11">
        <f t="shared" ca="1" si="185"/>
        <v>1.00052461</v>
      </c>
      <c r="F674" s="66">
        <f ca="1">(TRUNC(PRODUCT($E$16:$E673),16))</f>
        <v>1.2572766994637901</v>
      </c>
      <c r="G674" s="66">
        <f t="shared" ca="1" si="186"/>
        <v>1.1805864888022199</v>
      </c>
      <c r="H674" s="66">
        <f t="shared" ca="1" si="187"/>
        <v>1.0649594200000001</v>
      </c>
      <c r="I674" s="67">
        <f t="shared" si="182"/>
        <v>3.7499999999999999E-2</v>
      </c>
      <c r="J674" s="68">
        <f t="shared" si="188"/>
        <v>42478</v>
      </c>
      <c r="K674" s="13">
        <f t="shared" si="189"/>
        <v>168</v>
      </c>
      <c r="L674" s="9">
        <f t="shared" si="190"/>
        <v>1.0173282770000001</v>
      </c>
      <c r="M674" s="71">
        <f t="shared" ca="1" si="191"/>
        <v>1.0834133319999999</v>
      </c>
      <c r="N674" s="70">
        <f t="shared" si="192"/>
        <v>0</v>
      </c>
      <c r="O674" s="66">
        <f t="shared" ca="1" si="193"/>
        <v>9997835.8408640791</v>
      </c>
      <c r="P674" s="72">
        <f t="shared" si="194"/>
        <v>0</v>
      </c>
      <c r="Q674" s="69"/>
      <c r="R674" s="68"/>
      <c r="S674" s="68"/>
      <c r="T674" s="68"/>
      <c r="U674" s="68"/>
      <c r="V674" s="7"/>
      <c r="W674" s="7"/>
      <c r="X674" s="7"/>
      <c r="Y674" s="7"/>
      <c r="Z674" s="1"/>
      <c r="AA674" s="7"/>
      <c r="AB674" s="7"/>
      <c r="AC674" s="7"/>
      <c r="AD674" s="7"/>
      <c r="AE674" s="7"/>
      <c r="AF674" s="8"/>
      <c r="AG674" s="7"/>
      <c r="AH674" s="3"/>
      <c r="AI674" s="18"/>
      <c r="AJ674" s="19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</row>
    <row r="675" spans="1:220" x14ac:dyDescent="0.2">
      <c r="A675" s="65">
        <f t="shared" si="181"/>
        <v>42650</v>
      </c>
      <c r="B675" s="12">
        <f t="shared" ca="1" si="183"/>
        <v>129938214.44740519</v>
      </c>
      <c r="C675" s="73">
        <f t="shared" ca="1" si="184"/>
        <v>119858967.39940919</v>
      </c>
      <c r="D675" s="67">
        <f ca="1">IF(A675&lt;$B$1,VLOOKUP(A675,[1]DI!$A$4:$B$15000,2,FALSE),0)</f>
        <v>0.14130000000000001</v>
      </c>
      <c r="E675" s="11">
        <f t="shared" ca="1" si="185"/>
        <v>1.00052461</v>
      </c>
      <c r="F675" s="66">
        <f ca="1">(TRUNC(PRODUCT($E$16:$E674),16))</f>
        <v>1.2579362793930899</v>
      </c>
      <c r="G675" s="66">
        <f t="shared" ca="1" si="186"/>
        <v>1.1805864888022199</v>
      </c>
      <c r="H675" s="66">
        <f t="shared" ca="1" si="187"/>
        <v>1.06551811</v>
      </c>
      <c r="I675" s="67">
        <f t="shared" si="182"/>
        <v>3.7499999999999999E-2</v>
      </c>
      <c r="J675" s="68">
        <f t="shared" si="188"/>
        <v>42478</v>
      </c>
      <c r="K675" s="13">
        <f t="shared" si="189"/>
        <v>169</v>
      </c>
      <c r="L675" s="9">
        <f t="shared" si="190"/>
        <v>1.017432315</v>
      </c>
      <c r="M675" s="71">
        <f t="shared" ca="1" si="191"/>
        <v>1.084092557</v>
      </c>
      <c r="N675" s="70">
        <f t="shared" si="192"/>
        <v>0</v>
      </c>
      <c r="O675" s="66">
        <f t="shared" ca="1" si="193"/>
        <v>10079247.047995999</v>
      </c>
      <c r="P675" s="72">
        <f t="shared" si="194"/>
        <v>0</v>
      </c>
      <c r="Q675" s="69"/>
      <c r="R675" s="68"/>
      <c r="S675" s="68"/>
      <c r="T675" s="68"/>
      <c r="U675" s="68"/>
      <c r="V675" s="7"/>
      <c r="W675" s="7"/>
      <c r="X675" s="7"/>
      <c r="Y675" s="7"/>
      <c r="Z675" s="1"/>
      <c r="AA675" s="7"/>
      <c r="AB675" s="7"/>
      <c r="AC675" s="7"/>
      <c r="AD675" s="7"/>
      <c r="AE675" s="7"/>
      <c r="AF675" s="8"/>
      <c r="AG675" s="7"/>
      <c r="AH675" s="3"/>
      <c r="AI675" s="18"/>
      <c r="AJ675" s="19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</row>
    <row r="676" spans="1:220" x14ac:dyDescent="0.2">
      <c r="A676" s="65">
        <f t="shared" si="181"/>
        <v>42651</v>
      </c>
      <c r="B676" s="12">
        <f t="shared" ca="1" si="183"/>
        <v>130019676.47473919</v>
      </c>
      <c r="C676" s="73">
        <f t="shared" ca="1" si="184"/>
        <v>119858967.39940919</v>
      </c>
      <c r="D676" s="67">
        <f ca="1">IF(A676&lt;$B$1,VLOOKUP(A676,[1]DI!$A$4:$B$15000,2,FALSE),0)</f>
        <v>0</v>
      </c>
      <c r="E676" s="11">
        <f t="shared" ca="1" si="185"/>
        <v>1</v>
      </c>
      <c r="F676" s="66">
        <f ca="1">(TRUNC(PRODUCT($E$16:$E675),16))</f>
        <v>1.25859620534462</v>
      </c>
      <c r="G676" s="66">
        <f t="shared" ca="1" si="186"/>
        <v>1.1805864888022199</v>
      </c>
      <c r="H676" s="66">
        <f t="shared" ca="1" si="187"/>
        <v>1.0660770900000001</v>
      </c>
      <c r="I676" s="67">
        <f t="shared" si="182"/>
        <v>3.7499999999999999E-2</v>
      </c>
      <c r="J676" s="68">
        <f t="shared" si="188"/>
        <v>42478</v>
      </c>
      <c r="K676" s="13">
        <f t="shared" si="189"/>
        <v>170</v>
      </c>
      <c r="L676" s="9">
        <f t="shared" si="190"/>
        <v>1.0175363639999999</v>
      </c>
      <c r="M676" s="71">
        <f t="shared" ca="1" si="191"/>
        <v>1.084772206</v>
      </c>
      <c r="N676" s="70">
        <f t="shared" si="192"/>
        <v>0</v>
      </c>
      <c r="O676" s="66">
        <f t="shared" ca="1" si="193"/>
        <v>10160709.07533</v>
      </c>
      <c r="P676" s="72">
        <f t="shared" si="194"/>
        <v>0</v>
      </c>
      <c r="Q676" s="69"/>
      <c r="R676" s="68"/>
      <c r="S676" s="68"/>
      <c r="T676" s="68"/>
      <c r="U676" s="68"/>
      <c r="V676" s="7"/>
      <c r="W676" s="7"/>
      <c r="X676" s="7"/>
      <c r="Y676" s="7"/>
      <c r="Z676" s="1"/>
      <c r="AA676" s="7"/>
      <c r="AB676" s="7"/>
      <c r="AC676" s="7"/>
      <c r="AD676" s="7"/>
      <c r="AE676" s="7"/>
      <c r="AF676" s="8"/>
      <c r="AG676" s="7"/>
      <c r="AH676" s="3"/>
      <c r="AI676" s="18"/>
      <c r="AJ676" s="19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</row>
    <row r="677" spans="1:220" x14ac:dyDescent="0.2">
      <c r="A677" s="65">
        <f t="shared" si="181"/>
        <v>42652</v>
      </c>
      <c r="B677" s="12">
        <f t="shared" ca="1" si="183"/>
        <v>130032973.14914659</v>
      </c>
      <c r="C677" s="73">
        <f t="shared" ca="1" si="184"/>
        <v>119858967.39940919</v>
      </c>
      <c r="D677" s="67">
        <f ca="1">IF(A677&lt;$B$1,VLOOKUP(A677,[1]DI!$A$4:$B$15000,2,FALSE),0)</f>
        <v>0</v>
      </c>
      <c r="E677" s="11">
        <f t="shared" ca="1" si="185"/>
        <v>1</v>
      </c>
      <c r="F677" s="66">
        <f ca="1">(TRUNC(PRODUCT($E$16:$E676),16))</f>
        <v>1.25859620534462</v>
      </c>
      <c r="G677" s="66">
        <f t="shared" ca="1" si="186"/>
        <v>1.1805864888022199</v>
      </c>
      <c r="H677" s="66">
        <f t="shared" ca="1" si="187"/>
        <v>1.0660770900000001</v>
      </c>
      <c r="I677" s="67">
        <f t="shared" si="182"/>
        <v>3.7499999999999999E-2</v>
      </c>
      <c r="J677" s="68">
        <f t="shared" si="188"/>
        <v>42478</v>
      </c>
      <c r="K677" s="13">
        <f t="shared" si="189"/>
        <v>171</v>
      </c>
      <c r="L677" s="9">
        <f t="shared" si="190"/>
        <v>1.0176404240000001</v>
      </c>
      <c r="M677" s="71">
        <f t="shared" ca="1" si="191"/>
        <v>1.084883142</v>
      </c>
      <c r="N677" s="70">
        <f t="shared" si="192"/>
        <v>0</v>
      </c>
      <c r="O677" s="66">
        <f t="shared" ca="1" si="193"/>
        <v>10174005.749737401</v>
      </c>
      <c r="P677" s="72">
        <f t="shared" si="194"/>
        <v>0</v>
      </c>
      <c r="Q677" s="69"/>
      <c r="R677" s="68"/>
      <c r="S677" s="68"/>
      <c r="T677" s="68"/>
      <c r="U677" s="68"/>
      <c r="V677" s="7"/>
      <c r="W677" s="7"/>
      <c r="X677" s="7"/>
      <c r="Y677" s="7"/>
      <c r="Z677" s="1"/>
      <c r="AA677" s="7"/>
      <c r="AB677" s="7"/>
      <c r="AC677" s="7"/>
      <c r="AD677" s="7"/>
      <c r="AE677" s="7"/>
      <c r="AF677" s="8"/>
      <c r="AG677" s="7"/>
      <c r="AH677" s="3"/>
      <c r="AI677" s="18"/>
      <c r="AJ677" s="19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</row>
    <row r="678" spans="1:220" x14ac:dyDescent="0.2">
      <c r="A678" s="65">
        <f t="shared" si="181"/>
        <v>42653</v>
      </c>
      <c r="B678" s="12">
        <f t="shared" ca="1" si="183"/>
        <v>130046271.14200269</v>
      </c>
      <c r="C678" s="73">
        <f t="shared" ca="1" si="184"/>
        <v>119858967.39940919</v>
      </c>
      <c r="D678" s="67">
        <f ca="1">IF(A678&lt;$B$1,VLOOKUP(A678,[1]DI!$A$4:$B$15000,2,FALSE),0)</f>
        <v>0.14130000000000001</v>
      </c>
      <c r="E678" s="11">
        <f t="shared" ca="1" si="185"/>
        <v>1.00052461</v>
      </c>
      <c r="F678" s="66">
        <f ca="1">(TRUNC(PRODUCT($E$16:$E677),16))</f>
        <v>1.25859620534462</v>
      </c>
      <c r="G678" s="66">
        <f t="shared" ca="1" si="186"/>
        <v>1.1805864888022199</v>
      </c>
      <c r="H678" s="66">
        <f t="shared" ca="1" si="187"/>
        <v>1.0660770900000001</v>
      </c>
      <c r="I678" s="67">
        <f t="shared" si="182"/>
        <v>3.7499999999999999E-2</v>
      </c>
      <c r="J678" s="68">
        <f t="shared" si="188"/>
        <v>42478</v>
      </c>
      <c r="K678" s="13">
        <f t="shared" si="189"/>
        <v>172</v>
      </c>
      <c r="L678" s="9">
        <f t="shared" si="190"/>
        <v>1.017744494</v>
      </c>
      <c r="M678" s="71">
        <f t="shared" ca="1" si="191"/>
        <v>1.0849940890000001</v>
      </c>
      <c r="N678" s="70">
        <f t="shared" si="192"/>
        <v>0</v>
      </c>
      <c r="O678" s="66">
        <f t="shared" ca="1" si="193"/>
        <v>10187303.742593501</v>
      </c>
      <c r="P678" s="72">
        <f t="shared" si="194"/>
        <v>0</v>
      </c>
      <c r="Q678" s="69"/>
      <c r="R678" s="68"/>
      <c r="S678" s="68"/>
      <c r="T678" s="68"/>
      <c r="U678" s="68"/>
      <c r="V678" s="7"/>
      <c r="W678" s="7"/>
      <c r="X678" s="7"/>
      <c r="Y678" s="7"/>
      <c r="Z678" s="1"/>
      <c r="AA678" s="7"/>
      <c r="AB678" s="7"/>
      <c r="AC678" s="7"/>
      <c r="AD678" s="7"/>
      <c r="AE678" s="7"/>
      <c r="AF678" s="8"/>
      <c r="AG678" s="7"/>
      <c r="AH678" s="3"/>
      <c r="AI678" s="18"/>
      <c r="AJ678" s="19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</row>
    <row r="679" spans="1:220" x14ac:dyDescent="0.2">
      <c r="A679" s="65">
        <f t="shared" si="181"/>
        <v>42654</v>
      </c>
      <c r="B679" s="12">
        <f t="shared" ca="1" si="183"/>
        <v>130127800.41021739</v>
      </c>
      <c r="C679" s="73">
        <f t="shared" ca="1" si="184"/>
        <v>119858967.39940919</v>
      </c>
      <c r="D679" s="67">
        <f ca="1">IF(A679&lt;$B$1,VLOOKUP(A679,[1]DI!$A$4:$B$15000,2,FALSE),0)</f>
        <v>0.14130000000000001</v>
      </c>
      <c r="E679" s="11">
        <f t="shared" ca="1" si="185"/>
        <v>1.00052461</v>
      </c>
      <c r="F679" s="66">
        <f ca="1">(TRUNC(PRODUCT($E$16:$E678),16))</f>
        <v>1.25925647749991</v>
      </c>
      <c r="G679" s="66">
        <f t="shared" ca="1" si="186"/>
        <v>1.1805864888022199</v>
      </c>
      <c r="H679" s="66">
        <f t="shared" ca="1" si="187"/>
        <v>1.06663636</v>
      </c>
      <c r="I679" s="67">
        <f t="shared" si="182"/>
        <v>3.7499999999999999E-2</v>
      </c>
      <c r="J679" s="68">
        <f t="shared" si="188"/>
        <v>42478</v>
      </c>
      <c r="K679" s="13">
        <f t="shared" si="189"/>
        <v>173</v>
      </c>
      <c r="L679" s="9">
        <f t="shared" si="190"/>
        <v>1.0178485749999999</v>
      </c>
      <c r="M679" s="71">
        <f t="shared" ca="1" si="191"/>
        <v>1.0856742989999999</v>
      </c>
      <c r="N679" s="70">
        <f t="shared" si="192"/>
        <v>0</v>
      </c>
      <c r="O679" s="66">
        <f t="shared" ca="1" si="193"/>
        <v>10268833.0108082</v>
      </c>
      <c r="P679" s="72">
        <f t="shared" si="194"/>
        <v>0</v>
      </c>
      <c r="Q679" s="69"/>
      <c r="R679" s="68"/>
      <c r="S679" s="68"/>
      <c r="T679" s="68"/>
      <c r="U679" s="68"/>
      <c r="V679" s="7"/>
      <c r="W679" s="7"/>
      <c r="X679" s="7"/>
      <c r="Y679" s="7"/>
      <c r="Z679" s="1"/>
      <c r="AA679" s="7"/>
      <c r="AB679" s="7"/>
      <c r="AC679" s="7"/>
      <c r="AD679" s="7"/>
      <c r="AE679" s="7"/>
      <c r="AF679" s="8"/>
      <c r="AG679" s="7"/>
      <c r="AH679" s="3"/>
      <c r="AI679" s="18"/>
      <c r="AJ679" s="19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</row>
    <row r="680" spans="1:220" x14ac:dyDescent="0.2">
      <c r="A680" s="65">
        <f t="shared" si="181"/>
        <v>42655</v>
      </c>
      <c r="B680" s="12">
        <f t="shared" ca="1" si="183"/>
        <v>130209381.57736509</v>
      </c>
      <c r="C680" s="73">
        <f t="shared" ca="1" si="184"/>
        <v>119858967.39940919</v>
      </c>
      <c r="D680" s="67">
        <f ca="1">IF(A680&lt;$B$1,VLOOKUP(A680,[1]DI!$A$4:$B$15000,2,FALSE),0)</f>
        <v>0</v>
      </c>
      <c r="E680" s="11">
        <f t="shared" ca="1" si="185"/>
        <v>1</v>
      </c>
      <c r="F680" s="66">
        <f ca="1">(TRUNC(PRODUCT($E$16:$E679),16))</f>
        <v>1.2599170960405699</v>
      </c>
      <c r="G680" s="66">
        <f t="shared" ca="1" si="186"/>
        <v>1.1805864888022199</v>
      </c>
      <c r="H680" s="66">
        <f t="shared" ca="1" si="187"/>
        <v>1.06719593</v>
      </c>
      <c r="I680" s="67">
        <f t="shared" si="182"/>
        <v>3.7499999999999999E-2</v>
      </c>
      <c r="J680" s="68">
        <f t="shared" si="188"/>
        <v>42478</v>
      </c>
      <c r="K680" s="13">
        <f t="shared" si="189"/>
        <v>174</v>
      </c>
      <c r="L680" s="9">
        <f t="shared" si="190"/>
        <v>1.017952666</v>
      </c>
      <c r="M680" s="71">
        <f t="shared" ca="1" si="191"/>
        <v>1.086354942</v>
      </c>
      <c r="N680" s="70">
        <f t="shared" si="192"/>
        <v>0</v>
      </c>
      <c r="O680" s="66">
        <f t="shared" ca="1" si="193"/>
        <v>10350414.177955899</v>
      </c>
      <c r="P680" s="72">
        <f t="shared" si="194"/>
        <v>0</v>
      </c>
      <c r="Q680" s="69"/>
      <c r="R680" s="68"/>
      <c r="S680" s="68"/>
      <c r="T680" s="68"/>
      <c r="U680" s="68"/>
      <c r="V680" s="7"/>
      <c r="W680" s="7"/>
      <c r="X680" s="7"/>
      <c r="Y680" s="7"/>
      <c r="Z680" s="1"/>
      <c r="AA680" s="7"/>
      <c r="AB680" s="7"/>
      <c r="AC680" s="7"/>
      <c r="AD680" s="7"/>
      <c r="AE680" s="7"/>
      <c r="AF680" s="8"/>
      <c r="AG680" s="7"/>
      <c r="AH680" s="3"/>
      <c r="AI680" s="18"/>
      <c r="AJ680" s="19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</row>
    <row r="681" spans="1:220" x14ac:dyDescent="0.2">
      <c r="A681" s="65">
        <f t="shared" si="181"/>
        <v>42656</v>
      </c>
      <c r="B681" s="12">
        <f t="shared" ca="1" si="183"/>
        <v>130222697.6689252</v>
      </c>
      <c r="C681" s="73">
        <f t="shared" ca="1" si="184"/>
        <v>119858967.39940919</v>
      </c>
      <c r="D681" s="67">
        <f ca="1">IF(A681&lt;$B$1,VLOOKUP(A681,[1]DI!$A$4:$B$15000,2,FALSE),0)</f>
        <v>0.14130000000000001</v>
      </c>
      <c r="E681" s="11">
        <f t="shared" ca="1" si="185"/>
        <v>1.00052461</v>
      </c>
      <c r="F681" s="66">
        <f ca="1">(TRUNC(PRODUCT($E$16:$E680),16))</f>
        <v>1.2599170960405699</v>
      </c>
      <c r="G681" s="66">
        <f t="shared" ca="1" si="186"/>
        <v>1.1805864888022199</v>
      </c>
      <c r="H681" s="66">
        <f t="shared" ca="1" si="187"/>
        <v>1.06719593</v>
      </c>
      <c r="I681" s="67">
        <f t="shared" si="182"/>
        <v>3.7499999999999999E-2</v>
      </c>
      <c r="J681" s="68">
        <f t="shared" si="188"/>
        <v>42478</v>
      </c>
      <c r="K681" s="13">
        <f t="shared" si="189"/>
        <v>175</v>
      </c>
      <c r="L681" s="9">
        <f t="shared" si="190"/>
        <v>1.018056769</v>
      </c>
      <c r="M681" s="71">
        <f t="shared" ca="1" si="191"/>
        <v>1.0864660399999999</v>
      </c>
      <c r="N681" s="70">
        <f t="shared" si="192"/>
        <v>0</v>
      </c>
      <c r="O681" s="66">
        <f t="shared" ca="1" si="193"/>
        <v>10363730.269516001</v>
      </c>
      <c r="P681" s="72">
        <f t="shared" si="194"/>
        <v>0</v>
      </c>
      <c r="Q681" s="69"/>
      <c r="R681" s="68"/>
      <c r="S681" s="68"/>
      <c r="T681" s="68"/>
      <c r="U681" s="68"/>
      <c r="V681" s="7"/>
      <c r="W681" s="7"/>
      <c r="X681" s="7"/>
      <c r="Y681" s="7"/>
      <c r="Z681" s="1"/>
      <c r="AA681" s="7"/>
      <c r="AB681" s="7"/>
      <c r="AC681" s="7"/>
      <c r="AD681" s="7"/>
      <c r="AE681" s="7"/>
      <c r="AF681" s="8"/>
      <c r="AG681" s="7"/>
      <c r="AH681" s="3"/>
      <c r="AI681" s="18"/>
      <c r="AJ681" s="19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</row>
    <row r="682" spans="1:220" x14ac:dyDescent="0.2">
      <c r="A682" s="65">
        <f t="shared" si="181"/>
        <v>42657</v>
      </c>
      <c r="B682" s="12">
        <f t="shared" ca="1" si="183"/>
        <v>130304337.92654379</v>
      </c>
      <c r="C682" s="73">
        <f t="shared" ca="1" si="184"/>
        <v>119858967.39940919</v>
      </c>
      <c r="D682" s="67">
        <f ca="1">IF(A682&lt;$B$1,VLOOKUP(A682,[1]DI!$A$4:$B$15000,2,FALSE),0)</f>
        <v>0.14130000000000001</v>
      </c>
      <c r="E682" s="11">
        <f t="shared" ca="1" si="185"/>
        <v>1.00052461</v>
      </c>
      <c r="F682" s="66">
        <f ca="1">(TRUNC(PRODUCT($E$16:$E681),16))</f>
        <v>1.2605780611483199</v>
      </c>
      <c r="G682" s="66">
        <f t="shared" ca="1" si="186"/>
        <v>1.1805864888022199</v>
      </c>
      <c r="H682" s="66">
        <f t="shared" ca="1" si="187"/>
        <v>1.0677557900000001</v>
      </c>
      <c r="I682" s="67">
        <f t="shared" si="182"/>
        <v>3.7499999999999999E-2</v>
      </c>
      <c r="J682" s="68">
        <f t="shared" si="188"/>
        <v>42478</v>
      </c>
      <c r="K682" s="13">
        <f t="shared" si="189"/>
        <v>176</v>
      </c>
      <c r="L682" s="9">
        <f t="shared" si="190"/>
        <v>1.018160881</v>
      </c>
      <c r="M682" s="71">
        <f t="shared" ca="1" si="191"/>
        <v>1.087147176</v>
      </c>
      <c r="N682" s="70">
        <f t="shared" si="192"/>
        <v>0</v>
      </c>
      <c r="O682" s="66">
        <f t="shared" ca="1" si="193"/>
        <v>10445370.527134599</v>
      </c>
      <c r="P682" s="72">
        <f t="shared" si="194"/>
        <v>0</v>
      </c>
      <c r="Q682" s="69"/>
      <c r="R682" s="68"/>
      <c r="S682" s="68"/>
      <c r="T682" s="68"/>
      <c r="U682" s="68"/>
      <c r="V682" s="7"/>
      <c r="W682" s="7"/>
      <c r="X682" s="7"/>
      <c r="Y682" s="7"/>
      <c r="Z682" s="1"/>
      <c r="AA682" s="7"/>
      <c r="AB682" s="7"/>
      <c r="AC682" s="7"/>
      <c r="AD682" s="7"/>
      <c r="AE682" s="7"/>
      <c r="AF682" s="8"/>
      <c r="AG682" s="7"/>
      <c r="AH682" s="3"/>
      <c r="AI682" s="18"/>
      <c r="AJ682" s="19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</row>
    <row r="683" spans="1:220" x14ac:dyDescent="0.2">
      <c r="A683" s="65">
        <f t="shared" si="181"/>
        <v>42658</v>
      </c>
      <c r="B683" s="12">
        <f t="shared" ca="1" si="183"/>
        <v>130386030.20295419</v>
      </c>
      <c r="C683" s="73">
        <f t="shared" ca="1" si="184"/>
        <v>119858967.39940919</v>
      </c>
      <c r="D683" s="67">
        <f ca="1">IF(A683&lt;$B$1,VLOOKUP(A683,[1]DI!$A$4:$B$15000,2,FALSE),0)</f>
        <v>0</v>
      </c>
      <c r="E683" s="11">
        <f t="shared" ca="1" si="185"/>
        <v>1</v>
      </c>
      <c r="F683" s="66">
        <f ca="1">(TRUNC(PRODUCT($E$16:$E682),16))</f>
        <v>1.26123937300498</v>
      </c>
      <c r="G683" s="66">
        <f t="shared" ca="1" si="186"/>
        <v>1.1805864888022199</v>
      </c>
      <c r="H683" s="66">
        <f t="shared" ca="1" si="187"/>
        <v>1.0683159499999999</v>
      </c>
      <c r="I683" s="67">
        <f t="shared" si="182"/>
        <v>3.7499999999999999E-2</v>
      </c>
      <c r="J683" s="68">
        <f t="shared" si="188"/>
        <v>42478</v>
      </c>
      <c r="K683" s="13">
        <f t="shared" si="189"/>
        <v>177</v>
      </c>
      <c r="L683" s="9">
        <f t="shared" si="190"/>
        <v>1.0182650049999999</v>
      </c>
      <c r="M683" s="71">
        <f t="shared" ca="1" si="191"/>
        <v>1.087828746</v>
      </c>
      <c r="N683" s="70">
        <f t="shared" si="192"/>
        <v>0</v>
      </c>
      <c r="O683" s="66">
        <f t="shared" ca="1" si="193"/>
        <v>10527062.803545</v>
      </c>
      <c r="P683" s="72">
        <f t="shared" si="194"/>
        <v>0</v>
      </c>
      <c r="Q683" s="69"/>
      <c r="R683" s="68"/>
      <c r="S683" s="68"/>
      <c r="T683" s="68"/>
      <c r="U683" s="68"/>
      <c r="V683" s="7"/>
      <c r="W683" s="7"/>
      <c r="X683" s="7"/>
      <c r="Y683" s="7"/>
      <c r="Z683" s="1"/>
      <c r="AA683" s="7"/>
      <c r="AB683" s="7"/>
      <c r="AC683" s="7"/>
      <c r="AD683" s="7"/>
      <c r="AE683" s="7"/>
      <c r="AF683" s="8"/>
      <c r="AG683" s="7"/>
      <c r="AH683" s="3"/>
      <c r="AI683" s="18"/>
      <c r="AJ683" s="19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</row>
    <row r="684" spans="1:220" x14ac:dyDescent="0.2">
      <c r="A684" s="65">
        <f t="shared" si="181"/>
        <v>42659</v>
      </c>
      <c r="B684" s="12">
        <f t="shared" ca="1" si="183"/>
        <v>130399364.27335939</v>
      </c>
      <c r="C684" s="73">
        <f t="shared" ca="1" si="184"/>
        <v>119858967.39940919</v>
      </c>
      <c r="D684" s="67">
        <f ca="1">IF(A684&lt;$B$1,VLOOKUP(A684,[1]DI!$A$4:$B$15000,2,FALSE),0)</f>
        <v>0</v>
      </c>
      <c r="E684" s="11">
        <f t="shared" ca="1" si="185"/>
        <v>1</v>
      </c>
      <c r="F684" s="66">
        <f ca="1">(TRUNC(PRODUCT($E$16:$E683),16))</f>
        <v>1.26123937300498</v>
      </c>
      <c r="G684" s="66">
        <f t="shared" ca="1" si="186"/>
        <v>1.1805864888022199</v>
      </c>
      <c r="H684" s="66">
        <f t="shared" ca="1" si="187"/>
        <v>1.0683159499999999</v>
      </c>
      <c r="I684" s="67">
        <f t="shared" si="182"/>
        <v>3.7499999999999999E-2</v>
      </c>
      <c r="J684" s="68">
        <f t="shared" si="188"/>
        <v>42478</v>
      </c>
      <c r="K684" s="13">
        <f t="shared" si="189"/>
        <v>178</v>
      </c>
      <c r="L684" s="9">
        <f t="shared" si="190"/>
        <v>1.018369139</v>
      </c>
      <c r="M684" s="71">
        <f t="shared" ca="1" si="191"/>
        <v>1.0879399940000001</v>
      </c>
      <c r="N684" s="70">
        <f t="shared" si="192"/>
        <v>0</v>
      </c>
      <c r="O684" s="66">
        <f t="shared" ca="1" si="193"/>
        <v>10540396.8739502</v>
      </c>
      <c r="P684" s="72">
        <f t="shared" si="194"/>
        <v>0</v>
      </c>
      <c r="Q684" s="69"/>
      <c r="R684" s="68"/>
      <c r="S684" s="68"/>
      <c r="T684" s="68"/>
      <c r="U684" s="68"/>
      <c r="V684" s="7"/>
      <c r="W684" s="7"/>
      <c r="X684" s="7"/>
      <c r="Y684" s="7"/>
      <c r="Z684" s="1"/>
      <c r="AA684" s="7"/>
      <c r="AB684" s="7"/>
      <c r="AC684" s="7"/>
      <c r="AD684" s="7"/>
      <c r="AE684" s="7"/>
      <c r="AF684" s="8"/>
      <c r="AG684" s="7"/>
      <c r="AH684" s="3"/>
      <c r="AI684" s="18"/>
      <c r="AJ684" s="19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</row>
    <row r="685" spans="1:220" x14ac:dyDescent="0.2">
      <c r="A685" s="65">
        <f t="shared" si="181"/>
        <v>42660</v>
      </c>
      <c r="B685" s="12">
        <f t="shared" ca="1" si="183"/>
        <v>130412699.78207229</v>
      </c>
      <c r="C685" s="73">
        <f t="shared" ca="1" si="184"/>
        <v>119858967.39940919</v>
      </c>
      <c r="D685" s="67">
        <f ca="1">IF(A685&lt;$B$1,VLOOKUP(A685,[1]DI!$A$4:$B$15000,2,FALSE),0)</f>
        <v>0.14130000000000001</v>
      </c>
      <c r="E685" s="11">
        <f t="shared" ca="1" si="185"/>
        <v>1.00052461</v>
      </c>
      <c r="F685" s="66">
        <f ca="1">(TRUNC(PRODUCT($E$16:$E684),16))</f>
        <v>1.26123937300498</v>
      </c>
      <c r="G685" s="66">
        <f t="shared" ca="1" si="186"/>
        <v>1.1805864888022199</v>
      </c>
      <c r="H685" s="66">
        <f t="shared" ca="1" si="187"/>
        <v>1.0683159499999999</v>
      </c>
      <c r="I685" s="67">
        <f t="shared" si="182"/>
        <v>3.7499999999999999E-2</v>
      </c>
      <c r="J685" s="68">
        <f t="shared" si="188"/>
        <v>42478</v>
      </c>
      <c r="K685" s="13">
        <f t="shared" si="189"/>
        <v>179</v>
      </c>
      <c r="L685" s="9">
        <f t="shared" si="190"/>
        <v>1.0184732839999999</v>
      </c>
      <c r="M685" s="71">
        <f t="shared" ca="1" si="191"/>
        <v>1.088051254</v>
      </c>
      <c r="N685" s="70">
        <f t="shared" si="192"/>
        <v>0</v>
      </c>
      <c r="O685" s="66">
        <f t="shared" ca="1" si="193"/>
        <v>10553732.382663099</v>
      </c>
      <c r="P685" s="72">
        <f t="shared" si="194"/>
        <v>0</v>
      </c>
      <c r="Q685" s="69"/>
      <c r="R685" s="68"/>
      <c r="S685" s="68"/>
      <c r="T685" s="68"/>
      <c r="U685" s="68"/>
      <c r="V685" s="7"/>
      <c r="W685" s="7"/>
      <c r="X685" s="7"/>
      <c r="Y685" s="7"/>
      <c r="Z685" s="1"/>
      <c r="AA685" s="7"/>
      <c r="AB685" s="7"/>
      <c r="AC685" s="7"/>
      <c r="AD685" s="7"/>
      <c r="AE685" s="7"/>
      <c r="AF685" s="8"/>
      <c r="AG685" s="7"/>
      <c r="AH685" s="3"/>
      <c r="AI685" s="18"/>
      <c r="AJ685" s="19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</row>
    <row r="686" spans="1:220" x14ac:dyDescent="0.2">
      <c r="A686" s="65">
        <f t="shared" si="181"/>
        <v>42661</v>
      </c>
      <c r="B686" s="12">
        <f t="shared" ca="1" si="183"/>
        <v>130494459.41922238</v>
      </c>
      <c r="C686" s="73">
        <f t="shared" ca="1" si="184"/>
        <v>119858967.39940919</v>
      </c>
      <c r="D686" s="67">
        <f ca="1">IF(A686&lt;$B$1,VLOOKUP(A686,[1]DI!$A$4:$B$15000,2,FALSE),0)</f>
        <v>0.14130000000000001</v>
      </c>
      <c r="E686" s="11">
        <f t="shared" ca="1" si="185"/>
        <v>1.00052461</v>
      </c>
      <c r="F686" s="66">
        <f ca="1">(TRUNC(PRODUCT($E$16:$E685),16))</f>
        <v>1.2619010317924599</v>
      </c>
      <c r="G686" s="66">
        <f t="shared" ca="1" si="186"/>
        <v>1.1805864888022199</v>
      </c>
      <c r="H686" s="66">
        <f t="shared" ca="1" si="187"/>
        <v>1.0688763999999999</v>
      </c>
      <c r="I686" s="67">
        <f t="shared" si="182"/>
        <v>3.7499999999999999E-2</v>
      </c>
      <c r="J686" s="68">
        <f t="shared" si="188"/>
        <v>42478</v>
      </c>
      <c r="K686" s="13">
        <f t="shared" si="189"/>
        <v>180</v>
      </c>
      <c r="L686" s="9">
        <f t="shared" si="190"/>
        <v>1.018577439</v>
      </c>
      <c r="M686" s="71">
        <f t="shared" ca="1" si="191"/>
        <v>1.0887333859999999</v>
      </c>
      <c r="N686" s="70">
        <f t="shared" si="192"/>
        <v>0</v>
      </c>
      <c r="O686" s="66">
        <f t="shared" ca="1" si="193"/>
        <v>10635492.0198132</v>
      </c>
      <c r="P686" s="72">
        <f t="shared" si="194"/>
        <v>0</v>
      </c>
      <c r="Q686" s="69"/>
      <c r="R686" s="68"/>
      <c r="S686" s="68"/>
      <c r="T686" s="68"/>
      <c r="U686" s="68"/>
      <c r="V686" s="7"/>
      <c r="W686" s="7"/>
      <c r="X686" s="7"/>
      <c r="Y686" s="7"/>
      <c r="Z686" s="1"/>
      <c r="AA686" s="7"/>
      <c r="AB686" s="7"/>
      <c r="AC686" s="7"/>
      <c r="AD686" s="7"/>
      <c r="AE686" s="7"/>
      <c r="AF686" s="8"/>
      <c r="AG686" s="7"/>
      <c r="AH686" s="3"/>
      <c r="AI686" s="18"/>
      <c r="AJ686" s="19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</row>
    <row r="687" spans="1:220" x14ac:dyDescent="0.2">
      <c r="A687" s="65">
        <f t="shared" si="181"/>
        <v>42662</v>
      </c>
      <c r="B687" s="12">
        <f t="shared" ca="1" si="183"/>
        <v>130576269.8765747</v>
      </c>
      <c r="C687" s="73">
        <f t="shared" ca="1" si="184"/>
        <v>119858967.39940919</v>
      </c>
      <c r="D687" s="67">
        <f ca="1">IF(A687&lt;$B$1,VLOOKUP(A687,[1]DI!$A$4:$B$15000,2,FALSE),0)</f>
        <v>0.14130000000000001</v>
      </c>
      <c r="E687" s="11">
        <f t="shared" ca="1" si="185"/>
        <v>1.00052461</v>
      </c>
      <c r="F687" s="66">
        <f ca="1">(TRUNC(PRODUCT($E$16:$E686),16))</f>
        <v>1.2625630376927399</v>
      </c>
      <c r="G687" s="66">
        <f t="shared" ca="1" si="186"/>
        <v>1.1805864888022199</v>
      </c>
      <c r="H687" s="66">
        <f t="shared" ca="1" si="187"/>
        <v>1.06943714</v>
      </c>
      <c r="I687" s="67">
        <f t="shared" si="182"/>
        <v>3.7499999999999999E-2</v>
      </c>
      <c r="J687" s="68">
        <f t="shared" si="188"/>
        <v>42478</v>
      </c>
      <c r="K687" s="13">
        <f t="shared" si="189"/>
        <v>181</v>
      </c>
      <c r="L687" s="9">
        <f t="shared" si="190"/>
        <v>1.018681605</v>
      </c>
      <c r="M687" s="71">
        <f t="shared" ca="1" si="191"/>
        <v>1.089415942</v>
      </c>
      <c r="N687" s="70">
        <f t="shared" si="192"/>
        <v>0</v>
      </c>
      <c r="O687" s="66">
        <f t="shared" ca="1" si="193"/>
        <v>10717302.4771655</v>
      </c>
      <c r="P687" s="72">
        <f t="shared" si="194"/>
        <v>0</v>
      </c>
      <c r="Q687" s="69"/>
      <c r="R687" s="68"/>
      <c r="S687" s="68"/>
      <c r="T687" s="68"/>
      <c r="U687" s="68"/>
      <c r="V687" s="7"/>
      <c r="W687" s="7"/>
      <c r="X687" s="7"/>
      <c r="Y687" s="7"/>
      <c r="Z687" s="1"/>
      <c r="AA687" s="7"/>
      <c r="AB687" s="7"/>
      <c r="AC687" s="7"/>
      <c r="AD687" s="7"/>
      <c r="AE687" s="7"/>
      <c r="AF687" s="8"/>
      <c r="AG687" s="7"/>
      <c r="AH687" s="3"/>
      <c r="AI687" s="18"/>
      <c r="AJ687" s="19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</row>
    <row r="688" spans="1:220" x14ac:dyDescent="0.2">
      <c r="A688" s="65">
        <f t="shared" si="181"/>
        <v>42663</v>
      </c>
      <c r="B688" s="12">
        <f t="shared" ca="1" si="183"/>
        <v>130658132.47257769</v>
      </c>
      <c r="C688" s="73">
        <f t="shared" ca="1" si="184"/>
        <v>119858967.39940919</v>
      </c>
      <c r="D688" s="67">
        <f ca="1">IF(A688&lt;$B$1,VLOOKUP(A688,[1]DI!$A$4:$B$15000,2,FALSE),0)</f>
        <v>0.13880000000000001</v>
      </c>
      <c r="E688" s="11">
        <f t="shared" ca="1" si="185"/>
        <v>1.0005159100000001</v>
      </c>
      <c r="F688" s="66">
        <f ca="1">(TRUNC(PRODUCT($E$16:$E687),16))</f>
        <v>1.2632253908879501</v>
      </c>
      <c r="G688" s="66">
        <f t="shared" ca="1" si="186"/>
        <v>1.1805864888022199</v>
      </c>
      <c r="H688" s="66">
        <f t="shared" ca="1" si="187"/>
        <v>1.06999818</v>
      </c>
      <c r="I688" s="67">
        <f t="shared" si="182"/>
        <v>3.7499999999999999E-2</v>
      </c>
      <c r="J688" s="68">
        <f t="shared" si="188"/>
        <v>42478</v>
      </c>
      <c r="K688" s="13">
        <f t="shared" si="189"/>
        <v>182</v>
      </c>
      <c r="L688" s="9">
        <f t="shared" si="190"/>
        <v>1.0187857819999999</v>
      </c>
      <c r="M688" s="71">
        <f t="shared" ca="1" si="191"/>
        <v>1.0900989329999999</v>
      </c>
      <c r="N688" s="70">
        <f t="shared" si="192"/>
        <v>0</v>
      </c>
      <c r="O688" s="66">
        <f t="shared" ca="1" si="193"/>
        <v>10799165.073168499</v>
      </c>
      <c r="P688" s="72">
        <f t="shared" si="194"/>
        <v>0</v>
      </c>
      <c r="Q688" s="69"/>
      <c r="R688" s="68"/>
      <c r="S688" s="68"/>
      <c r="T688" s="68"/>
      <c r="U688" s="68"/>
      <c r="V688" s="7"/>
      <c r="W688" s="7"/>
      <c r="X688" s="7"/>
      <c r="Y688" s="7"/>
      <c r="Z688" s="1"/>
      <c r="AA688" s="7"/>
      <c r="AB688" s="7"/>
      <c r="AC688" s="7"/>
      <c r="AD688" s="7"/>
      <c r="AE688" s="7"/>
      <c r="AF688" s="8"/>
      <c r="AG688" s="7"/>
      <c r="AH688" s="3"/>
      <c r="AI688" s="18"/>
      <c r="AJ688" s="19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</row>
    <row r="689" spans="1:220" x14ac:dyDescent="0.2">
      <c r="A689" s="65">
        <f t="shared" si="181"/>
        <v>42664</v>
      </c>
      <c r="B689" s="12">
        <f t="shared" ca="1" si="183"/>
        <v>130738908.78675929</v>
      </c>
      <c r="C689" s="73">
        <f t="shared" ca="1" si="184"/>
        <v>119858967.39940919</v>
      </c>
      <c r="D689" s="67">
        <f ca="1">IF(A689&lt;$B$1,VLOOKUP(A689,[1]DI!$A$4:$B$15000,2,FALSE),0)</f>
        <v>0.13880000000000001</v>
      </c>
      <c r="E689" s="11">
        <f t="shared" ca="1" si="185"/>
        <v>1.0005159100000001</v>
      </c>
      <c r="F689" s="66">
        <f ca="1">(TRUNC(PRODUCT($E$16:$E688),16))</f>
        <v>1.2638771014993599</v>
      </c>
      <c r="G689" s="66">
        <f t="shared" ca="1" si="186"/>
        <v>1.1805864888022199</v>
      </c>
      <c r="H689" s="66">
        <f t="shared" ca="1" si="187"/>
        <v>1.0705502</v>
      </c>
      <c r="I689" s="67">
        <f t="shared" si="182"/>
        <v>3.7499999999999999E-2</v>
      </c>
      <c r="J689" s="68">
        <f t="shared" si="188"/>
        <v>42478</v>
      </c>
      <c r="K689" s="13">
        <f t="shared" si="189"/>
        <v>183</v>
      </c>
      <c r="L689" s="9">
        <f t="shared" si="190"/>
        <v>1.01888997</v>
      </c>
      <c r="M689" s="71">
        <f t="shared" ca="1" si="191"/>
        <v>1.090772861</v>
      </c>
      <c r="N689" s="70">
        <f t="shared" si="192"/>
        <v>0</v>
      </c>
      <c r="O689" s="66">
        <f t="shared" ca="1" si="193"/>
        <v>10879941.387350099</v>
      </c>
      <c r="P689" s="72">
        <f t="shared" si="194"/>
        <v>0</v>
      </c>
      <c r="Q689" s="69"/>
      <c r="R689" s="68"/>
      <c r="S689" s="68"/>
      <c r="T689" s="68"/>
      <c r="U689" s="68"/>
      <c r="V689" s="7"/>
      <c r="W689" s="7"/>
      <c r="X689" s="7"/>
      <c r="Y689" s="7"/>
      <c r="Z689" s="1"/>
      <c r="AA689" s="7"/>
      <c r="AB689" s="7"/>
      <c r="AC689" s="7"/>
      <c r="AD689" s="7"/>
      <c r="AE689" s="7"/>
      <c r="AF689" s="8"/>
      <c r="AG689" s="7"/>
      <c r="AH689" s="3"/>
      <c r="AI689" s="18"/>
      <c r="AJ689" s="19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</row>
    <row r="690" spans="1:220" x14ac:dyDescent="0.2">
      <c r="A690" s="65">
        <f t="shared" si="181"/>
        <v>42665</v>
      </c>
      <c r="B690" s="12">
        <f t="shared" ca="1" si="183"/>
        <v>130819735.68142509</v>
      </c>
      <c r="C690" s="73">
        <f t="shared" ca="1" si="184"/>
        <v>119858967.39940919</v>
      </c>
      <c r="D690" s="67">
        <f ca="1">IF(A690&lt;$B$1,VLOOKUP(A690,[1]DI!$A$4:$B$15000,2,FALSE),0)</f>
        <v>0</v>
      </c>
      <c r="E690" s="11">
        <f t="shared" ca="1" si="185"/>
        <v>1</v>
      </c>
      <c r="F690" s="66">
        <f ca="1">(TRUNC(PRODUCT($E$16:$E689),16))</f>
        <v>1.2645291483348</v>
      </c>
      <c r="G690" s="66">
        <f t="shared" ca="1" si="186"/>
        <v>1.1805864888022199</v>
      </c>
      <c r="H690" s="66">
        <f t="shared" ca="1" si="187"/>
        <v>1.07110251</v>
      </c>
      <c r="I690" s="67">
        <f t="shared" si="182"/>
        <v>3.7499999999999999E-2</v>
      </c>
      <c r="J690" s="68">
        <f t="shared" si="188"/>
        <v>42478</v>
      </c>
      <c r="K690" s="13">
        <f t="shared" si="189"/>
        <v>184</v>
      </c>
      <c r="L690" s="9">
        <f t="shared" si="190"/>
        <v>1.0189941680000001</v>
      </c>
      <c r="M690" s="71">
        <f t="shared" ca="1" si="191"/>
        <v>1.091447211</v>
      </c>
      <c r="N690" s="70">
        <f t="shared" si="192"/>
        <v>0</v>
      </c>
      <c r="O690" s="66">
        <f t="shared" ca="1" si="193"/>
        <v>10960768.282015899</v>
      </c>
      <c r="P690" s="72">
        <f t="shared" si="194"/>
        <v>0</v>
      </c>
      <c r="Q690" s="69"/>
      <c r="R690" s="68"/>
      <c r="S690" s="68"/>
      <c r="T690" s="68"/>
      <c r="U690" s="68"/>
      <c r="V690" s="7"/>
      <c r="W690" s="7"/>
      <c r="X690" s="7"/>
      <c r="Y690" s="7"/>
      <c r="Z690" s="1"/>
      <c r="AA690" s="7"/>
      <c r="AB690" s="7"/>
      <c r="AC690" s="7"/>
      <c r="AD690" s="7"/>
      <c r="AE690" s="7"/>
      <c r="AF690" s="8"/>
      <c r="AG690" s="7"/>
      <c r="AH690" s="3"/>
      <c r="AI690" s="18"/>
      <c r="AJ690" s="19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</row>
    <row r="691" spans="1:220" x14ac:dyDescent="0.2">
      <c r="A691" s="65">
        <f t="shared" si="181"/>
        <v>42666</v>
      </c>
      <c r="B691" s="12">
        <f t="shared" ca="1" si="183"/>
        <v>130833113.97978929</v>
      </c>
      <c r="C691" s="73">
        <f t="shared" ca="1" si="184"/>
        <v>119858967.39940919</v>
      </c>
      <c r="D691" s="67">
        <f ca="1">IF(A691&lt;$B$1,VLOOKUP(A691,[1]DI!$A$4:$B$15000,2,FALSE),0)</f>
        <v>0</v>
      </c>
      <c r="E691" s="11">
        <f t="shared" ca="1" si="185"/>
        <v>1</v>
      </c>
      <c r="F691" s="66">
        <f ca="1">(TRUNC(PRODUCT($E$16:$E690),16))</f>
        <v>1.2645291483348</v>
      </c>
      <c r="G691" s="66">
        <f t="shared" ca="1" si="186"/>
        <v>1.1805864888022199</v>
      </c>
      <c r="H691" s="66">
        <f t="shared" ca="1" si="187"/>
        <v>1.07110251</v>
      </c>
      <c r="I691" s="67">
        <f t="shared" si="182"/>
        <v>3.7499999999999999E-2</v>
      </c>
      <c r="J691" s="68">
        <f t="shared" si="188"/>
        <v>42478</v>
      </c>
      <c r="K691" s="13">
        <f t="shared" si="189"/>
        <v>185</v>
      </c>
      <c r="L691" s="9">
        <f t="shared" si="190"/>
        <v>1.0190983760000001</v>
      </c>
      <c r="M691" s="71">
        <f t="shared" ca="1" si="191"/>
        <v>1.0915588279999999</v>
      </c>
      <c r="N691" s="70">
        <f t="shared" si="192"/>
        <v>0</v>
      </c>
      <c r="O691" s="66">
        <f t="shared" ca="1" si="193"/>
        <v>10974146.580380101</v>
      </c>
      <c r="P691" s="72">
        <f t="shared" si="194"/>
        <v>0</v>
      </c>
      <c r="Q691" s="69"/>
      <c r="R691" s="68"/>
      <c r="S691" s="68"/>
      <c r="T691" s="68"/>
      <c r="U691" s="68"/>
      <c r="V691" s="7"/>
      <c r="W691" s="7"/>
      <c r="X691" s="7"/>
      <c r="Y691" s="7"/>
      <c r="Z691" s="1"/>
      <c r="AA691" s="7"/>
      <c r="AB691" s="7"/>
      <c r="AC691" s="7"/>
      <c r="AD691" s="7"/>
      <c r="AE691" s="7"/>
      <c r="AF691" s="8"/>
      <c r="AG691" s="7"/>
      <c r="AH691" s="3"/>
      <c r="AI691" s="18"/>
      <c r="AJ691" s="19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</row>
    <row r="692" spans="1:220" x14ac:dyDescent="0.2">
      <c r="A692" s="65">
        <f t="shared" si="181"/>
        <v>42667</v>
      </c>
      <c r="B692" s="12">
        <f t="shared" ca="1" si="183"/>
        <v>130846493.95617908</v>
      </c>
      <c r="C692" s="73">
        <f t="shared" ca="1" si="184"/>
        <v>119858967.39940919</v>
      </c>
      <c r="D692" s="67">
        <f ca="1">IF(A692&lt;$B$1,VLOOKUP(A692,[1]DI!$A$4:$B$15000,2,FALSE),0)</f>
        <v>0.13880000000000001</v>
      </c>
      <c r="E692" s="11">
        <f t="shared" ca="1" si="185"/>
        <v>1.0005159100000001</v>
      </c>
      <c r="F692" s="66">
        <f ca="1">(TRUNC(PRODUCT($E$16:$E691),16))</f>
        <v>1.2645291483348</v>
      </c>
      <c r="G692" s="66">
        <f t="shared" ca="1" si="186"/>
        <v>1.1805864888022199</v>
      </c>
      <c r="H692" s="66">
        <f t="shared" ca="1" si="187"/>
        <v>1.07110251</v>
      </c>
      <c r="I692" s="67">
        <f t="shared" si="182"/>
        <v>3.7499999999999999E-2</v>
      </c>
      <c r="J692" s="68">
        <f t="shared" si="188"/>
        <v>42478</v>
      </c>
      <c r="K692" s="13">
        <f t="shared" si="189"/>
        <v>186</v>
      </c>
      <c r="L692" s="9">
        <f t="shared" si="190"/>
        <v>1.019202596</v>
      </c>
      <c r="M692" s="71">
        <f t="shared" ca="1" si="191"/>
        <v>1.0916704589999999</v>
      </c>
      <c r="N692" s="70">
        <f t="shared" si="192"/>
        <v>0</v>
      </c>
      <c r="O692" s="66">
        <f t="shared" ca="1" si="193"/>
        <v>10987526.5567699</v>
      </c>
      <c r="P692" s="72">
        <f t="shared" si="194"/>
        <v>0</v>
      </c>
      <c r="Q692" s="69"/>
      <c r="R692" s="68"/>
      <c r="S692" s="68"/>
      <c r="T692" s="68"/>
      <c r="U692" s="68"/>
      <c r="V692" s="7"/>
      <c r="W692" s="7"/>
      <c r="X692" s="7"/>
      <c r="Y692" s="7"/>
      <c r="Z692" s="1"/>
      <c r="AA692" s="7"/>
      <c r="AB692" s="7"/>
      <c r="AC692" s="7"/>
      <c r="AD692" s="7"/>
      <c r="AE692" s="7"/>
      <c r="AF692" s="8"/>
      <c r="AG692" s="7"/>
      <c r="AH692" s="3"/>
      <c r="AI692" s="18"/>
      <c r="AJ692" s="19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</row>
    <row r="693" spans="1:220" x14ac:dyDescent="0.2">
      <c r="A693" s="65">
        <f t="shared" si="181"/>
        <v>42668</v>
      </c>
      <c r="B693" s="12">
        <f t="shared" ca="1" si="183"/>
        <v>130927386.7732769</v>
      </c>
      <c r="C693" s="73">
        <f t="shared" ca="1" si="184"/>
        <v>119858967.39940919</v>
      </c>
      <c r="D693" s="67">
        <f ca="1">IF(A693&lt;$B$1,VLOOKUP(A693,[1]DI!$A$4:$B$15000,2,FALSE),0)</f>
        <v>0.13880000000000001</v>
      </c>
      <c r="E693" s="11">
        <f t="shared" ca="1" si="185"/>
        <v>1.0005159100000001</v>
      </c>
      <c r="F693" s="66">
        <f ca="1">(TRUNC(PRODUCT($E$16:$E692),16))</f>
        <v>1.26518153156771</v>
      </c>
      <c r="G693" s="66">
        <f t="shared" ca="1" si="186"/>
        <v>1.1805864888022199</v>
      </c>
      <c r="H693" s="66">
        <f t="shared" ca="1" si="187"/>
        <v>1.0716551000000001</v>
      </c>
      <c r="I693" s="67">
        <f t="shared" si="182"/>
        <v>3.7499999999999999E-2</v>
      </c>
      <c r="J693" s="68">
        <f t="shared" si="188"/>
        <v>42478</v>
      </c>
      <c r="K693" s="13">
        <f t="shared" si="189"/>
        <v>187</v>
      </c>
      <c r="L693" s="9">
        <f t="shared" si="190"/>
        <v>1.019306826</v>
      </c>
      <c r="M693" s="71">
        <f t="shared" ca="1" si="191"/>
        <v>1.0923453590000001</v>
      </c>
      <c r="N693" s="70">
        <f t="shared" si="192"/>
        <v>0</v>
      </c>
      <c r="O693" s="66">
        <f t="shared" ca="1" si="193"/>
        <v>11068419.3738677</v>
      </c>
      <c r="P693" s="72">
        <f t="shared" si="194"/>
        <v>0</v>
      </c>
      <c r="Q693" s="69"/>
      <c r="R693" s="68"/>
      <c r="S693" s="68"/>
      <c r="T693" s="68"/>
      <c r="U693" s="68"/>
      <c r="V693" s="7"/>
      <c r="W693" s="7"/>
      <c r="X693" s="7"/>
      <c r="Y693" s="7"/>
      <c r="Z693" s="1"/>
      <c r="AA693" s="7"/>
      <c r="AB693" s="7"/>
      <c r="AC693" s="7"/>
      <c r="AD693" s="7"/>
      <c r="AE693" s="7"/>
      <c r="AF693" s="8"/>
      <c r="AG693" s="7"/>
      <c r="AH693" s="3"/>
      <c r="AI693" s="18"/>
      <c r="AJ693" s="19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</row>
    <row r="694" spans="1:220" x14ac:dyDescent="0.2">
      <c r="A694" s="65">
        <f t="shared" si="181"/>
        <v>42669</v>
      </c>
      <c r="B694" s="12">
        <f t="shared" ca="1" si="183"/>
        <v>131008330.17085899</v>
      </c>
      <c r="C694" s="73">
        <f t="shared" ca="1" si="184"/>
        <v>119858967.39940919</v>
      </c>
      <c r="D694" s="67">
        <f ca="1">IF(A694&lt;$B$1,VLOOKUP(A694,[1]DI!$A$4:$B$15000,2,FALSE),0)</f>
        <v>0.13880000000000001</v>
      </c>
      <c r="E694" s="11">
        <f t="shared" ca="1" si="185"/>
        <v>1.0005159100000001</v>
      </c>
      <c r="F694" s="66">
        <f ca="1">(TRUNC(PRODUCT($E$16:$E693),16))</f>
        <v>1.2658342513716601</v>
      </c>
      <c r="G694" s="66">
        <f t="shared" ca="1" si="186"/>
        <v>1.1805864888022199</v>
      </c>
      <c r="H694" s="66">
        <f t="shared" ca="1" si="187"/>
        <v>1.0722079799999999</v>
      </c>
      <c r="I694" s="67">
        <f t="shared" si="182"/>
        <v>3.7499999999999999E-2</v>
      </c>
      <c r="J694" s="68">
        <f t="shared" si="188"/>
        <v>42478</v>
      </c>
      <c r="K694" s="13">
        <f t="shared" si="189"/>
        <v>188</v>
      </c>
      <c r="L694" s="9">
        <f t="shared" si="190"/>
        <v>1.0194110670000001</v>
      </c>
      <c r="M694" s="71">
        <f t="shared" ca="1" si="191"/>
        <v>1.093020681</v>
      </c>
      <c r="N694" s="70">
        <f t="shared" si="192"/>
        <v>0</v>
      </c>
      <c r="O694" s="66">
        <f t="shared" ca="1" si="193"/>
        <v>11149362.771449801</v>
      </c>
      <c r="P694" s="72">
        <f t="shared" si="194"/>
        <v>0</v>
      </c>
      <c r="Q694" s="69"/>
      <c r="R694" s="68"/>
      <c r="S694" s="68"/>
      <c r="T694" s="68"/>
      <c r="U694" s="68"/>
      <c r="V694" s="7"/>
      <c r="W694" s="7"/>
      <c r="X694" s="7"/>
      <c r="Y694" s="7"/>
      <c r="Z694" s="1"/>
      <c r="AA694" s="7"/>
      <c r="AB694" s="7"/>
      <c r="AC694" s="7"/>
      <c r="AD694" s="7"/>
      <c r="AE694" s="7"/>
      <c r="AF694" s="8"/>
      <c r="AG694" s="7"/>
      <c r="AH694" s="3"/>
      <c r="AI694" s="18"/>
      <c r="AJ694" s="19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</row>
    <row r="695" spans="1:220" x14ac:dyDescent="0.2">
      <c r="A695" s="65">
        <f t="shared" si="181"/>
        <v>42670</v>
      </c>
      <c r="B695" s="12">
        <f t="shared" ca="1" si="183"/>
        <v>131089322.95033568</v>
      </c>
      <c r="C695" s="73">
        <f t="shared" ca="1" si="184"/>
        <v>119858967.39940919</v>
      </c>
      <c r="D695" s="67">
        <f ca="1">IF(A695&lt;$B$1,VLOOKUP(A695,[1]DI!$A$4:$B$15000,2,FALSE),0)</f>
        <v>0.13880000000000001</v>
      </c>
      <c r="E695" s="11">
        <f t="shared" ca="1" si="185"/>
        <v>1.0005159100000001</v>
      </c>
      <c r="F695" s="66">
        <f ca="1">(TRUNC(PRODUCT($E$16:$E694),16))</f>
        <v>1.2664873079202901</v>
      </c>
      <c r="G695" s="66">
        <f t="shared" ca="1" si="186"/>
        <v>1.1805864888022199</v>
      </c>
      <c r="H695" s="66">
        <f t="shared" ca="1" si="187"/>
        <v>1.0727611399999999</v>
      </c>
      <c r="I695" s="67">
        <f t="shared" si="182"/>
        <v>3.7499999999999999E-2</v>
      </c>
      <c r="J695" s="68">
        <f t="shared" si="188"/>
        <v>42478</v>
      </c>
      <c r="K695" s="13">
        <f t="shared" si="189"/>
        <v>189</v>
      </c>
      <c r="L695" s="9">
        <f t="shared" si="190"/>
        <v>1.0195153180000001</v>
      </c>
      <c r="M695" s="71">
        <f t="shared" ca="1" si="191"/>
        <v>1.0936964149999999</v>
      </c>
      <c r="N695" s="70">
        <f t="shared" si="192"/>
        <v>0</v>
      </c>
      <c r="O695" s="66">
        <f t="shared" ca="1" si="193"/>
        <v>11230355.550926499</v>
      </c>
      <c r="P695" s="72">
        <f t="shared" si="194"/>
        <v>0</v>
      </c>
      <c r="Q695" s="69"/>
      <c r="R695" s="68"/>
      <c r="S695" s="68"/>
      <c r="T695" s="68"/>
      <c r="U695" s="68"/>
      <c r="V695" s="7"/>
      <c r="W695" s="7"/>
      <c r="X695" s="7"/>
      <c r="Y695" s="7"/>
      <c r="Z695" s="1"/>
      <c r="AA695" s="7"/>
      <c r="AB695" s="7"/>
      <c r="AC695" s="7"/>
      <c r="AD695" s="7"/>
      <c r="AE695" s="7"/>
      <c r="AF695" s="8"/>
      <c r="AG695" s="7"/>
      <c r="AH695" s="3"/>
      <c r="AI695" s="18"/>
      <c r="AJ695" s="19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</row>
    <row r="696" spans="1:220" x14ac:dyDescent="0.2">
      <c r="A696" s="65">
        <f t="shared" si="181"/>
        <v>42671</v>
      </c>
      <c r="B696" s="12">
        <f t="shared" ca="1" si="183"/>
        <v>131170366.3102966</v>
      </c>
      <c r="C696" s="73">
        <f t="shared" ca="1" si="184"/>
        <v>119858967.39940919</v>
      </c>
      <c r="D696" s="67">
        <f ca="1">IF(A696&lt;$B$1,VLOOKUP(A696,[1]DI!$A$4:$B$15000,2,FALSE),0)</f>
        <v>0.13880000000000001</v>
      </c>
      <c r="E696" s="11">
        <f t="shared" ca="1" si="185"/>
        <v>1.0005159100000001</v>
      </c>
      <c r="F696" s="66">
        <f ca="1">(TRUNC(PRODUCT($E$16:$E695),16))</f>
        <v>1.2671407013873199</v>
      </c>
      <c r="G696" s="66">
        <f t="shared" ca="1" si="186"/>
        <v>1.1805864888022199</v>
      </c>
      <c r="H696" s="66">
        <f t="shared" ca="1" si="187"/>
        <v>1.0733145900000001</v>
      </c>
      <c r="I696" s="67">
        <f t="shared" si="182"/>
        <v>3.7499999999999999E-2</v>
      </c>
      <c r="J696" s="68">
        <f t="shared" si="188"/>
        <v>42478</v>
      </c>
      <c r="K696" s="13">
        <f t="shared" si="189"/>
        <v>190</v>
      </c>
      <c r="L696" s="9">
        <f t="shared" si="190"/>
        <v>1.0196195800000001</v>
      </c>
      <c r="M696" s="71">
        <f t="shared" ca="1" si="191"/>
        <v>1.0943725710000001</v>
      </c>
      <c r="N696" s="70">
        <f t="shared" si="192"/>
        <v>0</v>
      </c>
      <c r="O696" s="66">
        <f t="shared" ca="1" si="193"/>
        <v>11311398.9108874</v>
      </c>
      <c r="P696" s="72">
        <f t="shared" si="194"/>
        <v>0</v>
      </c>
      <c r="Q696" s="69"/>
      <c r="R696" s="68"/>
      <c r="S696" s="68"/>
      <c r="T696" s="68"/>
      <c r="U696" s="68"/>
      <c r="V696" s="7"/>
      <c r="W696" s="7"/>
      <c r="X696" s="7"/>
      <c r="Y696" s="7"/>
      <c r="Z696" s="1"/>
      <c r="AA696" s="7"/>
      <c r="AB696" s="7"/>
      <c r="AC696" s="7"/>
      <c r="AD696" s="7"/>
      <c r="AE696" s="7"/>
      <c r="AF696" s="8"/>
      <c r="AG696" s="7"/>
      <c r="AH696" s="3"/>
      <c r="AI696" s="18"/>
      <c r="AJ696" s="19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</row>
    <row r="697" spans="1:220" x14ac:dyDescent="0.2">
      <c r="A697" s="65">
        <f t="shared" si="181"/>
        <v>42672</v>
      </c>
      <c r="B697" s="12">
        <f t="shared" ca="1" si="183"/>
        <v>131251459.29187009</v>
      </c>
      <c r="C697" s="73">
        <f t="shared" ca="1" si="184"/>
        <v>119858967.39940919</v>
      </c>
      <c r="D697" s="67">
        <f ca="1">IF(A697&lt;$B$1,VLOOKUP(A697,[1]DI!$A$4:$B$15000,2,FALSE),0)</f>
        <v>0</v>
      </c>
      <c r="E697" s="11">
        <f t="shared" ca="1" si="185"/>
        <v>1</v>
      </c>
      <c r="F697" s="66">
        <f ca="1">(TRUNC(PRODUCT($E$16:$E696),16))</f>
        <v>1.2677944319465699</v>
      </c>
      <c r="G697" s="66">
        <f t="shared" ca="1" si="186"/>
        <v>1.1805864888022199</v>
      </c>
      <c r="H697" s="66">
        <f t="shared" ca="1" si="187"/>
        <v>1.0738683200000001</v>
      </c>
      <c r="I697" s="67">
        <f t="shared" si="182"/>
        <v>3.7499999999999999E-2</v>
      </c>
      <c r="J697" s="68">
        <f t="shared" si="188"/>
        <v>42478</v>
      </c>
      <c r="K697" s="13">
        <f t="shared" si="189"/>
        <v>191</v>
      </c>
      <c r="L697" s="9">
        <f t="shared" si="190"/>
        <v>1.0197238529999999</v>
      </c>
      <c r="M697" s="71">
        <f t="shared" ca="1" si="191"/>
        <v>1.0950491410000001</v>
      </c>
      <c r="N697" s="70">
        <f t="shared" si="192"/>
        <v>0</v>
      </c>
      <c r="O697" s="66">
        <f t="shared" ca="1" si="193"/>
        <v>11392491.892460899</v>
      </c>
      <c r="P697" s="72">
        <f t="shared" si="194"/>
        <v>0</v>
      </c>
      <c r="Q697" s="69"/>
      <c r="R697" s="68"/>
      <c r="S697" s="68"/>
      <c r="T697" s="68"/>
      <c r="U697" s="68"/>
      <c r="V697" s="7"/>
      <c r="W697" s="7"/>
      <c r="X697" s="7"/>
      <c r="Y697" s="7"/>
      <c r="Z697" s="1"/>
      <c r="AA697" s="7"/>
      <c r="AB697" s="7"/>
      <c r="AC697" s="7"/>
      <c r="AD697" s="7"/>
      <c r="AE697" s="7"/>
      <c r="AF697" s="8"/>
      <c r="AG697" s="7"/>
      <c r="AH697" s="3"/>
      <c r="AI697" s="18"/>
      <c r="AJ697" s="19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</row>
    <row r="698" spans="1:220" x14ac:dyDescent="0.2">
      <c r="A698" s="65">
        <f t="shared" si="181"/>
        <v>42673</v>
      </c>
      <c r="B698" s="12">
        <f t="shared" ca="1" si="183"/>
        <v>131264881.8181932</v>
      </c>
      <c r="C698" s="73">
        <f t="shared" ca="1" si="184"/>
        <v>119858967.39940919</v>
      </c>
      <c r="D698" s="67">
        <f ca="1">IF(A698&lt;$B$1,VLOOKUP(A698,[1]DI!$A$4:$B$15000,2,FALSE),0)</f>
        <v>0</v>
      </c>
      <c r="E698" s="11">
        <f t="shared" ca="1" si="185"/>
        <v>1</v>
      </c>
      <c r="F698" s="66">
        <f ca="1">(TRUNC(PRODUCT($E$16:$E697),16))</f>
        <v>1.2677944319465699</v>
      </c>
      <c r="G698" s="66">
        <f t="shared" ca="1" si="186"/>
        <v>1.1805864888022199</v>
      </c>
      <c r="H698" s="66">
        <f t="shared" ca="1" si="187"/>
        <v>1.0738683200000001</v>
      </c>
      <c r="I698" s="67">
        <f t="shared" si="182"/>
        <v>3.7499999999999999E-2</v>
      </c>
      <c r="J698" s="68">
        <f t="shared" si="188"/>
        <v>42478</v>
      </c>
      <c r="K698" s="13">
        <f t="shared" si="189"/>
        <v>192</v>
      </c>
      <c r="L698" s="9">
        <f t="shared" si="190"/>
        <v>1.0198281360000001</v>
      </c>
      <c r="M698" s="71">
        <f t="shared" ca="1" si="191"/>
        <v>1.0951611269999999</v>
      </c>
      <c r="N698" s="70">
        <f t="shared" si="192"/>
        <v>0</v>
      </c>
      <c r="O698" s="66">
        <f t="shared" ca="1" si="193"/>
        <v>11405914.418784</v>
      </c>
      <c r="P698" s="72">
        <f t="shared" si="194"/>
        <v>0</v>
      </c>
      <c r="Q698" s="69"/>
      <c r="R698" s="68"/>
      <c r="S698" s="68"/>
      <c r="T698" s="68"/>
      <c r="U698" s="68"/>
      <c r="V698" s="7"/>
      <c r="W698" s="7"/>
      <c r="X698" s="7"/>
      <c r="Y698" s="7"/>
      <c r="Z698" s="1"/>
      <c r="AA698" s="7"/>
      <c r="AB698" s="7"/>
      <c r="AC698" s="7"/>
      <c r="AD698" s="7"/>
      <c r="AE698" s="7"/>
      <c r="AF698" s="8"/>
      <c r="AG698" s="7"/>
      <c r="AH698" s="3"/>
      <c r="AI698" s="18"/>
      <c r="AJ698" s="19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</row>
    <row r="699" spans="1:220" x14ac:dyDescent="0.2">
      <c r="A699" s="65">
        <f t="shared" si="181"/>
        <v>42674</v>
      </c>
      <c r="B699" s="12">
        <f t="shared" ca="1" si="183"/>
        <v>131278305.78282399</v>
      </c>
      <c r="C699" s="73">
        <f t="shared" ca="1" si="184"/>
        <v>119858967.39940919</v>
      </c>
      <c r="D699" s="67">
        <f ca="1">IF(A699&lt;$B$1,VLOOKUP(A699,[1]DI!$A$4:$B$15000,2,FALSE),0)</f>
        <v>0.13880000000000001</v>
      </c>
      <c r="E699" s="11">
        <f t="shared" ca="1" si="185"/>
        <v>1.0005159100000001</v>
      </c>
      <c r="F699" s="66">
        <f ca="1">(TRUNC(PRODUCT($E$16:$E698),16))</f>
        <v>1.2677944319465699</v>
      </c>
      <c r="G699" s="66">
        <f t="shared" ca="1" si="186"/>
        <v>1.1805864888022199</v>
      </c>
      <c r="H699" s="66">
        <f t="shared" ca="1" si="187"/>
        <v>1.0738683200000001</v>
      </c>
      <c r="I699" s="67">
        <f t="shared" si="182"/>
        <v>3.7499999999999999E-2</v>
      </c>
      <c r="J699" s="68">
        <f t="shared" si="188"/>
        <v>42478</v>
      </c>
      <c r="K699" s="13">
        <f t="shared" si="189"/>
        <v>193</v>
      </c>
      <c r="L699" s="9">
        <f t="shared" si="190"/>
        <v>1.0199324299999999</v>
      </c>
      <c r="M699" s="71">
        <f t="shared" ca="1" si="191"/>
        <v>1.0952731250000001</v>
      </c>
      <c r="N699" s="70">
        <f t="shared" si="192"/>
        <v>0</v>
      </c>
      <c r="O699" s="66">
        <f t="shared" ca="1" si="193"/>
        <v>11419338.383414799</v>
      </c>
      <c r="P699" s="72">
        <f t="shared" si="194"/>
        <v>0</v>
      </c>
      <c r="Q699" s="69"/>
      <c r="R699" s="68"/>
      <c r="S699" s="68"/>
      <c r="T699" s="68"/>
      <c r="U699" s="68"/>
      <c r="V699" s="7"/>
      <c r="W699" s="7"/>
      <c r="X699" s="7"/>
      <c r="Y699" s="7"/>
      <c r="Z699" s="1"/>
      <c r="AA699" s="7"/>
      <c r="AB699" s="7"/>
      <c r="AC699" s="7"/>
      <c r="AD699" s="7"/>
      <c r="AE699" s="7"/>
      <c r="AF699" s="8"/>
      <c r="AG699" s="7"/>
      <c r="AH699" s="3"/>
      <c r="AI699" s="18"/>
      <c r="AJ699" s="19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</row>
    <row r="700" spans="1:220" x14ac:dyDescent="0.2">
      <c r="A700" s="65">
        <f t="shared" si="181"/>
        <v>42675</v>
      </c>
      <c r="B700" s="12">
        <f t="shared" ca="1" si="183"/>
        <v>131346033.65051968</v>
      </c>
      <c r="C700" s="73">
        <f t="shared" ca="1" si="184"/>
        <v>119858967.39940919</v>
      </c>
      <c r="D700" s="67">
        <f ca="1">IF(A700&lt;$B$1,VLOOKUP(A700,[1]DI!$A$4:$B$15000,2,FALSE),0)</f>
        <v>0.13880000000000001</v>
      </c>
      <c r="E700" s="11">
        <f t="shared" ca="1" si="185"/>
        <v>1.0005159100000001</v>
      </c>
      <c r="F700" s="66">
        <f ca="1">(TRUNC(PRODUCT($E$16:$E699),16))</f>
        <v>1.2684484997719601</v>
      </c>
      <c r="G700" s="66">
        <f t="shared" ca="1" si="186"/>
        <v>1.1805864888022199</v>
      </c>
      <c r="H700" s="66">
        <f t="shared" ca="1" si="187"/>
        <v>1.0744223399999999</v>
      </c>
      <c r="I700" s="67">
        <f t="shared" si="182"/>
        <v>3.7499999999999999E-2</v>
      </c>
      <c r="J700" s="68">
        <f t="shared" si="188"/>
        <v>42478</v>
      </c>
      <c r="K700" s="13">
        <f t="shared" si="189"/>
        <v>193</v>
      </c>
      <c r="L700" s="9">
        <f t="shared" si="190"/>
        <v>1.0199324299999999</v>
      </c>
      <c r="M700" s="71">
        <f t="shared" ca="1" si="191"/>
        <v>1.0958381880000001</v>
      </c>
      <c r="N700" s="70">
        <f t="shared" si="192"/>
        <v>0</v>
      </c>
      <c r="O700" s="66">
        <f t="shared" ca="1" si="193"/>
        <v>11487066.2511105</v>
      </c>
      <c r="P700" s="72">
        <f t="shared" si="194"/>
        <v>0</v>
      </c>
      <c r="Q700" s="69"/>
      <c r="R700" s="68"/>
      <c r="S700" s="68"/>
      <c r="T700" s="68"/>
      <c r="U700" s="68"/>
      <c r="V700" s="7"/>
      <c r="W700" s="7"/>
      <c r="X700" s="7"/>
      <c r="Y700" s="7"/>
      <c r="Z700" s="1"/>
      <c r="AA700" s="7"/>
      <c r="AB700" s="7"/>
      <c r="AC700" s="7"/>
      <c r="AD700" s="7"/>
      <c r="AE700" s="7"/>
      <c r="AF700" s="8"/>
      <c r="AG700" s="7"/>
      <c r="AH700" s="3"/>
      <c r="AI700" s="18"/>
      <c r="AJ700" s="19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</row>
    <row r="701" spans="1:220" x14ac:dyDescent="0.2">
      <c r="A701" s="65">
        <f t="shared" si="181"/>
        <v>42676</v>
      </c>
      <c r="B701" s="12">
        <f t="shared" ca="1" si="183"/>
        <v>131427236.18318929</v>
      </c>
      <c r="C701" s="73">
        <f t="shared" ca="1" si="184"/>
        <v>119858967.39940919</v>
      </c>
      <c r="D701" s="67">
        <f ca="1">IF(A701&lt;$B$1,VLOOKUP(A701,[1]DI!$A$4:$B$15000,2,FALSE),0)</f>
        <v>0</v>
      </c>
      <c r="E701" s="11">
        <f t="shared" ca="1" si="185"/>
        <v>1</v>
      </c>
      <c r="F701" s="66">
        <f ca="1">(TRUNC(PRODUCT($E$16:$E700),16))</f>
        <v>1.26910290503747</v>
      </c>
      <c r="G701" s="66">
        <f t="shared" ca="1" si="186"/>
        <v>1.1805864888022199</v>
      </c>
      <c r="H701" s="66">
        <f t="shared" ca="1" si="187"/>
        <v>1.07497665</v>
      </c>
      <c r="I701" s="67">
        <f t="shared" si="182"/>
        <v>3.7499999999999999E-2</v>
      </c>
      <c r="J701" s="68">
        <f t="shared" si="188"/>
        <v>42478</v>
      </c>
      <c r="K701" s="13">
        <f t="shared" si="189"/>
        <v>194</v>
      </c>
      <c r="L701" s="9">
        <f t="shared" si="190"/>
        <v>1.0200367349999999</v>
      </c>
      <c r="M701" s="71">
        <f t="shared" ca="1" si="191"/>
        <v>1.096515672</v>
      </c>
      <c r="N701" s="70">
        <f t="shared" si="192"/>
        <v>0</v>
      </c>
      <c r="O701" s="66">
        <f t="shared" ca="1" si="193"/>
        <v>11568268.7837801</v>
      </c>
      <c r="P701" s="72">
        <f t="shared" si="194"/>
        <v>0</v>
      </c>
      <c r="Q701" s="69"/>
      <c r="R701" s="68"/>
      <c r="S701" s="68"/>
      <c r="T701" s="68"/>
      <c r="U701" s="68"/>
      <c r="V701" s="7"/>
      <c r="W701" s="7"/>
      <c r="X701" s="7"/>
      <c r="Y701" s="7"/>
      <c r="Z701" s="1"/>
      <c r="AA701" s="7"/>
      <c r="AB701" s="7"/>
      <c r="AC701" s="7"/>
      <c r="AD701" s="7"/>
      <c r="AE701" s="7"/>
      <c r="AF701" s="8"/>
      <c r="AG701" s="7"/>
      <c r="AH701" s="3"/>
      <c r="AI701" s="18"/>
      <c r="AJ701" s="19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</row>
    <row r="702" spans="1:220" x14ac:dyDescent="0.2">
      <c r="A702" s="65">
        <f t="shared" si="181"/>
        <v>42677</v>
      </c>
      <c r="B702" s="12">
        <f t="shared" ca="1" si="183"/>
        <v>131440676.68835759</v>
      </c>
      <c r="C702" s="73">
        <f t="shared" ca="1" si="184"/>
        <v>119858967.39940919</v>
      </c>
      <c r="D702" s="67">
        <f ca="1">IF(A702&lt;$B$1,VLOOKUP(A702,[1]DI!$A$4:$B$15000,2,FALSE),0)</f>
        <v>0.13880000000000001</v>
      </c>
      <c r="E702" s="11">
        <f t="shared" ca="1" si="185"/>
        <v>1.0005159100000001</v>
      </c>
      <c r="F702" s="66">
        <f ca="1">(TRUNC(PRODUCT($E$16:$E701),16))</f>
        <v>1.26910290503747</v>
      </c>
      <c r="G702" s="66">
        <f t="shared" ca="1" si="186"/>
        <v>1.1805864888022199</v>
      </c>
      <c r="H702" s="66">
        <f t="shared" ca="1" si="187"/>
        <v>1.07497665</v>
      </c>
      <c r="I702" s="67">
        <f t="shared" si="182"/>
        <v>3.7499999999999999E-2</v>
      </c>
      <c r="J702" s="68">
        <f t="shared" si="188"/>
        <v>42478</v>
      </c>
      <c r="K702" s="13">
        <f t="shared" si="189"/>
        <v>195</v>
      </c>
      <c r="L702" s="9">
        <f t="shared" si="190"/>
        <v>1.0201410500000001</v>
      </c>
      <c r="M702" s="71">
        <f t="shared" ca="1" si="191"/>
        <v>1.096627808</v>
      </c>
      <c r="N702" s="70">
        <f t="shared" si="192"/>
        <v>0</v>
      </c>
      <c r="O702" s="66">
        <f t="shared" ca="1" si="193"/>
        <v>11581709.2889484</v>
      </c>
      <c r="P702" s="72">
        <f t="shared" si="194"/>
        <v>0</v>
      </c>
      <c r="Q702" s="69"/>
      <c r="R702" s="68"/>
      <c r="S702" s="68"/>
      <c r="T702" s="68"/>
      <c r="U702" s="68"/>
      <c r="V702" s="7"/>
      <c r="W702" s="7"/>
      <c r="X702" s="7"/>
      <c r="Y702" s="7"/>
      <c r="Z702" s="1"/>
      <c r="AA702" s="7"/>
      <c r="AB702" s="7"/>
      <c r="AC702" s="7"/>
      <c r="AD702" s="7"/>
      <c r="AE702" s="7"/>
      <c r="AF702" s="8"/>
      <c r="AG702" s="7"/>
      <c r="AH702" s="3"/>
      <c r="AI702" s="18"/>
      <c r="AJ702" s="19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</row>
    <row r="703" spans="1:220" x14ac:dyDescent="0.2">
      <c r="A703" s="65">
        <f t="shared" si="181"/>
        <v>42678</v>
      </c>
      <c r="B703" s="12">
        <f t="shared" ca="1" si="183"/>
        <v>131521936.99304949</v>
      </c>
      <c r="C703" s="73">
        <f t="shared" ca="1" si="184"/>
        <v>119858967.39940919</v>
      </c>
      <c r="D703" s="67">
        <f ca="1">IF(A703&lt;$B$1,VLOOKUP(A703,[1]DI!$A$4:$B$15000,2,FALSE),0)</f>
        <v>0.13880000000000001</v>
      </c>
      <c r="E703" s="11">
        <f t="shared" ca="1" si="185"/>
        <v>1.0005159100000001</v>
      </c>
      <c r="F703" s="66">
        <f ca="1">(TRUNC(PRODUCT($E$16:$E702),16))</f>
        <v>1.2697576479172099</v>
      </c>
      <c r="G703" s="66">
        <f t="shared" ca="1" si="186"/>
        <v>1.1805864888022199</v>
      </c>
      <c r="H703" s="66">
        <f t="shared" ca="1" si="187"/>
        <v>1.0755312400000001</v>
      </c>
      <c r="I703" s="67">
        <f t="shared" si="182"/>
        <v>3.7499999999999999E-2</v>
      </c>
      <c r="J703" s="68">
        <f t="shared" si="188"/>
        <v>42478</v>
      </c>
      <c r="K703" s="13">
        <f t="shared" si="189"/>
        <v>196</v>
      </c>
      <c r="L703" s="9">
        <f t="shared" si="190"/>
        <v>1.0202453760000001</v>
      </c>
      <c r="M703" s="71">
        <f t="shared" ca="1" si="191"/>
        <v>1.0973057740000001</v>
      </c>
      <c r="N703" s="70">
        <f t="shared" si="192"/>
        <v>0</v>
      </c>
      <c r="O703" s="66">
        <f t="shared" ca="1" si="193"/>
        <v>11662969.5936403</v>
      </c>
      <c r="P703" s="72">
        <f t="shared" si="194"/>
        <v>0</v>
      </c>
      <c r="Q703" s="69"/>
      <c r="R703" s="68"/>
      <c r="S703" s="68"/>
      <c r="T703" s="68"/>
      <c r="U703" s="68"/>
      <c r="V703" s="7"/>
      <c r="W703" s="7"/>
      <c r="X703" s="7"/>
      <c r="Y703" s="7"/>
      <c r="Z703" s="1"/>
      <c r="AA703" s="7"/>
      <c r="AB703" s="7"/>
      <c r="AC703" s="7"/>
      <c r="AD703" s="7"/>
      <c r="AE703" s="7"/>
      <c r="AF703" s="8"/>
      <c r="AG703" s="7"/>
      <c r="AH703" s="3"/>
      <c r="AI703" s="18"/>
      <c r="AJ703" s="19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</row>
    <row r="704" spans="1:220" x14ac:dyDescent="0.2">
      <c r="A704" s="65">
        <f t="shared" si="181"/>
        <v>42679</v>
      </c>
      <c r="B704" s="12">
        <f t="shared" ca="1" si="183"/>
        <v>131603248.11794358</v>
      </c>
      <c r="C704" s="73">
        <f t="shared" ca="1" si="184"/>
        <v>119858967.39940919</v>
      </c>
      <c r="D704" s="67">
        <f ca="1">IF(A704&lt;$B$1,VLOOKUP(A704,[1]DI!$A$4:$B$15000,2,FALSE),0)</f>
        <v>0</v>
      </c>
      <c r="E704" s="11">
        <f t="shared" ca="1" si="185"/>
        <v>1</v>
      </c>
      <c r="F704" s="66">
        <f ca="1">(TRUNC(PRODUCT($E$16:$E703),16))</f>
        <v>1.2704127285853499</v>
      </c>
      <c r="G704" s="66">
        <f t="shared" ca="1" si="186"/>
        <v>1.1805864888022199</v>
      </c>
      <c r="H704" s="66">
        <f t="shared" ca="1" si="187"/>
        <v>1.07608612</v>
      </c>
      <c r="I704" s="67">
        <f t="shared" si="182"/>
        <v>3.7499999999999999E-2</v>
      </c>
      <c r="J704" s="68">
        <f t="shared" si="188"/>
        <v>42478</v>
      </c>
      <c r="K704" s="13">
        <f t="shared" si="189"/>
        <v>197</v>
      </c>
      <c r="L704" s="9">
        <f t="shared" si="190"/>
        <v>1.0203497130000001</v>
      </c>
      <c r="M704" s="71">
        <f t="shared" ca="1" si="191"/>
        <v>1.0979841640000001</v>
      </c>
      <c r="N704" s="70">
        <f t="shared" si="192"/>
        <v>0</v>
      </c>
      <c r="O704" s="66">
        <f t="shared" ca="1" si="193"/>
        <v>11744280.718534401</v>
      </c>
      <c r="P704" s="72">
        <f t="shared" si="194"/>
        <v>0</v>
      </c>
      <c r="Q704" s="69"/>
      <c r="R704" s="68"/>
      <c r="S704" s="68"/>
      <c r="T704" s="68"/>
      <c r="U704" s="68"/>
      <c r="V704" s="7"/>
      <c r="W704" s="7"/>
      <c r="X704" s="7"/>
      <c r="Y704" s="7"/>
      <c r="Z704" s="1"/>
      <c r="AA704" s="7"/>
      <c r="AB704" s="7"/>
      <c r="AC704" s="7"/>
      <c r="AD704" s="7"/>
      <c r="AE704" s="7"/>
      <c r="AF704" s="8"/>
      <c r="AG704" s="7"/>
      <c r="AH704" s="3"/>
      <c r="AI704" s="18"/>
      <c r="AJ704" s="19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</row>
    <row r="705" spans="1:220" x14ac:dyDescent="0.2">
      <c r="A705" s="65">
        <f t="shared" si="181"/>
        <v>42680</v>
      </c>
      <c r="B705" s="12">
        <f t="shared" ca="1" si="183"/>
        <v>131616706.60195699</v>
      </c>
      <c r="C705" s="73">
        <f t="shared" ca="1" si="184"/>
        <v>119858967.39940919</v>
      </c>
      <c r="D705" s="67">
        <f ca="1">IF(A705&lt;$B$1,VLOOKUP(A705,[1]DI!$A$4:$B$15000,2,FALSE),0)</f>
        <v>0</v>
      </c>
      <c r="E705" s="11">
        <f t="shared" ca="1" si="185"/>
        <v>1</v>
      </c>
      <c r="F705" s="66">
        <f ca="1">(TRUNC(PRODUCT($E$16:$E704),16))</f>
        <v>1.2704127285853499</v>
      </c>
      <c r="G705" s="66">
        <f t="shared" ca="1" si="186"/>
        <v>1.1805864888022199</v>
      </c>
      <c r="H705" s="66">
        <f t="shared" ca="1" si="187"/>
        <v>1.07608612</v>
      </c>
      <c r="I705" s="67">
        <f t="shared" si="182"/>
        <v>3.7499999999999999E-2</v>
      </c>
      <c r="J705" s="68">
        <f t="shared" si="188"/>
        <v>42478</v>
      </c>
      <c r="K705" s="13">
        <f t="shared" si="189"/>
        <v>198</v>
      </c>
      <c r="L705" s="9">
        <f t="shared" si="190"/>
        <v>1.0204540600000001</v>
      </c>
      <c r="M705" s="71">
        <f t="shared" ca="1" si="191"/>
        <v>1.0980964499999999</v>
      </c>
      <c r="N705" s="70">
        <f t="shared" si="192"/>
        <v>0</v>
      </c>
      <c r="O705" s="66">
        <f t="shared" ca="1" si="193"/>
        <v>11757739.2025478</v>
      </c>
      <c r="P705" s="72">
        <f t="shared" si="194"/>
        <v>0</v>
      </c>
      <c r="Q705" s="69"/>
      <c r="R705" s="68"/>
      <c r="S705" s="68"/>
      <c r="T705" s="68"/>
      <c r="U705" s="68"/>
      <c r="V705" s="7"/>
      <c r="W705" s="7"/>
      <c r="X705" s="7"/>
      <c r="Y705" s="7"/>
      <c r="Z705" s="1"/>
      <c r="AA705" s="7"/>
      <c r="AB705" s="7"/>
      <c r="AC705" s="7"/>
      <c r="AD705" s="7"/>
      <c r="AE705" s="7"/>
      <c r="AF705" s="8"/>
      <c r="AG705" s="7"/>
      <c r="AH705" s="3"/>
      <c r="AI705" s="18"/>
      <c r="AJ705" s="19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</row>
    <row r="706" spans="1:220" x14ac:dyDescent="0.2">
      <c r="A706" s="65">
        <f t="shared" si="181"/>
        <v>42681</v>
      </c>
      <c r="B706" s="12">
        <f t="shared" ca="1" si="183"/>
        <v>131630166.52427799</v>
      </c>
      <c r="C706" s="73">
        <f t="shared" ca="1" si="184"/>
        <v>119858967.39940919</v>
      </c>
      <c r="D706" s="67">
        <f ca="1">IF(A706&lt;$B$1,VLOOKUP(A706,[1]DI!$A$4:$B$15000,2,FALSE),0)</f>
        <v>0.13880000000000001</v>
      </c>
      <c r="E706" s="11">
        <f t="shared" ca="1" si="185"/>
        <v>1.0005159100000001</v>
      </c>
      <c r="F706" s="66">
        <f ca="1">(TRUNC(PRODUCT($E$16:$E705),16))</f>
        <v>1.2704127285853499</v>
      </c>
      <c r="G706" s="66">
        <f t="shared" ca="1" si="186"/>
        <v>1.1805864888022199</v>
      </c>
      <c r="H706" s="66">
        <f t="shared" ca="1" si="187"/>
        <v>1.07608612</v>
      </c>
      <c r="I706" s="67">
        <f t="shared" si="182"/>
        <v>3.7499999999999999E-2</v>
      </c>
      <c r="J706" s="68">
        <f t="shared" si="188"/>
        <v>42478</v>
      </c>
      <c r="K706" s="13">
        <f t="shared" si="189"/>
        <v>199</v>
      </c>
      <c r="L706" s="9">
        <f t="shared" si="190"/>
        <v>1.020558418</v>
      </c>
      <c r="M706" s="71">
        <f t="shared" ca="1" si="191"/>
        <v>1.098208748</v>
      </c>
      <c r="N706" s="70">
        <f t="shared" si="192"/>
        <v>0</v>
      </c>
      <c r="O706" s="66">
        <f t="shared" ca="1" si="193"/>
        <v>11771199.124868801</v>
      </c>
      <c r="P706" s="72">
        <f t="shared" si="194"/>
        <v>0</v>
      </c>
      <c r="Q706" s="69"/>
      <c r="R706" s="68"/>
      <c r="S706" s="68"/>
      <c r="T706" s="68"/>
      <c r="U706" s="68"/>
      <c r="V706" s="7"/>
      <c r="W706" s="7"/>
      <c r="X706" s="7"/>
      <c r="Y706" s="7"/>
      <c r="Z706" s="1"/>
      <c r="AA706" s="7"/>
      <c r="AB706" s="7"/>
      <c r="AC706" s="7"/>
      <c r="AD706" s="7"/>
      <c r="AE706" s="7"/>
      <c r="AF706" s="8"/>
      <c r="AG706" s="7"/>
      <c r="AH706" s="3"/>
      <c r="AI706" s="18"/>
      <c r="AJ706" s="19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</row>
    <row r="707" spans="1:220" x14ac:dyDescent="0.2">
      <c r="A707" s="65">
        <f t="shared" si="181"/>
        <v>42682</v>
      </c>
      <c r="B707" s="12">
        <f t="shared" ca="1" si="183"/>
        <v>131711543.69146308</v>
      </c>
      <c r="C707" s="73">
        <f t="shared" ca="1" si="184"/>
        <v>119858967.39940919</v>
      </c>
      <c r="D707" s="67">
        <f ca="1">IF(A707&lt;$B$1,VLOOKUP(A707,[1]DI!$A$4:$B$15000,2,FALSE),0)</f>
        <v>0.13880000000000001</v>
      </c>
      <c r="E707" s="11">
        <f t="shared" ca="1" si="185"/>
        <v>1.0005159100000001</v>
      </c>
      <c r="F707" s="66">
        <f ca="1">(TRUNC(PRODUCT($E$16:$E706),16))</f>
        <v>1.27106814721615</v>
      </c>
      <c r="G707" s="66">
        <f t="shared" ca="1" si="186"/>
        <v>1.1805864888022199</v>
      </c>
      <c r="H707" s="66">
        <f t="shared" ca="1" si="187"/>
        <v>1.07664128</v>
      </c>
      <c r="I707" s="67">
        <f t="shared" si="182"/>
        <v>3.7499999999999999E-2</v>
      </c>
      <c r="J707" s="68">
        <f t="shared" si="188"/>
        <v>42478</v>
      </c>
      <c r="K707" s="13">
        <f t="shared" si="189"/>
        <v>200</v>
      </c>
      <c r="L707" s="9">
        <f t="shared" si="190"/>
        <v>1.020662787</v>
      </c>
      <c r="M707" s="71">
        <f t="shared" ca="1" si="191"/>
        <v>1.0988876889999999</v>
      </c>
      <c r="N707" s="70">
        <f t="shared" si="192"/>
        <v>0</v>
      </c>
      <c r="O707" s="66">
        <f t="shared" ca="1" si="193"/>
        <v>11852576.292053901</v>
      </c>
      <c r="P707" s="72">
        <f t="shared" si="194"/>
        <v>0</v>
      </c>
      <c r="Q707" s="69"/>
      <c r="R707" s="68"/>
      <c r="S707" s="68"/>
      <c r="T707" s="68"/>
      <c r="U707" s="68"/>
      <c r="V707" s="7"/>
      <c r="W707" s="7"/>
      <c r="X707" s="7"/>
      <c r="Y707" s="7"/>
      <c r="Z707" s="1"/>
      <c r="AA707" s="7"/>
      <c r="AB707" s="7"/>
      <c r="AC707" s="7"/>
      <c r="AD707" s="7"/>
      <c r="AE707" s="7"/>
      <c r="AF707" s="8"/>
      <c r="AG707" s="7"/>
      <c r="AH707" s="3"/>
      <c r="AI707" s="18"/>
      <c r="AJ707" s="19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</row>
    <row r="708" spans="1:220" x14ac:dyDescent="0.2">
      <c r="A708" s="65">
        <f t="shared" si="181"/>
        <v>42683</v>
      </c>
      <c r="B708" s="12">
        <f t="shared" ca="1" si="183"/>
        <v>131792971.55899139</v>
      </c>
      <c r="C708" s="73">
        <f t="shared" ca="1" si="184"/>
        <v>119858967.39940919</v>
      </c>
      <c r="D708" s="67">
        <f ca="1">IF(A708&lt;$B$1,VLOOKUP(A708,[1]DI!$A$4:$B$15000,2,FALSE),0)</f>
        <v>0.13880000000000001</v>
      </c>
      <c r="E708" s="11">
        <f t="shared" ca="1" si="185"/>
        <v>1.0005159100000001</v>
      </c>
      <c r="F708" s="66">
        <f ca="1">(TRUNC(PRODUCT($E$16:$E707),16))</f>
        <v>1.2717239039839801</v>
      </c>
      <c r="G708" s="66">
        <f t="shared" ca="1" si="186"/>
        <v>1.1805864888022199</v>
      </c>
      <c r="H708" s="66">
        <f t="shared" ca="1" si="187"/>
        <v>1.07719673</v>
      </c>
      <c r="I708" s="67">
        <f t="shared" si="182"/>
        <v>3.7499999999999999E-2</v>
      </c>
      <c r="J708" s="68">
        <f t="shared" si="188"/>
        <v>42478</v>
      </c>
      <c r="K708" s="13">
        <f t="shared" si="189"/>
        <v>201</v>
      </c>
      <c r="L708" s="9">
        <f t="shared" si="190"/>
        <v>1.0207671659999999</v>
      </c>
      <c r="M708" s="71">
        <f t="shared" ca="1" si="191"/>
        <v>1.0995670529999999</v>
      </c>
      <c r="N708" s="70">
        <f t="shared" si="192"/>
        <v>0</v>
      </c>
      <c r="O708" s="66">
        <f t="shared" ca="1" si="193"/>
        <v>11934004.1595822</v>
      </c>
      <c r="P708" s="72">
        <f t="shared" si="194"/>
        <v>0</v>
      </c>
      <c r="Q708" s="69"/>
      <c r="R708" s="68"/>
      <c r="S708" s="68"/>
      <c r="T708" s="68"/>
      <c r="U708" s="68"/>
      <c r="V708" s="7"/>
      <c r="W708" s="7"/>
      <c r="X708" s="7"/>
      <c r="Y708" s="7"/>
      <c r="Z708" s="1"/>
      <c r="AA708" s="7"/>
      <c r="AB708" s="7"/>
      <c r="AC708" s="7"/>
      <c r="AD708" s="7"/>
      <c r="AE708" s="7"/>
      <c r="AF708" s="8"/>
      <c r="AG708" s="7"/>
      <c r="AH708" s="3"/>
      <c r="AI708" s="18"/>
      <c r="AJ708" s="19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</row>
    <row r="709" spans="1:220" x14ac:dyDescent="0.2">
      <c r="A709" s="65">
        <f t="shared" si="181"/>
        <v>42684</v>
      </c>
      <c r="B709" s="12">
        <f t="shared" ca="1" si="183"/>
        <v>131874450.24672189</v>
      </c>
      <c r="C709" s="73">
        <f t="shared" ca="1" si="184"/>
        <v>119858967.39940919</v>
      </c>
      <c r="D709" s="67">
        <f ca="1">IF(A709&lt;$B$1,VLOOKUP(A709,[1]DI!$A$4:$B$15000,2,FALSE),0)</f>
        <v>0.13880000000000001</v>
      </c>
      <c r="E709" s="11">
        <f t="shared" ca="1" si="185"/>
        <v>1.0005159100000001</v>
      </c>
      <c r="F709" s="66">
        <f ca="1">(TRUNC(PRODUCT($E$16:$E708),16))</f>
        <v>1.27237999906329</v>
      </c>
      <c r="G709" s="66">
        <f t="shared" ca="1" si="186"/>
        <v>1.1805864888022199</v>
      </c>
      <c r="H709" s="66">
        <f t="shared" ca="1" si="187"/>
        <v>1.0777524700000001</v>
      </c>
      <c r="I709" s="67">
        <f t="shared" si="182"/>
        <v>3.7499999999999999E-2</v>
      </c>
      <c r="J709" s="68">
        <f t="shared" si="188"/>
        <v>42478</v>
      </c>
      <c r="K709" s="13">
        <f t="shared" si="189"/>
        <v>202</v>
      </c>
      <c r="L709" s="9">
        <f t="shared" si="190"/>
        <v>1.0208715559999999</v>
      </c>
      <c r="M709" s="71">
        <f t="shared" ca="1" si="191"/>
        <v>1.1002468409999999</v>
      </c>
      <c r="N709" s="70">
        <f t="shared" si="192"/>
        <v>0</v>
      </c>
      <c r="O709" s="66">
        <f t="shared" ca="1" si="193"/>
        <v>12015482.8473127</v>
      </c>
      <c r="P709" s="72">
        <f t="shared" si="194"/>
        <v>0</v>
      </c>
      <c r="Q709" s="69"/>
      <c r="R709" s="68"/>
      <c r="S709" s="68"/>
      <c r="T709" s="68"/>
      <c r="U709" s="68"/>
      <c r="V709" s="7"/>
      <c r="W709" s="7"/>
      <c r="X709" s="7"/>
      <c r="Y709" s="7"/>
      <c r="Z709" s="1"/>
      <c r="AA709" s="7"/>
      <c r="AB709" s="7"/>
      <c r="AC709" s="7"/>
      <c r="AD709" s="7"/>
      <c r="AE709" s="7"/>
      <c r="AF709" s="8"/>
      <c r="AG709" s="7"/>
      <c r="AH709" s="3"/>
      <c r="AI709" s="18"/>
      <c r="AJ709" s="19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</row>
    <row r="710" spans="1:220" x14ac:dyDescent="0.2">
      <c r="A710" s="65">
        <f t="shared" si="181"/>
        <v>42685</v>
      </c>
      <c r="B710" s="12">
        <f t="shared" ca="1" si="183"/>
        <v>131955978.55606499</v>
      </c>
      <c r="C710" s="73">
        <f t="shared" ca="1" si="184"/>
        <v>119858967.39940919</v>
      </c>
      <c r="D710" s="67">
        <f ca="1">IF(A710&lt;$B$1,VLOOKUP(A710,[1]DI!$A$4:$B$15000,2,FALSE),0)</f>
        <v>0.13880000000000001</v>
      </c>
      <c r="E710" s="11">
        <f t="shared" ca="1" si="185"/>
        <v>1.0005159100000001</v>
      </c>
      <c r="F710" s="66">
        <f ca="1">(TRUNC(PRODUCT($E$16:$E709),16))</f>
        <v>1.2730364326286101</v>
      </c>
      <c r="G710" s="66">
        <f t="shared" ca="1" si="186"/>
        <v>1.1805864888022199</v>
      </c>
      <c r="H710" s="66">
        <f t="shared" ca="1" si="187"/>
        <v>1.07830849</v>
      </c>
      <c r="I710" s="67">
        <f t="shared" si="182"/>
        <v>3.7499999999999999E-2</v>
      </c>
      <c r="J710" s="68">
        <f t="shared" si="188"/>
        <v>42478</v>
      </c>
      <c r="K710" s="13">
        <f t="shared" si="189"/>
        <v>203</v>
      </c>
      <c r="L710" s="9">
        <f t="shared" si="190"/>
        <v>1.0209759570000001</v>
      </c>
      <c r="M710" s="71">
        <f t="shared" ca="1" si="191"/>
        <v>1.100927043</v>
      </c>
      <c r="N710" s="70">
        <f t="shared" si="192"/>
        <v>0</v>
      </c>
      <c r="O710" s="66">
        <f t="shared" ca="1" si="193"/>
        <v>12097011.1566558</v>
      </c>
      <c r="P710" s="72">
        <f t="shared" si="194"/>
        <v>0</v>
      </c>
      <c r="Q710" s="69"/>
      <c r="R710" s="68"/>
      <c r="S710" s="68"/>
      <c r="T710" s="68"/>
      <c r="U710" s="68"/>
      <c r="V710" s="7"/>
      <c r="W710" s="7"/>
      <c r="X710" s="7"/>
      <c r="Y710" s="7"/>
      <c r="Z710" s="1"/>
      <c r="AA710" s="7"/>
      <c r="AB710" s="7"/>
      <c r="AC710" s="7"/>
      <c r="AD710" s="7"/>
      <c r="AE710" s="7"/>
      <c r="AF710" s="8"/>
      <c r="AG710" s="7"/>
      <c r="AH710" s="3"/>
      <c r="AI710" s="18"/>
      <c r="AJ710" s="19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</row>
    <row r="711" spans="1:220" x14ac:dyDescent="0.2">
      <c r="A711" s="65">
        <f t="shared" si="181"/>
        <v>42686</v>
      </c>
      <c r="B711" s="12">
        <f t="shared" ca="1" si="183"/>
        <v>132037557.44589218</v>
      </c>
      <c r="C711" s="73">
        <f t="shared" ca="1" si="184"/>
        <v>119858967.39940919</v>
      </c>
      <c r="D711" s="67">
        <f ca="1">IF(A711&lt;$B$1,VLOOKUP(A711,[1]DI!$A$4:$B$15000,2,FALSE),0)</f>
        <v>0</v>
      </c>
      <c r="E711" s="11">
        <f t="shared" ca="1" si="185"/>
        <v>1</v>
      </c>
      <c r="F711" s="66">
        <f ca="1">(TRUNC(PRODUCT($E$16:$E710),16))</f>
        <v>1.2736932048545599</v>
      </c>
      <c r="G711" s="66">
        <f t="shared" ca="1" si="186"/>
        <v>1.1805864888022199</v>
      </c>
      <c r="H711" s="66">
        <f t="shared" ca="1" si="187"/>
        <v>1.0788648000000001</v>
      </c>
      <c r="I711" s="67">
        <f t="shared" si="182"/>
        <v>3.7499999999999999E-2</v>
      </c>
      <c r="J711" s="68">
        <f t="shared" si="188"/>
        <v>42478</v>
      </c>
      <c r="K711" s="13">
        <f t="shared" si="189"/>
        <v>204</v>
      </c>
      <c r="L711" s="9">
        <f t="shared" si="190"/>
        <v>1.021080368</v>
      </c>
      <c r="M711" s="71">
        <f t="shared" ca="1" si="191"/>
        <v>1.1016076669999999</v>
      </c>
      <c r="N711" s="70">
        <f t="shared" si="192"/>
        <v>0</v>
      </c>
      <c r="O711" s="66">
        <f t="shared" ca="1" si="193"/>
        <v>12178590.046483001</v>
      </c>
      <c r="P711" s="72">
        <f t="shared" si="194"/>
        <v>0</v>
      </c>
      <c r="Q711" s="69"/>
      <c r="R711" s="68"/>
      <c r="S711" s="68"/>
      <c r="T711" s="68"/>
      <c r="U711" s="68"/>
      <c r="V711" s="7"/>
      <c r="W711" s="7"/>
      <c r="X711" s="7"/>
      <c r="Y711" s="7"/>
      <c r="Z711" s="1"/>
      <c r="AA711" s="7"/>
      <c r="AB711" s="7"/>
      <c r="AC711" s="7"/>
      <c r="AD711" s="7"/>
      <c r="AE711" s="7"/>
      <c r="AF711" s="8"/>
      <c r="AG711" s="7"/>
      <c r="AH711" s="3"/>
      <c r="AI711" s="18"/>
      <c r="AJ711" s="19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</row>
    <row r="712" spans="1:220" x14ac:dyDescent="0.2">
      <c r="A712" s="65">
        <f t="shared" si="181"/>
        <v>42687</v>
      </c>
      <c r="B712" s="12">
        <f t="shared" ca="1" si="183"/>
        <v>132051060.39758249</v>
      </c>
      <c r="C712" s="73">
        <f t="shared" ca="1" si="184"/>
        <v>119858967.39940919</v>
      </c>
      <c r="D712" s="67">
        <f ca="1">IF(A712&lt;$B$1,VLOOKUP(A712,[1]DI!$A$4:$B$15000,2,FALSE),0)</f>
        <v>0</v>
      </c>
      <c r="E712" s="11">
        <f t="shared" ca="1" si="185"/>
        <v>1</v>
      </c>
      <c r="F712" s="66">
        <f ca="1">(TRUNC(PRODUCT($E$16:$E711),16))</f>
        <v>1.2736932048545599</v>
      </c>
      <c r="G712" s="66">
        <f t="shared" ca="1" si="186"/>
        <v>1.1805864888022199</v>
      </c>
      <c r="H712" s="66">
        <f t="shared" ca="1" si="187"/>
        <v>1.0788648000000001</v>
      </c>
      <c r="I712" s="67">
        <f t="shared" si="182"/>
        <v>3.7499999999999999E-2</v>
      </c>
      <c r="J712" s="68">
        <f t="shared" si="188"/>
        <v>42478</v>
      </c>
      <c r="K712" s="13">
        <f t="shared" si="189"/>
        <v>205</v>
      </c>
      <c r="L712" s="9">
        <f t="shared" si="190"/>
        <v>1.02118479</v>
      </c>
      <c r="M712" s="71">
        <f t="shared" ca="1" si="191"/>
        <v>1.101720324</v>
      </c>
      <c r="N712" s="70">
        <f t="shared" si="192"/>
        <v>0</v>
      </c>
      <c r="O712" s="66">
        <f t="shared" ca="1" si="193"/>
        <v>12192092.9981733</v>
      </c>
      <c r="P712" s="72">
        <f t="shared" si="194"/>
        <v>0</v>
      </c>
      <c r="Q712" s="69"/>
      <c r="R712" s="68"/>
      <c r="S712" s="68"/>
      <c r="T712" s="68"/>
      <c r="U712" s="68"/>
      <c r="V712" s="7"/>
      <c r="W712" s="7"/>
      <c r="X712" s="7"/>
      <c r="Y712" s="7"/>
      <c r="Z712" s="1"/>
      <c r="AA712" s="7"/>
      <c r="AB712" s="7"/>
      <c r="AC712" s="7"/>
      <c r="AD712" s="7"/>
      <c r="AE712" s="7"/>
      <c r="AF712" s="8"/>
      <c r="AG712" s="7"/>
      <c r="AH712" s="3"/>
      <c r="AI712" s="18"/>
      <c r="AJ712" s="19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</row>
    <row r="713" spans="1:220" x14ac:dyDescent="0.2">
      <c r="A713" s="65">
        <f t="shared" si="181"/>
        <v>42688</v>
      </c>
      <c r="B713" s="12">
        <f t="shared" ca="1" si="183"/>
        <v>132064564.78758049</v>
      </c>
      <c r="C713" s="73">
        <f t="shared" ca="1" si="184"/>
        <v>119858967.39940919</v>
      </c>
      <c r="D713" s="67">
        <f ca="1">IF(A713&lt;$B$1,VLOOKUP(A713,[1]DI!$A$4:$B$15000,2,FALSE),0)</f>
        <v>0.13880000000000001</v>
      </c>
      <c r="E713" s="11">
        <f t="shared" ca="1" si="185"/>
        <v>1.0005159100000001</v>
      </c>
      <c r="F713" s="66">
        <f ca="1">(TRUNC(PRODUCT($E$16:$E712),16))</f>
        <v>1.2736932048545599</v>
      </c>
      <c r="G713" s="66">
        <f t="shared" ca="1" si="186"/>
        <v>1.1805864888022199</v>
      </c>
      <c r="H713" s="66">
        <f t="shared" ca="1" si="187"/>
        <v>1.0788648000000001</v>
      </c>
      <c r="I713" s="67">
        <f t="shared" si="182"/>
        <v>3.7499999999999999E-2</v>
      </c>
      <c r="J713" s="68">
        <f t="shared" si="188"/>
        <v>42478</v>
      </c>
      <c r="K713" s="13">
        <f t="shared" si="189"/>
        <v>206</v>
      </c>
      <c r="L713" s="9">
        <f t="shared" si="190"/>
        <v>1.0212892229999999</v>
      </c>
      <c r="M713" s="71">
        <f t="shared" ca="1" si="191"/>
        <v>1.1018329929999999</v>
      </c>
      <c r="N713" s="70">
        <f t="shared" si="192"/>
        <v>0</v>
      </c>
      <c r="O713" s="66">
        <f t="shared" ca="1" si="193"/>
        <v>12205597.3881713</v>
      </c>
      <c r="P713" s="72">
        <f t="shared" si="194"/>
        <v>0</v>
      </c>
      <c r="Q713" s="69"/>
      <c r="R713" s="68"/>
      <c r="S713" s="68"/>
      <c r="T713" s="68"/>
      <c r="U713" s="68"/>
      <c r="V713" s="7"/>
      <c r="W713" s="7"/>
      <c r="X713" s="7"/>
      <c r="Y713" s="7"/>
      <c r="Z713" s="1"/>
      <c r="AA713" s="7"/>
      <c r="AB713" s="7"/>
      <c r="AC713" s="7"/>
      <c r="AD713" s="7"/>
      <c r="AE713" s="7"/>
      <c r="AF713" s="8"/>
      <c r="AG713" s="7"/>
      <c r="AH713" s="3"/>
      <c r="AI713" s="18"/>
      <c r="AJ713" s="19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</row>
    <row r="714" spans="1:220" x14ac:dyDescent="0.2">
      <c r="A714" s="65">
        <f t="shared" si="181"/>
        <v>42689</v>
      </c>
      <c r="B714" s="12">
        <f t="shared" ca="1" si="183"/>
        <v>132146211.39772429</v>
      </c>
      <c r="C714" s="73">
        <f t="shared" ca="1" si="184"/>
        <v>119858967.39940919</v>
      </c>
      <c r="D714" s="67">
        <f ca="1">IF(A714&lt;$B$1,VLOOKUP(A714,[1]DI!$A$4:$B$15000,2,FALSE),0)</f>
        <v>0</v>
      </c>
      <c r="E714" s="11">
        <f t="shared" ca="1" si="185"/>
        <v>1</v>
      </c>
      <c r="F714" s="66">
        <f ca="1">(TRUNC(PRODUCT($E$16:$E713),16))</f>
        <v>1.27435031591588</v>
      </c>
      <c r="G714" s="66">
        <f t="shared" ca="1" si="186"/>
        <v>1.1805864888022199</v>
      </c>
      <c r="H714" s="66">
        <f t="shared" ca="1" si="187"/>
        <v>1.0794214</v>
      </c>
      <c r="I714" s="67">
        <f t="shared" si="182"/>
        <v>3.7499999999999999E-2</v>
      </c>
      <c r="J714" s="68">
        <f t="shared" si="188"/>
        <v>42478</v>
      </c>
      <c r="K714" s="13">
        <f t="shared" si="189"/>
        <v>207</v>
      </c>
      <c r="L714" s="9">
        <f t="shared" si="190"/>
        <v>1.0213936669999999</v>
      </c>
      <c r="M714" s="71">
        <f t="shared" ca="1" si="191"/>
        <v>1.102514182</v>
      </c>
      <c r="N714" s="70">
        <f t="shared" si="192"/>
        <v>0</v>
      </c>
      <c r="O714" s="66">
        <f t="shared" ca="1" si="193"/>
        <v>12287243.9983151</v>
      </c>
      <c r="P714" s="72">
        <f t="shared" si="194"/>
        <v>0</v>
      </c>
      <c r="Q714" s="69"/>
      <c r="R714" s="68"/>
      <c r="S714" s="68"/>
      <c r="T714" s="68"/>
      <c r="U714" s="68"/>
      <c r="V714" s="7"/>
      <c r="W714" s="7"/>
      <c r="X714" s="7"/>
      <c r="Y714" s="7"/>
      <c r="Z714" s="1"/>
      <c r="AA714" s="7"/>
      <c r="AB714" s="7"/>
      <c r="AC714" s="7"/>
      <c r="AD714" s="7"/>
      <c r="AE714" s="7"/>
      <c r="AF714" s="8"/>
      <c r="AG714" s="7"/>
      <c r="AH714" s="3"/>
      <c r="AI714" s="18"/>
      <c r="AJ714" s="19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</row>
    <row r="715" spans="1:220" x14ac:dyDescent="0.2">
      <c r="A715" s="65">
        <f t="shared" si="181"/>
        <v>42690</v>
      </c>
      <c r="B715" s="12">
        <f t="shared" ca="1" si="183"/>
        <v>132159725.4962986</v>
      </c>
      <c r="C715" s="73">
        <f t="shared" ca="1" si="184"/>
        <v>119858967.39940919</v>
      </c>
      <c r="D715" s="67">
        <f ca="1">IF(A715&lt;$B$1,VLOOKUP(A715,[1]DI!$A$4:$B$15000,2,FALSE),0)</f>
        <v>0.13880000000000001</v>
      </c>
      <c r="E715" s="11">
        <f t="shared" ca="1" si="185"/>
        <v>1.0005159100000001</v>
      </c>
      <c r="F715" s="66">
        <f ca="1">(TRUNC(PRODUCT($E$16:$E714),16))</f>
        <v>1.27435031591588</v>
      </c>
      <c r="G715" s="66">
        <f t="shared" ca="1" si="186"/>
        <v>1.1805864888022199</v>
      </c>
      <c r="H715" s="66">
        <f t="shared" ca="1" si="187"/>
        <v>1.0794214</v>
      </c>
      <c r="I715" s="67">
        <f t="shared" si="182"/>
        <v>3.7499999999999999E-2</v>
      </c>
      <c r="J715" s="68">
        <f t="shared" si="188"/>
        <v>42478</v>
      </c>
      <c r="K715" s="13">
        <f t="shared" si="189"/>
        <v>208</v>
      </c>
      <c r="L715" s="9">
        <f t="shared" si="190"/>
        <v>1.021498121</v>
      </c>
      <c r="M715" s="71">
        <f t="shared" ca="1" si="191"/>
        <v>1.1026269319999999</v>
      </c>
      <c r="N715" s="70">
        <f t="shared" si="192"/>
        <v>0</v>
      </c>
      <c r="O715" s="66">
        <f t="shared" ca="1" si="193"/>
        <v>12300758.096889401</v>
      </c>
      <c r="P715" s="72">
        <f t="shared" si="194"/>
        <v>0</v>
      </c>
      <c r="Q715" s="69"/>
      <c r="R715" s="68"/>
      <c r="S715" s="68"/>
      <c r="T715" s="68"/>
      <c r="U715" s="68"/>
      <c r="V715" s="7"/>
      <c r="W715" s="7"/>
      <c r="X715" s="7"/>
      <c r="Y715" s="7"/>
      <c r="Z715" s="1"/>
      <c r="AA715" s="7"/>
      <c r="AB715" s="7"/>
      <c r="AC715" s="7"/>
      <c r="AD715" s="7"/>
      <c r="AE715" s="7"/>
      <c r="AF715" s="8"/>
      <c r="AG715" s="7"/>
      <c r="AH715" s="3"/>
      <c r="AI715" s="18"/>
      <c r="AJ715" s="19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</row>
    <row r="716" spans="1:220" x14ac:dyDescent="0.2">
      <c r="A716" s="65">
        <f t="shared" si="181"/>
        <v>42691</v>
      </c>
      <c r="B716" s="12">
        <f t="shared" ca="1" si="183"/>
        <v>132241429.99832369</v>
      </c>
      <c r="C716" s="73">
        <f t="shared" ca="1" si="184"/>
        <v>119858967.39940919</v>
      </c>
      <c r="D716" s="67">
        <f ca="1">IF(A716&lt;$B$1,VLOOKUP(A716,[1]DI!$A$4:$B$15000,2,FALSE),0)</f>
        <v>0.13880000000000001</v>
      </c>
      <c r="E716" s="11">
        <f t="shared" ca="1" si="185"/>
        <v>1.0005159100000001</v>
      </c>
      <c r="F716" s="66">
        <f ca="1">(TRUNC(PRODUCT($E$16:$E715),16))</f>
        <v>1.27500776598736</v>
      </c>
      <c r="G716" s="66">
        <f t="shared" ca="1" si="186"/>
        <v>1.1805864888022199</v>
      </c>
      <c r="H716" s="66">
        <f t="shared" ca="1" si="187"/>
        <v>1.07997828</v>
      </c>
      <c r="I716" s="67">
        <f t="shared" si="182"/>
        <v>3.7499999999999999E-2</v>
      </c>
      <c r="J716" s="68">
        <f t="shared" si="188"/>
        <v>42478</v>
      </c>
      <c r="K716" s="13">
        <f t="shared" si="189"/>
        <v>209</v>
      </c>
      <c r="L716" s="9">
        <f t="shared" si="190"/>
        <v>1.021602586</v>
      </c>
      <c r="M716" s="71">
        <f t="shared" ca="1" si="191"/>
        <v>1.103308604</v>
      </c>
      <c r="N716" s="70">
        <f t="shared" si="192"/>
        <v>0</v>
      </c>
      <c r="O716" s="66">
        <f t="shared" ca="1" si="193"/>
        <v>12382462.5989145</v>
      </c>
      <c r="P716" s="72">
        <f t="shared" si="194"/>
        <v>0</v>
      </c>
      <c r="Q716" s="69"/>
      <c r="R716" s="68"/>
      <c r="S716" s="68"/>
      <c r="T716" s="68"/>
      <c r="U716" s="68"/>
      <c r="V716" s="7"/>
      <c r="W716" s="7"/>
      <c r="X716" s="7"/>
      <c r="Y716" s="7"/>
      <c r="Z716" s="1"/>
      <c r="AA716" s="7"/>
      <c r="AB716" s="7"/>
      <c r="AC716" s="7"/>
      <c r="AD716" s="7"/>
      <c r="AE716" s="7"/>
      <c r="AF716" s="8"/>
      <c r="AG716" s="7"/>
      <c r="AH716" s="3"/>
      <c r="AI716" s="18"/>
      <c r="AJ716" s="19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</row>
    <row r="717" spans="1:220" x14ac:dyDescent="0.2">
      <c r="A717" s="65">
        <f t="shared" si="181"/>
        <v>42692</v>
      </c>
      <c r="B717" s="12">
        <f t="shared" ca="1" si="183"/>
        <v>132323185.200692</v>
      </c>
      <c r="C717" s="73">
        <f t="shared" ca="1" si="184"/>
        <v>119858967.39940919</v>
      </c>
      <c r="D717" s="67">
        <f ca="1">IF(A717&lt;$B$1,VLOOKUP(A717,[1]DI!$A$4:$B$15000,2,FALSE),0)</f>
        <v>0.13880000000000001</v>
      </c>
      <c r="E717" s="11">
        <f t="shared" ca="1" si="185"/>
        <v>1.0005159100000001</v>
      </c>
      <c r="F717" s="66">
        <f ca="1">(TRUNC(PRODUCT($E$16:$E716),16))</f>
        <v>1.27566555524392</v>
      </c>
      <c r="G717" s="66">
        <f t="shared" ca="1" si="186"/>
        <v>1.1805864888022199</v>
      </c>
      <c r="H717" s="66">
        <f t="shared" ca="1" si="187"/>
        <v>1.08053545</v>
      </c>
      <c r="I717" s="67">
        <f t="shared" si="182"/>
        <v>3.7499999999999999E-2</v>
      </c>
      <c r="J717" s="68">
        <f t="shared" si="188"/>
        <v>42478</v>
      </c>
      <c r="K717" s="13">
        <f t="shared" si="189"/>
        <v>210</v>
      </c>
      <c r="L717" s="9">
        <f t="shared" si="190"/>
        <v>1.0217070610000001</v>
      </c>
      <c r="M717" s="71">
        <f t="shared" ca="1" si="191"/>
        <v>1.1039906989999999</v>
      </c>
      <c r="N717" s="70">
        <f t="shared" si="192"/>
        <v>0</v>
      </c>
      <c r="O717" s="66">
        <f t="shared" ca="1" si="193"/>
        <v>12464217.801282801</v>
      </c>
      <c r="P717" s="72">
        <f t="shared" si="194"/>
        <v>0</v>
      </c>
      <c r="Q717" s="69"/>
      <c r="R717" s="68"/>
      <c r="S717" s="68"/>
      <c r="T717" s="68"/>
      <c r="U717" s="68"/>
      <c r="V717" s="7"/>
      <c r="W717" s="7"/>
      <c r="X717" s="7"/>
      <c r="Y717" s="7"/>
      <c r="Z717" s="1"/>
      <c r="AA717" s="7"/>
      <c r="AB717" s="7"/>
      <c r="AC717" s="7"/>
      <c r="AD717" s="7"/>
      <c r="AE717" s="7"/>
      <c r="AF717" s="8"/>
      <c r="AG717" s="7"/>
      <c r="AH717" s="3"/>
      <c r="AI717" s="18"/>
      <c r="AJ717" s="19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</row>
    <row r="718" spans="1:220" x14ac:dyDescent="0.2">
      <c r="A718" s="65">
        <f t="shared" si="181"/>
        <v>42693</v>
      </c>
      <c r="B718" s="12">
        <f t="shared" ca="1" si="183"/>
        <v>132404991.34312139</v>
      </c>
      <c r="C718" s="73">
        <f t="shared" ca="1" si="184"/>
        <v>119858967.39940919</v>
      </c>
      <c r="D718" s="67">
        <f ca="1">IF(A718&lt;$B$1,VLOOKUP(A718,[1]DI!$A$4:$B$15000,2,FALSE),0)</f>
        <v>0</v>
      </c>
      <c r="E718" s="11">
        <f t="shared" ca="1" si="185"/>
        <v>1</v>
      </c>
      <c r="F718" s="66">
        <f ca="1">(TRUNC(PRODUCT($E$16:$E717),16))</f>
        <v>1.2763236838605201</v>
      </c>
      <c r="G718" s="66">
        <f t="shared" ca="1" si="186"/>
        <v>1.1805864888022199</v>
      </c>
      <c r="H718" s="66">
        <f t="shared" ca="1" si="187"/>
        <v>1.08109291</v>
      </c>
      <c r="I718" s="67">
        <f t="shared" si="182"/>
        <v>3.7499999999999999E-2</v>
      </c>
      <c r="J718" s="68">
        <f t="shared" si="188"/>
        <v>42478</v>
      </c>
      <c r="K718" s="13">
        <f t="shared" si="189"/>
        <v>211</v>
      </c>
      <c r="L718" s="9">
        <f t="shared" si="190"/>
        <v>1.021811547</v>
      </c>
      <c r="M718" s="71">
        <f t="shared" ca="1" si="191"/>
        <v>1.1046732189999999</v>
      </c>
      <c r="N718" s="70">
        <f t="shared" si="192"/>
        <v>0</v>
      </c>
      <c r="O718" s="66">
        <f t="shared" ca="1" si="193"/>
        <v>12546023.943712199</v>
      </c>
      <c r="P718" s="72">
        <f t="shared" si="194"/>
        <v>0</v>
      </c>
      <c r="Q718" s="69"/>
      <c r="R718" s="68"/>
      <c r="S718" s="68"/>
      <c r="T718" s="68"/>
      <c r="U718" s="68"/>
      <c r="V718" s="7"/>
      <c r="W718" s="7"/>
      <c r="X718" s="7"/>
      <c r="Y718" s="7"/>
      <c r="Z718" s="1"/>
      <c r="AA718" s="7"/>
      <c r="AB718" s="7"/>
      <c r="AC718" s="7"/>
      <c r="AD718" s="7"/>
      <c r="AE718" s="7"/>
      <c r="AF718" s="8"/>
      <c r="AG718" s="7"/>
      <c r="AH718" s="3"/>
      <c r="AI718" s="18"/>
      <c r="AJ718" s="19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</row>
    <row r="719" spans="1:220" x14ac:dyDescent="0.2">
      <c r="A719" s="65">
        <f t="shared" si="181"/>
        <v>42694</v>
      </c>
      <c r="B719" s="12">
        <f t="shared" ca="1" si="183"/>
        <v>132418531.93052749</v>
      </c>
      <c r="C719" s="73">
        <f t="shared" ca="1" si="184"/>
        <v>119858967.39940919</v>
      </c>
      <c r="D719" s="67">
        <f ca="1">IF(A719&lt;$B$1,VLOOKUP(A719,[1]DI!$A$4:$B$15000,2,FALSE),0)</f>
        <v>0</v>
      </c>
      <c r="E719" s="11">
        <f t="shared" ca="1" si="185"/>
        <v>1</v>
      </c>
      <c r="F719" s="66">
        <f ca="1">(TRUNC(PRODUCT($E$16:$E718),16))</f>
        <v>1.2763236838605201</v>
      </c>
      <c r="G719" s="66">
        <f t="shared" ca="1" si="186"/>
        <v>1.1805864888022199</v>
      </c>
      <c r="H719" s="66">
        <f t="shared" ca="1" si="187"/>
        <v>1.08109291</v>
      </c>
      <c r="I719" s="67">
        <f t="shared" si="182"/>
        <v>3.7499999999999999E-2</v>
      </c>
      <c r="J719" s="68">
        <f t="shared" si="188"/>
        <v>42478</v>
      </c>
      <c r="K719" s="13">
        <f t="shared" si="189"/>
        <v>212</v>
      </c>
      <c r="L719" s="9">
        <f t="shared" si="190"/>
        <v>1.0219160439999999</v>
      </c>
      <c r="M719" s="71">
        <f t="shared" ca="1" si="191"/>
        <v>1.10478619</v>
      </c>
      <c r="N719" s="70">
        <f t="shared" si="192"/>
        <v>0</v>
      </c>
      <c r="O719" s="66">
        <f t="shared" ca="1" si="193"/>
        <v>12559564.5311183</v>
      </c>
      <c r="P719" s="72">
        <f t="shared" si="194"/>
        <v>0</v>
      </c>
      <c r="Q719" s="69"/>
      <c r="R719" s="68"/>
      <c r="S719" s="68"/>
      <c r="T719" s="68"/>
      <c r="U719" s="68"/>
      <c r="V719" s="7"/>
      <c r="W719" s="7"/>
      <c r="X719" s="7"/>
      <c r="Y719" s="7"/>
      <c r="Z719" s="1"/>
      <c r="AA719" s="7"/>
      <c r="AB719" s="7"/>
      <c r="AC719" s="7"/>
      <c r="AD719" s="7"/>
      <c r="AE719" s="7"/>
      <c r="AF719" s="8"/>
      <c r="AG719" s="7"/>
      <c r="AH719" s="3"/>
      <c r="AI719" s="18"/>
      <c r="AJ719" s="19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</row>
    <row r="720" spans="1:220" x14ac:dyDescent="0.2">
      <c r="A720" s="65">
        <f t="shared" si="181"/>
        <v>42695</v>
      </c>
      <c r="B720" s="12">
        <f t="shared" ca="1" si="183"/>
        <v>132432073.95624119</v>
      </c>
      <c r="C720" s="73">
        <f t="shared" ca="1" si="184"/>
        <v>119858967.39940919</v>
      </c>
      <c r="D720" s="67">
        <f ca="1">IF(A720&lt;$B$1,VLOOKUP(A720,[1]DI!$A$4:$B$15000,2,FALSE),0)</f>
        <v>0.13880000000000001</v>
      </c>
      <c r="E720" s="11">
        <f t="shared" ca="1" si="185"/>
        <v>1.0005159100000001</v>
      </c>
      <c r="F720" s="66">
        <f ca="1">(TRUNC(PRODUCT($E$16:$E719),16))</f>
        <v>1.2763236838605201</v>
      </c>
      <c r="G720" s="66">
        <f t="shared" ca="1" si="186"/>
        <v>1.1805864888022199</v>
      </c>
      <c r="H720" s="66">
        <f t="shared" ca="1" si="187"/>
        <v>1.08109291</v>
      </c>
      <c r="I720" s="67">
        <f t="shared" si="182"/>
        <v>3.7499999999999999E-2</v>
      </c>
      <c r="J720" s="68">
        <f t="shared" si="188"/>
        <v>42478</v>
      </c>
      <c r="K720" s="13">
        <f t="shared" si="189"/>
        <v>213</v>
      </c>
      <c r="L720" s="9">
        <f t="shared" si="190"/>
        <v>1.0220205520000001</v>
      </c>
      <c r="M720" s="71">
        <f t="shared" ca="1" si="191"/>
        <v>1.104899173</v>
      </c>
      <c r="N720" s="70">
        <f t="shared" si="192"/>
        <v>0</v>
      </c>
      <c r="O720" s="66">
        <f t="shared" ca="1" si="193"/>
        <v>12573106.556832001</v>
      </c>
      <c r="P720" s="72">
        <f t="shared" si="194"/>
        <v>0</v>
      </c>
      <c r="Q720" s="69"/>
      <c r="R720" s="68"/>
      <c r="S720" s="68"/>
      <c r="T720" s="68"/>
      <c r="U720" s="68"/>
      <c r="V720" s="7"/>
      <c r="W720" s="7"/>
      <c r="X720" s="7"/>
      <c r="Y720" s="7"/>
      <c r="Z720" s="1"/>
      <c r="AA720" s="7"/>
      <c r="AB720" s="7"/>
      <c r="AC720" s="7"/>
      <c r="AD720" s="7"/>
      <c r="AE720" s="7"/>
      <c r="AF720" s="8"/>
      <c r="AG720" s="7"/>
      <c r="AH720" s="3"/>
      <c r="AI720" s="18"/>
      <c r="AJ720" s="19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</row>
    <row r="721" spans="1:220" x14ac:dyDescent="0.2">
      <c r="A721" s="65">
        <f t="shared" ref="A721:A784" si="195">(A720+1)</f>
        <v>42696</v>
      </c>
      <c r="B721" s="12">
        <f t="shared" ca="1" si="183"/>
        <v>132513947.6991282</v>
      </c>
      <c r="C721" s="73">
        <f t="shared" ca="1" si="184"/>
        <v>119858967.39940919</v>
      </c>
      <c r="D721" s="67">
        <f ca="1">IF(A721&lt;$B$1,VLOOKUP(A721,[1]DI!$A$4:$B$15000,2,FALSE),0)</f>
        <v>0.13880000000000001</v>
      </c>
      <c r="E721" s="11">
        <f t="shared" ca="1" si="185"/>
        <v>1.0005159100000001</v>
      </c>
      <c r="F721" s="66">
        <f ca="1">(TRUNC(PRODUCT($E$16:$E720),16))</f>
        <v>1.27698215201226</v>
      </c>
      <c r="G721" s="66">
        <f t="shared" ca="1" si="186"/>
        <v>1.1805864888022199</v>
      </c>
      <c r="H721" s="66">
        <f t="shared" ca="1" si="187"/>
        <v>1.08165066</v>
      </c>
      <c r="I721" s="67">
        <f t="shared" ref="I721:I784" si="196">I720</f>
        <v>3.7499999999999999E-2</v>
      </c>
      <c r="J721" s="68">
        <f t="shared" si="188"/>
        <v>42478</v>
      </c>
      <c r="K721" s="13">
        <f t="shared" si="189"/>
        <v>214</v>
      </c>
      <c r="L721" s="9">
        <f t="shared" si="190"/>
        <v>1.02212507</v>
      </c>
      <c r="M721" s="71">
        <f t="shared" ca="1" si="191"/>
        <v>1.105582257</v>
      </c>
      <c r="N721" s="70">
        <f t="shared" si="192"/>
        <v>0</v>
      </c>
      <c r="O721" s="66">
        <f t="shared" ca="1" si="193"/>
        <v>12654980.299719</v>
      </c>
      <c r="P721" s="72">
        <f t="shared" si="194"/>
        <v>0</v>
      </c>
      <c r="Q721" s="69"/>
      <c r="R721" s="68"/>
      <c r="S721" s="68"/>
      <c r="T721" s="68"/>
      <c r="U721" s="68"/>
      <c r="V721" s="7"/>
      <c r="W721" s="7"/>
      <c r="X721" s="7"/>
      <c r="Y721" s="7"/>
      <c r="Z721" s="1"/>
      <c r="AA721" s="7"/>
      <c r="AB721" s="7"/>
      <c r="AC721" s="7"/>
      <c r="AD721" s="7"/>
      <c r="AE721" s="7"/>
      <c r="AF721" s="8"/>
      <c r="AG721" s="7"/>
      <c r="AH721" s="3"/>
      <c r="AI721" s="18"/>
      <c r="AJ721" s="19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</row>
    <row r="722" spans="1:220" x14ac:dyDescent="0.2">
      <c r="A722" s="65">
        <f t="shared" si="195"/>
        <v>42697</v>
      </c>
      <c r="B722" s="12">
        <f t="shared" ref="B722:B785" ca="1" si="197">(C722+O722+Q722+R722)</f>
        <v>132595871.06362779</v>
      </c>
      <c r="C722" s="73">
        <f t="shared" ref="C722:C785" ca="1" si="198">(C721-P721)</f>
        <v>119858967.39940919</v>
      </c>
      <c r="D722" s="67">
        <f ca="1">IF(A722&lt;$B$1,VLOOKUP(A722,[1]DI!$A$4:$B$15000,2,FALSE),0)</f>
        <v>0.13880000000000001</v>
      </c>
      <c r="E722" s="11">
        <f t="shared" ref="E722:E785" ca="1" si="199">IF(A722&lt;A$13,1,ROUND(((1+D722)^(1/252)),8))</f>
        <v>1.0005159100000001</v>
      </c>
      <c r="F722" s="66">
        <f ca="1">(TRUNC(PRODUCT($E$16:$E721),16))</f>
        <v>1.2776409598743099</v>
      </c>
      <c r="G722" s="66">
        <f t="shared" ref="G722:G785" ca="1" si="200">IF(N721&gt;0,F721,G721)</f>
        <v>1.1805864888022199</v>
      </c>
      <c r="H722" s="66">
        <f t="shared" ref="H722:H785" ca="1" si="201">ROUND(F722/G722,8)</f>
        <v>1.0822086900000001</v>
      </c>
      <c r="I722" s="67">
        <f t="shared" si="196"/>
        <v>3.7499999999999999E-2</v>
      </c>
      <c r="J722" s="68">
        <f t="shared" ref="J722:J785" si="202">IF(N721&gt;0,VLOOKUP(N721,W$16:AG$52,2),J721)</f>
        <v>42478</v>
      </c>
      <c r="K722" s="13">
        <f t="shared" ref="K722:K785" si="203">DAYS360(J722,A722)</f>
        <v>215</v>
      </c>
      <c r="L722" s="9">
        <f t="shared" ref="L722:L785" si="204">ROUND((I722+1)^(K722/360),9)</f>
        <v>1.0222295990000001</v>
      </c>
      <c r="M722" s="71">
        <f t="shared" ref="M722:M785" ca="1" si="205">ROUND(H722*L722,9)</f>
        <v>1.1062657549999999</v>
      </c>
      <c r="N722" s="70">
        <f t="shared" ref="N722:N785" si="206">IF(VLOOKUP(A722,X$16:AE$52,8)=VLOOKUP(A721,X$16:AE$52,8),0,VLOOKUP(A722,X$16:AE$52,8))</f>
        <v>0</v>
      </c>
      <c r="O722" s="66">
        <f t="shared" ref="O722:O785" ca="1" si="207">TRUNC(((M722-1)*C722),8)</f>
        <v>12736903.664218601</v>
      </c>
      <c r="P722" s="72">
        <f t="shared" ref="P722:P785" si="208">IF(N722&gt;0,VLOOKUP(N722,$W$16:$AB$52,6),0)</f>
        <v>0</v>
      </c>
      <c r="Q722" s="69"/>
      <c r="R722" s="68"/>
      <c r="S722" s="68"/>
      <c r="T722" s="68"/>
      <c r="U722" s="68"/>
      <c r="V722" s="7"/>
      <c r="W722" s="7"/>
      <c r="X722" s="7"/>
      <c r="Y722" s="7"/>
      <c r="Z722" s="1"/>
      <c r="AA722" s="7"/>
      <c r="AB722" s="7"/>
      <c r="AC722" s="7"/>
      <c r="AD722" s="7"/>
      <c r="AE722" s="7"/>
      <c r="AF722" s="8"/>
      <c r="AG722" s="7"/>
      <c r="AH722" s="3"/>
      <c r="AI722" s="18"/>
      <c r="AJ722" s="19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</row>
    <row r="723" spans="1:220" x14ac:dyDescent="0.2">
      <c r="A723" s="65">
        <f t="shared" si="195"/>
        <v>42698</v>
      </c>
      <c r="B723" s="12">
        <f t="shared" ca="1" si="197"/>
        <v>132677845.36818849</v>
      </c>
      <c r="C723" s="73">
        <f t="shared" ca="1" si="198"/>
        <v>119858967.39940919</v>
      </c>
      <c r="D723" s="67">
        <f ca="1">IF(A723&lt;$B$1,VLOOKUP(A723,[1]DI!$A$4:$B$15000,2,FALSE),0)</f>
        <v>0.13880000000000001</v>
      </c>
      <c r="E723" s="11">
        <f t="shared" ca="1" si="199"/>
        <v>1.0005159100000001</v>
      </c>
      <c r="F723" s="66">
        <f ca="1">(TRUNC(PRODUCT($E$16:$E722),16))</f>
        <v>1.27830010762192</v>
      </c>
      <c r="G723" s="66">
        <f t="shared" ca="1" si="200"/>
        <v>1.1805864888022199</v>
      </c>
      <c r="H723" s="66">
        <f t="shared" ca="1" si="201"/>
        <v>1.08276701</v>
      </c>
      <c r="I723" s="67">
        <f t="shared" si="196"/>
        <v>3.7499999999999999E-2</v>
      </c>
      <c r="J723" s="68">
        <f t="shared" si="202"/>
        <v>42478</v>
      </c>
      <c r="K723" s="13">
        <f t="shared" si="203"/>
        <v>216</v>
      </c>
      <c r="L723" s="9">
        <f t="shared" si="204"/>
        <v>1.0223341379999999</v>
      </c>
      <c r="M723" s="71">
        <f t="shared" ca="1" si="205"/>
        <v>1.1069496780000001</v>
      </c>
      <c r="N723" s="70">
        <f t="shared" si="206"/>
        <v>0</v>
      </c>
      <c r="O723" s="66">
        <f t="shared" ca="1" si="207"/>
        <v>12818877.968779299</v>
      </c>
      <c r="P723" s="72">
        <f t="shared" si="208"/>
        <v>0</v>
      </c>
      <c r="Q723" s="69"/>
      <c r="R723" s="68"/>
      <c r="S723" s="68"/>
      <c r="T723" s="68"/>
      <c r="U723" s="68"/>
      <c r="V723" s="7"/>
      <c r="W723" s="7"/>
      <c r="X723" s="7"/>
      <c r="Y723" s="7"/>
      <c r="Z723" s="1"/>
      <c r="AA723" s="7"/>
      <c r="AB723" s="7"/>
      <c r="AC723" s="7"/>
      <c r="AD723" s="7"/>
      <c r="AE723" s="7"/>
      <c r="AF723" s="8"/>
      <c r="AG723" s="7"/>
      <c r="AH723" s="3"/>
      <c r="AI723" s="18"/>
      <c r="AJ723" s="19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</row>
    <row r="724" spans="1:220" x14ac:dyDescent="0.2">
      <c r="A724" s="65">
        <f t="shared" si="195"/>
        <v>42699</v>
      </c>
      <c r="B724" s="12">
        <f t="shared" ca="1" si="197"/>
        <v>132759870.73266929</v>
      </c>
      <c r="C724" s="73">
        <f t="shared" ca="1" si="198"/>
        <v>119858967.39940919</v>
      </c>
      <c r="D724" s="67">
        <f ca="1">IF(A724&lt;$B$1,VLOOKUP(A724,[1]DI!$A$4:$B$15000,2,FALSE),0)</f>
        <v>0.13880000000000001</v>
      </c>
      <c r="E724" s="11">
        <f t="shared" ca="1" si="199"/>
        <v>1.0005159100000001</v>
      </c>
      <c r="F724" s="66">
        <f ca="1">(TRUNC(PRODUCT($E$16:$E723),16))</f>
        <v>1.27895959543044</v>
      </c>
      <c r="G724" s="66">
        <f t="shared" ca="1" si="200"/>
        <v>1.1805864888022199</v>
      </c>
      <c r="H724" s="66">
        <f t="shared" ca="1" si="201"/>
        <v>1.0833256200000001</v>
      </c>
      <c r="I724" s="67">
        <f t="shared" si="196"/>
        <v>3.7499999999999999E-2</v>
      </c>
      <c r="J724" s="68">
        <f t="shared" si="202"/>
        <v>42478</v>
      </c>
      <c r="K724" s="13">
        <f t="shared" si="203"/>
        <v>217</v>
      </c>
      <c r="L724" s="9">
        <f t="shared" si="204"/>
        <v>1.0224386889999999</v>
      </c>
      <c r="M724" s="71">
        <f t="shared" ca="1" si="205"/>
        <v>1.107634027</v>
      </c>
      <c r="N724" s="70">
        <f t="shared" si="206"/>
        <v>0</v>
      </c>
      <c r="O724" s="66">
        <f t="shared" ca="1" si="207"/>
        <v>12900903.3332601</v>
      </c>
      <c r="P724" s="72">
        <f t="shared" si="208"/>
        <v>0</v>
      </c>
      <c r="Q724" s="69"/>
      <c r="R724" s="68"/>
      <c r="S724" s="68"/>
      <c r="T724" s="68"/>
      <c r="U724" s="68"/>
      <c r="V724" s="7"/>
      <c r="W724" s="7"/>
      <c r="X724" s="7"/>
      <c r="Y724" s="7"/>
      <c r="Z724" s="1"/>
      <c r="AA724" s="7"/>
      <c r="AB724" s="7"/>
      <c r="AC724" s="7"/>
      <c r="AD724" s="7"/>
      <c r="AE724" s="7"/>
      <c r="AF724" s="8"/>
      <c r="AG724" s="7"/>
      <c r="AH724" s="3"/>
      <c r="AI724" s="18"/>
      <c r="AJ724" s="19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</row>
    <row r="725" spans="1:220" x14ac:dyDescent="0.2">
      <c r="A725" s="65">
        <f t="shared" si="195"/>
        <v>42700</v>
      </c>
      <c r="B725" s="12">
        <f t="shared" ca="1" si="197"/>
        <v>132841946.91735229</v>
      </c>
      <c r="C725" s="73">
        <f t="shared" ca="1" si="198"/>
        <v>119858967.39940919</v>
      </c>
      <c r="D725" s="67">
        <f ca="1">IF(A725&lt;$B$1,VLOOKUP(A725,[1]DI!$A$4:$B$15000,2,FALSE),0)</f>
        <v>0</v>
      </c>
      <c r="E725" s="11">
        <f t="shared" ca="1" si="199"/>
        <v>1</v>
      </c>
      <c r="F725" s="66">
        <f ca="1">(TRUNC(PRODUCT($E$16:$E724),16))</f>
        <v>1.27961942347532</v>
      </c>
      <c r="G725" s="66">
        <f t="shared" ca="1" si="200"/>
        <v>1.1805864888022199</v>
      </c>
      <c r="H725" s="66">
        <f t="shared" ca="1" si="201"/>
        <v>1.08388452</v>
      </c>
      <c r="I725" s="67">
        <f t="shared" si="196"/>
        <v>3.7499999999999999E-2</v>
      </c>
      <c r="J725" s="68">
        <f t="shared" si="202"/>
        <v>42478</v>
      </c>
      <c r="K725" s="13">
        <f t="shared" si="203"/>
        <v>218</v>
      </c>
      <c r="L725" s="9">
        <f t="shared" si="204"/>
        <v>1.02254325</v>
      </c>
      <c r="M725" s="71">
        <f t="shared" ca="1" si="205"/>
        <v>1.1083187999999999</v>
      </c>
      <c r="N725" s="70">
        <f t="shared" si="206"/>
        <v>0</v>
      </c>
      <c r="O725" s="66">
        <f t="shared" ca="1" si="207"/>
        <v>12982979.517943099</v>
      </c>
      <c r="P725" s="72">
        <f t="shared" si="208"/>
        <v>0</v>
      </c>
      <c r="Q725" s="69"/>
      <c r="R725" s="68"/>
      <c r="S725" s="68"/>
      <c r="T725" s="68"/>
      <c r="U725" s="68"/>
      <c r="V725" s="7"/>
      <c r="W725" s="7"/>
      <c r="X725" s="7"/>
      <c r="Y725" s="7"/>
      <c r="Z725" s="1"/>
      <c r="AA725" s="7"/>
      <c r="AB725" s="7"/>
      <c r="AC725" s="7"/>
      <c r="AD725" s="7"/>
      <c r="AE725" s="7"/>
      <c r="AF725" s="8"/>
      <c r="AG725" s="7"/>
      <c r="AH725" s="3"/>
      <c r="AI725" s="18"/>
      <c r="AJ725" s="19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</row>
    <row r="726" spans="1:220" x14ac:dyDescent="0.2">
      <c r="A726" s="65">
        <f t="shared" si="195"/>
        <v>42701</v>
      </c>
      <c r="B726" s="12">
        <f t="shared" ca="1" si="197"/>
        <v>132855532.09229429</v>
      </c>
      <c r="C726" s="73">
        <f t="shared" ca="1" si="198"/>
        <v>119858967.39940919</v>
      </c>
      <c r="D726" s="67">
        <f ca="1">IF(A726&lt;$B$1,VLOOKUP(A726,[1]DI!$A$4:$B$15000,2,FALSE),0)</f>
        <v>0</v>
      </c>
      <c r="E726" s="11">
        <f t="shared" ca="1" si="199"/>
        <v>1</v>
      </c>
      <c r="F726" s="66">
        <f ca="1">(TRUNC(PRODUCT($E$16:$E725),16))</f>
        <v>1.27961942347532</v>
      </c>
      <c r="G726" s="66">
        <f t="shared" ca="1" si="200"/>
        <v>1.1805864888022199</v>
      </c>
      <c r="H726" s="66">
        <f t="shared" ca="1" si="201"/>
        <v>1.08388452</v>
      </c>
      <c r="I726" s="67">
        <f t="shared" si="196"/>
        <v>3.7499999999999999E-2</v>
      </c>
      <c r="J726" s="68">
        <f t="shared" si="202"/>
        <v>42478</v>
      </c>
      <c r="K726" s="13">
        <f t="shared" si="203"/>
        <v>219</v>
      </c>
      <c r="L726" s="9">
        <f t="shared" si="204"/>
        <v>1.0226478210000001</v>
      </c>
      <c r="M726" s="71">
        <f t="shared" ca="1" si="205"/>
        <v>1.1084321429999999</v>
      </c>
      <c r="N726" s="70">
        <f t="shared" si="206"/>
        <v>0</v>
      </c>
      <c r="O726" s="66">
        <f t="shared" ca="1" si="207"/>
        <v>12996564.692885101</v>
      </c>
      <c r="P726" s="72">
        <f t="shared" si="208"/>
        <v>0</v>
      </c>
      <c r="Q726" s="69"/>
      <c r="R726" s="68"/>
      <c r="S726" s="68"/>
      <c r="T726" s="68"/>
      <c r="U726" s="68"/>
      <c r="V726" s="7"/>
      <c r="W726" s="7"/>
      <c r="X726" s="7"/>
      <c r="Y726" s="7"/>
      <c r="Z726" s="1"/>
      <c r="AA726" s="7"/>
      <c r="AB726" s="7"/>
      <c r="AC726" s="7"/>
      <c r="AD726" s="7"/>
      <c r="AE726" s="7"/>
      <c r="AF726" s="8"/>
      <c r="AG726" s="7"/>
      <c r="AH726" s="3"/>
      <c r="AI726" s="18"/>
      <c r="AJ726" s="19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</row>
    <row r="727" spans="1:220" x14ac:dyDescent="0.2">
      <c r="A727" s="65">
        <f t="shared" si="195"/>
        <v>42702</v>
      </c>
      <c r="B727" s="12">
        <f t="shared" ca="1" si="197"/>
        <v>132869118.70554379</v>
      </c>
      <c r="C727" s="73">
        <f t="shared" ca="1" si="198"/>
        <v>119858967.39940919</v>
      </c>
      <c r="D727" s="67">
        <f ca="1">IF(A727&lt;$B$1,VLOOKUP(A727,[1]DI!$A$4:$B$15000,2,FALSE),0)</f>
        <v>0.13880000000000001</v>
      </c>
      <c r="E727" s="11">
        <f t="shared" ca="1" si="199"/>
        <v>1.0005159100000001</v>
      </c>
      <c r="F727" s="66">
        <f ca="1">(TRUNC(PRODUCT($E$16:$E726),16))</f>
        <v>1.27961942347532</v>
      </c>
      <c r="G727" s="66">
        <f t="shared" ca="1" si="200"/>
        <v>1.1805864888022199</v>
      </c>
      <c r="H727" s="66">
        <f t="shared" ca="1" si="201"/>
        <v>1.08388452</v>
      </c>
      <c r="I727" s="67">
        <f t="shared" si="196"/>
        <v>3.7499999999999999E-2</v>
      </c>
      <c r="J727" s="68">
        <f t="shared" si="202"/>
        <v>42478</v>
      </c>
      <c r="K727" s="13">
        <f t="shared" si="203"/>
        <v>220</v>
      </c>
      <c r="L727" s="9">
        <f t="shared" si="204"/>
        <v>1.022752404</v>
      </c>
      <c r="M727" s="71">
        <f t="shared" ca="1" si="205"/>
        <v>1.108545498</v>
      </c>
      <c r="N727" s="70">
        <f t="shared" si="206"/>
        <v>0</v>
      </c>
      <c r="O727" s="66">
        <f t="shared" ca="1" si="207"/>
        <v>13010151.3061346</v>
      </c>
      <c r="P727" s="72">
        <f t="shared" si="208"/>
        <v>0</v>
      </c>
      <c r="Q727" s="69"/>
      <c r="R727" s="68"/>
      <c r="S727" s="68"/>
      <c r="T727" s="68"/>
      <c r="U727" s="68"/>
      <c r="V727" s="7"/>
      <c r="W727" s="7"/>
      <c r="X727" s="7"/>
      <c r="Y727" s="7"/>
      <c r="Z727" s="1"/>
      <c r="AA727" s="7"/>
      <c r="AB727" s="7"/>
      <c r="AC727" s="7"/>
      <c r="AD727" s="7"/>
      <c r="AE727" s="7"/>
      <c r="AF727" s="8"/>
      <c r="AG727" s="7"/>
      <c r="AH727" s="3"/>
      <c r="AI727" s="18"/>
      <c r="AJ727" s="19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</row>
    <row r="728" spans="1:220" x14ac:dyDescent="0.2">
      <c r="A728" s="65">
        <f t="shared" si="195"/>
        <v>42703</v>
      </c>
      <c r="B728" s="12">
        <f t="shared" ca="1" si="197"/>
        <v>132951262.7304024</v>
      </c>
      <c r="C728" s="73">
        <f t="shared" ca="1" si="198"/>
        <v>119858967.39940919</v>
      </c>
      <c r="D728" s="67">
        <f ca="1">IF(A728&lt;$B$1,VLOOKUP(A728,[1]DI!$A$4:$B$15000,2,FALSE),0)</f>
        <v>0.13880000000000001</v>
      </c>
      <c r="E728" s="11">
        <f t="shared" ca="1" si="199"/>
        <v>1.0005159100000001</v>
      </c>
      <c r="F728" s="66">
        <f ca="1">(TRUNC(PRODUCT($E$16:$E727),16))</f>
        <v>1.28027959193208</v>
      </c>
      <c r="G728" s="66">
        <f t="shared" ca="1" si="200"/>
        <v>1.1805864888022199</v>
      </c>
      <c r="H728" s="66">
        <f t="shared" ca="1" si="201"/>
        <v>1.0844437099999999</v>
      </c>
      <c r="I728" s="67">
        <f t="shared" si="196"/>
        <v>3.7499999999999999E-2</v>
      </c>
      <c r="J728" s="68">
        <f t="shared" si="202"/>
        <v>42478</v>
      </c>
      <c r="K728" s="13">
        <f t="shared" si="203"/>
        <v>221</v>
      </c>
      <c r="L728" s="9">
        <f t="shared" si="204"/>
        <v>1.0228569970000001</v>
      </c>
      <c r="M728" s="71">
        <f t="shared" ca="1" si="205"/>
        <v>1.1092308369999999</v>
      </c>
      <c r="N728" s="70">
        <f t="shared" si="206"/>
        <v>0</v>
      </c>
      <c r="O728" s="66">
        <f t="shared" ca="1" si="207"/>
        <v>13092295.3309932</v>
      </c>
      <c r="P728" s="72">
        <f t="shared" si="208"/>
        <v>0</v>
      </c>
      <c r="Q728" s="69"/>
      <c r="R728" s="68"/>
      <c r="S728" s="68"/>
      <c r="T728" s="68"/>
      <c r="U728" s="68"/>
      <c r="V728" s="7"/>
      <c r="W728" s="7"/>
      <c r="X728" s="7"/>
      <c r="Y728" s="7"/>
      <c r="Z728" s="1"/>
      <c r="AA728" s="7"/>
      <c r="AB728" s="7"/>
      <c r="AC728" s="7"/>
      <c r="AD728" s="7"/>
      <c r="AE728" s="7"/>
      <c r="AF728" s="8"/>
      <c r="AG728" s="7"/>
      <c r="AH728" s="3"/>
      <c r="AI728" s="18"/>
      <c r="AJ728" s="19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</row>
    <row r="729" spans="1:220" x14ac:dyDescent="0.2">
      <c r="A729" s="65">
        <f t="shared" si="195"/>
        <v>42704</v>
      </c>
      <c r="B729" s="12">
        <f t="shared" ca="1" si="197"/>
        <v>133033457.45560409</v>
      </c>
      <c r="C729" s="73">
        <f t="shared" ca="1" si="198"/>
        <v>119858967.39940919</v>
      </c>
      <c r="D729" s="67">
        <f ca="1">IF(A729&lt;$B$1,VLOOKUP(A729,[1]DI!$A$4:$B$15000,2,FALSE),0)</f>
        <v>0.13880000000000001</v>
      </c>
      <c r="E729" s="11">
        <f t="shared" ca="1" si="199"/>
        <v>1.0005159100000001</v>
      </c>
      <c r="F729" s="66">
        <f ca="1">(TRUNC(PRODUCT($E$16:$E728),16))</f>
        <v>1.2809401009763599</v>
      </c>
      <c r="G729" s="66">
        <f t="shared" ca="1" si="200"/>
        <v>1.1805864888022199</v>
      </c>
      <c r="H729" s="66">
        <f t="shared" ca="1" si="201"/>
        <v>1.0850031899999999</v>
      </c>
      <c r="I729" s="67">
        <f t="shared" si="196"/>
        <v>3.7499999999999999E-2</v>
      </c>
      <c r="J729" s="68">
        <f t="shared" si="202"/>
        <v>42478</v>
      </c>
      <c r="K729" s="13">
        <f t="shared" si="203"/>
        <v>222</v>
      </c>
      <c r="L729" s="9">
        <f t="shared" si="204"/>
        <v>1.0229615999999999</v>
      </c>
      <c r="M729" s="71">
        <f t="shared" ca="1" si="205"/>
        <v>1.1099165989999999</v>
      </c>
      <c r="N729" s="70">
        <f t="shared" si="206"/>
        <v>0</v>
      </c>
      <c r="O729" s="66">
        <f t="shared" ca="1" si="207"/>
        <v>13174490.0561949</v>
      </c>
      <c r="P729" s="72">
        <f t="shared" si="208"/>
        <v>0</v>
      </c>
      <c r="Q729" s="69"/>
      <c r="R729" s="68"/>
      <c r="S729" s="68"/>
      <c r="T729" s="68"/>
      <c r="U729" s="68"/>
      <c r="V729" s="7"/>
      <c r="W729" s="7"/>
      <c r="X729" s="7"/>
      <c r="Y729" s="7"/>
      <c r="Z729" s="1"/>
      <c r="AA729" s="7"/>
      <c r="AB729" s="7"/>
      <c r="AC729" s="7"/>
      <c r="AD729" s="7"/>
      <c r="AE729" s="7"/>
      <c r="AF729" s="8"/>
      <c r="AG729" s="7"/>
      <c r="AH729" s="3"/>
      <c r="AI729" s="18"/>
      <c r="AJ729" s="19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</row>
    <row r="730" spans="1:220" x14ac:dyDescent="0.2">
      <c r="A730" s="65">
        <f t="shared" si="195"/>
        <v>42705</v>
      </c>
      <c r="B730" s="12">
        <f t="shared" ca="1" si="197"/>
        <v>133115702.16199529</v>
      </c>
      <c r="C730" s="73">
        <f t="shared" ca="1" si="198"/>
        <v>119858967.39940919</v>
      </c>
      <c r="D730" s="67">
        <f ca="1">IF(A730&lt;$B$1,VLOOKUP(A730,[1]DI!$A$4:$B$15000,2,FALSE),0)</f>
        <v>0.1363</v>
      </c>
      <c r="E730" s="11">
        <f t="shared" ca="1" si="199"/>
        <v>1.0005071800000001</v>
      </c>
      <c r="F730" s="66">
        <f ca="1">(TRUNC(PRODUCT($E$16:$E729),16))</f>
        <v>1.2816009507838499</v>
      </c>
      <c r="G730" s="66">
        <f t="shared" ca="1" si="200"/>
        <v>1.1805864888022199</v>
      </c>
      <c r="H730" s="66">
        <f t="shared" ca="1" si="201"/>
        <v>1.0855629499999999</v>
      </c>
      <c r="I730" s="67">
        <f t="shared" si="196"/>
        <v>3.7499999999999999E-2</v>
      </c>
      <c r="J730" s="68">
        <f t="shared" si="202"/>
        <v>42478</v>
      </c>
      <c r="K730" s="13">
        <f t="shared" si="203"/>
        <v>223</v>
      </c>
      <c r="L730" s="9">
        <f t="shared" si="204"/>
        <v>1.0230662150000001</v>
      </c>
      <c r="M730" s="71">
        <f t="shared" ca="1" si="205"/>
        <v>1.1106027780000001</v>
      </c>
      <c r="N730" s="70">
        <f t="shared" si="206"/>
        <v>0</v>
      </c>
      <c r="O730" s="66">
        <f t="shared" ca="1" si="207"/>
        <v>13256734.7625861</v>
      </c>
      <c r="P730" s="72">
        <f t="shared" si="208"/>
        <v>0</v>
      </c>
      <c r="Q730" s="69"/>
      <c r="R730" s="68"/>
      <c r="S730" s="68"/>
      <c r="T730" s="68"/>
      <c r="U730" s="68"/>
      <c r="V730" s="7"/>
      <c r="W730" s="7"/>
      <c r="X730" s="7"/>
      <c r="Y730" s="7"/>
      <c r="Z730" s="1"/>
      <c r="AA730" s="7"/>
      <c r="AB730" s="7"/>
      <c r="AC730" s="7"/>
      <c r="AD730" s="7"/>
      <c r="AE730" s="7"/>
      <c r="AF730" s="8"/>
      <c r="AG730" s="7"/>
      <c r="AH730" s="3"/>
      <c r="AI730" s="18"/>
      <c r="AJ730" s="19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</row>
    <row r="731" spans="1:220" x14ac:dyDescent="0.2">
      <c r="A731" s="65">
        <f t="shared" si="195"/>
        <v>42706</v>
      </c>
      <c r="B731" s="12">
        <f t="shared" ca="1" si="197"/>
        <v>133196836.49491249</v>
      </c>
      <c r="C731" s="73">
        <f t="shared" ca="1" si="198"/>
        <v>119858967.39940919</v>
      </c>
      <c r="D731" s="67">
        <f ca="1">IF(A731&lt;$B$1,VLOOKUP(A731,[1]DI!$A$4:$B$15000,2,FALSE),0)</f>
        <v>0.1363</v>
      </c>
      <c r="E731" s="11">
        <f t="shared" ca="1" si="199"/>
        <v>1.0005071800000001</v>
      </c>
      <c r="F731" s="66">
        <f ca="1">(TRUNC(PRODUCT($E$16:$E730),16))</f>
        <v>1.28225095315407</v>
      </c>
      <c r="G731" s="66">
        <f t="shared" ca="1" si="200"/>
        <v>1.1805864888022199</v>
      </c>
      <c r="H731" s="66">
        <f t="shared" ca="1" si="201"/>
        <v>1.08611353</v>
      </c>
      <c r="I731" s="67">
        <f t="shared" si="196"/>
        <v>3.7499999999999999E-2</v>
      </c>
      <c r="J731" s="68">
        <f t="shared" si="202"/>
        <v>42478</v>
      </c>
      <c r="K731" s="13">
        <f t="shared" si="203"/>
        <v>224</v>
      </c>
      <c r="L731" s="9">
        <f t="shared" si="204"/>
        <v>1.0231708399999999</v>
      </c>
      <c r="M731" s="71">
        <f t="shared" ca="1" si="205"/>
        <v>1.111279693</v>
      </c>
      <c r="N731" s="70">
        <f t="shared" si="206"/>
        <v>0</v>
      </c>
      <c r="O731" s="66">
        <f t="shared" ca="1" si="207"/>
        <v>13337869.0955033</v>
      </c>
      <c r="P731" s="72">
        <f t="shared" si="208"/>
        <v>0</v>
      </c>
      <c r="Q731" s="69"/>
      <c r="R731" s="68"/>
      <c r="S731" s="68"/>
      <c r="T731" s="68"/>
      <c r="U731" s="68"/>
      <c r="V731" s="7"/>
      <c r="W731" s="7"/>
      <c r="X731" s="7"/>
      <c r="Y731" s="7"/>
      <c r="Z731" s="1"/>
      <c r="AA731" s="7"/>
      <c r="AB731" s="7"/>
      <c r="AC731" s="7"/>
      <c r="AD731" s="7"/>
      <c r="AE731" s="7"/>
      <c r="AF731" s="8"/>
      <c r="AG731" s="7"/>
      <c r="AH731" s="3"/>
      <c r="AI731" s="18"/>
      <c r="AJ731" s="19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</row>
    <row r="732" spans="1:220" x14ac:dyDescent="0.2">
      <c r="A732" s="65">
        <f t="shared" si="195"/>
        <v>42707</v>
      </c>
      <c r="B732" s="12">
        <f t="shared" ca="1" si="197"/>
        <v>133278019.13099349</v>
      </c>
      <c r="C732" s="73">
        <f t="shared" ca="1" si="198"/>
        <v>119858967.39940919</v>
      </c>
      <c r="D732" s="67">
        <f ca="1">IF(A732&lt;$B$1,VLOOKUP(A732,[1]DI!$A$4:$B$15000,2,FALSE),0)</f>
        <v>0</v>
      </c>
      <c r="E732" s="11">
        <f t="shared" ca="1" si="199"/>
        <v>1</v>
      </c>
      <c r="F732" s="66">
        <f ca="1">(TRUNC(PRODUCT($E$16:$E731),16))</f>
        <v>1.2829012851924899</v>
      </c>
      <c r="G732" s="66">
        <f t="shared" ca="1" si="200"/>
        <v>1.1805864888022199</v>
      </c>
      <c r="H732" s="66">
        <f t="shared" ca="1" si="201"/>
        <v>1.08666438</v>
      </c>
      <c r="I732" s="67">
        <f t="shared" si="196"/>
        <v>3.7499999999999999E-2</v>
      </c>
      <c r="J732" s="68">
        <f t="shared" si="202"/>
        <v>42478</v>
      </c>
      <c r="K732" s="13">
        <f t="shared" si="203"/>
        <v>225</v>
      </c>
      <c r="L732" s="9">
        <f t="shared" si="204"/>
        <v>1.023275476</v>
      </c>
      <c r="M732" s="71">
        <f t="shared" ca="1" si="205"/>
        <v>1.1119570110000001</v>
      </c>
      <c r="N732" s="70">
        <f t="shared" si="206"/>
        <v>0</v>
      </c>
      <c r="O732" s="66">
        <f t="shared" ca="1" si="207"/>
        <v>13419051.731584299</v>
      </c>
      <c r="P732" s="72">
        <f t="shared" si="208"/>
        <v>0</v>
      </c>
      <c r="Q732" s="69"/>
      <c r="R732" s="68"/>
      <c r="S732" s="68"/>
      <c r="T732" s="68"/>
      <c r="U732" s="68"/>
      <c r="V732" s="7"/>
      <c r="W732" s="7"/>
      <c r="X732" s="7"/>
      <c r="Y732" s="7"/>
      <c r="Z732" s="1"/>
      <c r="AA732" s="7"/>
      <c r="AB732" s="7"/>
      <c r="AC732" s="7"/>
      <c r="AD732" s="7"/>
      <c r="AE732" s="7"/>
      <c r="AF732" s="8"/>
      <c r="AG732" s="7"/>
      <c r="AH732" s="3"/>
      <c r="AI732" s="18"/>
      <c r="AJ732" s="19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</row>
    <row r="733" spans="1:220" x14ac:dyDescent="0.2">
      <c r="A733" s="65">
        <f t="shared" si="195"/>
        <v>42708</v>
      </c>
      <c r="B733" s="12">
        <f t="shared" ca="1" si="197"/>
        <v>133291649.0133303</v>
      </c>
      <c r="C733" s="73">
        <f t="shared" ca="1" si="198"/>
        <v>119858967.39940919</v>
      </c>
      <c r="D733" s="67">
        <f ca="1">IF(A733&lt;$B$1,VLOOKUP(A733,[1]DI!$A$4:$B$15000,2,FALSE),0)</f>
        <v>0</v>
      </c>
      <c r="E733" s="11">
        <f t="shared" ca="1" si="199"/>
        <v>1</v>
      </c>
      <c r="F733" s="66">
        <f ca="1">(TRUNC(PRODUCT($E$16:$E732),16))</f>
        <v>1.2829012851924899</v>
      </c>
      <c r="G733" s="66">
        <f t="shared" ca="1" si="200"/>
        <v>1.1805864888022199</v>
      </c>
      <c r="H733" s="66">
        <f t="shared" ca="1" si="201"/>
        <v>1.08666438</v>
      </c>
      <c r="I733" s="67">
        <f t="shared" si="196"/>
        <v>3.7499999999999999E-2</v>
      </c>
      <c r="J733" s="68">
        <f t="shared" si="202"/>
        <v>42478</v>
      </c>
      <c r="K733" s="13">
        <f t="shared" si="203"/>
        <v>226</v>
      </c>
      <c r="L733" s="9">
        <f t="shared" si="204"/>
        <v>1.0233801229999999</v>
      </c>
      <c r="M733" s="71">
        <f t="shared" ca="1" si="205"/>
        <v>1.1120707270000001</v>
      </c>
      <c r="N733" s="70">
        <f t="shared" si="206"/>
        <v>0</v>
      </c>
      <c r="O733" s="66">
        <f t="shared" ca="1" si="207"/>
        <v>13432681.6139211</v>
      </c>
      <c r="P733" s="72">
        <f t="shared" si="208"/>
        <v>0</v>
      </c>
      <c r="Q733" s="69"/>
      <c r="R733" s="68"/>
      <c r="S733" s="68"/>
      <c r="T733" s="68"/>
      <c r="U733" s="68"/>
      <c r="V733" s="7"/>
      <c r="W733" s="7"/>
      <c r="X733" s="7"/>
      <c r="Y733" s="7"/>
      <c r="Z733" s="1"/>
      <c r="AA733" s="7"/>
      <c r="AB733" s="7"/>
      <c r="AC733" s="7"/>
      <c r="AD733" s="7"/>
      <c r="AE733" s="7"/>
      <c r="AF733" s="8"/>
      <c r="AG733" s="7"/>
      <c r="AH733" s="3"/>
      <c r="AI733" s="18"/>
      <c r="AJ733" s="19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</row>
    <row r="734" spans="1:220" x14ac:dyDescent="0.2">
      <c r="A734" s="65">
        <f t="shared" si="195"/>
        <v>42709</v>
      </c>
      <c r="B734" s="12">
        <f t="shared" ca="1" si="197"/>
        <v>133305280.21411569</v>
      </c>
      <c r="C734" s="73">
        <f t="shared" ca="1" si="198"/>
        <v>119858967.39940919</v>
      </c>
      <c r="D734" s="67">
        <f ca="1">IF(A734&lt;$B$1,VLOOKUP(A734,[1]DI!$A$4:$B$15000,2,FALSE),0)</f>
        <v>0.1363</v>
      </c>
      <c r="E734" s="11">
        <f t="shared" ca="1" si="199"/>
        <v>1.0005071800000001</v>
      </c>
      <c r="F734" s="66">
        <f ca="1">(TRUNC(PRODUCT($E$16:$E733),16))</f>
        <v>1.2829012851924899</v>
      </c>
      <c r="G734" s="66">
        <f t="shared" ca="1" si="200"/>
        <v>1.1805864888022199</v>
      </c>
      <c r="H734" s="66">
        <f t="shared" ca="1" si="201"/>
        <v>1.08666438</v>
      </c>
      <c r="I734" s="67">
        <f t="shared" si="196"/>
        <v>3.7499999999999999E-2</v>
      </c>
      <c r="J734" s="68">
        <f t="shared" si="202"/>
        <v>42478</v>
      </c>
      <c r="K734" s="13">
        <f t="shared" si="203"/>
        <v>227</v>
      </c>
      <c r="L734" s="9">
        <f t="shared" si="204"/>
        <v>1.02348478</v>
      </c>
      <c r="M734" s="71">
        <f t="shared" ca="1" si="205"/>
        <v>1.1121844540000001</v>
      </c>
      <c r="N734" s="70">
        <f t="shared" si="206"/>
        <v>0</v>
      </c>
      <c r="O734" s="66">
        <f t="shared" ca="1" si="207"/>
        <v>13446312.814706501</v>
      </c>
      <c r="P734" s="72">
        <f t="shared" si="208"/>
        <v>0</v>
      </c>
      <c r="Q734" s="69"/>
      <c r="R734" s="68"/>
      <c r="S734" s="68"/>
      <c r="T734" s="68"/>
      <c r="U734" s="68"/>
      <c r="V734" s="7"/>
      <c r="W734" s="7"/>
      <c r="X734" s="7"/>
      <c r="Y734" s="7"/>
      <c r="Z734" s="1"/>
      <c r="AA734" s="7"/>
      <c r="AB734" s="7"/>
      <c r="AC734" s="7"/>
      <c r="AD734" s="7"/>
      <c r="AE734" s="7"/>
      <c r="AF734" s="8"/>
      <c r="AG734" s="7"/>
      <c r="AH734" s="3"/>
      <c r="AI734" s="18"/>
      <c r="AJ734" s="19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</row>
    <row r="735" spans="1:220" x14ac:dyDescent="0.2">
      <c r="A735" s="65">
        <f t="shared" si="195"/>
        <v>42710</v>
      </c>
      <c r="B735" s="12">
        <f t="shared" ca="1" si="197"/>
        <v>133386529.01234679</v>
      </c>
      <c r="C735" s="73">
        <f t="shared" ca="1" si="198"/>
        <v>119858967.39940919</v>
      </c>
      <c r="D735" s="67">
        <f ca="1">IF(A735&lt;$B$1,VLOOKUP(A735,[1]DI!$A$4:$B$15000,2,FALSE),0)</f>
        <v>0.1363</v>
      </c>
      <c r="E735" s="11">
        <f t="shared" ca="1" si="199"/>
        <v>1.0005071800000001</v>
      </c>
      <c r="F735" s="66">
        <f ca="1">(TRUNC(PRODUCT($E$16:$E734),16))</f>
        <v>1.2835519470663099</v>
      </c>
      <c r="G735" s="66">
        <f t="shared" ca="1" si="200"/>
        <v>1.1805864888022199</v>
      </c>
      <c r="H735" s="66">
        <f t="shared" ca="1" si="201"/>
        <v>1.0872155100000001</v>
      </c>
      <c r="I735" s="67">
        <f t="shared" si="196"/>
        <v>3.7499999999999999E-2</v>
      </c>
      <c r="J735" s="68">
        <f t="shared" si="202"/>
        <v>42478</v>
      </c>
      <c r="K735" s="13">
        <f t="shared" si="203"/>
        <v>228</v>
      </c>
      <c r="L735" s="9">
        <f t="shared" si="204"/>
        <v>1.0235894480000001</v>
      </c>
      <c r="M735" s="71">
        <f t="shared" ca="1" si="205"/>
        <v>1.112862324</v>
      </c>
      <c r="N735" s="70">
        <f t="shared" si="206"/>
        <v>0</v>
      </c>
      <c r="O735" s="66">
        <f t="shared" ca="1" si="207"/>
        <v>13527561.612937599</v>
      </c>
      <c r="P735" s="72">
        <f t="shared" si="208"/>
        <v>0</v>
      </c>
      <c r="Q735" s="69"/>
      <c r="R735" s="68"/>
      <c r="S735" s="68"/>
      <c r="T735" s="68"/>
      <c r="U735" s="68"/>
      <c r="V735" s="7"/>
      <c r="W735" s="7"/>
      <c r="X735" s="7"/>
      <c r="Y735" s="7"/>
      <c r="Z735" s="1"/>
      <c r="AA735" s="7"/>
      <c r="AB735" s="7"/>
      <c r="AC735" s="7"/>
      <c r="AD735" s="7"/>
      <c r="AE735" s="7"/>
      <c r="AF735" s="8"/>
      <c r="AG735" s="7"/>
      <c r="AH735" s="3"/>
      <c r="AI735" s="18"/>
      <c r="AJ735" s="19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</row>
    <row r="736" spans="1:220" x14ac:dyDescent="0.2">
      <c r="A736" s="65">
        <f t="shared" si="195"/>
        <v>42711</v>
      </c>
      <c r="B736" s="12">
        <f t="shared" ca="1" si="197"/>
        <v>133467828.51092099</v>
      </c>
      <c r="C736" s="73">
        <f t="shared" ca="1" si="198"/>
        <v>119858967.39940919</v>
      </c>
      <c r="D736" s="67">
        <f ca="1">IF(A736&lt;$B$1,VLOOKUP(A736,[1]DI!$A$4:$B$15000,2,FALSE),0)</f>
        <v>0.1363</v>
      </c>
      <c r="E736" s="11">
        <f t="shared" ca="1" si="199"/>
        <v>1.0005071800000001</v>
      </c>
      <c r="F736" s="66">
        <f ca="1">(TRUNC(PRODUCT($E$16:$E735),16))</f>
        <v>1.28420293894283</v>
      </c>
      <c r="G736" s="66">
        <f t="shared" ca="1" si="200"/>
        <v>1.1805864888022199</v>
      </c>
      <c r="H736" s="66">
        <f t="shared" ca="1" si="201"/>
        <v>1.0877669299999999</v>
      </c>
      <c r="I736" s="67">
        <f t="shared" si="196"/>
        <v>3.7499999999999999E-2</v>
      </c>
      <c r="J736" s="68">
        <f t="shared" si="202"/>
        <v>42478</v>
      </c>
      <c r="K736" s="13">
        <f t="shared" si="203"/>
        <v>229</v>
      </c>
      <c r="L736" s="9">
        <f t="shared" si="204"/>
        <v>1.0236941260000001</v>
      </c>
      <c r="M736" s="71">
        <f t="shared" ca="1" si="205"/>
        <v>1.113540617</v>
      </c>
      <c r="N736" s="70">
        <f t="shared" si="206"/>
        <v>0</v>
      </c>
      <c r="O736" s="66">
        <f t="shared" ca="1" si="207"/>
        <v>13608861.1115118</v>
      </c>
      <c r="P736" s="72">
        <f t="shared" si="208"/>
        <v>0</v>
      </c>
      <c r="Q736" s="69"/>
      <c r="R736" s="68"/>
      <c r="S736" s="68"/>
      <c r="T736" s="68"/>
      <c r="U736" s="68"/>
      <c r="V736" s="7"/>
      <c r="W736" s="7"/>
      <c r="X736" s="7"/>
      <c r="Y736" s="7"/>
      <c r="Z736" s="1"/>
      <c r="AA736" s="7"/>
      <c r="AB736" s="7"/>
      <c r="AC736" s="7"/>
      <c r="AD736" s="7"/>
      <c r="AE736" s="7"/>
      <c r="AF736" s="8"/>
      <c r="AG736" s="7"/>
      <c r="AH736" s="3"/>
      <c r="AI736" s="18"/>
      <c r="AJ736" s="19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</row>
    <row r="737" spans="1:220" x14ac:dyDescent="0.2">
      <c r="A737" s="65">
        <f t="shared" si="195"/>
        <v>42712</v>
      </c>
      <c r="B737" s="12">
        <f t="shared" ca="1" si="197"/>
        <v>133549176.55237699</v>
      </c>
      <c r="C737" s="73">
        <f t="shared" ca="1" si="198"/>
        <v>119858967.39940919</v>
      </c>
      <c r="D737" s="67">
        <f ca="1">IF(A737&lt;$B$1,VLOOKUP(A737,[1]DI!$A$4:$B$15000,2,FALSE),0)</f>
        <v>0.1363</v>
      </c>
      <c r="E737" s="11">
        <f t="shared" ca="1" si="199"/>
        <v>1.0005071800000001</v>
      </c>
      <c r="F737" s="66">
        <f ca="1">(TRUNC(PRODUCT($E$16:$E736),16))</f>
        <v>1.2848542609894</v>
      </c>
      <c r="G737" s="66">
        <f t="shared" ca="1" si="200"/>
        <v>1.1805864888022199</v>
      </c>
      <c r="H737" s="66">
        <f t="shared" ca="1" si="201"/>
        <v>1.0883186199999999</v>
      </c>
      <c r="I737" s="67">
        <f t="shared" si="196"/>
        <v>3.7499999999999999E-2</v>
      </c>
      <c r="J737" s="68">
        <f t="shared" si="202"/>
        <v>42478</v>
      </c>
      <c r="K737" s="13">
        <f t="shared" si="203"/>
        <v>230</v>
      </c>
      <c r="L737" s="9">
        <f t="shared" si="204"/>
        <v>1.023798816</v>
      </c>
      <c r="M737" s="71">
        <f t="shared" ca="1" si="205"/>
        <v>1.1142193149999999</v>
      </c>
      <c r="N737" s="70">
        <f t="shared" si="206"/>
        <v>0</v>
      </c>
      <c r="O737" s="66">
        <f t="shared" ca="1" si="207"/>
        <v>13690209.152967799</v>
      </c>
      <c r="P737" s="72">
        <f t="shared" si="208"/>
        <v>0</v>
      </c>
      <c r="Q737" s="69"/>
      <c r="R737" s="68"/>
      <c r="S737" s="68"/>
      <c r="T737" s="68"/>
      <c r="U737" s="68"/>
      <c r="V737" s="7"/>
      <c r="W737" s="7"/>
      <c r="X737" s="7"/>
      <c r="Y737" s="7"/>
      <c r="Z737" s="1"/>
      <c r="AA737" s="7"/>
      <c r="AB737" s="7"/>
      <c r="AC737" s="7"/>
      <c r="AD737" s="7"/>
      <c r="AE737" s="7"/>
      <c r="AF737" s="8"/>
      <c r="AG737" s="7"/>
      <c r="AH737" s="3"/>
      <c r="AI737" s="18"/>
      <c r="AJ737" s="19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</row>
    <row r="738" spans="1:220" x14ac:dyDescent="0.2">
      <c r="A738" s="65">
        <f t="shared" si="195"/>
        <v>42713</v>
      </c>
      <c r="B738" s="12">
        <f t="shared" ca="1" si="197"/>
        <v>133630575.2941763</v>
      </c>
      <c r="C738" s="73">
        <f t="shared" ca="1" si="198"/>
        <v>119858967.39940919</v>
      </c>
      <c r="D738" s="67">
        <f ca="1">IF(A738&lt;$B$1,VLOOKUP(A738,[1]DI!$A$4:$B$15000,2,FALSE),0)</f>
        <v>0.1363</v>
      </c>
      <c r="E738" s="11">
        <f t="shared" ca="1" si="199"/>
        <v>1.0005071800000001</v>
      </c>
      <c r="F738" s="66">
        <f ca="1">(TRUNC(PRODUCT($E$16:$E737),16))</f>
        <v>1.2855059133734901</v>
      </c>
      <c r="G738" s="66">
        <f t="shared" ca="1" si="200"/>
        <v>1.1805864888022199</v>
      </c>
      <c r="H738" s="66">
        <f t="shared" ca="1" si="201"/>
        <v>1.0888705999999999</v>
      </c>
      <c r="I738" s="67">
        <f t="shared" si="196"/>
        <v>3.7499999999999999E-2</v>
      </c>
      <c r="J738" s="68">
        <f t="shared" si="202"/>
        <v>42478</v>
      </c>
      <c r="K738" s="13">
        <f t="shared" si="203"/>
        <v>231</v>
      </c>
      <c r="L738" s="9">
        <f t="shared" si="204"/>
        <v>1.0239035160000001</v>
      </c>
      <c r="M738" s="71">
        <f t="shared" ca="1" si="205"/>
        <v>1.114898436</v>
      </c>
      <c r="N738" s="70">
        <f t="shared" si="206"/>
        <v>0</v>
      </c>
      <c r="O738" s="66">
        <f t="shared" ca="1" si="207"/>
        <v>13771607.8947671</v>
      </c>
      <c r="P738" s="72">
        <f t="shared" si="208"/>
        <v>0</v>
      </c>
      <c r="Q738" s="69"/>
      <c r="R738" s="68"/>
      <c r="S738" s="68"/>
      <c r="T738" s="68"/>
      <c r="U738" s="68"/>
      <c r="V738" s="7"/>
      <c r="W738" s="7"/>
      <c r="X738" s="7"/>
      <c r="Y738" s="7"/>
      <c r="Z738" s="1"/>
      <c r="AA738" s="7"/>
      <c r="AB738" s="7"/>
      <c r="AC738" s="7"/>
      <c r="AD738" s="7"/>
      <c r="AE738" s="7"/>
      <c r="AF738" s="8"/>
      <c r="AG738" s="7"/>
      <c r="AH738" s="3"/>
      <c r="AI738" s="18"/>
      <c r="AJ738" s="19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</row>
    <row r="739" spans="1:220" x14ac:dyDescent="0.2">
      <c r="A739" s="65">
        <f t="shared" si="195"/>
        <v>42714</v>
      </c>
      <c r="B739" s="12">
        <f t="shared" ca="1" si="197"/>
        <v>133712022.45899838</v>
      </c>
      <c r="C739" s="73">
        <f t="shared" ca="1" si="198"/>
        <v>119858967.39940919</v>
      </c>
      <c r="D739" s="67">
        <f ca="1">IF(A739&lt;$B$1,VLOOKUP(A739,[1]DI!$A$4:$B$15000,2,FALSE),0)</f>
        <v>0</v>
      </c>
      <c r="E739" s="11">
        <f t="shared" ca="1" si="199"/>
        <v>1</v>
      </c>
      <c r="F739" s="66">
        <f ca="1">(TRUNC(PRODUCT($E$16:$E738),16))</f>
        <v>1.2861578962626301</v>
      </c>
      <c r="G739" s="66">
        <f t="shared" ca="1" si="200"/>
        <v>1.1805864888022199</v>
      </c>
      <c r="H739" s="66">
        <f t="shared" ca="1" si="201"/>
        <v>1.0894228500000001</v>
      </c>
      <c r="I739" s="67">
        <f t="shared" si="196"/>
        <v>3.7499999999999999E-2</v>
      </c>
      <c r="J739" s="68">
        <f t="shared" si="202"/>
        <v>42478</v>
      </c>
      <c r="K739" s="13">
        <f t="shared" si="203"/>
        <v>232</v>
      </c>
      <c r="L739" s="9">
        <f t="shared" si="204"/>
        <v>1.0240082269999999</v>
      </c>
      <c r="M739" s="71">
        <f t="shared" ca="1" si="205"/>
        <v>1.1155779610000001</v>
      </c>
      <c r="N739" s="70">
        <f t="shared" si="206"/>
        <v>0</v>
      </c>
      <c r="O739" s="66">
        <f t="shared" ca="1" si="207"/>
        <v>13853055.0595892</v>
      </c>
      <c r="P739" s="72">
        <f t="shared" si="208"/>
        <v>0</v>
      </c>
      <c r="Q739" s="69"/>
      <c r="R739" s="68"/>
      <c r="S739" s="68"/>
      <c r="T739" s="68"/>
      <c r="U739" s="68"/>
      <c r="V739" s="7"/>
      <c r="W739" s="7"/>
      <c r="X739" s="7"/>
      <c r="Y739" s="7"/>
      <c r="Z739" s="1"/>
      <c r="AA739" s="7"/>
      <c r="AB739" s="7"/>
      <c r="AC739" s="7"/>
      <c r="AD739" s="7"/>
      <c r="AE739" s="7"/>
      <c r="AF739" s="8"/>
      <c r="AG739" s="7"/>
      <c r="AH739" s="3"/>
      <c r="AI739" s="18"/>
      <c r="AJ739" s="19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</row>
    <row r="740" spans="1:220" x14ac:dyDescent="0.2">
      <c r="A740" s="65">
        <f t="shared" si="195"/>
        <v>42715</v>
      </c>
      <c r="B740" s="12">
        <f t="shared" ca="1" si="197"/>
        <v>133725696.68915309</v>
      </c>
      <c r="C740" s="73">
        <f t="shared" ca="1" si="198"/>
        <v>119858967.39940919</v>
      </c>
      <c r="D740" s="67">
        <f ca="1">IF(A740&lt;$B$1,VLOOKUP(A740,[1]DI!$A$4:$B$15000,2,FALSE),0)</f>
        <v>0</v>
      </c>
      <c r="E740" s="11">
        <f t="shared" ca="1" si="199"/>
        <v>1</v>
      </c>
      <c r="F740" s="66">
        <f ca="1">(TRUNC(PRODUCT($E$16:$E739),16))</f>
        <v>1.2861578962626301</v>
      </c>
      <c r="G740" s="66">
        <f t="shared" ca="1" si="200"/>
        <v>1.1805864888022199</v>
      </c>
      <c r="H740" s="66">
        <f t="shared" ca="1" si="201"/>
        <v>1.0894228500000001</v>
      </c>
      <c r="I740" s="67">
        <f t="shared" si="196"/>
        <v>3.7499999999999999E-2</v>
      </c>
      <c r="J740" s="68">
        <f t="shared" si="202"/>
        <v>42478</v>
      </c>
      <c r="K740" s="13">
        <f t="shared" si="203"/>
        <v>233</v>
      </c>
      <c r="L740" s="9">
        <f t="shared" si="204"/>
        <v>1.024112948</v>
      </c>
      <c r="M740" s="71">
        <f t="shared" ca="1" si="205"/>
        <v>1.115692047</v>
      </c>
      <c r="N740" s="70">
        <f t="shared" si="206"/>
        <v>0</v>
      </c>
      <c r="O740" s="66">
        <f t="shared" ca="1" si="207"/>
        <v>13866729.2897439</v>
      </c>
      <c r="P740" s="72">
        <f t="shared" si="208"/>
        <v>0</v>
      </c>
      <c r="Q740" s="69"/>
      <c r="R740" s="68"/>
      <c r="S740" s="68"/>
      <c r="T740" s="68"/>
      <c r="U740" s="68"/>
      <c r="V740" s="7"/>
      <c r="W740" s="7"/>
      <c r="X740" s="7"/>
      <c r="Y740" s="7"/>
      <c r="Z740" s="1"/>
      <c r="AA740" s="7"/>
      <c r="AB740" s="7"/>
      <c r="AC740" s="7"/>
      <c r="AD740" s="7"/>
      <c r="AE740" s="7"/>
      <c r="AF740" s="8"/>
      <c r="AG740" s="7"/>
      <c r="AH740" s="3"/>
      <c r="AI740" s="18"/>
      <c r="AJ740" s="19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</row>
    <row r="741" spans="1:220" x14ac:dyDescent="0.2">
      <c r="A741" s="65">
        <f t="shared" si="195"/>
        <v>42716</v>
      </c>
      <c r="B741" s="12">
        <f t="shared" ca="1" si="197"/>
        <v>133739372.23775649</v>
      </c>
      <c r="C741" s="73">
        <f t="shared" ca="1" si="198"/>
        <v>119858967.39940919</v>
      </c>
      <c r="D741" s="67">
        <f ca="1">IF(A741&lt;$B$1,VLOOKUP(A741,[1]DI!$A$4:$B$15000,2,FALSE),0)</f>
        <v>0.1363</v>
      </c>
      <c r="E741" s="11">
        <f t="shared" ca="1" si="199"/>
        <v>1.0005071800000001</v>
      </c>
      <c r="F741" s="66">
        <f ca="1">(TRUNC(PRODUCT($E$16:$E740),16))</f>
        <v>1.2861578962626301</v>
      </c>
      <c r="G741" s="66">
        <f t="shared" ca="1" si="200"/>
        <v>1.1805864888022199</v>
      </c>
      <c r="H741" s="66">
        <f t="shared" ca="1" si="201"/>
        <v>1.0894228500000001</v>
      </c>
      <c r="I741" s="67">
        <f t="shared" si="196"/>
        <v>3.7499999999999999E-2</v>
      </c>
      <c r="J741" s="68">
        <f t="shared" si="202"/>
        <v>42478</v>
      </c>
      <c r="K741" s="13">
        <f t="shared" si="203"/>
        <v>234</v>
      </c>
      <c r="L741" s="9">
        <f t="shared" si="204"/>
        <v>1.02421768</v>
      </c>
      <c r="M741" s="71">
        <f t="shared" ca="1" si="205"/>
        <v>1.115806144</v>
      </c>
      <c r="N741" s="70">
        <f t="shared" si="206"/>
        <v>0</v>
      </c>
      <c r="O741" s="66">
        <f t="shared" ca="1" si="207"/>
        <v>13880404.838347301</v>
      </c>
      <c r="P741" s="72">
        <f t="shared" si="208"/>
        <v>0</v>
      </c>
      <c r="Q741" s="69"/>
      <c r="R741" s="68"/>
      <c r="S741" s="68"/>
      <c r="T741" s="68"/>
      <c r="U741" s="68"/>
      <c r="V741" s="7"/>
      <c r="W741" s="7"/>
      <c r="X741" s="7"/>
      <c r="Y741" s="7"/>
      <c r="Z741" s="1"/>
      <c r="AA741" s="7"/>
      <c r="AB741" s="7"/>
      <c r="AC741" s="7"/>
      <c r="AD741" s="7"/>
      <c r="AE741" s="7"/>
      <c r="AF741" s="8"/>
      <c r="AG741" s="7"/>
      <c r="AH741" s="3"/>
      <c r="AI741" s="18"/>
      <c r="AJ741" s="19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</row>
    <row r="742" spans="1:220" x14ac:dyDescent="0.2">
      <c r="A742" s="65">
        <f t="shared" si="195"/>
        <v>42717</v>
      </c>
      <c r="B742" s="12">
        <f t="shared" ca="1" si="197"/>
        <v>133820885.68458749</v>
      </c>
      <c r="C742" s="73">
        <f t="shared" ca="1" si="198"/>
        <v>119858967.39940919</v>
      </c>
      <c r="D742" s="67">
        <f ca="1">IF(A742&lt;$B$1,VLOOKUP(A742,[1]DI!$A$4:$B$15000,2,FALSE),0)</f>
        <v>0.1363</v>
      </c>
      <c r="E742" s="11">
        <f t="shared" ca="1" si="199"/>
        <v>1.0005071800000001</v>
      </c>
      <c r="F742" s="66">
        <f ca="1">(TRUNC(PRODUCT($E$16:$E741),16))</f>
        <v>1.28681020982446</v>
      </c>
      <c r="G742" s="66">
        <f t="shared" ca="1" si="200"/>
        <v>1.1805864888022199</v>
      </c>
      <c r="H742" s="66">
        <f t="shared" ca="1" si="201"/>
        <v>1.08997538</v>
      </c>
      <c r="I742" s="67">
        <f t="shared" si="196"/>
        <v>3.7499999999999999E-2</v>
      </c>
      <c r="J742" s="68">
        <f t="shared" si="202"/>
        <v>42478</v>
      </c>
      <c r="K742" s="13">
        <f t="shared" si="203"/>
        <v>235</v>
      </c>
      <c r="L742" s="9">
        <f t="shared" si="204"/>
        <v>1.0243224230000001</v>
      </c>
      <c r="M742" s="71">
        <f t="shared" ca="1" si="205"/>
        <v>1.116486222</v>
      </c>
      <c r="N742" s="70">
        <f t="shared" si="206"/>
        <v>0</v>
      </c>
      <c r="O742" s="66">
        <f t="shared" ca="1" si="207"/>
        <v>13961918.2851783</v>
      </c>
      <c r="P742" s="72">
        <f t="shared" si="208"/>
        <v>0</v>
      </c>
      <c r="Q742" s="69"/>
      <c r="R742" s="68"/>
      <c r="S742" s="68"/>
      <c r="T742" s="68"/>
      <c r="U742" s="68"/>
      <c r="V742" s="7"/>
      <c r="W742" s="7"/>
      <c r="X742" s="7"/>
      <c r="Y742" s="7"/>
      <c r="Z742" s="1"/>
      <c r="AA742" s="7"/>
      <c r="AB742" s="7"/>
      <c r="AC742" s="7"/>
      <c r="AD742" s="7"/>
      <c r="AE742" s="7"/>
      <c r="AF742" s="8"/>
      <c r="AG742" s="7"/>
      <c r="AH742" s="3"/>
      <c r="AI742" s="18"/>
      <c r="AJ742" s="19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</row>
    <row r="743" spans="1:220" x14ac:dyDescent="0.2">
      <c r="A743" s="65">
        <f t="shared" si="195"/>
        <v>42718</v>
      </c>
      <c r="B743" s="12">
        <f t="shared" ca="1" si="197"/>
        <v>133902450.07147969</v>
      </c>
      <c r="C743" s="73">
        <f t="shared" ca="1" si="198"/>
        <v>119858967.39940919</v>
      </c>
      <c r="D743" s="67">
        <f ca="1">IF(A743&lt;$B$1,VLOOKUP(A743,[1]DI!$A$4:$B$15000,2,FALSE),0)</f>
        <v>0.1363</v>
      </c>
      <c r="E743" s="11">
        <f t="shared" ca="1" si="199"/>
        <v>1.0005071800000001</v>
      </c>
      <c r="F743" s="66">
        <f ca="1">(TRUNC(PRODUCT($E$16:$E742),16))</f>
        <v>1.2874628542266799</v>
      </c>
      <c r="G743" s="66">
        <f t="shared" ca="1" si="200"/>
        <v>1.1805864888022199</v>
      </c>
      <c r="H743" s="66">
        <f t="shared" ca="1" si="201"/>
        <v>1.0905282000000001</v>
      </c>
      <c r="I743" s="67">
        <f t="shared" si="196"/>
        <v>3.7499999999999999E-2</v>
      </c>
      <c r="J743" s="68">
        <f t="shared" si="202"/>
        <v>42478</v>
      </c>
      <c r="K743" s="13">
        <f t="shared" si="203"/>
        <v>236</v>
      </c>
      <c r="L743" s="9">
        <f t="shared" si="204"/>
        <v>1.024427177</v>
      </c>
      <c r="M743" s="71">
        <f t="shared" ca="1" si="205"/>
        <v>1.1171667249999999</v>
      </c>
      <c r="N743" s="70">
        <f t="shared" si="206"/>
        <v>0</v>
      </c>
      <c r="O743" s="66">
        <f t="shared" ca="1" si="207"/>
        <v>14043482.6720705</v>
      </c>
      <c r="P743" s="72">
        <f t="shared" si="208"/>
        <v>0</v>
      </c>
      <c r="Q743" s="69"/>
      <c r="R743" s="68"/>
      <c r="S743" s="68"/>
      <c r="T743" s="68"/>
      <c r="U743" s="68"/>
      <c r="V743" s="7"/>
      <c r="W743" s="7"/>
      <c r="X743" s="7"/>
      <c r="Y743" s="7"/>
      <c r="Z743" s="1"/>
      <c r="AA743" s="7"/>
      <c r="AB743" s="7"/>
      <c r="AC743" s="7"/>
      <c r="AD743" s="7"/>
      <c r="AE743" s="7"/>
      <c r="AF743" s="8"/>
      <c r="AG743" s="7"/>
      <c r="AH743" s="3"/>
      <c r="AI743" s="18"/>
      <c r="AJ743" s="19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</row>
    <row r="744" spans="1:220" x14ac:dyDescent="0.2">
      <c r="A744" s="65">
        <f t="shared" si="195"/>
        <v>42719</v>
      </c>
      <c r="B744" s="12">
        <f t="shared" ca="1" si="197"/>
        <v>133984062.88139479</v>
      </c>
      <c r="C744" s="73">
        <f t="shared" ca="1" si="198"/>
        <v>119858967.39940919</v>
      </c>
      <c r="D744" s="67">
        <f ca="1">IF(A744&lt;$B$1,VLOOKUP(A744,[1]DI!$A$4:$B$15000,2,FALSE),0)</f>
        <v>0.1363</v>
      </c>
      <c r="E744" s="11">
        <f t="shared" ca="1" si="199"/>
        <v>1.0005071800000001</v>
      </c>
      <c r="F744" s="66">
        <f ca="1">(TRUNC(PRODUCT($E$16:$E743),16))</f>
        <v>1.28811582963709</v>
      </c>
      <c r="G744" s="66">
        <f t="shared" ca="1" si="200"/>
        <v>1.1805864888022199</v>
      </c>
      <c r="H744" s="66">
        <f t="shared" ca="1" si="201"/>
        <v>1.09108129</v>
      </c>
      <c r="I744" s="67">
        <f t="shared" si="196"/>
        <v>3.7499999999999999E-2</v>
      </c>
      <c r="J744" s="68">
        <f t="shared" si="202"/>
        <v>42478</v>
      </c>
      <c r="K744" s="13">
        <f t="shared" si="203"/>
        <v>237</v>
      </c>
      <c r="L744" s="9">
        <f t="shared" si="204"/>
        <v>1.024531941</v>
      </c>
      <c r="M744" s="71">
        <f t="shared" ca="1" si="205"/>
        <v>1.1178476319999999</v>
      </c>
      <c r="N744" s="70">
        <f t="shared" si="206"/>
        <v>0</v>
      </c>
      <c r="O744" s="66">
        <f t="shared" ca="1" si="207"/>
        <v>14125095.481985601</v>
      </c>
      <c r="P744" s="72">
        <f t="shared" si="208"/>
        <v>0</v>
      </c>
      <c r="Q744" s="69"/>
      <c r="R744" s="68"/>
      <c r="S744" s="68"/>
      <c r="T744" s="68"/>
      <c r="U744" s="68"/>
      <c r="V744" s="7"/>
      <c r="W744" s="7"/>
      <c r="X744" s="7"/>
      <c r="Y744" s="7"/>
      <c r="Z744" s="1"/>
      <c r="AA744" s="7"/>
      <c r="AB744" s="7"/>
      <c r="AC744" s="7"/>
      <c r="AD744" s="7"/>
      <c r="AE744" s="7"/>
      <c r="AF744" s="8"/>
      <c r="AG744" s="7"/>
      <c r="AH744" s="3"/>
      <c r="AI744" s="18"/>
      <c r="AJ744" s="19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</row>
    <row r="745" spans="1:220" x14ac:dyDescent="0.2">
      <c r="A745" s="65">
        <f t="shared" si="195"/>
        <v>42720</v>
      </c>
      <c r="B745" s="12">
        <f t="shared" ca="1" si="197"/>
        <v>134065726.51151198</v>
      </c>
      <c r="C745" s="73">
        <f t="shared" ca="1" si="198"/>
        <v>119858967.39940919</v>
      </c>
      <c r="D745" s="67">
        <f ca="1">IF(A745&lt;$B$1,VLOOKUP(A745,[1]DI!$A$4:$B$15000,2,FALSE),0)</f>
        <v>0.1363</v>
      </c>
      <c r="E745" s="11">
        <f t="shared" ca="1" si="199"/>
        <v>1.0005071800000001</v>
      </c>
      <c r="F745" s="66">
        <f ca="1">(TRUNC(PRODUCT($E$16:$E744),16))</f>
        <v>1.28876913622356</v>
      </c>
      <c r="G745" s="66">
        <f t="shared" ca="1" si="200"/>
        <v>1.1805864888022199</v>
      </c>
      <c r="H745" s="66">
        <f t="shared" ca="1" si="201"/>
        <v>1.0916346699999999</v>
      </c>
      <c r="I745" s="67">
        <f t="shared" si="196"/>
        <v>3.7499999999999999E-2</v>
      </c>
      <c r="J745" s="68">
        <f t="shared" si="202"/>
        <v>42478</v>
      </c>
      <c r="K745" s="13">
        <f t="shared" si="203"/>
        <v>238</v>
      </c>
      <c r="L745" s="9">
        <f t="shared" si="204"/>
        <v>1.0246367160000001</v>
      </c>
      <c r="M745" s="71">
        <f t="shared" ca="1" si="205"/>
        <v>1.1185289629999999</v>
      </c>
      <c r="N745" s="70">
        <f t="shared" si="206"/>
        <v>0</v>
      </c>
      <c r="O745" s="66">
        <f t="shared" ca="1" si="207"/>
        <v>14206759.112102799</v>
      </c>
      <c r="P745" s="72">
        <f t="shared" si="208"/>
        <v>0</v>
      </c>
      <c r="Q745" s="69"/>
      <c r="R745" s="68"/>
      <c r="S745" s="68"/>
      <c r="T745" s="68"/>
      <c r="U745" s="68"/>
      <c r="V745" s="7"/>
      <c r="W745" s="7"/>
      <c r="X745" s="7"/>
      <c r="Y745" s="7"/>
      <c r="Z745" s="1"/>
      <c r="AA745" s="7"/>
      <c r="AB745" s="7"/>
      <c r="AC745" s="7"/>
      <c r="AD745" s="7"/>
      <c r="AE745" s="7"/>
      <c r="AF745" s="8"/>
      <c r="AG745" s="7"/>
      <c r="AH745" s="3"/>
      <c r="AI745" s="18"/>
      <c r="AJ745" s="19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</row>
    <row r="746" spans="1:220" x14ac:dyDescent="0.2">
      <c r="A746" s="65">
        <f t="shared" si="195"/>
        <v>42721</v>
      </c>
      <c r="B746" s="12">
        <f t="shared" ca="1" si="197"/>
        <v>134147438.8043699</v>
      </c>
      <c r="C746" s="73">
        <f t="shared" ca="1" si="198"/>
        <v>119858967.39940919</v>
      </c>
      <c r="D746" s="67">
        <f ca="1">IF(A746&lt;$B$1,VLOOKUP(A746,[1]DI!$A$4:$B$15000,2,FALSE),0)</f>
        <v>0</v>
      </c>
      <c r="E746" s="11">
        <f t="shared" ca="1" si="199"/>
        <v>1</v>
      </c>
      <c r="F746" s="66">
        <f ca="1">(TRUNC(PRODUCT($E$16:$E745),16))</f>
        <v>1.28942277415407</v>
      </c>
      <c r="G746" s="66">
        <f t="shared" ca="1" si="200"/>
        <v>1.1805864888022199</v>
      </c>
      <c r="H746" s="66">
        <f t="shared" ca="1" si="201"/>
        <v>1.09218832</v>
      </c>
      <c r="I746" s="67">
        <f t="shared" si="196"/>
        <v>3.7499999999999999E-2</v>
      </c>
      <c r="J746" s="68">
        <f t="shared" si="202"/>
        <v>42478</v>
      </c>
      <c r="K746" s="13">
        <f t="shared" si="203"/>
        <v>239</v>
      </c>
      <c r="L746" s="9">
        <f t="shared" si="204"/>
        <v>1.0247415019999999</v>
      </c>
      <c r="M746" s="71">
        <f t="shared" ca="1" si="205"/>
        <v>1.1192107</v>
      </c>
      <c r="N746" s="70">
        <f t="shared" si="206"/>
        <v>0</v>
      </c>
      <c r="O746" s="66">
        <f t="shared" ca="1" si="207"/>
        <v>14288471.404960699</v>
      </c>
      <c r="P746" s="72">
        <f t="shared" si="208"/>
        <v>0</v>
      </c>
      <c r="Q746" s="69"/>
      <c r="R746" s="68"/>
      <c r="S746" s="68"/>
      <c r="T746" s="68"/>
      <c r="U746" s="68"/>
      <c r="V746" s="15"/>
      <c r="W746" s="15"/>
      <c r="X746" s="15"/>
      <c r="Y746" s="15"/>
      <c r="Z746" s="17"/>
      <c r="AA746" s="15"/>
      <c r="AB746" s="15"/>
      <c r="AC746" s="15"/>
      <c r="AD746" s="15"/>
      <c r="AE746" s="15"/>
      <c r="AF746" s="21"/>
      <c r="AG746" s="15"/>
      <c r="AH746" s="16"/>
      <c r="AI746" s="18"/>
      <c r="AJ746" s="19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6"/>
      <c r="GO746" s="16"/>
      <c r="GP746" s="16"/>
      <c r="GQ746" s="16"/>
      <c r="GR746" s="16"/>
      <c r="GS746" s="16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</row>
    <row r="747" spans="1:220" x14ac:dyDescent="0.2">
      <c r="A747" s="65">
        <f t="shared" si="195"/>
        <v>42722</v>
      </c>
      <c r="B747" s="12">
        <f t="shared" ca="1" si="197"/>
        <v>134161157.6220606</v>
      </c>
      <c r="C747" s="73">
        <f t="shared" ca="1" si="198"/>
        <v>119858967.39940919</v>
      </c>
      <c r="D747" s="67">
        <f ca="1">IF(A747&lt;$B$1,VLOOKUP(A747,[1]DI!$A$4:$B$15000,2,FALSE),0)</f>
        <v>0</v>
      </c>
      <c r="E747" s="11">
        <f t="shared" ca="1" si="199"/>
        <v>1</v>
      </c>
      <c r="F747" s="66">
        <f ca="1">(TRUNC(PRODUCT($E$16:$E746),16))</f>
        <v>1.28942277415407</v>
      </c>
      <c r="G747" s="66">
        <f t="shared" ca="1" si="200"/>
        <v>1.1805864888022199</v>
      </c>
      <c r="H747" s="66">
        <f t="shared" ca="1" si="201"/>
        <v>1.09218832</v>
      </c>
      <c r="I747" s="67">
        <f t="shared" si="196"/>
        <v>3.7499999999999999E-2</v>
      </c>
      <c r="J747" s="68">
        <f t="shared" si="202"/>
        <v>42478</v>
      </c>
      <c r="K747" s="13">
        <f t="shared" si="203"/>
        <v>240</v>
      </c>
      <c r="L747" s="9">
        <f t="shared" si="204"/>
        <v>1.024846299</v>
      </c>
      <c r="M747" s="71">
        <f t="shared" ca="1" si="205"/>
        <v>1.1193251580000001</v>
      </c>
      <c r="N747" s="70">
        <f t="shared" si="206"/>
        <v>0</v>
      </c>
      <c r="O747" s="66">
        <f t="shared" ca="1" si="207"/>
        <v>14302190.2226514</v>
      </c>
      <c r="P747" s="72">
        <f t="shared" si="208"/>
        <v>0</v>
      </c>
      <c r="Q747" s="69"/>
      <c r="R747" s="68"/>
      <c r="S747" s="68"/>
      <c r="T747" s="68"/>
      <c r="U747" s="68"/>
      <c r="V747" s="15"/>
      <c r="W747" s="15"/>
      <c r="X747" s="15"/>
      <c r="Y747" s="15"/>
      <c r="Z747" s="17"/>
      <c r="AA747" s="15"/>
      <c r="AB747" s="15"/>
      <c r="AC747" s="15"/>
      <c r="AD747" s="15"/>
      <c r="AE747" s="15"/>
      <c r="AF747" s="21"/>
      <c r="AG747" s="15"/>
      <c r="AH747" s="16"/>
      <c r="AI747" s="18"/>
      <c r="AJ747" s="19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6"/>
      <c r="GO747" s="16"/>
      <c r="GP747" s="16"/>
      <c r="GQ747" s="16"/>
      <c r="GR747" s="16"/>
      <c r="GS747" s="16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</row>
    <row r="748" spans="1:220" x14ac:dyDescent="0.2">
      <c r="A748" s="65">
        <f t="shared" si="195"/>
        <v>42723</v>
      </c>
      <c r="B748" s="12">
        <f t="shared" ca="1" si="197"/>
        <v>134174877.7581998</v>
      </c>
      <c r="C748" s="73">
        <f t="shared" ca="1" si="198"/>
        <v>119858967.39940919</v>
      </c>
      <c r="D748" s="67">
        <f ca="1">IF(A748&lt;$B$1,VLOOKUP(A748,[1]DI!$A$4:$B$15000,2,FALSE),0)</f>
        <v>0.1363</v>
      </c>
      <c r="E748" s="11">
        <f t="shared" ca="1" si="199"/>
        <v>1.0005071800000001</v>
      </c>
      <c r="F748" s="66">
        <f ca="1">(TRUNC(PRODUCT($E$16:$E747),16))</f>
        <v>1.28942277415407</v>
      </c>
      <c r="G748" s="66">
        <f t="shared" ca="1" si="200"/>
        <v>1.1805864888022199</v>
      </c>
      <c r="H748" s="66">
        <f t="shared" ca="1" si="201"/>
        <v>1.09218832</v>
      </c>
      <c r="I748" s="67">
        <f t="shared" si="196"/>
        <v>3.7499999999999999E-2</v>
      </c>
      <c r="J748" s="68">
        <f t="shared" si="202"/>
        <v>42478</v>
      </c>
      <c r="K748" s="13">
        <f t="shared" si="203"/>
        <v>241</v>
      </c>
      <c r="L748" s="9">
        <f t="shared" si="204"/>
        <v>1.0249511060000001</v>
      </c>
      <c r="M748" s="71">
        <f t="shared" ca="1" si="205"/>
        <v>1.119439627</v>
      </c>
      <c r="N748" s="70">
        <f t="shared" si="206"/>
        <v>0</v>
      </c>
      <c r="O748" s="66">
        <f t="shared" ca="1" si="207"/>
        <v>14315910.358790601</v>
      </c>
      <c r="P748" s="72">
        <f t="shared" si="208"/>
        <v>0</v>
      </c>
      <c r="Q748" s="69"/>
      <c r="R748" s="68"/>
      <c r="S748" s="68"/>
      <c r="T748" s="68"/>
      <c r="U748" s="68"/>
      <c r="V748" s="15"/>
      <c r="W748" s="15"/>
      <c r="X748" s="15"/>
      <c r="Y748" s="15"/>
      <c r="Z748" s="17"/>
      <c r="AA748" s="15"/>
      <c r="AB748" s="15"/>
      <c r="AC748" s="15"/>
      <c r="AD748" s="15"/>
      <c r="AE748" s="15"/>
      <c r="AF748" s="21"/>
      <c r="AG748" s="15"/>
      <c r="AH748" s="16"/>
      <c r="AI748" s="18"/>
      <c r="AJ748" s="19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  <c r="BF748" s="16"/>
      <c r="BG748" s="16"/>
      <c r="BH748" s="16"/>
      <c r="BI748" s="16"/>
      <c r="BJ748" s="16"/>
      <c r="BK748" s="16"/>
      <c r="BL748" s="16"/>
      <c r="BM748" s="16"/>
      <c r="BN748" s="16"/>
      <c r="BO748" s="16"/>
      <c r="BP748" s="16"/>
      <c r="BQ748" s="16"/>
      <c r="BR748" s="16"/>
      <c r="BS748" s="16"/>
      <c r="BT748" s="16"/>
      <c r="BU748" s="16"/>
      <c r="BV748" s="16"/>
      <c r="BW748" s="16"/>
      <c r="BX748" s="16"/>
      <c r="BY748" s="16"/>
      <c r="BZ748" s="16"/>
      <c r="CA748" s="16"/>
      <c r="CB748" s="16"/>
      <c r="CC748" s="16"/>
      <c r="CD748" s="16"/>
      <c r="CE748" s="16"/>
      <c r="CF748" s="16"/>
      <c r="CG748" s="16"/>
      <c r="CH748" s="16"/>
      <c r="CI748" s="16"/>
      <c r="CJ748" s="16"/>
      <c r="CK748" s="16"/>
      <c r="CL748" s="16"/>
      <c r="CM748" s="16"/>
      <c r="CN748" s="16"/>
      <c r="CO748" s="16"/>
      <c r="CP748" s="16"/>
      <c r="CQ748" s="16"/>
      <c r="CR748" s="16"/>
      <c r="CS748" s="16"/>
      <c r="CT748" s="16"/>
      <c r="CU748" s="16"/>
      <c r="CV748" s="16"/>
      <c r="CW748" s="16"/>
      <c r="CX748" s="16"/>
      <c r="CY748" s="16"/>
      <c r="CZ748" s="16"/>
      <c r="DA748" s="16"/>
      <c r="DB748" s="16"/>
      <c r="DC748" s="16"/>
      <c r="DD748" s="16"/>
      <c r="DE748" s="16"/>
      <c r="DF748" s="16"/>
      <c r="DG748" s="16"/>
      <c r="DH748" s="16"/>
      <c r="DI748" s="16"/>
      <c r="DJ748" s="16"/>
      <c r="DK748" s="16"/>
      <c r="DL748" s="16"/>
      <c r="DM748" s="16"/>
      <c r="DN748" s="16"/>
      <c r="DO748" s="16"/>
      <c r="DP748" s="16"/>
      <c r="DQ748" s="16"/>
      <c r="DR748" s="16"/>
      <c r="DS748" s="16"/>
      <c r="DT748" s="16"/>
      <c r="DU748" s="16"/>
      <c r="DV748" s="16"/>
      <c r="DW748" s="16"/>
      <c r="DX748" s="16"/>
      <c r="DY748" s="16"/>
      <c r="DZ748" s="16"/>
      <c r="EA748" s="16"/>
      <c r="EB748" s="16"/>
      <c r="EC748" s="16"/>
      <c r="ED748" s="16"/>
      <c r="EE748" s="16"/>
      <c r="EF748" s="16"/>
      <c r="EG748" s="16"/>
      <c r="EH748" s="16"/>
      <c r="EI748" s="16"/>
      <c r="EJ748" s="16"/>
      <c r="EK748" s="16"/>
      <c r="EL748" s="16"/>
      <c r="EM748" s="16"/>
      <c r="EN748" s="16"/>
      <c r="EO748" s="16"/>
      <c r="EP748" s="16"/>
      <c r="EQ748" s="16"/>
      <c r="ER748" s="16"/>
      <c r="ES748" s="16"/>
      <c r="ET748" s="16"/>
      <c r="EU748" s="16"/>
      <c r="EV748" s="16"/>
      <c r="EW748" s="16"/>
      <c r="EX748" s="16"/>
      <c r="EY748" s="16"/>
      <c r="EZ748" s="16"/>
      <c r="FA748" s="16"/>
      <c r="FB748" s="16"/>
      <c r="FC748" s="16"/>
      <c r="FD748" s="16"/>
      <c r="FE748" s="16"/>
      <c r="FF748" s="16"/>
      <c r="FG748" s="16"/>
      <c r="FH748" s="16"/>
      <c r="FI748" s="16"/>
      <c r="FJ748" s="16"/>
      <c r="FK748" s="16"/>
      <c r="FL748" s="16"/>
      <c r="FM748" s="16"/>
      <c r="FN748" s="16"/>
      <c r="FO748" s="16"/>
      <c r="FP748" s="16"/>
      <c r="FQ748" s="16"/>
      <c r="FR748" s="16"/>
      <c r="FS748" s="16"/>
      <c r="FT748" s="16"/>
      <c r="FU748" s="16"/>
      <c r="FV748" s="16"/>
      <c r="FW748" s="16"/>
      <c r="FX748" s="16"/>
      <c r="FY748" s="16"/>
      <c r="FZ748" s="16"/>
      <c r="GA748" s="16"/>
      <c r="GB748" s="16"/>
      <c r="GC748" s="16"/>
      <c r="GD748" s="16"/>
      <c r="GE748" s="16"/>
      <c r="GF748" s="16"/>
      <c r="GG748" s="16"/>
      <c r="GH748" s="16"/>
      <c r="GI748" s="16"/>
      <c r="GJ748" s="16"/>
      <c r="GK748" s="16"/>
      <c r="GL748" s="16"/>
      <c r="GM748" s="16"/>
      <c r="GN748" s="16"/>
      <c r="GO748" s="16"/>
      <c r="GP748" s="16"/>
      <c r="GQ748" s="16"/>
      <c r="GR748" s="16"/>
      <c r="GS748" s="16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</row>
    <row r="749" spans="1:220" x14ac:dyDescent="0.2">
      <c r="A749" s="65">
        <f t="shared" si="195"/>
        <v>42724</v>
      </c>
      <c r="B749" s="12">
        <f t="shared" ca="1" si="197"/>
        <v>134256657.53165638</v>
      </c>
      <c r="C749" s="73">
        <f t="shared" ca="1" si="198"/>
        <v>119858967.39940919</v>
      </c>
      <c r="D749" s="67">
        <f ca="1">IF(A749&lt;$B$1,VLOOKUP(A749,[1]DI!$A$4:$B$15000,2,FALSE),0)</f>
        <v>0.1363</v>
      </c>
      <c r="E749" s="11">
        <f t="shared" ca="1" si="199"/>
        <v>1.0005071800000001</v>
      </c>
      <c r="F749" s="66">
        <f ca="1">(TRUNC(PRODUCT($E$16:$E748),16))</f>
        <v>1.29007674359667</v>
      </c>
      <c r="G749" s="66">
        <f t="shared" ca="1" si="200"/>
        <v>1.1805864888022199</v>
      </c>
      <c r="H749" s="66">
        <f t="shared" ca="1" si="201"/>
        <v>1.0927422600000001</v>
      </c>
      <c r="I749" s="67">
        <f t="shared" si="196"/>
        <v>3.7499999999999999E-2</v>
      </c>
      <c r="J749" s="68">
        <f t="shared" si="202"/>
        <v>42478</v>
      </c>
      <c r="K749" s="13">
        <f t="shared" si="203"/>
        <v>242</v>
      </c>
      <c r="L749" s="9">
        <f t="shared" si="204"/>
        <v>1.0250559239999999</v>
      </c>
      <c r="M749" s="71">
        <f t="shared" ca="1" si="205"/>
        <v>1.120121927</v>
      </c>
      <c r="N749" s="70">
        <f t="shared" si="206"/>
        <v>0</v>
      </c>
      <c r="O749" s="66">
        <f t="shared" ca="1" si="207"/>
        <v>14397690.1322472</v>
      </c>
      <c r="P749" s="72">
        <f t="shared" si="208"/>
        <v>0</v>
      </c>
      <c r="Q749" s="69"/>
      <c r="R749" s="68"/>
      <c r="S749" s="68"/>
      <c r="T749" s="68"/>
      <c r="U749" s="68"/>
      <c r="V749" s="7"/>
      <c r="W749" s="7"/>
      <c r="X749" s="7"/>
      <c r="Y749" s="7"/>
      <c r="Z749" s="1"/>
      <c r="AA749" s="7"/>
      <c r="AB749" s="7"/>
      <c r="AC749" s="7"/>
      <c r="AD749" s="7"/>
      <c r="AE749" s="7"/>
      <c r="AF749" s="8"/>
      <c r="AG749" s="7"/>
      <c r="AH749" s="3"/>
      <c r="AI749" s="18"/>
      <c r="AJ749" s="19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</row>
    <row r="750" spans="1:220" x14ac:dyDescent="0.2">
      <c r="A750" s="65">
        <f t="shared" si="195"/>
        <v>42725</v>
      </c>
      <c r="B750" s="12">
        <f t="shared" ca="1" si="197"/>
        <v>134338485.72813579</v>
      </c>
      <c r="C750" s="73">
        <f t="shared" ca="1" si="198"/>
        <v>119858967.39940919</v>
      </c>
      <c r="D750" s="67">
        <f ca="1">IF(A750&lt;$B$1,VLOOKUP(A750,[1]DI!$A$4:$B$15000,2,FALSE),0)</f>
        <v>0.1363</v>
      </c>
      <c r="E750" s="11">
        <f t="shared" ca="1" si="199"/>
        <v>1.0005071800000001</v>
      </c>
      <c r="F750" s="66">
        <f ca="1">(TRUNC(PRODUCT($E$16:$E749),16))</f>
        <v>1.29073104471948</v>
      </c>
      <c r="G750" s="66">
        <f t="shared" ca="1" si="200"/>
        <v>1.1805864888022199</v>
      </c>
      <c r="H750" s="66">
        <f t="shared" ca="1" si="201"/>
        <v>1.0932964700000001</v>
      </c>
      <c r="I750" s="67">
        <f t="shared" si="196"/>
        <v>3.7499999999999999E-2</v>
      </c>
      <c r="J750" s="68">
        <f t="shared" si="202"/>
        <v>42478</v>
      </c>
      <c r="K750" s="13">
        <f t="shared" si="203"/>
        <v>243</v>
      </c>
      <c r="L750" s="9">
        <f t="shared" si="204"/>
        <v>1.0251607519999999</v>
      </c>
      <c r="M750" s="71">
        <f t="shared" ca="1" si="205"/>
        <v>1.1208046309999999</v>
      </c>
      <c r="N750" s="70">
        <f t="shared" si="206"/>
        <v>0</v>
      </c>
      <c r="O750" s="66">
        <f t="shared" ca="1" si="207"/>
        <v>14479518.328726601</v>
      </c>
      <c r="P750" s="72">
        <f t="shared" si="208"/>
        <v>0</v>
      </c>
      <c r="Q750" s="69"/>
      <c r="R750" s="68"/>
      <c r="S750" s="68"/>
      <c r="T750" s="68"/>
      <c r="U750" s="68"/>
      <c r="V750" s="7"/>
      <c r="W750" s="7"/>
      <c r="X750" s="7"/>
      <c r="Y750" s="7"/>
      <c r="Z750" s="1"/>
      <c r="AA750" s="7"/>
      <c r="AB750" s="7"/>
      <c r="AC750" s="7"/>
      <c r="AD750" s="7"/>
      <c r="AE750" s="7"/>
      <c r="AF750" s="8"/>
      <c r="AG750" s="7"/>
      <c r="AH750" s="3"/>
      <c r="AI750" s="18"/>
      <c r="AJ750" s="19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</row>
    <row r="751" spans="1:220" x14ac:dyDescent="0.2">
      <c r="A751" s="65">
        <f t="shared" si="195"/>
        <v>42726</v>
      </c>
      <c r="B751" s="12">
        <f t="shared" ca="1" si="197"/>
        <v>134420365.10439438</v>
      </c>
      <c r="C751" s="73">
        <f t="shared" ca="1" si="198"/>
        <v>119858967.39940919</v>
      </c>
      <c r="D751" s="67">
        <f ca="1">IF(A751&lt;$B$1,VLOOKUP(A751,[1]DI!$A$4:$B$15000,2,FALSE),0)</f>
        <v>0.1363</v>
      </c>
      <c r="E751" s="11">
        <f t="shared" ca="1" si="199"/>
        <v>1.0005071800000001</v>
      </c>
      <c r="F751" s="66">
        <f ca="1">(TRUNC(PRODUCT($E$16:$E750),16))</f>
        <v>1.29138567769075</v>
      </c>
      <c r="G751" s="66">
        <f t="shared" ca="1" si="200"/>
        <v>1.1805864888022199</v>
      </c>
      <c r="H751" s="66">
        <f t="shared" ca="1" si="201"/>
        <v>1.0938509700000001</v>
      </c>
      <c r="I751" s="67">
        <f t="shared" si="196"/>
        <v>3.7499999999999999E-2</v>
      </c>
      <c r="J751" s="68">
        <f t="shared" si="202"/>
        <v>42478</v>
      </c>
      <c r="K751" s="13">
        <f t="shared" si="203"/>
        <v>244</v>
      </c>
      <c r="L751" s="9">
        <f t="shared" si="204"/>
        <v>1.025265592</v>
      </c>
      <c r="M751" s="71">
        <f t="shared" ca="1" si="205"/>
        <v>1.1214877620000001</v>
      </c>
      <c r="N751" s="70">
        <f t="shared" si="206"/>
        <v>0</v>
      </c>
      <c r="O751" s="66">
        <f t="shared" ca="1" si="207"/>
        <v>14561397.704985199</v>
      </c>
      <c r="P751" s="72">
        <f t="shared" si="208"/>
        <v>0</v>
      </c>
      <c r="Q751" s="69"/>
      <c r="R751" s="68"/>
      <c r="S751" s="68"/>
      <c r="T751" s="68"/>
      <c r="U751" s="68"/>
      <c r="V751" s="7"/>
      <c r="W751" s="7"/>
      <c r="X751" s="7"/>
      <c r="Y751" s="7"/>
      <c r="Z751" s="1"/>
      <c r="AA751" s="7"/>
      <c r="AB751" s="7"/>
      <c r="AC751" s="7"/>
      <c r="AD751" s="7"/>
      <c r="AE751" s="7"/>
      <c r="AF751" s="8"/>
      <c r="AG751" s="7"/>
      <c r="AH751" s="3"/>
      <c r="AI751" s="18"/>
      <c r="AJ751" s="19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</row>
    <row r="752" spans="1:220" x14ac:dyDescent="0.2">
      <c r="A752" s="65">
        <f t="shared" si="195"/>
        <v>42727</v>
      </c>
      <c r="B752" s="12">
        <f t="shared" ca="1" si="197"/>
        <v>134502294.2221244</v>
      </c>
      <c r="C752" s="73">
        <f t="shared" ca="1" si="198"/>
        <v>119858967.39940919</v>
      </c>
      <c r="D752" s="67">
        <f ca="1">IF(A752&lt;$B$1,VLOOKUP(A752,[1]DI!$A$4:$B$15000,2,FALSE),0)</f>
        <v>0.1363</v>
      </c>
      <c r="E752" s="11">
        <f t="shared" ca="1" si="199"/>
        <v>1.0005071800000001</v>
      </c>
      <c r="F752" s="66">
        <f ca="1">(TRUNC(PRODUCT($E$16:$E751),16))</f>
        <v>1.2920406426787601</v>
      </c>
      <c r="G752" s="66">
        <f t="shared" ca="1" si="200"/>
        <v>1.1805864888022199</v>
      </c>
      <c r="H752" s="66">
        <f t="shared" ca="1" si="201"/>
        <v>1.09440575</v>
      </c>
      <c r="I752" s="67">
        <f t="shared" si="196"/>
        <v>3.7499999999999999E-2</v>
      </c>
      <c r="J752" s="68">
        <f t="shared" si="202"/>
        <v>42478</v>
      </c>
      <c r="K752" s="13">
        <f t="shared" si="203"/>
        <v>245</v>
      </c>
      <c r="L752" s="9">
        <f t="shared" si="204"/>
        <v>1.025370442</v>
      </c>
      <c r="M752" s="71">
        <f t="shared" ca="1" si="205"/>
        <v>1.122171308</v>
      </c>
      <c r="N752" s="70">
        <f t="shared" si="206"/>
        <v>0</v>
      </c>
      <c r="O752" s="66">
        <f t="shared" ca="1" si="207"/>
        <v>14643326.8227152</v>
      </c>
      <c r="P752" s="72">
        <f t="shared" si="208"/>
        <v>0</v>
      </c>
      <c r="Q752" s="69"/>
      <c r="R752" s="68"/>
      <c r="S752" s="68"/>
      <c r="T752" s="68"/>
      <c r="U752" s="68"/>
      <c r="V752" s="7"/>
      <c r="W752" s="7"/>
      <c r="X752" s="7"/>
      <c r="Y752" s="7"/>
      <c r="Z752" s="1"/>
      <c r="AA752" s="7"/>
      <c r="AB752" s="7"/>
      <c r="AC752" s="7"/>
      <c r="AD752" s="7"/>
      <c r="AE752" s="7"/>
      <c r="AF752" s="8"/>
      <c r="AG752" s="7"/>
      <c r="AH752" s="3"/>
      <c r="AI752" s="18"/>
      <c r="AJ752" s="19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</row>
    <row r="753" spans="1:220" x14ac:dyDescent="0.2">
      <c r="A753" s="65">
        <f t="shared" si="195"/>
        <v>42728</v>
      </c>
      <c r="B753" s="12">
        <f t="shared" ca="1" si="197"/>
        <v>134584272.96146688</v>
      </c>
      <c r="C753" s="73">
        <f t="shared" ca="1" si="198"/>
        <v>119858967.39940919</v>
      </c>
      <c r="D753" s="67">
        <f ca="1">IF(A753&lt;$B$1,VLOOKUP(A753,[1]DI!$A$4:$B$15000,2,FALSE),0)</f>
        <v>0</v>
      </c>
      <c r="E753" s="11">
        <f t="shared" ca="1" si="199"/>
        <v>1</v>
      </c>
      <c r="F753" s="66">
        <f ca="1">(TRUNC(PRODUCT($E$16:$E752),16))</f>
        <v>1.29269593985191</v>
      </c>
      <c r="G753" s="66">
        <f t="shared" ca="1" si="200"/>
        <v>1.1805864888022199</v>
      </c>
      <c r="H753" s="66">
        <f t="shared" ca="1" si="201"/>
        <v>1.0949608099999999</v>
      </c>
      <c r="I753" s="67">
        <f t="shared" si="196"/>
        <v>3.7499999999999999E-2</v>
      </c>
      <c r="J753" s="68">
        <f t="shared" si="202"/>
        <v>42478</v>
      </c>
      <c r="K753" s="13">
        <f t="shared" si="203"/>
        <v>246</v>
      </c>
      <c r="L753" s="9">
        <f t="shared" si="204"/>
        <v>1.0254753029999999</v>
      </c>
      <c r="M753" s="71">
        <f t="shared" ca="1" si="205"/>
        <v>1.1228552679999999</v>
      </c>
      <c r="N753" s="70">
        <f t="shared" si="206"/>
        <v>0</v>
      </c>
      <c r="O753" s="66">
        <f t="shared" ca="1" si="207"/>
        <v>14725305.5620577</v>
      </c>
      <c r="P753" s="72">
        <f t="shared" si="208"/>
        <v>0</v>
      </c>
      <c r="Q753" s="69"/>
      <c r="R753" s="68"/>
      <c r="S753" s="68"/>
      <c r="T753" s="68"/>
      <c r="U753" s="68"/>
      <c r="V753" s="7"/>
      <c r="W753" s="7"/>
      <c r="X753" s="7"/>
      <c r="Y753" s="7"/>
      <c r="Z753" s="1"/>
      <c r="AA753" s="7"/>
      <c r="AB753" s="7"/>
      <c r="AC753" s="7"/>
      <c r="AD753" s="7"/>
      <c r="AE753" s="7"/>
      <c r="AF753" s="8"/>
      <c r="AG753" s="7"/>
      <c r="AH753" s="3"/>
      <c r="AI753" s="18"/>
      <c r="AJ753" s="19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</row>
    <row r="754" spans="1:220" x14ac:dyDescent="0.2">
      <c r="A754" s="65">
        <f t="shared" si="195"/>
        <v>42729</v>
      </c>
      <c r="B754" s="12">
        <f t="shared" ca="1" si="197"/>
        <v>134598036.36669329</v>
      </c>
      <c r="C754" s="73">
        <f t="shared" ca="1" si="198"/>
        <v>119858967.39940919</v>
      </c>
      <c r="D754" s="67">
        <f ca="1">IF(A754&lt;$B$1,VLOOKUP(A754,[1]DI!$A$4:$B$15000,2,FALSE),0)</f>
        <v>0</v>
      </c>
      <c r="E754" s="11">
        <f t="shared" ca="1" si="199"/>
        <v>1</v>
      </c>
      <c r="F754" s="66">
        <f ca="1">(TRUNC(PRODUCT($E$16:$E753),16))</f>
        <v>1.29269593985191</v>
      </c>
      <c r="G754" s="66">
        <f t="shared" ca="1" si="200"/>
        <v>1.1805864888022199</v>
      </c>
      <c r="H754" s="66">
        <f t="shared" ca="1" si="201"/>
        <v>1.0949608099999999</v>
      </c>
      <c r="I754" s="67">
        <f t="shared" si="196"/>
        <v>3.7499999999999999E-2</v>
      </c>
      <c r="J754" s="68">
        <f t="shared" si="202"/>
        <v>42478</v>
      </c>
      <c r="K754" s="13">
        <f t="shared" si="203"/>
        <v>247</v>
      </c>
      <c r="L754" s="9">
        <f t="shared" si="204"/>
        <v>1.0255801739999999</v>
      </c>
      <c r="M754" s="71">
        <f t="shared" ca="1" si="205"/>
        <v>1.1229700979999999</v>
      </c>
      <c r="N754" s="70">
        <f t="shared" si="206"/>
        <v>0</v>
      </c>
      <c r="O754" s="66">
        <f t="shared" ca="1" si="207"/>
        <v>14739068.9672841</v>
      </c>
      <c r="P754" s="72">
        <f t="shared" si="208"/>
        <v>0</v>
      </c>
      <c r="Q754" s="69"/>
      <c r="R754" s="68"/>
      <c r="S754" s="68"/>
      <c r="T754" s="68"/>
      <c r="U754" s="68"/>
      <c r="V754" s="7"/>
      <c r="W754" s="7"/>
      <c r="X754" s="7"/>
      <c r="Y754" s="7"/>
      <c r="Z754" s="1"/>
      <c r="AA754" s="7"/>
      <c r="AB754" s="7"/>
      <c r="AC754" s="7"/>
      <c r="AD754" s="7"/>
      <c r="AE754" s="7"/>
      <c r="AF754" s="8"/>
      <c r="AG754" s="7"/>
      <c r="AH754" s="3"/>
      <c r="AI754" s="18"/>
      <c r="AJ754" s="19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</row>
    <row r="755" spans="1:220" x14ac:dyDescent="0.2">
      <c r="A755" s="65">
        <f t="shared" si="195"/>
        <v>42730</v>
      </c>
      <c r="B755" s="12">
        <f t="shared" ca="1" si="197"/>
        <v>134611801.2102274</v>
      </c>
      <c r="C755" s="73">
        <f t="shared" ca="1" si="198"/>
        <v>119858967.39940919</v>
      </c>
      <c r="D755" s="67">
        <f ca="1">IF(A755&lt;$B$1,VLOOKUP(A755,[1]DI!$A$4:$B$15000,2,FALSE),0)</f>
        <v>0.1363</v>
      </c>
      <c r="E755" s="11">
        <f t="shared" ca="1" si="199"/>
        <v>1.0005071800000001</v>
      </c>
      <c r="F755" s="66">
        <f ca="1">(TRUNC(PRODUCT($E$16:$E754),16))</f>
        <v>1.29269593985191</v>
      </c>
      <c r="G755" s="66">
        <f t="shared" ca="1" si="200"/>
        <v>1.1805864888022199</v>
      </c>
      <c r="H755" s="66">
        <f t="shared" ca="1" si="201"/>
        <v>1.0949608099999999</v>
      </c>
      <c r="I755" s="67">
        <f t="shared" si="196"/>
        <v>3.7499999999999999E-2</v>
      </c>
      <c r="J755" s="68">
        <f t="shared" si="202"/>
        <v>42478</v>
      </c>
      <c r="K755" s="13">
        <f t="shared" si="203"/>
        <v>248</v>
      </c>
      <c r="L755" s="9">
        <f t="shared" si="204"/>
        <v>1.0256850559999999</v>
      </c>
      <c r="M755" s="71">
        <f t="shared" ca="1" si="205"/>
        <v>1.12308494</v>
      </c>
      <c r="N755" s="70">
        <f t="shared" si="206"/>
        <v>0</v>
      </c>
      <c r="O755" s="66">
        <f t="shared" ca="1" si="207"/>
        <v>14752833.810818199</v>
      </c>
      <c r="P755" s="72">
        <f t="shared" si="208"/>
        <v>0</v>
      </c>
      <c r="Q755" s="69"/>
      <c r="R755" s="68"/>
      <c r="S755" s="68"/>
      <c r="T755" s="68"/>
      <c r="U755" s="68"/>
      <c r="V755" s="7"/>
      <c r="W755" s="7"/>
      <c r="X755" s="7"/>
      <c r="Y755" s="7"/>
      <c r="Z755" s="1"/>
      <c r="AA755" s="7"/>
      <c r="AB755" s="7"/>
      <c r="AC755" s="7"/>
      <c r="AD755" s="7"/>
      <c r="AE755" s="7"/>
      <c r="AF755" s="8"/>
      <c r="AG755" s="7"/>
      <c r="AH755" s="3"/>
      <c r="AI755" s="18"/>
      <c r="AJ755" s="19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</row>
    <row r="756" spans="1:220" x14ac:dyDescent="0.2">
      <c r="A756" s="65">
        <f t="shared" si="195"/>
        <v>42731</v>
      </c>
      <c r="B756" s="12">
        <f t="shared" ca="1" si="197"/>
        <v>134693846.5911558</v>
      </c>
      <c r="C756" s="73">
        <f t="shared" ca="1" si="198"/>
        <v>119858967.39940919</v>
      </c>
      <c r="D756" s="67">
        <f ca="1">IF(A756&lt;$B$1,VLOOKUP(A756,[1]DI!$A$4:$B$15000,2,FALSE),0)</f>
        <v>0.1363</v>
      </c>
      <c r="E756" s="11">
        <f t="shared" ca="1" si="199"/>
        <v>1.0005071800000001</v>
      </c>
      <c r="F756" s="66">
        <f ca="1">(TRUNC(PRODUCT($E$16:$E755),16))</f>
        <v>1.2933515693786899</v>
      </c>
      <c r="G756" s="66">
        <f t="shared" ca="1" si="200"/>
        <v>1.1805864888022199</v>
      </c>
      <c r="H756" s="66">
        <f t="shared" ca="1" si="201"/>
        <v>1.0955161499999999</v>
      </c>
      <c r="I756" s="67">
        <f t="shared" si="196"/>
        <v>3.7499999999999999E-2</v>
      </c>
      <c r="J756" s="68">
        <f t="shared" si="202"/>
        <v>42478</v>
      </c>
      <c r="K756" s="13">
        <f t="shared" si="203"/>
        <v>249</v>
      </c>
      <c r="L756" s="9">
        <f t="shared" si="204"/>
        <v>1.025789949</v>
      </c>
      <c r="M756" s="71">
        <f t="shared" ca="1" si="205"/>
        <v>1.123769456</v>
      </c>
      <c r="N756" s="70">
        <f t="shared" si="206"/>
        <v>0</v>
      </c>
      <c r="O756" s="66">
        <f t="shared" ca="1" si="207"/>
        <v>14834879.1917466</v>
      </c>
      <c r="P756" s="72">
        <f t="shared" si="208"/>
        <v>0</v>
      </c>
      <c r="Q756" s="69"/>
      <c r="R756" s="68"/>
      <c r="S756" s="68"/>
      <c r="T756" s="68"/>
      <c r="U756" s="68"/>
      <c r="V756" s="7"/>
      <c r="W756" s="7"/>
      <c r="X756" s="7"/>
      <c r="Y756" s="7"/>
      <c r="Z756" s="1"/>
      <c r="AA756" s="7"/>
      <c r="AB756" s="7"/>
      <c r="AC756" s="7"/>
      <c r="AD756" s="7"/>
      <c r="AE756" s="7"/>
      <c r="AF756" s="8"/>
      <c r="AG756" s="7"/>
      <c r="AH756" s="3"/>
      <c r="AI756" s="18"/>
      <c r="AJ756" s="19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</row>
    <row r="757" spans="1:220" x14ac:dyDescent="0.2">
      <c r="A757" s="65">
        <f t="shared" si="195"/>
        <v>42732</v>
      </c>
      <c r="B757" s="12">
        <f t="shared" ca="1" si="197"/>
        <v>134775943.0320043</v>
      </c>
      <c r="C757" s="73">
        <f t="shared" ca="1" si="198"/>
        <v>119858967.39940919</v>
      </c>
      <c r="D757" s="67">
        <f ca="1">IF(A757&lt;$B$1,VLOOKUP(A757,[1]DI!$A$4:$B$15000,2,FALSE),0)</f>
        <v>0.1363</v>
      </c>
      <c r="E757" s="11">
        <f t="shared" ca="1" si="199"/>
        <v>1.0005071800000001</v>
      </c>
      <c r="F757" s="66">
        <f ca="1">(TRUNC(PRODUCT($E$16:$E756),16))</f>
        <v>1.29400753142764</v>
      </c>
      <c r="G757" s="66">
        <f t="shared" ca="1" si="200"/>
        <v>1.1805864888022199</v>
      </c>
      <c r="H757" s="66">
        <f t="shared" ca="1" si="201"/>
        <v>1.0960717799999999</v>
      </c>
      <c r="I757" s="67">
        <f t="shared" si="196"/>
        <v>3.7499999999999999E-2</v>
      </c>
      <c r="J757" s="68">
        <f t="shared" si="202"/>
        <v>42478</v>
      </c>
      <c r="K757" s="13">
        <f t="shared" si="203"/>
        <v>250</v>
      </c>
      <c r="L757" s="9">
        <f t="shared" si="204"/>
        <v>1.0258948530000001</v>
      </c>
      <c r="M757" s="71">
        <f t="shared" ca="1" si="205"/>
        <v>1.1244543979999999</v>
      </c>
      <c r="N757" s="70">
        <f t="shared" si="206"/>
        <v>0</v>
      </c>
      <c r="O757" s="66">
        <f t="shared" ca="1" si="207"/>
        <v>14916975.6325951</v>
      </c>
      <c r="P757" s="72">
        <f t="shared" si="208"/>
        <v>0</v>
      </c>
      <c r="Q757" s="69"/>
      <c r="R757" s="68"/>
      <c r="S757" s="68"/>
      <c r="T757" s="68"/>
      <c r="U757" s="68"/>
      <c r="V757" s="7"/>
      <c r="W757" s="7"/>
      <c r="X757" s="7"/>
      <c r="Y757" s="7"/>
      <c r="Z757" s="1"/>
      <c r="AA757" s="7"/>
      <c r="AB757" s="7"/>
      <c r="AC757" s="7"/>
      <c r="AD757" s="7"/>
      <c r="AE757" s="7"/>
      <c r="AF757" s="8"/>
      <c r="AG757" s="7"/>
      <c r="AH757" s="3"/>
      <c r="AI757" s="18"/>
      <c r="AJ757" s="19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</row>
    <row r="758" spans="1:220" x14ac:dyDescent="0.2">
      <c r="A758" s="65">
        <f t="shared" si="195"/>
        <v>42733</v>
      </c>
      <c r="B758" s="12">
        <f t="shared" ca="1" si="197"/>
        <v>134858088.01573458</v>
      </c>
      <c r="C758" s="73">
        <f t="shared" ca="1" si="198"/>
        <v>119858967.39940919</v>
      </c>
      <c r="D758" s="67">
        <f ca="1">IF(A758&lt;$B$1,VLOOKUP(A758,[1]DI!$A$4:$B$15000,2,FALSE),0)</f>
        <v>0.1363</v>
      </c>
      <c r="E758" s="11">
        <f t="shared" ca="1" si="199"/>
        <v>1.0005071800000001</v>
      </c>
      <c r="F758" s="66">
        <f ca="1">(TRUNC(PRODUCT($E$16:$E757),16))</f>
        <v>1.2946638261674299</v>
      </c>
      <c r="G758" s="66">
        <f t="shared" ca="1" si="200"/>
        <v>1.1805864888022199</v>
      </c>
      <c r="H758" s="66">
        <f t="shared" ca="1" si="201"/>
        <v>1.0966276800000001</v>
      </c>
      <c r="I758" s="67">
        <f t="shared" si="196"/>
        <v>3.7499999999999999E-2</v>
      </c>
      <c r="J758" s="68">
        <f t="shared" si="202"/>
        <v>42478</v>
      </c>
      <c r="K758" s="13">
        <f t="shared" si="203"/>
        <v>251</v>
      </c>
      <c r="L758" s="9">
        <f t="shared" si="204"/>
        <v>1.0259997679999999</v>
      </c>
      <c r="M758" s="71">
        <f t="shared" ca="1" si="205"/>
        <v>1.125139745</v>
      </c>
      <c r="N758" s="70">
        <f t="shared" si="206"/>
        <v>0</v>
      </c>
      <c r="O758" s="66">
        <f t="shared" ca="1" si="207"/>
        <v>14999120.616325401</v>
      </c>
      <c r="P758" s="72">
        <f t="shared" si="208"/>
        <v>0</v>
      </c>
      <c r="Q758" s="69"/>
      <c r="R758" s="68"/>
      <c r="S758" s="68"/>
      <c r="T758" s="68"/>
      <c r="U758" s="68"/>
      <c r="V758" s="7"/>
      <c r="W758" s="7"/>
      <c r="X758" s="7"/>
      <c r="Y758" s="7"/>
      <c r="Z758" s="1"/>
      <c r="AA758" s="7"/>
      <c r="AB758" s="7"/>
      <c r="AC758" s="7"/>
      <c r="AD758" s="7"/>
      <c r="AE758" s="7"/>
      <c r="AF758" s="8"/>
      <c r="AG758" s="7"/>
      <c r="AH758" s="3"/>
      <c r="AI758" s="18"/>
      <c r="AJ758" s="19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</row>
    <row r="759" spans="1:220" x14ac:dyDescent="0.2">
      <c r="A759" s="65">
        <f t="shared" si="195"/>
        <v>42734</v>
      </c>
      <c r="B759" s="12">
        <f t="shared" ca="1" si="197"/>
        <v>134940284.059385</v>
      </c>
      <c r="C759" s="73">
        <f t="shared" ca="1" si="198"/>
        <v>119858967.39940919</v>
      </c>
      <c r="D759" s="67">
        <f ca="1">IF(A759&lt;$B$1,VLOOKUP(A759,[1]DI!$A$4:$B$15000,2,FALSE),0)</f>
        <v>0.1363</v>
      </c>
      <c r="E759" s="11">
        <f t="shared" ca="1" si="199"/>
        <v>1.0005071800000001</v>
      </c>
      <c r="F759" s="66">
        <f ca="1">(TRUNC(PRODUCT($E$16:$E758),16))</f>
        <v>1.2953204537667899</v>
      </c>
      <c r="G759" s="66">
        <f t="shared" ca="1" si="200"/>
        <v>1.1805864888022199</v>
      </c>
      <c r="H759" s="66">
        <f t="shared" ca="1" si="201"/>
        <v>1.0971838700000001</v>
      </c>
      <c r="I759" s="67">
        <f t="shared" si="196"/>
        <v>3.7499999999999999E-2</v>
      </c>
      <c r="J759" s="68">
        <f t="shared" si="202"/>
        <v>42478</v>
      </c>
      <c r="K759" s="13">
        <f t="shared" si="203"/>
        <v>252</v>
      </c>
      <c r="L759" s="9">
        <f t="shared" si="204"/>
        <v>1.026104693</v>
      </c>
      <c r="M759" s="71">
        <f t="shared" ca="1" si="205"/>
        <v>1.1258255180000001</v>
      </c>
      <c r="N759" s="70">
        <f t="shared" si="206"/>
        <v>0</v>
      </c>
      <c r="O759" s="66">
        <f t="shared" ca="1" si="207"/>
        <v>15081316.659975801</v>
      </c>
      <c r="P759" s="72">
        <f t="shared" si="208"/>
        <v>0</v>
      </c>
      <c r="Q759" s="69"/>
      <c r="R759" s="68"/>
      <c r="S759" s="68"/>
      <c r="T759" s="68"/>
      <c r="U759" s="68"/>
      <c r="V759" s="7"/>
      <c r="W759" s="7"/>
      <c r="X759" s="7"/>
      <c r="Y759" s="7"/>
      <c r="Z759" s="1"/>
      <c r="AA759" s="7"/>
      <c r="AB759" s="7"/>
      <c r="AC759" s="7"/>
      <c r="AD759" s="7"/>
      <c r="AE759" s="7"/>
      <c r="AF759" s="8"/>
      <c r="AG759" s="7"/>
      <c r="AH759" s="3"/>
      <c r="AI759" s="18"/>
      <c r="AJ759" s="19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</row>
    <row r="760" spans="1:220" x14ac:dyDescent="0.2">
      <c r="A760" s="65">
        <f t="shared" si="195"/>
        <v>42735</v>
      </c>
      <c r="B760" s="12">
        <f t="shared" ca="1" si="197"/>
        <v>135022529.96436578</v>
      </c>
      <c r="C760" s="73">
        <f t="shared" ca="1" si="198"/>
        <v>119858967.39940919</v>
      </c>
      <c r="D760" s="67">
        <f ca="1">IF(A760&lt;$B$1,VLOOKUP(A760,[1]DI!$A$4:$B$15000,2,FALSE),0)</f>
        <v>0</v>
      </c>
      <c r="E760" s="11">
        <f t="shared" ca="1" si="199"/>
        <v>1</v>
      </c>
      <c r="F760" s="66">
        <f ca="1">(TRUNC(PRODUCT($E$16:$E759),16))</f>
        <v>1.29597741439453</v>
      </c>
      <c r="G760" s="66">
        <f t="shared" ca="1" si="200"/>
        <v>1.1805864888022199</v>
      </c>
      <c r="H760" s="66">
        <f t="shared" ca="1" si="201"/>
        <v>1.0977403400000001</v>
      </c>
      <c r="I760" s="67">
        <f t="shared" si="196"/>
        <v>3.7499999999999999E-2</v>
      </c>
      <c r="J760" s="68">
        <f t="shared" si="202"/>
        <v>42478</v>
      </c>
      <c r="K760" s="13">
        <f t="shared" si="203"/>
        <v>253</v>
      </c>
      <c r="L760" s="9">
        <f t="shared" si="204"/>
        <v>1.026209629</v>
      </c>
      <c r="M760" s="71">
        <f t="shared" ca="1" si="205"/>
        <v>1.1265117069999999</v>
      </c>
      <c r="N760" s="70">
        <f t="shared" si="206"/>
        <v>0</v>
      </c>
      <c r="O760" s="66">
        <f t="shared" ca="1" si="207"/>
        <v>15163562.5649566</v>
      </c>
      <c r="P760" s="72">
        <f t="shared" si="208"/>
        <v>0</v>
      </c>
      <c r="Q760" s="69"/>
      <c r="R760" s="68"/>
      <c r="S760" s="68"/>
      <c r="T760" s="68"/>
      <c r="U760" s="68"/>
      <c r="V760" s="7"/>
      <c r="W760" s="7"/>
      <c r="X760" s="7"/>
      <c r="Y760" s="7"/>
      <c r="Z760" s="1"/>
      <c r="AA760" s="7"/>
      <c r="AB760" s="7"/>
      <c r="AC760" s="7"/>
      <c r="AD760" s="7"/>
      <c r="AE760" s="7"/>
      <c r="AF760" s="8"/>
      <c r="AG760" s="7"/>
      <c r="AH760" s="3"/>
      <c r="AI760" s="18"/>
      <c r="AJ760" s="19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</row>
    <row r="761" spans="1:220" x14ac:dyDescent="0.2">
      <c r="A761" s="65">
        <f t="shared" si="195"/>
        <v>42736</v>
      </c>
      <c r="B761" s="12">
        <f t="shared" ca="1" si="197"/>
        <v>135022529.96436578</v>
      </c>
      <c r="C761" s="73">
        <f t="shared" ca="1" si="198"/>
        <v>119858967.39940919</v>
      </c>
      <c r="D761" s="67">
        <f ca="1">IF(A761&lt;$B$1,VLOOKUP(A761,[1]DI!$A$4:$B$15000,2,FALSE),0)</f>
        <v>0</v>
      </c>
      <c r="E761" s="11">
        <f t="shared" ca="1" si="199"/>
        <v>1</v>
      </c>
      <c r="F761" s="66">
        <f ca="1">(TRUNC(PRODUCT($E$16:$E760),16))</f>
        <v>1.29597741439453</v>
      </c>
      <c r="G761" s="66">
        <f t="shared" ca="1" si="200"/>
        <v>1.1805864888022199</v>
      </c>
      <c r="H761" s="66">
        <f t="shared" ca="1" si="201"/>
        <v>1.0977403400000001</v>
      </c>
      <c r="I761" s="67">
        <f t="shared" si="196"/>
        <v>3.7499999999999999E-2</v>
      </c>
      <c r="J761" s="68">
        <f t="shared" si="202"/>
        <v>42478</v>
      </c>
      <c r="K761" s="13">
        <f t="shared" si="203"/>
        <v>253</v>
      </c>
      <c r="L761" s="9">
        <f t="shared" si="204"/>
        <v>1.026209629</v>
      </c>
      <c r="M761" s="71">
        <f t="shared" ca="1" si="205"/>
        <v>1.1265117069999999</v>
      </c>
      <c r="N761" s="70">
        <f t="shared" si="206"/>
        <v>0</v>
      </c>
      <c r="O761" s="66">
        <f t="shared" ca="1" si="207"/>
        <v>15163562.5649566</v>
      </c>
      <c r="P761" s="72">
        <f t="shared" si="208"/>
        <v>0</v>
      </c>
      <c r="Q761" s="69"/>
      <c r="R761" s="68"/>
      <c r="S761" s="68"/>
      <c r="T761" s="68"/>
      <c r="U761" s="68"/>
      <c r="V761" s="7"/>
      <c r="W761" s="7"/>
      <c r="X761" s="7"/>
      <c r="Y761" s="7"/>
      <c r="Z761" s="1"/>
      <c r="AA761" s="7"/>
      <c r="AB761" s="7"/>
      <c r="AC761" s="7"/>
      <c r="AD761" s="7"/>
      <c r="AE761" s="7"/>
      <c r="AF761" s="8"/>
      <c r="AG761" s="7"/>
      <c r="AH761" s="3"/>
      <c r="AI761" s="18"/>
      <c r="AJ761" s="19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</row>
    <row r="762" spans="1:220" x14ac:dyDescent="0.2">
      <c r="A762" s="65">
        <f t="shared" si="195"/>
        <v>42737</v>
      </c>
      <c r="B762" s="12">
        <f t="shared" ca="1" si="197"/>
        <v>135036338.1968461</v>
      </c>
      <c r="C762" s="73">
        <f t="shared" ca="1" si="198"/>
        <v>119858967.39940919</v>
      </c>
      <c r="D762" s="67">
        <f ca="1">IF(A762&lt;$B$1,VLOOKUP(A762,[1]DI!$A$4:$B$15000,2,FALSE),0)</f>
        <v>0.1363</v>
      </c>
      <c r="E762" s="11">
        <f t="shared" ca="1" si="199"/>
        <v>1.0005071800000001</v>
      </c>
      <c r="F762" s="66">
        <f ca="1">(TRUNC(PRODUCT($E$16:$E761),16))</f>
        <v>1.29597741439453</v>
      </c>
      <c r="G762" s="66">
        <f t="shared" ca="1" si="200"/>
        <v>1.1805864888022199</v>
      </c>
      <c r="H762" s="66">
        <f t="shared" ca="1" si="201"/>
        <v>1.0977403400000001</v>
      </c>
      <c r="I762" s="67">
        <f t="shared" si="196"/>
        <v>3.7499999999999999E-2</v>
      </c>
      <c r="J762" s="68">
        <f t="shared" si="202"/>
        <v>42478</v>
      </c>
      <c r="K762" s="13">
        <f t="shared" si="203"/>
        <v>254</v>
      </c>
      <c r="L762" s="9">
        <f t="shared" si="204"/>
        <v>1.026314575</v>
      </c>
      <c r="M762" s="71">
        <f t="shared" ca="1" si="205"/>
        <v>1.126626911</v>
      </c>
      <c r="N762" s="70">
        <f t="shared" si="206"/>
        <v>0</v>
      </c>
      <c r="O762" s="66">
        <f t="shared" ca="1" si="207"/>
        <v>15177370.7974369</v>
      </c>
      <c r="P762" s="72">
        <f t="shared" si="208"/>
        <v>0</v>
      </c>
      <c r="Q762" s="69"/>
      <c r="R762" s="68"/>
      <c r="S762" s="68"/>
      <c r="T762" s="68"/>
      <c r="U762" s="68"/>
      <c r="V762" s="7"/>
      <c r="W762" s="7"/>
      <c r="X762" s="7"/>
      <c r="Y762" s="7"/>
      <c r="Z762" s="1"/>
      <c r="AA762" s="7"/>
      <c r="AB762" s="7"/>
      <c r="AC762" s="7"/>
      <c r="AD762" s="7"/>
      <c r="AE762" s="7"/>
      <c r="AF762" s="8"/>
      <c r="AG762" s="7"/>
      <c r="AH762" s="3"/>
      <c r="AI762" s="18"/>
      <c r="AJ762" s="19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</row>
    <row r="763" spans="1:220" x14ac:dyDescent="0.2">
      <c r="A763" s="65">
        <f t="shared" si="195"/>
        <v>42738</v>
      </c>
      <c r="B763" s="12">
        <f t="shared" ca="1" si="197"/>
        <v>135118642.35328507</v>
      </c>
      <c r="C763" s="73">
        <f t="shared" ca="1" si="198"/>
        <v>119858967.39940919</v>
      </c>
      <c r="D763" s="67">
        <f ca="1">IF(A763&lt;$B$1,VLOOKUP(A763,[1]DI!$A$4:$B$15000,2,FALSE),0)</f>
        <v>0.1363</v>
      </c>
      <c r="E763" s="11">
        <f t="shared" ca="1" si="199"/>
        <v>1.0005071800000001</v>
      </c>
      <c r="F763" s="66">
        <f ca="1">(TRUNC(PRODUCT($E$16:$E762),16))</f>
        <v>1.29663470821956</v>
      </c>
      <c r="G763" s="66">
        <f t="shared" ca="1" si="200"/>
        <v>1.1805864888022199</v>
      </c>
      <c r="H763" s="66">
        <f t="shared" ca="1" si="201"/>
        <v>1.09829709</v>
      </c>
      <c r="I763" s="67">
        <f t="shared" si="196"/>
        <v>3.7499999999999999E-2</v>
      </c>
      <c r="J763" s="68">
        <f t="shared" si="202"/>
        <v>42478</v>
      </c>
      <c r="K763" s="13">
        <f t="shared" si="203"/>
        <v>255</v>
      </c>
      <c r="L763" s="9">
        <f t="shared" si="204"/>
        <v>1.0264195330000001</v>
      </c>
      <c r="M763" s="71">
        <f t="shared" ca="1" si="205"/>
        <v>1.1273135860000001</v>
      </c>
      <c r="N763" s="70">
        <f t="shared" si="206"/>
        <v>0</v>
      </c>
      <c r="O763" s="66">
        <f t="shared" ca="1" si="207"/>
        <v>15259674.953875899</v>
      </c>
      <c r="P763" s="72">
        <f t="shared" si="208"/>
        <v>0</v>
      </c>
      <c r="Q763" s="69"/>
      <c r="R763" s="68"/>
      <c r="S763" s="68"/>
      <c r="T763" s="68"/>
      <c r="U763" s="68"/>
      <c r="V763" s="7"/>
      <c r="W763" s="7"/>
      <c r="X763" s="7"/>
      <c r="Y763" s="7"/>
      <c r="Z763" s="1"/>
      <c r="AA763" s="7"/>
      <c r="AB763" s="7"/>
      <c r="AC763" s="7"/>
      <c r="AD763" s="7"/>
      <c r="AE763" s="7"/>
      <c r="AF763" s="8"/>
      <c r="AG763" s="7"/>
      <c r="AH763" s="3"/>
      <c r="AI763" s="18"/>
      <c r="AJ763" s="19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</row>
    <row r="764" spans="1:220" x14ac:dyDescent="0.2">
      <c r="A764" s="65">
        <f t="shared" si="195"/>
        <v>42739</v>
      </c>
      <c r="B764" s="12">
        <f t="shared" ca="1" si="197"/>
        <v>135200997.56964418</v>
      </c>
      <c r="C764" s="73">
        <f t="shared" ca="1" si="198"/>
        <v>119858967.39940919</v>
      </c>
      <c r="D764" s="67">
        <f ca="1">IF(A764&lt;$B$1,VLOOKUP(A764,[1]DI!$A$4:$B$15000,2,FALSE),0)</f>
        <v>0.1363</v>
      </c>
      <c r="E764" s="11">
        <f t="shared" ca="1" si="199"/>
        <v>1.0005071800000001</v>
      </c>
      <c r="F764" s="66">
        <f ca="1">(TRUNC(PRODUCT($E$16:$E763),16))</f>
        <v>1.2972923354108801</v>
      </c>
      <c r="G764" s="66">
        <f t="shared" ca="1" si="200"/>
        <v>1.1805864888022199</v>
      </c>
      <c r="H764" s="66">
        <f t="shared" ca="1" si="201"/>
        <v>1.0988541300000001</v>
      </c>
      <c r="I764" s="67">
        <f t="shared" si="196"/>
        <v>3.7499999999999999E-2</v>
      </c>
      <c r="J764" s="68">
        <f t="shared" si="202"/>
        <v>42478</v>
      </c>
      <c r="K764" s="13">
        <f t="shared" si="203"/>
        <v>256</v>
      </c>
      <c r="L764" s="9">
        <f t="shared" si="204"/>
        <v>1.0265245009999999</v>
      </c>
      <c r="M764" s="71">
        <f t="shared" ca="1" si="205"/>
        <v>1.1280006869999999</v>
      </c>
      <c r="N764" s="70">
        <f t="shared" si="206"/>
        <v>0</v>
      </c>
      <c r="O764" s="66">
        <f t="shared" ca="1" si="207"/>
        <v>15342030.170235001</v>
      </c>
      <c r="P764" s="72">
        <f t="shared" si="208"/>
        <v>0</v>
      </c>
      <c r="Q764" s="69"/>
      <c r="R764" s="68"/>
      <c r="S764" s="68"/>
      <c r="T764" s="68"/>
      <c r="U764" s="68"/>
      <c r="V764" s="7"/>
      <c r="W764" s="7"/>
      <c r="X764" s="7"/>
      <c r="Y764" s="7"/>
      <c r="Z764" s="1"/>
      <c r="AA764" s="7"/>
      <c r="AB764" s="7"/>
      <c r="AC764" s="7"/>
      <c r="AD764" s="7"/>
      <c r="AE764" s="7"/>
      <c r="AF764" s="8"/>
      <c r="AG764" s="7"/>
      <c r="AH764" s="3"/>
      <c r="AI764" s="18"/>
      <c r="AJ764" s="19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</row>
    <row r="765" spans="1:220" x14ac:dyDescent="0.2">
      <c r="A765" s="65">
        <f t="shared" si="195"/>
        <v>42740</v>
      </c>
      <c r="B765" s="12">
        <f t="shared" ca="1" si="197"/>
        <v>135283401.448744</v>
      </c>
      <c r="C765" s="73">
        <f t="shared" ca="1" si="198"/>
        <v>119858967.39940919</v>
      </c>
      <c r="D765" s="67">
        <f ca="1">IF(A765&lt;$B$1,VLOOKUP(A765,[1]DI!$A$4:$B$15000,2,FALSE),0)</f>
        <v>0.1363</v>
      </c>
      <c r="E765" s="11">
        <f t="shared" ca="1" si="199"/>
        <v>1.0005071800000001</v>
      </c>
      <c r="F765" s="66">
        <f ca="1">(TRUNC(PRODUCT($E$16:$E764),16))</f>
        <v>1.29795029613755</v>
      </c>
      <c r="G765" s="66">
        <f t="shared" ca="1" si="200"/>
        <v>1.1805864888022199</v>
      </c>
      <c r="H765" s="66">
        <f t="shared" ca="1" si="201"/>
        <v>1.0994114399999999</v>
      </c>
      <c r="I765" s="67">
        <f t="shared" si="196"/>
        <v>3.7499999999999999E-2</v>
      </c>
      <c r="J765" s="68">
        <f t="shared" si="202"/>
        <v>42478</v>
      </c>
      <c r="K765" s="13">
        <f t="shared" si="203"/>
        <v>257</v>
      </c>
      <c r="L765" s="9">
        <f t="shared" si="204"/>
        <v>1.0266294789999999</v>
      </c>
      <c r="M765" s="71">
        <f t="shared" ca="1" si="205"/>
        <v>1.128688194</v>
      </c>
      <c r="N765" s="70">
        <f t="shared" si="206"/>
        <v>0</v>
      </c>
      <c r="O765" s="66">
        <f t="shared" ca="1" si="207"/>
        <v>15424434.0493348</v>
      </c>
      <c r="P765" s="72">
        <f t="shared" si="208"/>
        <v>0</v>
      </c>
      <c r="Q765" s="69"/>
      <c r="R765" s="68"/>
      <c r="S765" s="68"/>
      <c r="T765" s="68"/>
      <c r="U765" s="68"/>
      <c r="V765" s="7"/>
      <c r="W765" s="7"/>
      <c r="X765" s="7"/>
      <c r="Y765" s="7"/>
      <c r="Z765" s="1"/>
      <c r="AA765" s="7"/>
      <c r="AB765" s="7"/>
      <c r="AC765" s="7"/>
      <c r="AD765" s="7"/>
      <c r="AE765" s="7"/>
      <c r="AF765" s="8"/>
      <c r="AG765" s="7"/>
      <c r="AH765" s="3"/>
      <c r="AI765" s="18"/>
      <c r="AJ765" s="19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</row>
    <row r="766" spans="1:220" x14ac:dyDescent="0.2">
      <c r="A766" s="65">
        <f t="shared" si="195"/>
        <v>42741</v>
      </c>
      <c r="B766" s="12">
        <f t="shared" ca="1" si="197"/>
        <v>135365856.50762299</v>
      </c>
      <c r="C766" s="73">
        <f t="shared" ca="1" si="198"/>
        <v>119858967.39940919</v>
      </c>
      <c r="D766" s="67">
        <f ca="1">IF(A766&lt;$B$1,VLOOKUP(A766,[1]DI!$A$4:$B$15000,2,FALSE),0)</f>
        <v>0.1363</v>
      </c>
      <c r="E766" s="11">
        <f t="shared" ca="1" si="199"/>
        <v>1.0005071800000001</v>
      </c>
      <c r="F766" s="66">
        <f ca="1">(TRUNC(PRODUCT($E$16:$E765),16))</f>
        <v>1.2986085905687501</v>
      </c>
      <c r="G766" s="66">
        <f t="shared" ca="1" si="200"/>
        <v>1.1805864888022199</v>
      </c>
      <c r="H766" s="66">
        <f t="shared" ca="1" si="201"/>
        <v>1.09996904</v>
      </c>
      <c r="I766" s="67">
        <f t="shared" si="196"/>
        <v>3.7499999999999999E-2</v>
      </c>
      <c r="J766" s="68">
        <f t="shared" si="202"/>
        <v>42478</v>
      </c>
      <c r="K766" s="13">
        <f t="shared" si="203"/>
        <v>258</v>
      </c>
      <c r="L766" s="9">
        <f t="shared" si="204"/>
        <v>1.026734469</v>
      </c>
      <c r="M766" s="71">
        <f t="shared" ca="1" si="205"/>
        <v>1.1293761280000001</v>
      </c>
      <c r="N766" s="70">
        <f t="shared" si="206"/>
        <v>0</v>
      </c>
      <c r="O766" s="66">
        <f t="shared" ca="1" si="207"/>
        <v>15506889.108213799</v>
      </c>
      <c r="P766" s="72">
        <f t="shared" si="208"/>
        <v>0</v>
      </c>
      <c r="Q766" s="69"/>
      <c r="R766" s="68"/>
      <c r="S766" s="68"/>
      <c r="T766" s="68"/>
      <c r="U766" s="68"/>
      <c r="V766" s="7"/>
      <c r="W766" s="7"/>
      <c r="X766" s="7"/>
      <c r="Y766" s="7"/>
      <c r="Z766" s="1"/>
      <c r="AA766" s="7"/>
      <c r="AB766" s="7"/>
      <c r="AC766" s="7"/>
      <c r="AD766" s="7"/>
      <c r="AE766" s="7"/>
      <c r="AF766" s="8"/>
      <c r="AG766" s="7"/>
      <c r="AH766" s="3"/>
      <c r="AI766" s="18"/>
      <c r="AJ766" s="19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</row>
    <row r="767" spans="1:220" x14ac:dyDescent="0.2">
      <c r="A767" s="65">
        <f t="shared" si="195"/>
        <v>42742</v>
      </c>
      <c r="B767" s="12">
        <f t="shared" ca="1" si="197"/>
        <v>135448362.62642199</v>
      </c>
      <c r="C767" s="73">
        <f t="shared" ca="1" si="198"/>
        <v>119858967.39940919</v>
      </c>
      <c r="D767" s="67">
        <f ca="1">IF(A767&lt;$B$1,VLOOKUP(A767,[1]DI!$A$4:$B$15000,2,FALSE),0)</f>
        <v>0</v>
      </c>
      <c r="E767" s="11">
        <f t="shared" ca="1" si="199"/>
        <v>1</v>
      </c>
      <c r="F767" s="66">
        <f ca="1">(TRUNC(PRODUCT($E$16:$E766),16))</f>
        <v>1.29926721887371</v>
      </c>
      <c r="G767" s="66">
        <f t="shared" ca="1" si="200"/>
        <v>1.1805864888022199</v>
      </c>
      <c r="H767" s="66">
        <f t="shared" ca="1" si="201"/>
        <v>1.10052693</v>
      </c>
      <c r="I767" s="67">
        <f t="shared" si="196"/>
        <v>3.7499999999999999E-2</v>
      </c>
      <c r="J767" s="68">
        <f t="shared" si="202"/>
        <v>42478</v>
      </c>
      <c r="K767" s="13">
        <f t="shared" si="203"/>
        <v>259</v>
      </c>
      <c r="L767" s="9">
        <f t="shared" si="204"/>
        <v>1.026839469</v>
      </c>
      <c r="M767" s="71">
        <f t="shared" ca="1" si="205"/>
        <v>1.1300644879999999</v>
      </c>
      <c r="N767" s="70">
        <f t="shared" si="206"/>
        <v>0</v>
      </c>
      <c r="O767" s="66">
        <f t="shared" ca="1" si="207"/>
        <v>15589395.2270128</v>
      </c>
      <c r="P767" s="72">
        <f t="shared" si="208"/>
        <v>0</v>
      </c>
      <c r="Q767" s="69"/>
      <c r="R767" s="68"/>
      <c r="S767" s="68"/>
      <c r="T767" s="68"/>
      <c r="U767" s="68"/>
      <c r="V767" s="7"/>
      <c r="W767" s="7"/>
      <c r="X767" s="7"/>
      <c r="Y767" s="7"/>
      <c r="Z767" s="1"/>
      <c r="AA767" s="7"/>
      <c r="AB767" s="7"/>
      <c r="AC767" s="7"/>
      <c r="AD767" s="7"/>
      <c r="AE767" s="7"/>
      <c r="AF767" s="8"/>
      <c r="AG767" s="7"/>
      <c r="AH767" s="3"/>
      <c r="AI767" s="18"/>
      <c r="AJ767" s="19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</row>
    <row r="768" spans="1:220" x14ac:dyDescent="0.2">
      <c r="A768" s="65">
        <f t="shared" si="195"/>
        <v>42743</v>
      </c>
      <c r="B768" s="12">
        <f t="shared" ca="1" si="197"/>
        <v>135462214.4875665</v>
      </c>
      <c r="C768" s="73">
        <f t="shared" ca="1" si="198"/>
        <v>119858967.39940919</v>
      </c>
      <c r="D768" s="67">
        <f ca="1">IF(A768&lt;$B$1,VLOOKUP(A768,[1]DI!$A$4:$B$15000,2,FALSE),0)</f>
        <v>0</v>
      </c>
      <c r="E768" s="11">
        <f t="shared" ca="1" si="199"/>
        <v>1</v>
      </c>
      <c r="F768" s="66">
        <f ca="1">(TRUNC(PRODUCT($E$16:$E767),16))</f>
        <v>1.29926721887371</v>
      </c>
      <c r="G768" s="66">
        <f t="shared" ca="1" si="200"/>
        <v>1.1805864888022199</v>
      </c>
      <c r="H768" s="66">
        <f t="shared" ca="1" si="201"/>
        <v>1.10052693</v>
      </c>
      <c r="I768" s="67">
        <f t="shared" si="196"/>
        <v>3.7499999999999999E-2</v>
      </c>
      <c r="J768" s="68">
        <f t="shared" si="202"/>
        <v>42478</v>
      </c>
      <c r="K768" s="13">
        <f t="shared" si="203"/>
        <v>260</v>
      </c>
      <c r="L768" s="9">
        <f t="shared" si="204"/>
        <v>1.02694448</v>
      </c>
      <c r="M768" s="71">
        <f t="shared" ca="1" si="205"/>
        <v>1.1301800559999999</v>
      </c>
      <c r="N768" s="70">
        <f t="shared" si="206"/>
        <v>0</v>
      </c>
      <c r="O768" s="66">
        <f t="shared" ca="1" si="207"/>
        <v>15603247.0881573</v>
      </c>
      <c r="P768" s="72">
        <f t="shared" si="208"/>
        <v>0</v>
      </c>
      <c r="Q768" s="69"/>
      <c r="R768" s="68"/>
      <c r="S768" s="68"/>
      <c r="T768" s="68"/>
      <c r="U768" s="68"/>
      <c r="V768" s="7"/>
      <c r="W768" s="7"/>
      <c r="X768" s="7"/>
      <c r="Y768" s="7"/>
      <c r="Z768" s="1"/>
      <c r="AA768" s="7"/>
      <c r="AB768" s="7"/>
      <c r="AC768" s="7"/>
      <c r="AD768" s="7"/>
      <c r="AE768" s="7"/>
      <c r="AF768" s="8"/>
      <c r="AG768" s="7"/>
      <c r="AH768" s="3"/>
      <c r="AI768" s="18"/>
      <c r="AJ768" s="19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</row>
    <row r="769" spans="1:220" x14ac:dyDescent="0.2">
      <c r="A769" s="65">
        <f t="shared" si="195"/>
        <v>42744</v>
      </c>
      <c r="B769" s="12">
        <f t="shared" ca="1" si="197"/>
        <v>135476067.6671595</v>
      </c>
      <c r="C769" s="73">
        <f t="shared" ca="1" si="198"/>
        <v>119858967.39940919</v>
      </c>
      <c r="D769" s="67">
        <f ca="1">IF(A769&lt;$B$1,VLOOKUP(A769,[1]DI!$A$4:$B$15000,2,FALSE),0)</f>
        <v>0.1363</v>
      </c>
      <c r="E769" s="11">
        <f t="shared" ca="1" si="199"/>
        <v>1.0005071800000001</v>
      </c>
      <c r="F769" s="66">
        <f ca="1">(TRUNC(PRODUCT($E$16:$E768),16))</f>
        <v>1.29926721887371</v>
      </c>
      <c r="G769" s="66">
        <f t="shared" ca="1" si="200"/>
        <v>1.1805864888022199</v>
      </c>
      <c r="H769" s="66">
        <f t="shared" ca="1" si="201"/>
        <v>1.10052693</v>
      </c>
      <c r="I769" s="67">
        <f t="shared" si="196"/>
        <v>3.7499999999999999E-2</v>
      </c>
      <c r="J769" s="68">
        <f t="shared" si="202"/>
        <v>42478</v>
      </c>
      <c r="K769" s="13">
        <f t="shared" si="203"/>
        <v>261</v>
      </c>
      <c r="L769" s="9">
        <f t="shared" si="204"/>
        <v>1.0270495019999999</v>
      </c>
      <c r="M769" s="71">
        <f t="shared" ca="1" si="205"/>
        <v>1.130295635</v>
      </c>
      <c r="N769" s="70">
        <f t="shared" si="206"/>
        <v>0</v>
      </c>
      <c r="O769" s="66">
        <f t="shared" ca="1" si="207"/>
        <v>15617100.2677503</v>
      </c>
      <c r="P769" s="72">
        <f t="shared" si="208"/>
        <v>0</v>
      </c>
      <c r="Q769" s="69"/>
      <c r="R769" s="68"/>
      <c r="S769" s="68"/>
      <c r="T769" s="68"/>
      <c r="U769" s="68"/>
      <c r="V769" s="7"/>
      <c r="W769" s="7"/>
      <c r="X769" s="7"/>
      <c r="Y769" s="7"/>
      <c r="Z769" s="1"/>
      <c r="AA769" s="7"/>
      <c r="AB769" s="7"/>
      <c r="AC769" s="7"/>
      <c r="AD769" s="7"/>
      <c r="AE769" s="7"/>
      <c r="AF769" s="8"/>
      <c r="AG769" s="7"/>
      <c r="AH769" s="3"/>
      <c r="AI769" s="18"/>
      <c r="AJ769" s="19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</row>
    <row r="770" spans="1:220" x14ac:dyDescent="0.2">
      <c r="A770" s="65">
        <f t="shared" si="195"/>
        <v>42745</v>
      </c>
      <c r="B770" s="12">
        <f t="shared" ca="1" si="197"/>
        <v>135558639.5885317</v>
      </c>
      <c r="C770" s="73">
        <f t="shared" ca="1" si="198"/>
        <v>119858967.39940919</v>
      </c>
      <c r="D770" s="67">
        <f ca="1">IF(A770&lt;$B$1,VLOOKUP(A770,[1]DI!$A$4:$B$15000,2,FALSE),0)</f>
        <v>0.1363</v>
      </c>
      <c r="E770" s="11">
        <f t="shared" ca="1" si="199"/>
        <v>1.0005071800000001</v>
      </c>
      <c r="F770" s="66">
        <f ca="1">(TRUNC(PRODUCT($E$16:$E769),16))</f>
        <v>1.2999261812217799</v>
      </c>
      <c r="G770" s="66">
        <f t="shared" ca="1" si="200"/>
        <v>1.1805864888022199</v>
      </c>
      <c r="H770" s="66">
        <f t="shared" ca="1" si="201"/>
        <v>1.10108509</v>
      </c>
      <c r="I770" s="67">
        <f t="shared" si="196"/>
        <v>3.7499999999999999E-2</v>
      </c>
      <c r="J770" s="68">
        <f t="shared" si="202"/>
        <v>42478</v>
      </c>
      <c r="K770" s="13">
        <f t="shared" si="203"/>
        <v>262</v>
      </c>
      <c r="L770" s="9">
        <f t="shared" si="204"/>
        <v>1.027154535</v>
      </c>
      <c r="M770" s="71">
        <f t="shared" ca="1" si="205"/>
        <v>1.1309845439999999</v>
      </c>
      <c r="N770" s="70">
        <f t="shared" si="206"/>
        <v>0</v>
      </c>
      <c r="O770" s="66">
        <f t="shared" ca="1" si="207"/>
        <v>15699672.1891225</v>
      </c>
      <c r="P770" s="72">
        <f t="shared" si="208"/>
        <v>0</v>
      </c>
      <c r="Q770" s="69"/>
      <c r="R770" s="68"/>
      <c r="S770" s="68"/>
      <c r="T770" s="68"/>
      <c r="U770" s="68"/>
      <c r="V770" s="7"/>
      <c r="W770" s="7"/>
      <c r="X770" s="7"/>
      <c r="Y770" s="7"/>
      <c r="Z770" s="1"/>
      <c r="AA770" s="7"/>
      <c r="AB770" s="7"/>
      <c r="AC770" s="7"/>
      <c r="AD770" s="7"/>
      <c r="AE770" s="7"/>
      <c r="AF770" s="8"/>
      <c r="AG770" s="7"/>
      <c r="AH770" s="3"/>
      <c r="AI770" s="18"/>
      <c r="AJ770" s="19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</row>
    <row r="771" spans="1:220" x14ac:dyDescent="0.2">
      <c r="A771" s="65">
        <f t="shared" si="195"/>
        <v>42746</v>
      </c>
      <c r="B771" s="12">
        <f t="shared" ca="1" si="197"/>
        <v>135641262.449965</v>
      </c>
      <c r="C771" s="73">
        <f t="shared" ca="1" si="198"/>
        <v>119858967.39940919</v>
      </c>
      <c r="D771" s="67">
        <f ca="1">IF(A771&lt;$B$1,VLOOKUP(A771,[1]DI!$A$4:$B$15000,2,FALSE),0)</f>
        <v>0.1363</v>
      </c>
      <c r="E771" s="11">
        <f t="shared" ca="1" si="199"/>
        <v>1.0005071800000001</v>
      </c>
      <c r="F771" s="66">
        <f ca="1">(TRUNC(PRODUCT($E$16:$E770),16))</f>
        <v>1.30058547778237</v>
      </c>
      <c r="G771" s="66">
        <f t="shared" ca="1" si="200"/>
        <v>1.1805864888022199</v>
      </c>
      <c r="H771" s="66">
        <f t="shared" ca="1" si="201"/>
        <v>1.10164354</v>
      </c>
      <c r="I771" s="67">
        <f t="shared" si="196"/>
        <v>3.7499999999999999E-2</v>
      </c>
      <c r="J771" s="68">
        <f t="shared" si="202"/>
        <v>42478</v>
      </c>
      <c r="K771" s="13">
        <f t="shared" si="203"/>
        <v>263</v>
      </c>
      <c r="L771" s="9">
        <f t="shared" si="204"/>
        <v>1.027259578</v>
      </c>
      <c r="M771" s="71">
        <f t="shared" ca="1" si="205"/>
        <v>1.131673878</v>
      </c>
      <c r="N771" s="70">
        <f t="shared" si="206"/>
        <v>0</v>
      </c>
      <c r="O771" s="66">
        <f t="shared" ca="1" si="207"/>
        <v>15782295.050555799</v>
      </c>
      <c r="P771" s="72">
        <f t="shared" si="208"/>
        <v>0</v>
      </c>
      <c r="Q771" s="69"/>
      <c r="R771" s="68"/>
      <c r="S771" s="68"/>
      <c r="T771" s="68"/>
      <c r="U771" s="68"/>
      <c r="V771" s="7"/>
      <c r="W771" s="7"/>
      <c r="X771" s="7"/>
      <c r="Y771" s="7"/>
      <c r="Z771" s="1"/>
      <c r="AA771" s="7"/>
      <c r="AB771" s="7"/>
      <c r="AC771" s="7"/>
      <c r="AD771" s="7"/>
      <c r="AE771" s="7"/>
      <c r="AF771" s="8"/>
      <c r="AG771" s="7"/>
      <c r="AH771" s="3"/>
      <c r="AI771" s="18"/>
      <c r="AJ771" s="19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</row>
    <row r="772" spans="1:220" x14ac:dyDescent="0.2">
      <c r="A772" s="65">
        <f t="shared" si="195"/>
        <v>42747</v>
      </c>
      <c r="B772" s="12">
        <f t="shared" ca="1" si="197"/>
        <v>135723935.41244668</v>
      </c>
      <c r="C772" s="73">
        <f t="shared" ca="1" si="198"/>
        <v>119858967.39940919</v>
      </c>
      <c r="D772" s="67">
        <f ca="1">IF(A772&lt;$B$1,VLOOKUP(A772,[1]DI!$A$4:$B$15000,2,FALSE),0)</f>
        <v>0.1288</v>
      </c>
      <c r="E772" s="11">
        <f t="shared" ca="1" si="199"/>
        <v>1.00048089</v>
      </c>
      <c r="F772" s="66">
        <f ca="1">(TRUNC(PRODUCT($E$16:$E771),16))</f>
        <v>1.3012451087249901</v>
      </c>
      <c r="G772" s="66">
        <f t="shared" ca="1" si="200"/>
        <v>1.1805864888022199</v>
      </c>
      <c r="H772" s="66">
        <f t="shared" ca="1" si="201"/>
        <v>1.10220227</v>
      </c>
      <c r="I772" s="67">
        <f t="shared" si="196"/>
        <v>3.7499999999999999E-2</v>
      </c>
      <c r="J772" s="68">
        <f t="shared" si="202"/>
        <v>42478</v>
      </c>
      <c r="K772" s="13">
        <f t="shared" si="203"/>
        <v>264</v>
      </c>
      <c r="L772" s="9">
        <f t="shared" si="204"/>
        <v>1.0273646320000001</v>
      </c>
      <c r="M772" s="71">
        <f t="shared" ca="1" si="205"/>
        <v>1.13236363</v>
      </c>
      <c r="N772" s="70">
        <f t="shared" si="206"/>
        <v>0</v>
      </c>
      <c r="O772" s="66">
        <f t="shared" ca="1" si="207"/>
        <v>15864968.013037501</v>
      </c>
      <c r="P772" s="72">
        <f t="shared" si="208"/>
        <v>0</v>
      </c>
      <c r="Q772" s="69"/>
      <c r="R772" s="68"/>
      <c r="S772" s="68"/>
      <c r="T772" s="68"/>
      <c r="U772" s="68"/>
      <c r="V772" s="7"/>
      <c r="W772" s="7"/>
      <c r="X772" s="7"/>
      <c r="Y772" s="7"/>
      <c r="Z772" s="1"/>
      <c r="AA772" s="7"/>
      <c r="AB772" s="7"/>
      <c r="AC772" s="7"/>
      <c r="AD772" s="7"/>
      <c r="AE772" s="7"/>
      <c r="AF772" s="8"/>
      <c r="AG772" s="7"/>
      <c r="AH772" s="3"/>
      <c r="AI772" s="18"/>
      <c r="AJ772" s="19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</row>
    <row r="773" spans="1:220" x14ac:dyDescent="0.2">
      <c r="A773" s="65">
        <f t="shared" si="195"/>
        <v>42748</v>
      </c>
      <c r="B773" s="12">
        <f t="shared" ca="1" si="197"/>
        <v>135803090.5142352</v>
      </c>
      <c r="C773" s="73">
        <f t="shared" ca="1" si="198"/>
        <v>119858967.39940919</v>
      </c>
      <c r="D773" s="67">
        <f ca="1">IF(A773&lt;$B$1,VLOOKUP(A773,[1]DI!$A$4:$B$15000,2,FALSE),0)</f>
        <v>0.1288</v>
      </c>
      <c r="E773" s="11">
        <f t="shared" ca="1" si="199"/>
        <v>1.00048089</v>
      </c>
      <c r="F773" s="66">
        <f ca="1">(TRUNC(PRODUCT($E$16:$E772),16))</f>
        <v>1.3018708644853301</v>
      </c>
      <c r="G773" s="66">
        <f t="shared" ca="1" si="200"/>
        <v>1.1805864888022199</v>
      </c>
      <c r="H773" s="66">
        <f t="shared" ca="1" si="201"/>
        <v>1.1027323099999999</v>
      </c>
      <c r="I773" s="67">
        <f t="shared" si="196"/>
        <v>3.7499999999999999E-2</v>
      </c>
      <c r="J773" s="68">
        <f t="shared" si="202"/>
        <v>42478</v>
      </c>
      <c r="K773" s="13">
        <f t="shared" si="203"/>
        <v>265</v>
      </c>
      <c r="L773" s="9">
        <f t="shared" si="204"/>
        <v>1.0274696969999999</v>
      </c>
      <c r="M773" s="71">
        <f t="shared" ca="1" si="205"/>
        <v>1.133024032</v>
      </c>
      <c r="N773" s="70">
        <f t="shared" si="206"/>
        <v>0</v>
      </c>
      <c r="O773" s="66">
        <f t="shared" ca="1" si="207"/>
        <v>15944123.114825999</v>
      </c>
      <c r="P773" s="72">
        <f t="shared" si="208"/>
        <v>0</v>
      </c>
      <c r="Q773" s="69"/>
      <c r="R773" s="68"/>
      <c r="S773" s="68"/>
      <c r="T773" s="68"/>
      <c r="U773" s="68"/>
      <c r="V773" s="7"/>
      <c r="W773" s="7"/>
      <c r="X773" s="7"/>
      <c r="Y773" s="7"/>
      <c r="Z773" s="1"/>
      <c r="AA773" s="7"/>
      <c r="AB773" s="7"/>
      <c r="AC773" s="7"/>
      <c r="AD773" s="7"/>
      <c r="AE773" s="7"/>
      <c r="AF773" s="8"/>
      <c r="AG773" s="7"/>
      <c r="AH773" s="3"/>
      <c r="AI773" s="18"/>
      <c r="AJ773" s="19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</row>
    <row r="774" spans="1:220" x14ac:dyDescent="0.2">
      <c r="A774" s="65">
        <f t="shared" si="195"/>
        <v>42749</v>
      </c>
      <c r="B774" s="12">
        <f t="shared" ca="1" si="197"/>
        <v>135882291.28229028</v>
      </c>
      <c r="C774" s="73">
        <f t="shared" ca="1" si="198"/>
        <v>119858967.39940919</v>
      </c>
      <c r="D774" s="67">
        <f ca="1">IF(A774&lt;$B$1,VLOOKUP(A774,[1]DI!$A$4:$B$15000,2,FALSE),0)</f>
        <v>0</v>
      </c>
      <c r="E774" s="11">
        <f t="shared" ca="1" si="199"/>
        <v>1</v>
      </c>
      <c r="F774" s="66">
        <f ca="1">(TRUNC(PRODUCT($E$16:$E773),16))</f>
        <v>1.3024969211653501</v>
      </c>
      <c r="G774" s="66">
        <f t="shared" ca="1" si="200"/>
        <v>1.1805864888022199</v>
      </c>
      <c r="H774" s="66">
        <f t="shared" ca="1" si="201"/>
        <v>1.1032626000000001</v>
      </c>
      <c r="I774" s="67">
        <f t="shared" si="196"/>
        <v>3.7499999999999999E-2</v>
      </c>
      <c r="J774" s="68">
        <f t="shared" si="202"/>
        <v>42478</v>
      </c>
      <c r="K774" s="13">
        <f t="shared" si="203"/>
        <v>266</v>
      </c>
      <c r="L774" s="9">
        <f t="shared" si="204"/>
        <v>1.0275747719999999</v>
      </c>
      <c r="M774" s="71">
        <f t="shared" ca="1" si="205"/>
        <v>1.1336848150000001</v>
      </c>
      <c r="N774" s="70">
        <f t="shared" si="206"/>
        <v>0</v>
      </c>
      <c r="O774" s="66">
        <f t="shared" ca="1" si="207"/>
        <v>16023323.882881099</v>
      </c>
      <c r="P774" s="72">
        <f t="shared" si="208"/>
        <v>0</v>
      </c>
      <c r="Q774" s="69"/>
      <c r="R774" s="68"/>
      <c r="S774" s="68"/>
      <c r="T774" s="68"/>
      <c r="U774" s="68"/>
      <c r="V774" s="7"/>
      <c r="W774" s="7"/>
      <c r="X774" s="7"/>
      <c r="Y774" s="7"/>
      <c r="Z774" s="1"/>
      <c r="AA774" s="7"/>
      <c r="AB774" s="7"/>
      <c r="AC774" s="7"/>
      <c r="AD774" s="7"/>
      <c r="AE774" s="7"/>
      <c r="AF774" s="8"/>
      <c r="AG774" s="7"/>
      <c r="AH774" s="3"/>
      <c r="AI774" s="18"/>
      <c r="AJ774" s="19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</row>
    <row r="775" spans="1:220" x14ac:dyDescent="0.2">
      <c r="A775" s="65">
        <f t="shared" si="195"/>
        <v>42750</v>
      </c>
      <c r="B775" s="12">
        <f t="shared" ca="1" si="197"/>
        <v>135896187.37139359</v>
      </c>
      <c r="C775" s="73">
        <f t="shared" ca="1" si="198"/>
        <v>119858967.39940919</v>
      </c>
      <c r="D775" s="67">
        <f ca="1">IF(A775&lt;$B$1,VLOOKUP(A775,[1]DI!$A$4:$B$15000,2,FALSE),0)</f>
        <v>0</v>
      </c>
      <c r="E775" s="11">
        <f t="shared" ca="1" si="199"/>
        <v>1</v>
      </c>
      <c r="F775" s="66">
        <f ca="1">(TRUNC(PRODUCT($E$16:$E774),16))</f>
        <v>1.3024969211653501</v>
      </c>
      <c r="G775" s="66">
        <f t="shared" ca="1" si="200"/>
        <v>1.1805864888022199</v>
      </c>
      <c r="H775" s="66">
        <f t="shared" ca="1" si="201"/>
        <v>1.1032626000000001</v>
      </c>
      <c r="I775" s="67">
        <f t="shared" si="196"/>
        <v>3.7499999999999999E-2</v>
      </c>
      <c r="J775" s="68">
        <f t="shared" si="202"/>
        <v>42478</v>
      </c>
      <c r="K775" s="13">
        <f t="shared" si="203"/>
        <v>267</v>
      </c>
      <c r="L775" s="9">
        <f t="shared" si="204"/>
        <v>1.0276798579999999</v>
      </c>
      <c r="M775" s="71">
        <f t="shared" ca="1" si="205"/>
        <v>1.133800752</v>
      </c>
      <c r="N775" s="70">
        <f t="shared" si="206"/>
        <v>0</v>
      </c>
      <c r="O775" s="66">
        <f t="shared" ca="1" si="207"/>
        <v>16037219.971984399</v>
      </c>
      <c r="P775" s="72">
        <f t="shared" si="208"/>
        <v>0</v>
      </c>
      <c r="Q775" s="69"/>
      <c r="R775" s="68"/>
      <c r="S775" s="68"/>
      <c r="T775" s="68"/>
      <c r="U775" s="68"/>
      <c r="V775" s="7"/>
      <c r="W775" s="7"/>
      <c r="X775" s="7"/>
      <c r="Y775" s="7"/>
      <c r="Z775" s="1"/>
      <c r="AA775" s="7"/>
      <c r="AB775" s="7"/>
      <c r="AC775" s="7"/>
      <c r="AD775" s="7"/>
      <c r="AE775" s="7"/>
      <c r="AF775" s="8"/>
      <c r="AG775" s="7"/>
      <c r="AH775" s="3"/>
      <c r="AI775" s="18"/>
      <c r="AJ775" s="19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</row>
    <row r="776" spans="1:220" x14ac:dyDescent="0.2">
      <c r="A776" s="65">
        <f t="shared" si="195"/>
        <v>42751</v>
      </c>
      <c r="B776" s="12">
        <f t="shared" ca="1" si="197"/>
        <v>135910085.01866359</v>
      </c>
      <c r="C776" s="73">
        <f t="shared" ca="1" si="198"/>
        <v>119858967.39940919</v>
      </c>
      <c r="D776" s="67">
        <f ca="1">IF(A776&lt;$B$1,VLOOKUP(A776,[1]DI!$A$4:$B$15000,2,FALSE),0)</f>
        <v>0.1288</v>
      </c>
      <c r="E776" s="11">
        <f t="shared" ca="1" si="199"/>
        <v>1.00048089</v>
      </c>
      <c r="F776" s="66">
        <f ca="1">(TRUNC(PRODUCT($E$16:$E775),16))</f>
        <v>1.3024969211653501</v>
      </c>
      <c r="G776" s="66">
        <f t="shared" ca="1" si="200"/>
        <v>1.1805864888022199</v>
      </c>
      <c r="H776" s="66">
        <f t="shared" ca="1" si="201"/>
        <v>1.1032626000000001</v>
      </c>
      <c r="I776" s="67">
        <f t="shared" si="196"/>
        <v>3.7499999999999999E-2</v>
      </c>
      <c r="J776" s="68">
        <f t="shared" si="202"/>
        <v>42478</v>
      </c>
      <c r="K776" s="13">
        <f t="shared" si="203"/>
        <v>268</v>
      </c>
      <c r="L776" s="9">
        <f t="shared" si="204"/>
        <v>1.027784955</v>
      </c>
      <c r="M776" s="71">
        <f t="shared" ca="1" si="205"/>
        <v>1.1339167020000001</v>
      </c>
      <c r="N776" s="70">
        <f t="shared" si="206"/>
        <v>0</v>
      </c>
      <c r="O776" s="66">
        <f t="shared" ca="1" si="207"/>
        <v>16051117.619254399</v>
      </c>
      <c r="P776" s="72">
        <f t="shared" si="208"/>
        <v>0</v>
      </c>
      <c r="Q776" s="69"/>
      <c r="R776" s="68"/>
      <c r="S776" s="68"/>
      <c r="T776" s="68"/>
      <c r="U776" s="68"/>
      <c r="V776" s="7"/>
      <c r="W776" s="7"/>
      <c r="X776" s="7"/>
      <c r="Y776" s="7"/>
      <c r="Z776" s="1"/>
      <c r="AA776" s="7"/>
      <c r="AB776" s="7"/>
      <c r="AC776" s="7"/>
      <c r="AD776" s="7"/>
      <c r="AE776" s="7"/>
      <c r="AF776" s="8"/>
      <c r="AG776" s="7"/>
      <c r="AH776" s="3"/>
      <c r="AI776" s="18"/>
      <c r="AJ776" s="19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</row>
    <row r="777" spans="1:220" x14ac:dyDescent="0.2">
      <c r="A777" s="65">
        <f t="shared" si="195"/>
        <v>42752</v>
      </c>
      <c r="B777" s="12">
        <f t="shared" ca="1" si="197"/>
        <v>135989348.71267658</v>
      </c>
      <c r="C777" s="73">
        <f t="shared" ca="1" si="198"/>
        <v>119858967.39940919</v>
      </c>
      <c r="D777" s="67">
        <f ca="1">IF(A777&lt;$B$1,VLOOKUP(A777,[1]DI!$A$4:$B$15000,2,FALSE),0)</f>
        <v>0.1288</v>
      </c>
      <c r="E777" s="11">
        <f t="shared" ca="1" si="199"/>
        <v>1.00048089</v>
      </c>
      <c r="F777" s="66">
        <f ca="1">(TRUNC(PRODUCT($E$16:$E776),16))</f>
        <v>1.30312327890977</v>
      </c>
      <c r="G777" s="66">
        <f t="shared" ca="1" si="200"/>
        <v>1.1805864888022199</v>
      </c>
      <c r="H777" s="66">
        <f t="shared" ca="1" si="201"/>
        <v>1.10379315</v>
      </c>
      <c r="I777" s="67">
        <f t="shared" si="196"/>
        <v>3.7499999999999999E-2</v>
      </c>
      <c r="J777" s="68">
        <f t="shared" si="202"/>
        <v>42478</v>
      </c>
      <c r="K777" s="13">
        <f t="shared" si="203"/>
        <v>269</v>
      </c>
      <c r="L777" s="9">
        <f t="shared" si="204"/>
        <v>1.0278900630000001</v>
      </c>
      <c r="M777" s="71">
        <f t="shared" ca="1" si="205"/>
        <v>1.13457801</v>
      </c>
      <c r="N777" s="70">
        <f t="shared" si="206"/>
        <v>0</v>
      </c>
      <c r="O777" s="66">
        <f t="shared" ca="1" si="207"/>
        <v>16130381.3132674</v>
      </c>
      <c r="P777" s="72">
        <f t="shared" si="208"/>
        <v>0</v>
      </c>
      <c r="Q777" s="69"/>
      <c r="R777" s="68"/>
      <c r="S777" s="68"/>
      <c r="T777" s="68"/>
      <c r="U777" s="68"/>
      <c r="V777" s="7"/>
      <c r="W777" s="7"/>
      <c r="X777" s="7"/>
      <c r="Y777" s="7"/>
      <c r="Z777" s="1"/>
      <c r="AA777" s="7"/>
      <c r="AB777" s="7"/>
      <c r="AC777" s="7"/>
      <c r="AD777" s="7"/>
      <c r="AE777" s="7"/>
      <c r="AF777" s="8"/>
      <c r="AG777" s="7"/>
      <c r="AH777" s="3"/>
      <c r="AI777" s="18"/>
      <c r="AJ777" s="19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</row>
    <row r="778" spans="1:220" x14ac:dyDescent="0.2">
      <c r="A778" s="65">
        <f t="shared" si="195"/>
        <v>42753</v>
      </c>
      <c r="B778" s="12">
        <f t="shared" ca="1" si="197"/>
        <v>136068658.1928151</v>
      </c>
      <c r="C778" s="73">
        <f t="shared" ca="1" si="198"/>
        <v>119858967.39940919</v>
      </c>
      <c r="D778" s="67">
        <f ca="1">IF(A778&lt;$B$1,VLOOKUP(A778,[1]DI!$A$4:$B$15000,2,FALSE),0)</f>
        <v>0.1288</v>
      </c>
      <c r="E778" s="11">
        <f t="shared" ca="1" si="199"/>
        <v>1.00048089</v>
      </c>
      <c r="F778" s="66">
        <f ca="1">(TRUNC(PRODUCT($E$16:$E777),16))</f>
        <v>1.3037499378633599</v>
      </c>
      <c r="G778" s="66">
        <f t="shared" ca="1" si="200"/>
        <v>1.1805864888022199</v>
      </c>
      <c r="H778" s="66">
        <f t="shared" ca="1" si="201"/>
        <v>1.1043239499999999</v>
      </c>
      <c r="I778" s="67">
        <f t="shared" si="196"/>
        <v>3.7499999999999999E-2</v>
      </c>
      <c r="J778" s="68">
        <f t="shared" si="202"/>
        <v>42478</v>
      </c>
      <c r="K778" s="13">
        <f t="shared" si="203"/>
        <v>270</v>
      </c>
      <c r="L778" s="9">
        <f t="shared" si="204"/>
        <v>1.027995182</v>
      </c>
      <c r="M778" s="71">
        <f t="shared" ca="1" si="205"/>
        <v>1.1352397000000001</v>
      </c>
      <c r="N778" s="70">
        <f t="shared" si="206"/>
        <v>0</v>
      </c>
      <c r="O778" s="66">
        <f t="shared" ca="1" si="207"/>
        <v>16209690.7934059</v>
      </c>
      <c r="P778" s="72">
        <f t="shared" si="208"/>
        <v>0</v>
      </c>
      <c r="Q778" s="69"/>
      <c r="R778" s="68"/>
      <c r="S778" s="68"/>
      <c r="T778" s="68"/>
      <c r="U778" s="68"/>
      <c r="V778" s="7"/>
      <c r="W778" s="7"/>
      <c r="X778" s="7"/>
      <c r="Y778" s="7"/>
      <c r="Z778" s="1"/>
      <c r="AA778" s="7"/>
      <c r="AB778" s="7"/>
      <c r="AC778" s="7"/>
      <c r="AD778" s="7"/>
      <c r="AE778" s="7"/>
      <c r="AF778" s="8"/>
      <c r="AG778" s="7"/>
      <c r="AH778" s="3"/>
      <c r="AI778" s="18"/>
      <c r="AJ778" s="19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</row>
    <row r="779" spans="1:220" x14ac:dyDescent="0.2">
      <c r="A779" s="65">
        <f t="shared" si="195"/>
        <v>42754</v>
      </c>
      <c r="B779" s="12">
        <f t="shared" ca="1" si="197"/>
        <v>136148014.29809189</v>
      </c>
      <c r="C779" s="73">
        <f t="shared" ca="1" si="198"/>
        <v>119858967.39940919</v>
      </c>
      <c r="D779" s="67">
        <f ca="1">IF(A779&lt;$B$1,VLOOKUP(A779,[1]DI!$A$4:$B$15000,2,FALSE),0)</f>
        <v>0.1288</v>
      </c>
      <c r="E779" s="11">
        <f t="shared" ca="1" si="199"/>
        <v>1.00048089</v>
      </c>
      <c r="F779" s="66">
        <f ca="1">(TRUNC(PRODUCT($E$16:$E778),16))</f>
        <v>1.30437689817098</v>
      </c>
      <c r="G779" s="66">
        <f t="shared" ca="1" si="200"/>
        <v>1.1805864888022199</v>
      </c>
      <c r="H779" s="66">
        <f t="shared" ca="1" si="201"/>
        <v>1.1048550100000001</v>
      </c>
      <c r="I779" s="67">
        <f t="shared" si="196"/>
        <v>3.7499999999999999E-2</v>
      </c>
      <c r="J779" s="68">
        <f t="shared" si="202"/>
        <v>42478</v>
      </c>
      <c r="K779" s="13">
        <f t="shared" si="203"/>
        <v>271</v>
      </c>
      <c r="L779" s="9">
        <f t="shared" si="204"/>
        <v>1.028100311</v>
      </c>
      <c r="M779" s="71">
        <f t="shared" ca="1" si="205"/>
        <v>1.1359017789999999</v>
      </c>
      <c r="N779" s="70">
        <f t="shared" si="206"/>
        <v>0</v>
      </c>
      <c r="O779" s="66">
        <f t="shared" ca="1" si="207"/>
        <v>16289046.8986827</v>
      </c>
      <c r="P779" s="72">
        <f t="shared" si="208"/>
        <v>0</v>
      </c>
      <c r="Q779" s="69"/>
      <c r="R779" s="68"/>
      <c r="S779" s="68"/>
      <c r="T779" s="68"/>
      <c r="U779" s="68"/>
      <c r="V779" s="7"/>
      <c r="W779" s="7"/>
      <c r="X779" s="7"/>
      <c r="Y779" s="7"/>
      <c r="Z779" s="1"/>
      <c r="AA779" s="7"/>
      <c r="AB779" s="7"/>
      <c r="AC779" s="7"/>
      <c r="AD779" s="7"/>
      <c r="AE779" s="7"/>
      <c r="AF779" s="8"/>
      <c r="AG779" s="7"/>
      <c r="AH779" s="3"/>
      <c r="AI779" s="18"/>
      <c r="AJ779" s="19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</row>
    <row r="780" spans="1:220" x14ac:dyDescent="0.2">
      <c r="A780" s="65">
        <f t="shared" si="195"/>
        <v>42755</v>
      </c>
      <c r="B780" s="12">
        <f t="shared" ca="1" si="197"/>
        <v>136227416.18949428</v>
      </c>
      <c r="C780" s="73">
        <f t="shared" ca="1" si="198"/>
        <v>119858967.39940919</v>
      </c>
      <c r="D780" s="67">
        <f ca="1">IF(A780&lt;$B$1,VLOOKUP(A780,[1]DI!$A$4:$B$15000,2,FALSE),0)</f>
        <v>0.1288</v>
      </c>
      <c r="E780" s="11">
        <f t="shared" ca="1" si="199"/>
        <v>1.00048089</v>
      </c>
      <c r="F780" s="66">
        <f ca="1">(TRUNC(PRODUCT($E$16:$E779),16))</f>
        <v>1.3050041599775399</v>
      </c>
      <c r="G780" s="66">
        <f t="shared" ca="1" si="200"/>
        <v>1.1805864888022199</v>
      </c>
      <c r="H780" s="66">
        <f t="shared" ca="1" si="201"/>
        <v>1.10538632</v>
      </c>
      <c r="I780" s="67">
        <f t="shared" si="196"/>
        <v>3.7499999999999999E-2</v>
      </c>
      <c r="J780" s="68">
        <f t="shared" si="202"/>
        <v>42478</v>
      </c>
      <c r="K780" s="13">
        <f t="shared" si="203"/>
        <v>272</v>
      </c>
      <c r="L780" s="9">
        <f t="shared" si="204"/>
        <v>1.028205451</v>
      </c>
      <c r="M780" s="71">
        <f t="shared" ca="1" si="205"/>
        <v>1.13656424</v>
      </c>
      <c r="N780" s="70">
        <f t="shared" si="206"/>
        <v>0</v>
      </c>
      <c r="O780" s="66">
        <f t="shared" ca="1" si="207"/>
        <v>16368448.7900851</v>
      </c>
      <c r="P780" s="72">
        <f t="shared" si="208"/>
        <v>0</v>
      </c>
      <c r="Q780" s="69"/>
      <c r="R780" s="68"/>
      <c r="S780" s="68"/>
      <c r="T780" s="68"/>
      <c r="U780" s="68"/>
      <c r="V780" s="7"/>
      <c r="W780" s="7"/>
      <c r="X780" s="7"/>
      <c r="Y780" s="7"/>
      <c r="Z780" s="1"/>
      <c r="AA780" s="7"/>
      <c r="AB780" s="7"/>
      <c r="AC780" s="7"/>
      <c r="AD780" s="7"/>
      <c r="AE780" s="7"/>
      <c r="AF780" s="8"/>
      <c r="AG780" s="7"/>
      <c r="AH780" s="3"/>
      <c r="AI780" s="18"/>
      <c r="AJ780" s="19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</row>
    <row r="781" spans="1:220" x14ac:dyDescent="0.2">
      <c r="A781" s="65">
        <f t="shared" si="195"/>
        <v>42756</v>
      </c>
      <c r="B781" s="12">
        <f t="shared" ca="1" si="197"/>
        <v>136306864.825894</v>
      </c>
      <c r="C781" s="73">
        <f t="shared" ca="1" si="198"/>
        <v>119858967.39940919</v>
      </c>
      <c r="D781" s="67">
        <f ca="1">IF(A781&lt;$B$1,VLOOKUP(A781,[1]DI!$A$4:$B$15000,2,FALSE),0)</f>
        <v>0</v>
      </c>
      <c r="E781" s="11">
        <f t="shared" ca="1" si="199"/>
        <v>1</v>
      </c>
      <c r="F781" s="66">
        <f ca="1">(TRUNC(PRODUCT($E$16:$E780),16))</f>
        <v>1.3056317234280399</v>
      </c>
      <c r="G781" s="66">
        <f t="shared" ca="1" si="200"/>
        <v>1.1805864888022199</v>
      </c>
      <c r="H781" s="66">
        <f t="shared" ca="1" si="201"/>
        <v>1.10591789</v>
      </c>
      <c r="I781" s="67">
        <f t="shared" si="196"/>
        <v>3.7499999999999999E-2</v>
      </c>
      <c r="J781" s="68">
        <f t="shared" si="202"/>
        <v>42478</v>
      </c>
      <c r="K781" s="13">
        <f t="shared" si="203"/>
        <v>273</v>
      </c>
      <c r="L781" s="9">
        <f t="shared" si="204"/>
        <v>1.0283106019999999</v>
      </c>
      <c r="M781" s="71">
        <f t="shared" ca="1" si="205"/>
        <v>1.137227091</v>
      </c>
      <c r="N781" s="70">
        <f t="shared" si="206"/>
        <v>0</v>
      </c>
      <c r="O781" s="66">
        <f t="shared" ca="1" si="207"/>
        <v>16447897.426484801</v>
      </c>
      <c r="P781" s="72">
        <f t="shared" si="208"/>
        <v>0</v>
      </c>
      <c r="Q781" s="69"/>
      <c r="R781" s="68"/>
      <c r="S781" s="68"/>
      <c r="T781" s="68"/>
      <c r="U781" s="68"/>
      <c r="V781" s="7"/>
      <c r="W781" s="7"/>
      <c r="X781" s="7"/>
      <c r="Y781" s="7"/>
      <c r="Z781" s="1"/>
      <c r="AA781" s="7"/>
      <c r="AB781" s="7"/>
      <c r="AC781" s="7"/>
      <c r="AD781" s="7"/>
      <c r="AE781" s="7"/>
      <c r="AF781" s="8"/>
      <c r="AG781" s="7"/>
      <c r="AH781" s="3"/>
      <c r="AI781" s="18"/>
      <c r="AJ781" s="19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</row>
    <row r="782" spans="1:220" x14ac:dyDescent="0.2">
      <c r="A782" s="65">
        <f t="shared" si="195"/>
        <v>42757</v>
      </c>
      <c r="B782" s="12">
        <f t="shared" ca="1" si="197"/>
        <v>136320804.4238025</v>
      </c>
      <c r="C782" s="73">
        <f t="shared" ca="1" si="198"/>
        <v>119858967.39940919</v>
      </c>
      <c r="D782" s="67">
        <f ca="1">IF(A782&lt;$B$1,VLOOKUP(A782,[1]DI!$A$4:$B$15000,2,FALSE),0)</f>
        <v>0</v>
      </c>
      <c r="E782" s="11">
        <f t="shared" ca="1" si="199"/>
        <v>1</v>
      </c>
      <c r="F782" s="66">
        <f ca="1">(TRUNC(PRODUCT($E$16:$E781),16))</f>
        <v>1.3056317234280399</v>
      </c>
      <c r="G782" s="66">
        <f t="shared" ca="1" si="200"/>
        <v>1.1805864888022199</v>
      </c>
      <c r="H782" s="66">
        <f t="shared" ca="1" si="201"/>
        <v>1.10591789</v>
      </c>
      <c r="I782" s="67">
        <f t="shared" si="196"/>
        <v>3.7499999999999999E-2</v>
      </c>
      <c r="J782" s="68">
        <f t="shared" si="202"/>
        <v>42478</v>
      </c>
      <c r="K782" s="13">
        <f t="shared" si="203"/>
        <v>274</v>
      </c>
      <c r="L782" s="9">
        <f t="shared" si="204"/>
        <v>1.0284157629999999</v>
      </c>
      <c r="M782" s="71">
        <f t="shared" ca="1" si="205"/>
        <v>1.1373433909999999</v>
      </c>
      <c r="N782" s="70">
        <f t="shared" si="206"/>
        <v>0</v>
      </c>
      <c r="O782" s="66">
        <f t="shared" ca="1" si="207"/>
        <v>16461837.0243933</v>
      </c>
      <c r="P782" s="72">
        <f t="shared" si="208"/>
        <v>0</v>
      </c>
      <c r="Q782" s="69"/>
      <c r="R782" s="68"/>
      <c r="S782" s="68"/>
      <c r="T782" s="68"/>
      <c r="U782" s="68"/>
      <c r="V782" s="7"/>
      <c r="W782" s="7"/>
      <c r="X782" s="7"/>
      <c r="Y782" s="7"/>
      <c r="Z782" s="1"/>
      <c r="AA782" s="7"/>
      <c r="AB782" s="7"/>
      <c r="AC782" s="7"/>
      <c r="AD782" s="7"/>
      <c r="AE782" s="7"/>
      <c r="AF782" s="8"/>
      <c r="AG782" s="7"/>
      <c r="AH782" s="3"/>
      <c r="AI782" s="18"/>
      <c r="AJ782" s="19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</row>
    <row r="783" spans="1:220" x14ac:dyDescent="0.2">
      <c r="A783" s="65">
        <f t="shared" si="195"/>
        <v>42758</v>
      </c>
      <c r="B783" s="12">
        <f t="shared" ca="1" si="197"/>
        <v>136334745.34015968</v>
      </c>
      <c r="C783" s="73">
        <f t="shared" ca="1" si="198"/>
        <v>119858967.39940919</v>
      </c>
      <c r="D783" s="67">
        <f ca="1">IF(A783&lt;$B$1,VLOOKUP(A783,[1]DI!$A$4:$B$15000,2,FALSE),0)</f>
        <v>0.1288</v>
      </c>
      <c r="E783" s="11">
        <f t="shared" ca="1" si="199"/>
        <v>1.00048089</v>
      </c>
      <c r="F783" s="66">
        <f ca="1">(TRUNC(PRODUCT($E$16:$E782),16))</f>
        <v>1.3056317234280399</v>
      </c>
      <c r="G783" s="66">
        <f t="shared" ca="1" si="200"/>
        <v>1.1805864888022199</v>
      </c>
      <c r="H783" s="66">
        <f t="shared" ca="1" si="201"/>
        <v>1.10591789</v>
      </c>
      <c r="I783" s="67">
        <f t="shared" si="196"/>
        <v>3.7499999999999999E-2</v>
      </c>
      <c r="J783" s="68">
        <f t="shared" si="202"/>
        <v>42478</v>
      </c>
      <c r="K783" s="13">
        <f t="shared" si="203"/>
        <v>275</v>
      </c>
      <c r="L783" s="9">
        <f t="shared" si="204"/>
        <v>1.028520935</v>
      </c>
      <c r="M783" s="71">
        <f t="shared" ca="1" si="205"/>
        <v>1.1374597019999999</v>
      </c>
      <c r="N783" s="70">
        <f t="shared" si="206"/>
        <v>0</v>
      </c>
      <c r="O783" s="66">
        <f t="shared" ca="1" si="207"/>
        <v>16475777.9407505</v>
      </c>
      <c r="P783" s="72">
        <f t="shared" si="208"/>
        <v>0</v>
      </c>
      <c r="Q783" s="69"/>
      <c r="R783" s="68"/>
      <c r="S783" s="68"/>
      <c r="T783" s="68"/>
      <c r="U783" s="68"/>
      <c r="V783" s="7"/>
      <c r="W783" s="7"/>
      <c r="X783" s="7"/>
      <c r="Y783" s="7"/>
      <c r="Z783" s="1"/>
      <c r="AA783" s="7"/>
      <c r="AB783" s="7"/>
      <c r="AC783" s="7"/>
      <c r="AD783" s="7"/>
      <c r="AE783" s="7"/>
      <c r="AF783" s="8"/>
      <c r="AG783" s="7"/>
      <c r="AH783" s="3"/>
      <c r="AI783" s="18"/>
      <c r="AJ783" s="19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</row>
    <row r="784" spans="1:220" x14ac:dyDescent="0.2">
      <c r="A784" s="65">
        <f t="shared" si="195"/>
        <v>42759</v>
      </c>
      <c r="B784" s="12">
        <f t="shared" ca="1" si="197"/>
        <v>136414257.14223519</v>
      </c>
      <c r="C784" s="73">
        <f t="shared" ca="1" si="198"/>
        <v>119858967.39940919</v>
      </c>
      <c r="D784" s="67">
        <f ca="1">IF(A784&lt;$B$1,VLOOKUP(A784,[1]DI!$A$4:$B$15000,2,FALSE),0)</f>
        <v>0.1288</v>
      </c>
      <c r="E784" s="11">
        <f t="shared" ca="1" si="199"/>
        <v>1.00048089</v>
      </c>
      <c r="F784" s="66">
        <f ca="1">(TRUNC(PRODUCT($E$16:$E783),16))</f>
        <v>1.3062595886675099</v>
      </c>
      <c r="G784" s="66">
        <f t="shared" ca="1" si="200"/>
        <v>1.1805864888022199</v>
      </c>
      <c r="H784" s="66">
        <f t="shared" ca="1" si="201"/>
        <v>1.1064497200000001</v>
      </c>
      <c r="I784" s="67">
        <f t="shared" si="196"/>
        <v>3.7499999999999999E-2</v>
      </c>
      <c r="J784" s="68">
        <f t="shared" si="202"/>
        <v>42478</v>
      </c>
      <c r="K784" s="13">
        <f t="shared" si="203"/>
        <v>276</v>
      </c>
      <c r="L784" s="9">
        <f t="shared" si="204"/>
        <v>1.028626118</v>
      </c>
      <c r="M784" s="71">
        <f t="shared" ca="1" si="205"/>
        <v>1.13812308</v>
      </c>
      <c r="N784" s="70">
        <f t="shared" si="206"/>
        <v>0</v>
      </c>
      <c r="O784" s="66">
        <f t="shared" ca="1" si="207"/>
        <v>16555289.742826</v>
      </c>
      <c r="P784" s="72">
        <f t="shared" si="208"/>
        <v>0</v>
      </c>
      <c r="Q784" s="69"/>
      <c r="R784" s="68"/>
      <c r="S784" s="68"/>
      <c r="T784" s="68"/>
      <c r="U784" s="68"/>
      <c r="V784" s="7"/>
      <c r="W784" s="7"/>
      <c r="X784" s="7"/>
      <c r="Y784" s="7"/>
      <c r="Z784" s="1"/>
      <c r="AA784" s="7"/>
      <c r="AB784" s="7"/>
      <c r="AC784" s="7"/>
      <c r="AD784" s="7"/>
      <c r="AE784" s="7"/>
      <c r="AF784" s="8"/>
      <c r="AG784" s="7"/>
      <c r="AH784" s="3"/>
      <c r="AI784" s="18"/>
      <c r="AJ784" s="19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</row>
    <row r="785" spans="1:220" x14ac:dyDescent="0.2">
      <c r="A785" s="65">
        <f t="shared" ref="A785:A849" si="209">(A784+1)</f>
        <v>42760</v>
      </c>
      <c r="B785" s="12">
        <f t="shared" ca="1" si="197"/>
        <v>136493814.61057729</v>
      </c>
      <c r="C785" s="73">
        <f t="shared" ca="1" si="198"/>
        <v>119858967.39940919</v>
      </c>
      <c r="D785" s="67">
        <f ca="1">IF(A785&lt;$B$1,VLOOKUP(A785,[1]DI!$A$4:$B$15000,2,FALSE),0)</f>
        <v>0.1288</v>
      </c>
      <c r="E785" s="11">
        <f t="shared" ca="1" si="199"/>
        <v>1.00048089</v>
      </c>
      <c r="F785" s="66">
        <f ca="1">(TRUNC(PRODUCT($E$16:$E784),16))</f>
        <v>1.3068877558411101</v>
      </c>
      <c r="G785" s="66">
        <f t="shared" ca="1" si="200"/>
        <v>1.1805864888022199</v>
      </c>
      <c r="H785" s="66">
        <f t="shared" ca="1" si="201"/>
        <v>1.1069818</v>
      </c>
      <c r="I785" s="67">
        <f t="shared" ref="I785:I849" si="210">I784</f>
        <v>3.7499999999999999E-2</v>
      </c>
      <c r="J785" s="68">
        <f t="shared" si="202"/>
        <v>42478</v>
      </c>
      <c r="K785" s="13">
        <f t="shared" si="203"/>
        <v>277</v>
      </c>
      <c r="L785" s="9">
        <f t="shared" si="204"/>
        <v>1.0287313119999999</v>
      </c>
      <c r="M785" s="71">
        <f t="shared" ca="1" si="205"/>
        <v>1.138786839</v>
      </c>
      <c r="N785" s="70">
        <f t="shared" si="206"/>
        <v>0</v>
      </c>
      <c r="O785" s="66">
        <f t="shared" ca="1" si="207"/>
        <v>16634847.211168099</v>
      </c>
      <c r="P785" s="72">
        <f t="shared" si="208"/>
        <v>0</v>
      </c>
      <c r="Q785" s="69"/>
      <c r="R785" s="68"/>
      <c r="S785" s="68"/>
      <c r="T785" s="68"/>
      <c r="U785" s="68"/>
      <c r="V785" s="7"/>
      <c r="W785" s="7"/>
      <c r="X785" s="7"/>
      <c r="Y785" s="7"/>
      <c r="Z785" s="1"/>
      <c r="AA785" s="7"/>
      <c r="AB785" s="7"/>
      <c r="AC785" s="7"/>
      <c r="AD785" s="7"/>
      <c r="AE785" s="7"/>
      <c r="AF785" s="8"/>
      <c r="AG785" s="7"/>
      <c r="AH785" s="3"/>
      <c r="AI785" s="18"/>
      <c r="AJ785" s="19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</row>
    <row r="786" spans="1:220" x14ac:dyDescent="0.2">
      <c r="A786" s="65">
        <f t="shared" si="209"/>
        <v>42761</v>
      </c>
      <c r="B786" s="12">
        <f t="shared" ref="B786:B793" ca="1" si="211">(C786+O786+Q786+R786)</f>
        <v>136573418.94377559</v>
      </c>
      <c r="C786" s="73">
        <f t="shared" ref="C786:C793" ca="1" si="212">(C785-P785)</f>
        <v>119858967.39940919</v>
      </c>
      <c r="D786" s="67">
        <f ca="1">IF(A786&lt;$B$1,VLOOKUP(A786,[1]DI!$A$4:$B$15000,2,FALSE),0)</f>
        <v>0.1288</v>
      </c>
      <c r="E786" s="11">
        <f t="shared" ref="E786:E793" ca="1" si="213">IF(A786&lt;A$13,1,ROUND(((1+D786)^(1/252)),8))</f>
        <v>1.00048089</v>
      </c>
      <c r="F786" s="66">
        <f ca="1">(TRUNC(PRODUCT($E$16:$E785),16))</f>
        <v>1.30751622509402</v>
      </c>
      <c r="G786" s="66">
        <f t="shared" ref="G786:G793" ca="1" si="214">IF(N785&gt;0,F785,G785)</f>
        <v>1.1805864888022199</v>
      </c>
      <c r="H786" s="66">
        <f t="shared" ref="H786:H793" ca="1" si="215">ROUND(F786/G786,8)</f>
        <v>1.1075141399999999</v>
      </c>
      <c r="I786" s="67">
        <f t="shared" si="210"/>
        <v>3.7499999999999999E-2</v>
      </c>
      <c r="J786" s="68">
        <f t="shared" ref="J786:J793" si="216">IF(N785&gt;0,VLOOKUP(N785,W$16:AG$52,2),J785)</f>
        <v>42478</v>
      </c>
      <c r="K786" s="13">
        <f t="shared" ref="K786:K793" si="217">DAYS360(J786,A786)</f>
        <v>278</v>
      </c>
      <c r="L786" s="9">
        <f t="shared" ref="L786:L793" si="218">ROUND((I786+1)^(K786/360),9)</f>
        <v>1.0288365159999999</v>
      </c>
      <c r="M786" s="71">
        <f t="shared" ref="M786:M793" ca="1" si="219">ROUND(H786*L786,9)</f>
        <v>1.139450989</v>
      </c>
      <c r="N786" s="70">
        <f t="shared" ref="N786:N793" si="220">IF(VLOOKUP(A786,X$16:AE$52,8)=VLOOKUP(A785,X$16:AE$52,8),0,VLOOKUP(A786,X$16:AE$52,8))</f>
        <v>0</v>
      </c>
      <c r="O786" s="66">
        <f t="shared" ref="O786:O793" ca="1" si="221">TRUNC(((M786-1)*C786),8)</f>
        <v>16714451.544366401</v>
      </c>
      <c r="P786" s="72">
        <f t="shared" ref="P786:P793" si="222">IF(N786&gt;0,VLOOKUP(N786,$W$16:$AB$52,6),0)</f>
        <v>0</v>
      </c>
      <c r="Q786" s="69"/>
      <c r="R786" s="68"/>
      <c r="S786" s="68"/>
      <c r="T786" s="68"/>
      <c r="U786" s="68"/>
      <c r="V786" s="7"/>
      <c r="W786" s="7"/>
      <c r="X786" s="7"/>
      <c r="Y786" s="7"/>
      <c r="Z786" s="1"/>
      <c r="AA786" s="7"/>
      <c r="AB786" s="7"/>
      <c r="AC786" s="7"/>
      <c r="AD786" s="7"/>
      <c r="AE786" s="7"/>
      <c r="AF786" s="8"/>
      <c r="AG786" s="7"/>
      <c r="AH786" s="3"/>
      <c r="AI786" s="18"/>
      <c r="AJ786" s="19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</row>
    <row r="787" spans="1:220" x14ac:dyDescent="0.2">
      <c r="A787" s="65">
        <f t="shared" si="209"/>
        <v>42762</v>
      </c>
      <c r="B787" s="12">
        <f t="shared" ca="1" si="211"/>
        <v>136653069.18295839</v>
      </c>
      <c r="C787" s="73">
        <f t="shared" ca="1" si="212"/>
        <v>119858967.39940919</v>
      </c>
      <c r="D787" s="67">
        <f ca="1">IF(A787&lt;$B$1,VLOOKUP(A787,[1]DI!$A$4:$B$15000,2,FALSE),0)</f>
        <v>0.1288</v>
      </c>
      <c r="E787" s="11">
        <f t="shared" ca="1" si="213"/>
        <v>1.00048089</v>
      </c>
      <c r="F787" s="66">
        <f ca="1">(TRUNC(PRODUCT($E$16:$E786),16))</f>
        <v>1.3081449965715</v>
      </c>
      <c r="G787" s="66">
        <f t="shared" ca="1" si="214"/>
        <v>1.1805864888022199</v>
      </c>
      <c r="H787" s="66">
        <f t="shared" ca="1" si="215"/>
        <v>1.1080467300000001</v>
      </c>
      <c r="I787" s="67">
        <f t="shared" si="210"/>
        <v>3.7499999999999999E-2</v>
      </c>
      <c r="J787" s="68">
        <f t="shared" si="216"/>
        <v>42478</v>
      </c>
      <c r="K787" s="13">
        <f t="shared" si="217"/>
        <v>279</v>
      </c>
      <c r="L787" s="9">
        <f t="shared" si="218"/>
        <v>1.0289417320000001</v>
      </c>
      <c r="M787" s="71">
        <f t="shared" ca="1" si="219"/>
        <v>1.1401155220000001</v>
      </c>
      <c r="N787" s="70">
        <f t="shared" si="220"/>
        <v>0</v>
      </c>
      <c r="O787" s="66">
        <f t="shared" ca="1" si="221"/>
        <v>16794101.783549201</v>
      </c>
      <c r="P787" s="72">
        <f t="shared" si="222"/>
        <v>0</v>
      </c>
      <c r="Q787" s="69"/>
      <c r="R787" s="68"/>
      <c r="S787" s="68"/>
      <c r="T787" s="68"/>
      <c r="U787" s="68"/>
      <c r="V787" s="7"/>
      <c r="W787" s="7"/>
      <c r="X787" s="7"/>
      <c r="Y787" s="7"/>
      <c r="Z787" s="1"/>
      <c r="AA787" s="7"/>
      <c r="AB787" s="7"/>
      <c r="AC787" s="7"/>
      <c r="AD787" s="7"/>
      <c r="AE787" s="7"/>
      <c r="AF787" s="8"/>
      <c r="AG787" s="7"/>
      <c r="AH787" s="3"/>
      <c r="AI787" s="18"/>
      <c r="AJ787" s="19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</row>
    <row r="788" spans="1:220" x14ac:dyDescent="0.2">
      <c r="A788" s="65">
        <f t="shared" si="209"/>
        <v>42763</v>
      </c>
      <c r="B788" s="12">
        <f t="shared" ca="1" si="211"/>
        <v>136732766.0472796</v>
      </c>
      <c r="C788" s="73">
        <f t="shared" ca="1" si="212"/>
        <v>119858967.39940919</v>
      </c>
      <c r="D788" s="67">
        <f ca="1">IF(A788&lt;$B$1,VLOOKUP(A788,[1]DI!$A$4:$B$15000,2,FALSE),0)</f>
        <v>0</v>
      </c>
      <c r="E788" s="11">
        <f t="shared" ca="1" si="213"/>
        <v>1</v>
      </c>
      <c r="F788" s="66">
        <f ca="1">(TRUNC(PRODUCT($E$16:$E787),16))</f>
        <v>1.3087740704188999</v>
      </c>
      <c r="G788" s="66">
        <f t="shared" ca="1" si="214"/>
        <v>1.1805864888022199</v>
      </c>
      <c r="H788" s="66">
        <f t="shared" ca="1" si="215"/>
        <v>1.10857958</v>
      </c>
      <c r="I788" s="67">
        <f t="shared" si="210"/>
        <v>3.7499999999999999E-2</v>
      </c>
      <c r="J788" s="68">
        <f t="shared" si="216"/>
        <v>42478</v>
      </c>
      <c r="K788" s="13">
        <f t="shared" si="217"/>
        <v>280</v>
      </c>
      <c r="L788" s="9">
        <f t="shared" si="218"/>
        <v>1.0290469579999999</v>
      </c>
      <c r="M788" s="71">
        <f t="shared" ca="1" si="219"/>
        <v>1.140780444</v>
      </c>
      <c r="N788" s="70">
        <f t="shared" si="220"/>
        <v>0</v>
      </c>
      <c r="O788" s="66">
        <f t="shared" ca="1" si="221"/>
        <v>16873798.647870399</v>
      </c>
      <c r="P788" s="72">
        <f t="shared" si="222"/>
        <v>0</v>
      </c>
      <c r="Q788" s="69"/>
      <c r="R788" s="68"/>
      <c r="S788" s="68"/>
      <c r="T788" s="68"/>
      <c r="U788" s="68"/>
      <c r="V788" s="7"/>
      <c r="W788" s="7"/>
      <c r="X788" s="7"/>
      <c r="Y788" s="7"/>
      <c r="Z788" s="1"/>
      <c r="AA788" s="7"/>
      <c r="AB788" s="7"/>
      <c r="AC788" s="7"/>
      <c r="AD788" s="7"/>
      <c r="AE788" s="7"/>
      <c r="AF788" s="8"/>
      <c r="AG788" s="7"/>
      <c r="AH788" s="3"/>
      <c r="AI788" s="18"/>
      <c r="AJ788" s="19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</row>
    <row r="789" spans="1:220" x14ac:dyDescent="0.2">
      <c r="A789" s="65">
        <f t="shared" si="209"/>
        <v>42764</v>
      </c>
      <c r="B789" s="12">
        <f t="shared" ca="1" si="211"/>
        <v>136746749.2738522</v>
      </c>
      <c r="C789" s="73">
        <f t="shared" ca="1" si="212"/>
        <v>119858967.39940919</v>
      </c>
      <c r="D789" s="67">
        <f ca="1">IF(A789&lt;$B$1,VLOOKUP(A789,[1]DI!$A$4:$B$15000,2,FALSE),0)</f>
        <v>0</v>
      </c>
      <c r="E789" s="11">
        <f t="shared" ca="1" si="213"/>
        <v>1</v>
      </c>
      <c r="F789" s="66">
        <f ca="1">(TRUNC(PRODUCT($E$16:$E788),16))</f>
        <v>1.3087740704188999</v>
      </c>
      <c r="G789" s="66">
        <f t="shared" ca="1" si="214"/>
        <v>1.1805864888022199</v>
      </c>
      <c r="H789" s="66">
        <f t="shared" ca="1" si="215"/>
        <v>1.10857958</v>
      </c>
      <c r="I789" s="67">
        <f t="shared" si="210"/>
        <v>3.7499999999999999E-2</v>
      </c>
      <c r="J789" s="68">
        <f t="shared" si="216"/>
        <v>42478</v>
      </c>
      <c r="K789" s="13">
        <f t="shared" si="217"/>
        <v>281</v>
      </c>
      <c r="L789" s="9">
        <f t="shared" si="218"/>
        <v>1.029152195</v>
      </c>
      <c r="M789" s="71">
        <f t="shared" ca="1" si="219"/>
        <v>1.1408971080000001</v>
      </c>
      <c r="N789" s="70">
        <f t="shared" si="220"/>
        <v>0</v>
      </c>
      <c r="O789" s="66">
        <f t="shared" ca="1" si="221"/>
        <v>16887781.874442998</v>
      </c>
      <c r="P789" s="72">
        <f t="shared" si="222"/>
        <v>0</v>
      </c>
      <c r="Q789" s="69"/>
      <c r="R789" s="68"/>
      <c r="S789" s="68"/>
      <c r="T789" s="68"/>
      <c r="U789" s="68"/>
      <c r="V789" s="7"/>
      <c r="W789" s="7"/>
      <c r="X789" s="7"/>
      <c r="Y789" s="7"/>
      <c r="Z789" s="1"/>
      <c r="AA789" s="7"/>
      <c r="AB789" s="7"/>
      <c r="AC789" s="7"/>
      <c r="AD789" s="7"/>
      <c r="AE789" s="7"/>
      <c r="AF789" s="8"/>
      <c r="AG789" s="7"/>
      <c r="AH789" s="3"/>
      <c r="AI789" s="18"/>
      <c r="AJ789" s="19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</row>
    <row r="790" spans="1:220" x14ac:dyDescent="0.2">
      <c r="A790" s="65">
        <f t="shared" si="209"/>
        <v>42765</v>
      </c>
      <c r="B790" s="12">
        <f t="shared" ca="1" si="211"/>
        <v>136760733.81887358</v>
      </c>
      <c r="C790" s="73">
        <f t="shared" ca="1" si="212"/>
        <v>119858967.39940919</v>
      </c>
      <c r="D790" s="67">
        <f ca="1">IF(A790&lt;$B$1,VLOOKUP(A790,[1]DI!$A$4:$B$15000,2,FALSE),0)</f>
        <v>0.1288</v>
      </c>
      <c r="E790" s="11">
        <f t="shared" ca="1" si="213"/>
        <v>1.00048089</v>
      </c>
      <c r="F790" s="66">
        <f ca="1">(TRUNC(PRODUCT($E$16:$E789),16))</f>
        <v>1.3087740704188999</v>
      </c>
      <c r="G790" s="66">
        <f t="shared" ca="1" si="214"/>
        <v>1.1805864888022199</v>
      </c>
      <c r="H790" s="66">
        <f t="shared" ca="1" si="215"/>
        <v>1.10857958</v>
      </c>
      <c r="I790" s="67">
        <f t="shared" si="210"/>
        <v>3.7499999999999999E-2</v>
      </c>
      <c r="J790" s="68">
        <f t="shared" si="216"/>
        <v>42478</v>
      </c>
      <c r="K790" s="13">
        <f t="shared" si="217"/>
        <v>282</v>
      </c>
      <c r="L790" s="9">
        <f t="shared" si="218"/>
        <v>1.029257442</v>
      </c>
      <c r="M790" s="71">
        <f t="shared" ca="1" si="219"/>
        <v>1.141013783</v>
      </c>
      <c r="N790" s="70">
        <f t="shared" si="220"/>
        <v>0</v>
      </c>
      <c r="O790" s="66">
        <f t="shared" ca="1" si="221"/>
        <v>16901766.419464398</v>
      </c>
      <c r="P790" s="72">
        <f t="shared" si="222"/>
        <v>0</v>
      </c>
      <c r="Q790" s="69"/>
      <c r="R790" s="68"/>
      <c r="S790" s="68"/>
      <c r="T790" s="68"/>
      <c r="U790" s="68"/>
      <c r="V790" s="7"/>
      <c r="W790" s="7"/>
      <c r="X790" s="7"/>
      <c r="Y790" s="7"/>
      <c r="Z790" s="1"/>
      <c r="AA790" s="7"/>
      <c r="AB790" s="7"/>
      <c r="AC790" s="7"/>
      <c r="AD790" s="7"/>
      <c r="AE790" s="7"/>
      <c r="AF790" s="8"/>
      <c r="AG790" s="7"/>
      <c r="AH790" s="3"/>
      <c r="AI790" s="18"/>
      <c r="AJ790" s="19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</row>
    <row r="791" spans="1:220" x14ac:dyDescent="0.2">
      <c r="A791" s="65">
        <f t="shared" si="209"/>
        <v>42766</v>
      </c>
      <c r="B791" s="12">
        <f t="shared" ca="1" si="211"/>
        <v>136840492.77013978</v>
      </c>
      <c r="C791" s="73">
        <f t="shared" ca="1" si="212"/>
        <v>119858967.39940919</v>
      </c>
      <c r="D791" s="67">
        <f ca="1">IF(A791&lt;$B$1,VLOOKUP(A791,[1]DI!$A$4:$B$15000,2,FALSE),0)</f>
        <v>0.1288</v>
      </c>
      <c r="E791" s="11">
        <f t="shared" ca="1" si="213"/>
        <v>1.00048089</v>
      </c>
      <c r="F791" s="66">
        <f ca="1">(TRUNC(PRODUCT($E$16:$E790),16))</f>
        <v>1.30940344678163</v>
      </c>
      <c r="G791" s="66">
        <f t="shared" ca="1" si="214"/>
        <v>1.1805864888022199</v>
      </c>
      <c r="H791" s="66">
        <f t="shared" ca="1" si="215"/>
        <v>1.10911268</v>
      </c>
      <c r="I791" s="67">
        <f t="shared" si="210"/>
        <v>3.7499999999999999E-2</v>
      </c>
      <c r="J791" s="68">
        <f t="shared" si="216"/>
        <v>42478</v>
      </c>
      <c r="K791" s="13">
        <f t="shared" si="217"/>
        <v>283</v>
      </c>
      <c r="L791" s="9">
        <f t="shared" si="218"/>
        <v>1.0293627000000001</v>
      </c>
      <c r="M791" s="71">
        <f t="shared" ca="1" si="219"/>
        <v>1.1416792229999999</v>
      </c>
      <c r="N791" s="70">
        <f t="shared" si="220"/>
        <v>0</v>
      </c>
      <c r="O791" s="66">
        <f t="shared" ca="1" si="221"/>
        <v>16981525.370730601</v>
      </c>
      <c r="P791" s="72">
        <f t="shared" si="222"/>
        <v>0</v>
      </c>
      <c r="Q791" s="69"/>
      <c r="R791" s="68"/>
      <c r="S791" s="68"/>
      <c r="T791" s="68"/>
      <c r="U791" s="68"/>
      <c r="V791" s="7"/>
      <c r="W791" s="7"/>
      <c r="X791" s="7"/>
      <c r="Y791" s="7"/>
      <c r="Z791" s="1"/>
      <c r="AA791" s="7"/>
      <c r="AB791" s="7"/>
      <c r="AC791" s="7"/>
      <c r="AD791" s="7"/>
      <c r="AE791" s="7"/>
      <c r="AF791" s="8"/>
      <c r="AG791" s="7"/>
      <c r="AH791" s="3"/>
      <c r="AI791" s="18"/>
      <c r="AJ791" s="19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</row>
    <row r="792" spans="1:220" x14ac:dyDescent="0.2">
      <c r="A792" s="65">
        <f t="shared" si="209"/>
        <v>42767</v>
      </c>
      <c r="B792" s="12">
        <f t="shared" ca="1" si="211"/>
        <v>136906297.86028039</v>
      </c>
      <c r="C792" s="73">
        <f t="shared" ca="1" si="212"/>
        <v>119858967.39940919</v>
      </c>
      <c r="D792" s="67">
        <f ca="1">IF(A792&lt;$B$1,VLOOKUP(A792,[1]DI!$A$4:$B$15000,2,FALSE),0)</f>
        <v>0.1288</v>
      </c>
      <c r="E792" s="11">
        <f t="shared" ca="1" si="213"/>
        <v>1.00048089</v>
      </c>
      <c r="F792" s="66">
        <f ca="1">(TRUNC(PRODUCT($E$16:$E791),16))</f>
        <v>1.3100331258051501</v>
      </c>
      <c r="G792" s="66">
        <f t="shared" ca="1" si="214"/>
        <v>1.1805864888022199</v>
      </c>
      <c r="H792" s="66">
        <f t="shared" ca="1" si="215"/>
        <v>1.1096460399999999</v>
      </c>
      <c r="I792" s="67">
        <f t="shared" si="210"/>
        <v>3.7499999999999999E-2</v>
      </c>
      <c r="J792" s="68">
        <f t="shared" si="216"/>
        <v>42478</v>
      </c>
      <c r="K792" s="13">
        <f t="shared" si="217"/>
        <v>283</v>
      </c>
      <c r="L792" s="9">
        <f t="shared" si="218"/>
        <v>1.0293627000000001</v>
      </c>
      <c r="M792" s="71">
        <f t="shared" ca="1" si="219"/>
        <v>1.142228244</v>
      </c>
      <c r="N792" s="70">
        <f t="shared" si="220"/>
        <v>0</v>
      </c>
      <c r="O792" s="66">
        <f t="shared" ca="1" si="221"/>
        <v>17047330.460871201</v>
      </c>
      <c r="P792" s="72">
        <f t="shared" si="222"/>
        <v>0</v>
      </c>
      <c r="Q792" s="69"/>
      <c r="R792" s="68"/>
      <c r="S792" s="68"/>
      <c r="T792" s="68"/>
      <c r="U792" s="68"/>
      <c r="V792" s="7"/>
      <c r="W792" s="7"/>
      <c r="X792" s="7"/>
      <c r="Y792" s="7"/>
      <c r="Z792" s="1"/>
      <c r="AA792" s="7"/>
      <c r="AB792" s="7"/>
      <c r="AC792" s="7"/>
      <c r="AD792" s="7"/>
      <c r="AE792" s="7"/>
      <c r="AF792" s="8"/>
      <c r="AG792" s="7"/>
      <c r="AH792" s="3"/>
      <c r="AI792" s="18"/>
      <c r="AJ792" s="19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</row>
    <row r="793" spans="1:220" x14ac:dyDescent="0.2">
      <c r="A793" s="65">
        <f t="shared" si="209"/>
        <v>42768</v>
      </c>
      <c r="B793" s="12">
        <f t="shared" ca="1" si="211"/>
        <v>136986142.75042629</v>
      </c>
      <c r="C793" s="73">
        <f t="shared" ca="1" si="212"/>
        <v>119858967.39940919</v>
      </c>
      <c r="D793" s="67">
        <f ca="1">IF(A793&lt;$B$1,VLOOKUP(A793,[1]DI!$A$4:$B$15000,2,FALSE),0)</f>
        <v>0.1288</v>
      </c>
      <c r="E793" s="11">
        <f t="shared" ca="1" si="213"/>
        <v>1.00048089</v>
      </c>
      <c r="F793" s="66">
        <f ca="1">(TRUNC(PRODUCT($E$16:$E792),16))</f>
        <v>1.3106631076350199</v>
      </c>
      <c r="G793" s="66">
        <f t="shared" ca="1" si="214"/>
        <v>1.1805864888022199</v>
      </c>
      <c r="H793" s="66">
        <f t="shared" ca="1" si="215"/>
        <v>1.11017966</v>
      </c>
      <c r="I793" s="67">
        <f t="shared" si="210"/>
        <v>3.7499999999999999E-2</v>
      </c>
      <c r="J793" s="68">
        <f t="shared" si="216"/>
        <v>42478</v>
      </c>
      <c r="K793" s="13">
        <f t="shared" si="217"/>
        <v>284</v>
      </c>
      <c r="L793" s="9">
        <f t="shared" si="218"/>
        <v>1.02946797</v>
      </c>
      <c r="M793" s="71">
        <f t="shared" ca="1" si="219"/>
        <v>1.1428944009999999</v>
      </c>
      <c r="N793" s="70">
        <f t="shared" si="220"/>
        <v>0</v>
      </c>
      <c r="O793" s="66">
        <f t="shared" ca="1" si="221"/>
        <v>17127175.351017099</v>
      </c>
      <c r="P793" s="72">
        <f t="shared" si="222"/>
        <v>0</v>
      </c>
      <c r="Q793" s="69"/>
      <c r="R793" s="68"/>
      <c r="S793" s="68"/>
      <c r="T793" s="68"/>
      <c r="U793" s="68"/>
      <c r="V793" s="7"/>
      <c r="W793" s="7"/>
      <c r="X793" s="7"/>
      <c r="Y793" s="7"/>
      <c r="Z793" s="1"/>
      <c r="AA793" s="7"/>
      <c r="AB793" s="7"/>
      <c r="AC793" s="7"/>
      <c r="AD793" s="7"/>
      <c r="AE793" s="7"/>
      <c r="AF793" s="8"/>
      <c r="AG793" s="7"/>
      <c r="AH793" s="3"/>
      <c r="AI793" s="18"/>
      <c r="AJ793" s="19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</row>
    <row r="794" spans="1:220" x14ac:dyDescent="0.2">
      <c r="A794" s="65">
        <f t="shared" si="209"/>
        <v>42769</v>
      </c>
      <c r="B794" s="12">
        <f t="shared" ref="B794:B848" ca="1" si="223">(C794+O794+Q794+R794)</f>
        <v>137066034.38556948</v>
      </c>
      <c r="C794" s="73">
        <f t="shared" ref="C794:C848" ca="1" si="224">(C793-P793)</f>
        <v>119858967.39940919</v>
      </c>
      <c r="D794" s="67">
        <f ca="1">IF(A794&lt;$B$1,VLOOKUP(A794,[1]DI!$A$4:$B$15000,2,FALSE),0)</f>
        <v>0.1288</v>
      </c>
      <c r="E794" s="11">
        <f t="shared" ref="E794:E848" ca="1" si="225">IF(A794&lt;A$13,1,ROUND(((1+D794)^(1/252)),8))</f>
        <v>1.00048089</v>
      </c>
      <c r="F794" s="66">
        <f ca="1">(TRUNC(PRODUCT($E$16:$E793),16))</f>
        <v>1.3112933924168499</v>
      </c>
      <c r="G794" s="66">
        <f t="shared" ref="G794:G848" ca="1" si="226">IF(N793&gt;0,F793,G793)</f>
        <v>1.1805864888022199</v>
      </c>
      <c r="H794" s="66">
        <f t="shared" ref="H794:H848" ca="1" si="227">ROUND(F794/G794,8)</f>
        <v>1.1107135400000001</v>
      </c>
      <c r="I794" s="67">
        <f t="shared" si="210"/>
        <v>3.7499999999999999E-2</v>
      </c>
      <c r="J794" s="68">
        <f t="shared" ref="J794:J848" si="228">IF(N793&gt;0,VLOOKUP(N793,W$16:AG$52,2),J793)</f>
        <v>42478</v>
      </c>
      <c r="K794" s="13">
        <f t="shared" ref="K794:K848" si="229">DAYS360(J794,A794)</f>
        <v>285</v>
      </c>
      <c r="L794" s="9">
        <f t="shared" ref="L794:L848" si="230">ROUND((I794+1)^(K794/360),9)</f>
        <v>1.029573249</v>
      </c>
      <c r="M794" s="71">
        <f t="shared" ref="M794:M848" ca="1" si="231">ROUND(H794*L794,9)</f>
        <v>1.143560948</v>
      </c>
      <c r="N794" s="70">
        <f t="shared" ref="N794:N848" si="232">IF(VLOOKUP(A794,X$16:AE$52,8)=VLOOKUP(A793,X$16:AE$52,8),0,VLOOKUP(A794,X$16:AE$52,8))</f>
        <v>0</v>
      </c>
      <c r="O794" s="66">
        <f t="shared" ref="O794:O848" ca="1" si="233">TRUNC(((M794-1)*C794),8)</f>
        <v>17207066.986160301</v>
      </c>
      <c r="P794" s="72">
        <f t="shared" ref="P794:P848" si="234">IF(N794&gt;0,VLOOKUP(N794,$W$16:$AB$52,6),0)</f>
        <v>0</v>
      </c>
      <c r="Q794" s="69"/>
      <c r="R794" s="68"/>
      <c r="S794" s="68"/>
      <c r="T794" s="68"/>
      <c r="U794" s="68"/>
      <c r="V794" s="7"/>
      <c r="W794" s="7"/>
      <c r="X794" s="7"/>
      <c r="Y794" s="7"/>
      <c r="Z794" s="1"/>
      <c r="AA794" s="7"/>
      <c r="AB794" s="7"/>
      <c r="AC794" s="7"/>
      <c r="AD794" s="7"/>
      <c r="AE794" s="7"/>
      <c r="AF794" s="8"/>
      <c r="AG794" s="7"/>
      <c r="AH794" s="3"/>
      <c r="AI794" s="18"/>
      <c r="AJ794" s="19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</row>
    <row r="795" spans="1:220" x14ac:dyDescent="0.2">
      <c r="A795" s="65">
        <f t="shared" si="209"/>
        <v>42770</v>
      </c>
      <c r="B795" s="12">
        <f t="shared" ca="1" si="223"/>
        <v>137145971.92669719</v>
      </c>
      <c r="C795" s="73">
        <f t="shared" ca="1" si="224"/>
        <v>119858967.39940919</v>
      </c>
      <c r="D795" s="67">
        <f ca="1">IF(A795&lt;$B$1,VLOOKUP(A795,[1]DI!$A$4:$B$15000,2,FALSE),0)</f>
        <v>0</v>
      </c>
      <c r="E795" s="11">
        <f t="shared" ca="1" si="225"/>
        <v>1</v>
      </c>
      <c r="F795" s="66">
        <f ca="1">(TRUNC(PRODUCT($E$16:$E794),16))</f>
        <v>1.3119239802963301</v>
      </c>
      <c r="G795" s="66">
        <f t="shared" ca="1" si="226"/>
        <v>1.1805864888022199</v>
      </c>
      <c r="H795" s="66">
        <f t="shared" ca="1" si="227"/>
        <v>1.11124767</v>
      </c>
      <c r="I795" s="67">
        <f t="shared" si="210"/>
        <v>3.7499999999999999E-2</v>
      </c>
      <c r="J795" s="68">
        <f t="shared" si="228"/>
        <v>42478</v>
      </c>
      <c r="K795" s="13">
        <f t="shared" si="229"/>
        <v>286</v>
      </c>
      <c r="L795" s="9">
        <f t="shared" si="230"/>
        <v>1.0296785399999999</v>
      </c>
      <c r="M795" s="71">
        <f t="shared" ca="1" si="231"/>
        <v>1.1442278779999999</v>
      </c>
      <c r="N795" s="70">
        <f t="shared" si="232"/>
        <v>0</v>
      </c>
      <c r="O795" s="66">
        <f t="shared" ca="1" si="233"/>
        <v>17287004.527288001</v>
      </c>
      <c r="P795" s="72">
        <f t="shared" si="234"/>
        <v>0</v>
      </c>
      <c r="Q795" s="69"/>
      <c r="R795" s="68"/>
      <c r="S795" s="68"/>
      <c r="T795" s="68"/>
      <c r="U795" s="68"/>
      <c r="V795" s="7"/>
      <c r="W795" s="7"/>
      <c r="X795" s="7"/>
      <c r="Y795" s="7"/>
      <c r="Z795" s="1"/>
      <c r="AA795" s="7"/>
      <c r="AB795" s="7"/>
      <c r="AC795" s="7"/>
      <c r="AD795" s="7"/>
      <c r="AE795" s="7"/>
      <c r="AF795" s="8"/>
      <c r="AG795" s="7"/>
      <c r="AH795" s="3"/>
      <c r="AI795" s="18"/>
      <c r="AJ795" s="19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</row>
    <row r="796" spans="1:220" x14ac:dyDescent="0.2">
      <c r="A796" s="65">
        <f t="shared" si="209"/>
        <v>42771</v>
      </c>
      <c r="B796" s="12">
        <f t="shared" ca="1" si="223"/>
        <v>137159997.34362638</v>
      </c>
      <c r="C796" s="73">
        <f t="shared" ca="1" si="224"/>
        <v>119858967.39940919</v>
      </c>
      <c r="D796" s="67">
        <f ca="1">IF(A796&lt;$B$1,VLOOKUP(A796,[1]DI!$A$4:$B$15000,2,FALSE),0)</f>
        <v>0</v>
      </c>
      <c r="E796" s="11">
        <f t="shared" ca="1" si="225"/>
        <v>1</v>
      </c>
      <c r="F796" s="66">
        <f ca="1">(TRUNC(PRODUCT($E$16:$E795),16))</f>
        <v>1.3119239802963301</v>
      </c>
      <c r="G796" s="66">
        <f t="shared" ca="1" si="226"/>
        <v>1.1805864888022199</v>
      </c>
      <c r="H796" s="66">
        <f t="shared" ca="1" si="227"/>
        <v>1.11124767</v>
      </c>
      <c r="I796" s="67">
        <f t="shared" si="210"/>
        <v>3.7499999999999999E-2</v>
      </c>
      <c r="J796" s="68">
        <f t="shared" si="228"/>
        <v>42478</v>
      </c>
      <c r="K796" s="13">
        <f t="shared" si="229"/>
        <v>287</v>
      </c>
      <c r="L796" s="9">
        <f t="shared" si="230"/>
        <v>1.029783841</v>
      </c>
      <c r="M796" s="71">
        <f t="shared" ca="1" si="231"/>
        <v>1.1443448940000001</v>
      </c>
      <c r="N796" s="70">
        <f t="shared" si="232"/>
        <v>0</v>
      </c>
      <c r="O796" s="66">
        <f t="shared" ca="1" si="233"/>
        <v>17301029.944217201</v>
      </c>
      <c r="P796" s="72">
        <f t="shared" si="234"/>
        <v>0</v>
      </c>
      <c r="Q796" s="69"/>
      <c r="R796" s="68"/>
      <c r="S796" s="68"/>
      <c r="T796" s="68"/>
      <c r="U796" s="68"/>
      <c r="V796" s="7"/>
      <c r="W796" s="7"/>
      <c r="X796" s="7"/>
      <c r="Y796" s="7"/>
      <c r="Z796" s="1"/>
      <c r="AA796" s="7"/>
      <c r="AB796" s="7"/>
      <c r="AC796" s="7"/>
      <c r="AD796" s="7"/>
      <c r="AE796" s="7"/>
      <c r="AF796" s="8"/>
      <c r="AG796" s="7"/>
      <c r="AH796" s="3"/>
      <c r="AI796" s="18"/>
      <c r="AJ796" s="19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</row>
    <row r="797" spans="1:220" x14ac:dyDescent="0.2">
      <c r="A797" s="65">
        <f t="shared" si="209"/>
        <v>42772</v>
      </c>
      <c r="B797" s="12">
        <f t="shared" ca="1" si="223"/>
        <v>137174024.31872219</v>
      </c>
      <c r="C797" s="73">
        <f t="shared" ca="1" si="224"/>
        <v>119858967.39940919</v>
      </c>
      <c r="D797" s="67">
        <f ca="1">IF(A797&lt;$B$1,VLOOKUP(A797,[1]DI!$A$4:$B$15000,2,FALSE),0)</f>
        <v>0.1288</v>
      </c>
      <c r="E797" s="11">
        <f t="shared" ca="1" si="225"/>
        <v>1.00048089</v>
      </c>
      <c r="F797" s="66">
        <f ca="1">(TRUNC(PRODUCT($E$16:$E796),16))</f>
        <v>1.3119239802963301</v>
      </c>
      <c r="G797" s="66">
        <f t="shared" ca="1" si="226"/>
        <v>1.1805864888022199</v>
      </c>
      <c r="H797" s="66">
        <f t="shared" ca="1" si="227"/>
        <v>1.11124767</v>
      </c>
      <c r="I797" s="67">
        <f t="shared" si="210"/>
        <v>3.7499999999999999E-2</v>
      </c>
      <c r="J797" s="68">
        <f t="shared" si="228"/>
        <v>42478</v>
      </c>
      <c r="K797" s="13">
        <f t="shared" si="229"/>
        <v>288</v>
      </c>
      <c r="L797" s="9">
        <f t="shared" si="230"/>
        <v>1.0298891539999999</v>
      </c>
      <c r="M797" s="71">
        <f t="shared" ca="1" si="231"/>
        <v>1.1444619229999999</v>
      </c>
      <c r="N797" s="70">
        <f t="shared" si="232"/>
        <v>0</v>
      </c>
      <c r="O797" s="66">
        <f t="shared" ca="1" si="233"/>
        <v>17315056.919312999</v>
      </c>
      <c r="P797" s="72">
        <f t="shared" si="234"/>
        <v>0</v>
      </c>
      <c r="Q797" s="69"/>
      <c r="R797" s="68"/>
      <c r="S797" s="68"/>
      <c r="T797" s="68"/>
      <c r="U797" s="68"/>
      <c r="V797" s="7"/>
      <c r="W797" s="7"/>
      <c r="X797" s="7"/>
      <c r="Y797" s="7"/>
      <c r="Z797" s="1"/>
      <c r="AA797" s="7"/>
      <c r="AB797" s="7"/>
      <c r="AC797" s="7"/>
      <c r="AD797" s="7"/>
      <c r="AE797" s="7"/>
      <c r="AF797" s="8"/>
      <c r="AG797" s="7"/>
      <c r="AH797" s="3"/>
      <c r="AI797" s="18"/>
      <c r="AJ797" s="19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</row>
    <row r="798" spans="1:220" x14ac:dyDescent="0.2">
      <c r="A798" s="65">
        <f t="shared" si="209"/>
        <v>42773</v>
      </c>
      <c r="B798" s="12">
        <f t="shared" ca="1" si="223"/>
        <v>137254023.82693601</v>
      </c>
      <c r="C798" s="73">
        <f t="shared" ca="1" si="224"/>
        <v>119858967.39940919</v>
      </c>
      <c r="D798" s="67">
        <f ca="1">IF(A798&lt;$B$1,VLOOKUP(A798,[1]DI!$A$4:$B$15000,2,FALSE),0)</f>
        <v>0.1288</v>
      </c>
      <c r="E798" s="11">
        <f t="shared" ca="1" si="225"/>
        <v>1.00048089</v>
      </c>
      <c r="F798" s="66">
        <f ca="1">(TRUNC(PRODUCT($E$16:$E797),16))</f>
        <v>1.3125548714192099</v>
      </c>
      <c r="G798" s="66">
        <f t="shared" ca="1" si="226"/>
        <v>1.1805864888022199</v>
      </c>
      <c r="H798" s="66">
        <f t="shared" ca="1" si="227"/>
        <v>1.11178205</v>
      </c>
      <c r="I798" s="67">
        <f t="shared" si="210"/>
        <v>3.7499999999999999E-2</v>
      </c>
      <c r="J798" s="68">
        <f t="shared" si="228"/>
        <v>42478</v>
      </c>
      <c r="K798" s="13">
        <f t="shared" si="229"/>
        <v>289</v>
      </c>
      <c r="L798" s="9">
        <f t="shared" si="230"/>
        <v>1.0299944759999999</v>
      </c>
      <c r="M798" s="71">
        <f t="shared" ca="1" si="231"/>
        <v>1.14512937</v>
      </c>
      <c r="N798" s="70">
        <f t="shared" si="232"/>
        <v>0</v>
      </c>
      <c r="O798" s="66">
        <f t="shared" ca="1" si="233"/>
        <v>17395056.427526802</v>
      </c>
      <c r="P798" s="72">
        <f t="shared" si="234"/>
        <v>0</v>
      </c>
      <c r="Q798" s="69"/>
      <c r="R798" s="68"/>
      <c r="S798" s="68"/>
      <c r="T798" s="68"/>
      <c r="U798" s="68"/>
      <c r="V798" s="7"/>
      <c r="W798" s="7"/>
      <c r="X798" s="7"/>
      <c r="Y798" s="7"/>
      <c r="Z798" s="1"/>
      <c r="AA798" s="7"/>
      <c r="AB798" s="7"/>
      <c r="AC798" s="7"/>
      <c r="AD798" s="7"/>
      <c r="AE798" s="7"/>
      <c r="AF798" s="8"/>
      <c r="AG798" s="7"/>
      <c r="AH798" s="3"/>
      <c r="AI798" s="18"/>
      <c r="AJ798" s="19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</row>
    <row r="799" spans="1:220" x14ac:dyDescent="0.2">
      <c r="A799" s="65">
        <f t="shared" si="209"/>
        <v>42774</v>
      </c>
      <c r="B799" s="12">
        <f t="shared" ca="1" si="223"/>
        <v>137334071.75817269</v>
      </c>
      <c r="C799" s="73">
        <f t="shared" ca="1" si="224"/>
        <v>119858967.39940919</v>
      </c>
      <c r="D799" s="67">
        <f ca="1">IF(A799&lt;$B$1,VLOOKUP(A799,[1]DI!$A$4:$B$15000,2,FALSE),0)</f>
        <v>0.1288</v>
      </c>
      <c r="E799" s="11">
        <f t="shared" ca="1" si="225"/>
        <v>1.00048089</v>
      </c>
      <c r="F799" s="66">
        <f ca="1">(TRUNC(PRODUCT($E$16:$E798),16))</f>
        <v>1.3131860659313299</v>
      </c>
      <c r="G799" s="66">
        <f t="shared" ca="1" si="226"/>
        <v>1.1805864888022199</v>
      </c>
      <c r="H799" s="66">
        <f t="shared" ca="1" si="227"/>
        <v>1.1123167</v>
      </c>
      <c r="I799" s="67">
        <f t="shared" si="210"/>
        <v>3.7499999999999999E-2</v>
      </c>
      <c r="J799" s="68">
        <f t="shared" si="228"/>
        <v>42478</v>
      </c>
      <c r="K799" s="13">
        <f t="shared" si="229"/>
        <v>290</v>
      </c>
      <c r="L799" s="9">
        <f t="shared" si="230"/>
        <v>1.0300998100000001</v>
      </c>
      <c r="M799" s="71">
        <f t="shared" ca="1" si="231"/>
        <v>1.145797221</v>
      </c>
      <c r="N799" s="70">
        <f t="shared" si="232"/>
        <v>0</v>
      </c>
      <c r="O799" s="66">
        <f t="shared" ca="1" si="233"/>
        <v>17475104.358763501</v>
      </c>
      <c r="P799" s="72">
        <f t="shared" si="234"/>
        <v>0</v>
      </c>
      <c r="Q799" s="69"/>
      <c r="R799" s="68"/>
      <c r="S799" s="68"/>
      <c r="T799" s="68"/>
      <c r="U799" s="68"/>
      <c r="V799" s="7"/>
      <c r="W799" s="7"/>
      <c r="X799" s="7"/>
      <c r="Y799" s="7"/>
      <c r="Z799" s="1"/>
      <c r="AA799" s="7"/>
      <c r="AB799" s="7"/>
      <c r="AC799" s="7"/>
      <c r="AD799" s="7"/>
      <c r="AE799" s="7"/>
      <c r="AF799" s="8"/>
      <c r="AG799" s="7"/>
      <c r="AH799" s="3"/>
      <c r="AI799" s="18"/>
      <c r="AJ799" s="19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</row>
    <row r="800" spans="1:220" x14ac:dyDescent="0.2">
      <c r="A800" s="65">
        <f t="shared" si="209"/>
        <v>42775</v>
      </c>
      <c r="B800" s="12">
        <f t="shared" ca="1" si="223"/>
        <v>137414165.59539378</v>
      </c>
      <c r="C800" s="73">
        <f t="shared" ca="1" si="224"/>
        <v>119858967.39940919</v>
      </c>
      <c r="D800" s="67">
        <f ca="1">IF(A800&lt;$B$1,VLOOKUP(A800,[1]DI!$A$4:$B$15000,2,FALSE),0)</f>
        <v>0.1288</v>
      </c>
      <c r="E800" s="11">
        <f t="shared" ca="1" si="225"/>
        <v>1.00048089</v>
      </c>
      <c r="F800" s="66">
        <f ca="1">(TRUNC(PRODUCT($E$16:$E799),16))</f>
        <v>1.3138175639785701</v>
      </c>
      <c r="G800" s="66">
        <f t="shared" ca="1" si="226"/>
        <v>1.1805864888022199</v>
      </c>
      <c r="H800" s="66">
        <f t="shared" ca="1" si="227"/>
        <v>1.1128515999999999</v>
      </c>
      <c r="I800" s="67">
        <f t="shared" si="210"/>
        <v>3.7499999999999999E-2</v>
      </c>
      <c r="J800" s="68">
        <f t="shared" si="228"/>
        <v>42478</v>
      </c>
      <c r="K800" s="13">
        <f t="shared" si="229"/>
        <v>291</v>
      </c>
      <c r="L800" s="9">
        <f t="shared" si="230"/>
        <v>1.030205155</v>
      </c>
      <c r="M800" s="71">
        <f t="shared" ca="1" si="231"/>
        <v>1.146465455</v>
      </c>
      <c r="N800" s="70">
        <f t="shared" si="232"/>
        <v>0</v>
      </c>
      <c r="O800" s="66">
        <f t="shared" ca="1" si="233"/>
        <v>17555198.195984598</v>
      </c>
      <c r="P800" s="72">
        <f t="shared" si="234"/>
        <v>0</v>
      </c>
      <c r="Q800" s="69"/>
      <c r="R800" s="68"/>
      <c r="S800" s="68"/>
      <c r="T800" s="68"/>
      <c r="U800" s="68"/>
      <c r="V800" s="7"/>
      <c r="W800" s="7"/>
      <c r="X800" s="7"/>
      <c r="Y800" s="7"/>
      <c r="Z800" s="1"/>
      <c r="AA800" s="7"/>
      <c r="AB800" s="7"/>
      <c r="AC800" s="7"/>
      <c r="AD800" s="7"/>
      <c r="AE800" s="7"/>
      <c r="AF800" s="8"/>
      <c r="AG800" s="7"/>
      <c r="AH800" s="3"/>
      <c r="AI800" s="18"/>
      <c r="AJ800" s="19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</row>
    <row r="801" spans="1:220" x14ac:dyDescent="0.2">
      <c r="A801" s="65">
        <f t="shared" si="209"/>
        <v>42776</v>
      </c>
      <c r="B801" s="12">
        <f t="shared" ca="1" si="223"/>
        <v>137494306.41733021</v>
      </c>
      <c r="C801" s="73">
        <f t="shared" ca="1" si="224"/>
        <v>119858967.39940919</v>
      </c>
      <c r="D801" s="67">
        <f ca="1">IF(A801&lt;$B$1,VLOOKUP(A801,[1]DI!$A$4:$B$15000,2,FALSE),0)</f>
        <v>0.1288</v>
      </c>
      <c r="E801" s="11">
        <f t="shared" ca="1" si="225"/>
        <v>1.00048089</v>
      </c>
      <c r="F801" s="66">
        <f ca="1">(TRUNC(PRODUCT($E$16:$E800),16))</f>
        <v>1.3144493657069101</v>
      </c>
      <c r="G801" s="66">
        <f t="shared" ca="1" si="226"/>
        <v>1.1805864888022199</v>
      </c>
      <c r="H801" s="66">
        <f t="shared" ca="1" si="227"/>
        <v>1.11338676</v>
      </c>
      <c r="I801" s="67">
        <f t="shared" si="210"/>
        <v>3.7499999999999999E-2</v>
      </c>
      <c r="J801" s="68">
        <f t="shared" si="228"/>
        <v>42478</v>
      </c>
      <c r="K801" s="13">
        <f t="shared" si="229"/>
        <v>292</v>
      </c>
      <c r="L801" s="9">
        <f t="shared" si="230"/>
        <v>1.0303105100000001</v>
      </c>
      <c r="M801" s="71">
        <f t="shared" ca="1" si="231"/>
        <v>1.1471340809999999</v>
      </c>
      <c r="N801" s="70">
        <f t="shared" si="232"/>
        <v>0</v>
      </c>
      <c r="O801" s="66">
        <f t="shared" ca="1" si="233"/>
        <v>17635339.017921001</v>
      </c>
      <c r="P801" s="72">
        <f t="shared" si="234"/>
        <v>0</v>
      </c>
      <c r="Q801" s="69"/>
      <c r="R801" s="68"/>
      <c r="S801" s="68"/>
      <c r="T801" s="68"/>
      <c r="U801" s="68"/>
      <c r="V801" s="7"/>
      <c r="W801" s="7"/>
      <c r="X801" s="7"/>
      <c r="Y801" s="7"/>
      <c r="Z801" s="1"/>
      <c r="AA801" s="7"/>
      <c r="AB801" s="7"/>
      <c r="AC801" s="7"/>
      <c r="AD801" s="7"/>
      <c r="AE801" s="7"/>
      <c r="AF801" s="8"/>
      <c r="AG801" s="7"/>
      <c r="AH801" s="3"/>
      <c r="AI801" s="18"/>
      <c r="AJ801" s="19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</row>
    <row r="802" spans="1:220" x14ac:dyDescent="0.2">
      <c r="A802" s="65">
        <f t="shared" si="209"/>
        <v>42777</v>
      </c>
      <c r="B802" s="12">
        <f t="shared" ca="1" si="223"/>
        <v>137574494.22398189</v>
      </c>
      <c r="C802" s="73">
        <f t="shared" ca="1" si="224"/>
        <v>119858967.39940919</v>
      </c>
      <c r="D802" s="67">
        <f ca="1">IF(A802&lt;$B$1,VLOOKUP(A802,[1]DI!$A$4:$B$15000,2,FALSE),0)</f>
        <v>0</v>
      </c>
      <c r="E802" s="11">
        <f t="shared" ca="1" si="225"/>
        <v>1</v>
      </c>
      <c r="F802" s="66">
        <f ca="1">(TRUNC(PRODUCT($E$16:$E801),16))</f>
        <v>1.3150814712623899</v>
      </c>
      <c r="G802" s="66">
        <f t="shared" ca="1" si="226"/>
        <v>1.1805864888022199</v>
      </c>
      <c r="H802" s="66">
        <f t="shared" ca="1" si="227"/>
        <v>1.1139221800000001</v>
      </c>
      <c r="I802" s="67">
        <f t="shared" si="210"/>
        <v>3.7499999999999999E-2</v>
      </c>
      <c r="J802" s="68">
        <f t="shared" si="228"/>
        <v>42478</v>
      </c>
      <c r="K802" s="13">
        <f t="shared" si="229"/>
        <v>293</v>
      </c>
      <c r="L802" s="9">
        <f t="shared" si="230"/>
        <v>1.030415876</v>
      </c>
      <c r="M802" s="71">
        <f t="shared" ca="1" si="231"/>
        <v>1.1478030990000001</v>
      </c>
      <c r="N802" s="70">
        <f t="shared" si="232"/>
        <v>0</v>
      </c>
      <c r="O802" s="66">
        <f t="shared" ca="1" si="233"/>
        <v>17715526.824572701</v>
      </c>
      <c r="P802" s="72">
        <f t="shared" si="234"/>
        <v>0</v>
      </c>
      <c r="Q802" s="69"/>
      <c r="R802" s="68"/>
      <c r="S802" s="68"/>
      <c r="T802" s="68"/>
      <c r="U802" s="68"/>
      <c r="V802" s="7"/>
      <c r="W802" s="7"/>
      <c r="X802" s="7"/>
      <c r="Y802" s="7"/>
      <c r="Z802" s="1"/>
      <c r="AA802" s="7"/>
      <c r="AB802" s="7"/>
      <c r="AC802" s="7"/>
      <c r="AD802" s="7"/>
      <c r="AE802" s="7"/>
      <c r="AF802" s="8"/>
      <c r="AG802" s="7"/>
      <c r="AH802" s="3"/>
      <c r="AI802" s="18"/>
      <c r="AJ802" s="19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</row>
    <row r="803" spans="1:220" x14ac:dyDescent="0.2">
      <c r="A803" s="65">
        <f t="shared" si="209"/>
        <v>42778</v>
      </c>
      <c r="B803" s="12">
        <f t="shared" ca="1" si="223"/>
        <v>137588563.50929308</v>
      </c>
      <c r="C803" s="73">
        <f t="shared" ca="1" si="224"/>
        <v>119858967.39940919</v>
      </c>
      <c r="D803" s="67">
        <f ca="1">IF(A803&lt;$B$1,VLOOKUP(A803,[1]DI!$A$4:$B$15000,2,FALSE),0)</f>
        <v>0</v>
      </c>
      <c r="E803" s="11">
        <f t="shared" ca="1" si="225"/>
        <v>1</v>
      </c>
      <c r="F803" s="66">
        <f ca="1">(TRUNC(PRODUCT($E$16:$E802),16))</f>
        <v>1.3150814712623899</v>
      </c>
      <c r="G803" s="66">
        <f t="shared" ca="1" si="226"/>
        <v>1.1805864888022199</v>
      </c>
      <c r="H803" s="66">
        <f t="shared" ca="1" si="227"/>
        <v>1.1139221800000001</v>
      </c>
      <c r="I803" s="67">
        <f t="shared" si="210"/>
        <v>3.7499999999999999E-2</v>
      </c>
      <c r="J803" s="68">
        <f t="shared" si="228"/>
        <v>42478</v>
      </c>
      <c r="K803" s="13">
        <f t="shared" si="229"/>
        <v>294</v>
      </c>
      <c r="L803" s="9">
        <f t="shared" si="230"/>
        <v>1.0305212530000001</v>
      </c>
      <c r="M803" s="71">
        <f t="shared" ca="1" si="231"/>
        <v>1.1479204810000001</v>
      </c>
      <c r="N803" s="70">
        <f t="shared" si="232"/>
        <v>0</v>
      </c>
      <c r="O803" s="66">
        <f t="shared" ca="1" si="233"/>
        <v>17729596.109883901</v>
      </c>
      <c r="P803" s="72">
        <f t="shared" si="234"/>
        <v>0</v>
      </c>
      <c r="Q803" s="69"/>
      <c r="R803" s="68"/>
      <c r="S803" s="68"/>
      <c r="T803" s="68"/>
      <c r="U803" s="68"/>
      <c r="V803" s="7"/>
      <c r="W803" s="7"/>
      <c r="X803" s="7"/>
      <c r="Y803" s="7"/>
      <c r="Z803" s="1"/>
      <c r="AA803" s="7"/>
      <c r="AB803" s="7"/>
      <c r="AC803" s="7"/>
      <c r="AD803" s="7"/>
      <c r="AE803" s="7"/>
      <c r="AF803" s="8"/>
      <c r="AG803" s="7"/>
      <c r="AH803" s="3"/>
      <c r="AI803" s="18"/>
      <c r="AJ803" s="19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</row>
    <row r="804" spans="1:220" x14ac:dyDescent="0.2">
      <c r="A804" s="65">
        <f t="shared" si="209"/>
        <v>42779</v>
      </c>
      <c r="B804" s="12">
        <f t="shared" ca="1" si="223"/>
        <v>137602634.11305299</v>
      </c>
      <c r="C804" s="73">
        <f t="shared" ca="1" si="224"/>
        <v>119858967.39940919</v>
      </c>
      <c r="D804" s="67">
        <f ca="1">IF(A804&lt;$B$1,VLOOKUP(A804,[1]DI!$A$4:$B$15000,2,FALSE),0)</f>
        <v>0.1288</v>
      </c>
      <c r="E804" s="11">
        <f t="shared" ca="1" si="225"/>
        <v>1.00048089</v>
      </c>
      <c r="F804" s="66">
        <f ca="1">(TRUNC(PRODUCT($E$16:$E803),16))</f>
        <v>1.3150814712623899</v>
      </c>
      <c r="G804" s="66">
        <f t="shared" ca="1" si="226"/>
        <v>1.1805864888022199</v>
      </c>
      <c r="H804" s="66">
        <f t="shared" ca="1" si="227"/>
        <v>1.1139221800000001</v>
      </c>
      <c r="I804" s="67">
        <f t="shared" si="210"/>
        <v>3.7499999999999999E-2</v>
      </c>
      <c r="J804" s="68">
        <f t="shared" si="228"/>
        <v>42478</v>
      </c>
      <c r="K804" s="13">
        <f t="shared" si="229"/>
        <v>295</v>
      </c>
      <c r="L804" s="9">
        <f t="shared" si="230"/>
        <v>1.0306266399999999</v>
      </c>
      <c r="M804" s="71">
        <f t="shared" ca="1" si="231"/>
        <v>1.1480378739999999</v>
      </c>
      <c r="N804" s="70">
        <f t="shared" si="232"/>
        <v>0</v>
      </c>
      <c r="O804" s="66">
        <f t="shared" ca="1" si="233"/>
        <v>17743666.7136438</v>
      </c>
      <c r="P804" s="72">
        <f t="shared" si="234"/>
        <v>0</v>
      </c>
      <c r="Q804" s="69"/>
      <c r="R804" s="68"/>
      <c r="S804" s="68"/>
      <c r="T804" s="68"/>
      <c r="U804" s="68"/>
      <c r="V804" s="7"/>
      <c r="W804" s="7"/>
      <c r="X804" s="7"/>
      <c r="Y804" s="7"/>
      <c r="Z804" s="1"/>
      <c r="AA804" s="7"/>
      <c r="AB804" s="7"/>
      <c r="AC804" s="7"/>
      <c r="AD804" s="7"/>
      <c r="AE804" s="7"/>
      <c r="AF804" s="8"/>
      <c r="AG804" s="7"/>
      <c r="AH804" s="3"/>
      <c r="AI804" s="18"/>
      <c r="AJ804" s="19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</row>
    <row r="805" spans="1:220" x14ac:dyDescent="0.2">
      <c r="A805" s="65">
        <f t="shared" si="209"/>
        <v>42780</v>
      </c>
      <c r="B805" s="12">
        <f t="shared" ca="1" si="223"/>
        <v>137682884.12650868</v>
      </c>
      <c r="C805" s="73">
        <f t="shared" ca="1" si="224"/>
        <v>119858967.39940919</v>
      </c>
      <c r="D805" s="67">
        <f ca="1">IF(A805&lt;$B$1,VLOOKUP(A805,[1]DI!$A$4:$B$15000,2,FALSE),0)</f>
        <v>0.1288</v>
      </c>
      <c r="E805" s="11">
        <f t="shared" ca="1" si="225"/>
        <v>1.00048089</v>
      </c>
      <c r="F805" s="66">
        <f ca="1">(TRUNC(PRODUCT($E$16:$E804),16))</f>
        <v>1.3157138807911</v>
      </c>
      <c r="G805" s="66">
        <f t="shared" ca="1" si="226"/>
        <v>1.1805864888022199</v>
      </c>
      <c r="H805" s="66">
        <f t="shared" ca="1" si="227"/>
        <v>1.11445785</v>
      </c>
      <c r="I805" s="67">
        <f t="shared" si="210"/>
        <v>3.7499999999999999E-2</v>
      </c>
      <c r="J805" s="68">
        <f t="shared" si="228"/>
        <v>42478</v>
      </c>
      <c r="K805" s="13">
        <f t="shared" si="229"/>
        <v>296</v>
      </c>
      <c r="L805" s="9">
        <f t="shared" si="230"/>
        <v>1.030732038</v>
      </c>
      <c r="M805" s="71">
        <f t="shared" ca="1" si="231"/>
        <v>1.148707411</v>
      </c>
      <c r="N805" s="70">
        <f t="shared" si="232"/>
        <v>0</v>
      </c>
      <c r="O805" s="66">
        <f t="shared" ca="1" si="233"/>
        <v>17823916.727099501</v>
      </c>
      <c r="P805" s="72">
        <f t="shared" si="234"/>
        <v>0</v>
      </c>
      <c r="Q805" s="69"/>
      <c r="R805" s="68"/>
      <c r="S805" s="68"/>
      <c r="T805" s="68"/>
      <c r="U805" s="68"/>
      <c r="V805" s="7"/>
      <c r="W805" s="7"/>
      <c r="X805" s="7"/>
      <c r="Y805" s="7"/>
      <c r="Z805" s="1"/>
      <c r="AA805" s="7"/>
      <c r="AB805" s="7"/>
      <c r="AC805" s="7"/>
      <c r="AD805" s="7"/>
      <c r="AE805" s="7"/>
      <c r="AF805" s="8"/>
      <c r="AG805" s="7"/>
      <c r="AH805" s="3"/>
      <c r="AI805" s="18"/>
      <c r="AJ805" s="19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</row>
    <row r="806" spans="1:220" x14ac:dyDescent="0.2">
      <c r="A806" s="65">
        <f t="shared" si="209"/>
        <v>42781</v>
      </c>
      <c r="B806" s="12">
        <f t="shared" ca="1" si="223"/>
        <v>137763181.4842566</v>
      </c>
      <c r="C806" s="73">
        <f t="shared" ca="1" si="224"/>
        <v>119858967.39940919</v>
      </c>
      <c r="D806" s="67">
        <f ca="1">IF(A806&lt;$B$1,VLOOKUP(A806,[1]DI!$A$4:$B$15000,2,FALSE),0)</f>
        <v>0.1288</v>
      </c>
      <c r="E806" s="11">
        <f t="shared" ca="1" si="225"/>
        <v>1.00048089</v>
      </c>
      <c r="F806" s="66">
        <f ca="1">(TRUNC(PRODUCT($E$16:$E805),16))</f>
        <v>1.3163465944392401</v>
      </c>
      <c r="G806" s="66">
        <f t="shared" ca="1" si="226"/>
        <v>1.1805864888022199</v>
      </c>
      <c r="H806" s="66">
        <f t="shared" ca="1" si="227"/>
        <v>1.11499378</v>
      </c>
      <c r="I806" s="67">
        <f t="shared" si="210"/>
        <v>3.7499999999999999E-2</v>
      </c>
      <c r="J806" s="68">
        <f t="shared" si="228"/>
        <v>42478</v>
      </c>
      <c r="K806" s="13">
        <f t="shared" si="229"/>
        <v>297</v>
      </c>
      <c r="L806" s="9">
        <f t="shared" si="230"/>
        <v>1.030837448</v>
      </c>
      <c r="M806" s="71">
        <f t="shared" ca="1" si="231"/>
        <v>1.1493773430000001</v>
      </c>
      <c r="N806" s="70">
        <f t="shared" si="232"/>
        <v>0</v>
      </c>
      <c r="O806" s="66">
        <f t="shared" ca="1" si="233"/>
        <v>17904214.084847402</v>
      </c>
      <c r="P806" s="72">
        <f t="shared" si="234"/>
        <v>0</v>
      </c>
      <c r="Q806" s="69"/>
      <c r="R806" s="68"/>
      <c r="S806" s="68"/>
      <c r="T806" s="68"/>
      <c r="U806" s="68"/>
      <c r="V806" s="7"/>
      <c r="W806" s="7"/>
      <c r="X806" s="7"/>
      <c r="Y806" s="7"/>
      <c r="Z806" s="1"/>
      <c r="AA806" s="7"/>
      <c r="AB806" s="7"/>
      <c r="AC806" s="7"/>
      <c r="AD806" s="7"/>
      <c r="AE806" s="7"/>
      <c r="AF806" s="8"/>
      <c r="AG806" s="7"/>
      <c r="AH806" s="3"/>
      <c r="AI806" s="18"/>
      <c r="AJ806" s="19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</row>
    <row r="807" spans="1:220" x14ac:dyDescent="0.2">
      <c r="A807" s="65">
        <f t="shared" si="209"/>
        <v>42782</v>
      </c>
      <c r="B807" s="12">
        <f t="shared" ca="1" si="223"/>
        <v>137843525.82671958</v>
      </c>
      <c r="C807" s="73">
        <f t="shared" ca="1" si="224"/>
        <v>119858967.39940919</v>
      </c>
      <c r="D807" s="67">
        <f ca="1">IF(A807&lt;$B$1,VLOOKUP(A807,[1]DI!$A$4:$B$15000,2,FALSE),0)</f>
        <v>0.1288</v>
      </c>
      <c r="E807" s="11">
        <f t="shared" ca="1" si="225"/>
        <v>1.00048089</v>
      </c>
      <c r="F807" s="66">
        <f ca="1">(TRUNC(PRODUCT($E$16:$E806),16))</f>
        <v>1.31697961235304</v>
      </c>
      <c r="G807" s="66">
        <f t="shared" ca="1" si="226"/>
        <v>1.1805864888022199</v>
      </c>
      <c r="H807" s="66">
        <f t="shared" ca="1" si="227"/>
        <v>1.1155299700000001</v>
      </c>
      <c r="I807" s="67">
        <f t="shared" si="210"/>
        <v>3.7499999999999999E-2</v>
      </c>
      <c r="J807" s="68">
        <f t="shared" si="228"/>
        <v>42478</v>
      </c>
      <c r="K807" s="13">
        <f t="shared" si="229"/>
        <v>298</v>
      </c>
      <c r="L807" s="9">
        <f t="shared" si="230"/>
        <v>1.0309428679999999</v>
      </c>
      <c r="M807" s="71">
        <f t="shared" ca="1" si="231"/>
        <v>1.1500476669999999</v>
      </c>
      <c r="N807" s="70">
        <f t="shared" si="232"/>
        <v>0</v>
      </c>
      <c r="O807" s="66">
        <f t="shared" ca="1" si="233"/>
        <v>17984558.4273104</v>
      </c>
      <c r="P807" s="72">
        <f t="shared" si="234"/>
        <v>0</v>
      </c>
      <c r="Q807" s="69"/>
      <c r="R807" s="68"/>
      <c r="S807" s="68"/>
      <c r="T807" s="68"/>
      <c r="U807" s="68"/>
      <c r="V807" s="7"/>
      <c r="W807" s="7"/>
      <c r="X807" s="7"/>
      <c r="Y807" s="7"/>
      <c r="Z807" s="1"/>
      <c r="AA807" s="7"/>
      <c r="AB807" s="7"/>
      <c r="AC807" s="7"/>
      <c r="AD807" s="7"/>
      <c r="AE807" s="7"/>
      <c r="AF807" s="8"/>
      <c r="AG807" s="7"/>
      <c r="AH807" s="3"/>
      <c r="AI807" s="18"/>
      <c r="AJ807" s="19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</row>
    <row r="808" spans="1:220" x14ac:dyDescent="0.2">
      <c r="A808" s="65">
        <f t="shared" si="209"/>
        <v>42783</v>
      </c>
      <c r="B808" s="12">
        <f t="shared" ca="1" si="223"/>
        <v>137923917.15389788</v>
      </c>
      <c r="C808" s="73">
        <f t="shared" ca="1" si="224"/>
        <v>119858967.39940919</v>
      </c>
      <c r="D808" s="67">
        <f ca="1">IF(A808&lt;$B$1,VLOOKUP(A808,[1]DI!$A$4:$B$15000,2,FALSE),0)</f>
        <v>0.1288</v>
      </c>
      <c r="E808" s="11">
        <f t="shared" ca="1" si="225"/>
        <v>1.00048089</v>
      </c>
      <c r="F808" s="66">
        <f ca="1">(TRUNC(PRODUCT($E$16:$E807),16))</f>
        <v>1.3176129346788199</v>
      </c>
      <c r="G808" s="66">
        <f t="shared" ca="1" si="226"/>
        <v>1.1805864888022199</v>
      </c>
      <c r="H808" s="66">
        <f t="shared" ca="1" si="227"/>
        <v>1.1160664199999999</v>
      </c>
      <c r="I808" s="67">
        <f t="shared" si="210"/>
        <v>3.7499999999999999E-2</v>
      </c>
      <c r="J808" s="68">
        <f t="shared" si="228"/>
        <v>42478</v>
      </c>
      <c r="K808" s="13">
        <f t="shared" si="229"/>
        <v>299</v>
      </c>
      <c r="L808" s="9">
        <f t="shared" si="230"/>
        <v>1.031048298</v>
      </c>
      <c r="M808" s="71">
        <f t="shared" ca="1" si="231"/>
        <v>1.1507183830000001</v>
      </c>
      <c r="N808" s="70">
        <f t="shared" si="232"/>
        <v>0</v>
      </c>
      <c r="O808" s="66">
        <f t="shared" ca="1" si="233"/>
        <v>18064949.754488699</v>
      </c>
      <c r="P808" s="72">
        <f t="shared" si="234"/>
        <v>0</v>
      </c>
      <c r="Q808" s="69"/>
      <c r="R808" s="68"/>
      <c r="S808" s="68"/>
      <c r="T808" s="68"/>
      <c r="U808" s="68"/>
      <c r="V808" s="7"/>
      <c r="W808" s="7"/>
      <c r="X808" s="7"/>
      <c r="Y808" s="7"/>
      <c r="Z808" s="1"/>
      <c r="AA808" s="7"/>
      <c r="AB808" s="7"/>
      <c r="AC808" s="7"/>
      <c r="AD808" s="7"/>
      <c r="AE808" s="7"/>
      <c r="AF808" s="8"/>
      <c r="AG808" s="7"/>
      <c r="AH808" s="3"/>
      <c r="AI808" s="18"/>
      <c r="AJ808" s="19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</row>
    <row r="809" spans="1:220" x14ac:dyDescent="0.2">
      <c r="A809" s="65">
        <f t="shared" si="209"/>
        <v>42784</v>
      </c>
      <c r="B809" s="12">
        <f t="shared" ca="1" si="223"/>
        <v>138004354.50691959</v>
      </c>
      <c r="C809" s="73">
        <f t="shared" ca="1" si="224"/>
        <v>119858967.39940919</v>
      </c>
      <c r="D809" s="67">
        <f ca="1">IF(A809&lt;$B$1,VLOOKUP(A809,[1]DI!$A$4:$B$15000,2,FALSE),0)</f>
        <v>0</v>
      </c>
      <c r="E809" s="11">
        <f t="shared" ca="1" si="225"/>
        <v>1</v>
      </c>
      <c r="F809" s="66">
        <f ca="1">(TRUNC(PRODUCT($E$16:$E808),16))</f>
        <v>1.3182465615629799</v>
      </c>
      <c r="G809" s="66">
        <f t="shared" ca="1" si="226"/>
        <v>1.1805864888022199</v>
      </c>
      <c r="H809" s="66">
        <f t="shared" ca="1" si="227"/>
        <v>1.1166031199999999</v>
      </c>
      <c r="I809" s="67">
        <f t="shared" si="210"/>
        <v>3.7499999999999999E-2</v>
      </c>
      <c r="J809" s="68">
        <f t="shared" si="228"/>
        <v>42478</v>
      </c>
      <c r="K809" s="13">
        <f t="shared" si="229"/>
        <v>300</v>
      </c>
      <c r="L809" s="9">
        <f t="shared" si="230"/>
        <v>1.0311537399999999</v>
      </c>
      <c r="M809" s="71">
        <f t="shared" ca="1" si="231"/>
        <v>1.151389483</v>
      </c>
      <c r="N809" s="70">
        <f t="shared" si="232"/>
        <v>0</v>
      </c>
      <c r="O809" s="66">
        <f t="shared" ca="1" si="233"/>
        <v>18145387.107510399</v>
      </c>
      <c r="P809" s="72">
        <f t="shared" si="234"/>
        <v>0</v>
      </c>
      <c r="Q809" s="69"/>
      <c r="R809" s="68"/>
      <c r="S809" s="68"/>
      <c r="T809" s="68"/>
      <c r="U809" s="68"/>
      <c r="V809" s="7"/>
      <c r="W809" s="7"/>
      <c r="X809" s="7"/>
      <c r="Y809" s="7"/>
      <c r="Z809" s="1"/>
      <c r="AA809" s="7"/>
      <c r="AB809" s="7"/>
      <c r="AC809" s="7"/>
      <c r="AD809" s="7"/>
      <c r="AE809" s="7"/>
      <c r="AF809" s="8"/>
      <c r="AG809" s="7"/>
      <c r="AH809" s="3"/>
      <c r="AI809" s="18"/>
      <c r="AJ809" s="19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</row>
    <row r="810" spans="1:220" x14ac:dyDescent="0.2">
      <c r="A810" s="65">
        <f t="shared" si="209"/>
        <v>42785</v>
      </c>
      <c r="B810" s="12">
        <f t="shared" ca="1" si="223"/>
        <v>138018467.660613</v>
      </c>
      <c r="C810" s="73">
        <f t="shared" ca="1" si="224"/>
        <v>119858967.39940919</v>
      </c>
      <c r="D810" s="67">
        <f ca="1">IF(A810&lt;$B$1,VLOOKUP(A810,[1]DI!$A$4:$B$15000,2,FALSE),0)</f>
        <v>0</v>
      </c>
      <c r="E810" s="11">
        <f t="shared" ca="1" si="225"/>
        <v>1</v>
      </c>
      <c r="F810" s="66">
        <f ca="1">(TRUNC(PRODUCT($E$16:$E809),16))</f>
        <v>1.3182465615629799</v>
      </c>
      <c r="G810" s="66">
        <f t="shared" ca="1" si="226"/>
        <v>1.1805864888022199</v>
      </c>
      <c r="H810" s="66">
        <f t="shared" ca="1" si="227"/>
        <v>1.1166031199999999</v>
      </c>
      <c r="I810" s="67">
        <f t="shared" si="210"/>
        <v>3.7499999999999999E-2</v>
      </c>
      <c r="J810" s="68">
        <f t="shared" si="228"/>
        <v>42478</v>
      </c>
      <c r="K810" s="13">
        <f t="shared" si="229"/>
        <v>301</v>
      </c>
      <c r="L810" s="9">
        <f t="shared" si="230"/>
        <v>1.031259192</v>
      </c>
      <c r="M810" s="71">
        <f t="shared" ca="1" si="231"/>
        <v>1.1515072310000001</v>
      </c>
      <c r="N810" s="70">
        <f t="shared" si="232"/>
        <v>0</v>
      </c>
      <c r="O810" s="66">
        <f t="shared" ca="1" si="233"/>
        <v>18159500.261203799</v>
      </c>
      <c r="P810" s="72">
        <f t="shared" si="234"/>
        <v>0</v>
      </c>
      <c r="Q810" s="69"/>
      <c r="R810" s="68"/>
      <c r="S810" s="68"/>
      <c r="T810" s="68"/>
      <c r="U810" s="68"/>
      <c r="V810" s="7"/>
      <c r="W810" s="7"/>
      <c r="X810" s="7"/>
      <c r="Y810" s="7"/>
      <c r="Z810" s="1"/>
      <c r="AA810" s="7"/>
      <c r="AB810" s="7"/>
      <c r="AC810" s="7"/>
      <c r="AD810" s="7"/>
      <c r="AE810" s="7"/>
      <c r="AF810" s="8"/>
      <c r="AG810" s="7"/>
      <c r="AH810" s="3"/>
      <c r="AI810" s="18"/>
      <c r="AJ810" s="19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</row>
    <row r="811" spans="1:220" x14ac:dyDescent="0.2">
      <c r="A811" s="65">
        <f t="shared" si="209"/>
        <v>42786</v>
      </c>
      <c r="B811" s="12">
        <f t="shared" ca="1" si="223"/>
        <v>138032582.37247288</v>
      </c>
      <c r="C811" s="73">
        <f t="shared" ca="1" si="224"/>
        <v>119858967.39940919</v>
      </c>
      <c r="D811" s="67">
        <f ca="1">IF(A811&lt;$B$1,VLOOKUP(A811,[1]DI!$A$4:$B$15000,2,FALSE),0)</f>
        <v>0.1288</v>
      </c>
      <c r="E811" s="11">
        <f t="shared" ca="1" si="225"/>
        <v>1.00048089</v>
      </c>
      <c r="F811" s="66">
        <f ca="1">(TRUNC(PRODUCT($E$16:$E810),16))</f>
        <v>1.3182465615629799</v>
      </c>
      <c r="G811" s="66">
        <f t="shared" ca="1" si="226"/>
        <v>1.1805864888022199</v>
      </c>
      <c r="H811" s="66">
        <f t="shared" ca="1" si="227"/>
        <v>1.1166031199999999</v>
      </c>
      <c r="I811" s="67">
        <f t="shared" si="210"/>
        <v>3.7499999999999999E-2</v>
      </c>
      <c r="J811" s="68">
        <f t="shared" si="228"/>
        <v>42478</v>
      </c>
      <c r="K811" s="13">
        <f t="shared" si="229"/>
        <v>302</v>
      </c>
      <c r="L811" s="9">
        <f t="shared" si="230"/>
        <v>1.031364655</v>
      </c>
      <c r="M811" s="71">
        <f t="shared" ca="1" si="231"/>
        <v>1.1516249919999999</v>
      </c>
      <c r="N811" s="70">
        <f t="shared" si="232"/>
        <v>0</v>
      </c>
      <c r="O811" s="66">
        <f t="shared" ca="1" si="233"/>
        <v>18173614.9730637</v>
      </c>
      <c r="P811" s="72">
        <f t="shared" si="234"/>
        <v>0</v>
      </c>
      <c r="Q811" s="69"/>
      <c r="R811" s="68"/>
      <c r="S811" s="68"/>
      <c r="T811" s="68"/>
      <c r="U811" s="68"/>
      <c r="V811" s="7"/>
      <c r="W811" s="7"/>
      <c r="X811" s="7"/>
      <c r="Y811" s="7"/>
      <c r="Z811" s="1"/>
      <c r="AA811" s="7"/>
      <c r="AB811" s="7"/>
      <c r="AC811" s="7"/>
      <c r="AD811" s="7"/>
      <c r="AE811" s="7"/>
      <c r="AF811" s="8"/>
      <c r="AG811" s="7"/>
      <c r="AH811" s="3"/>
      <c r="AI811" s="18"/>
      <c r="AJ811" s="19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</row>
    <row r="812" spans="1:220" x14ac:dyDescent="0.2">
      <c r="A812" s="65">
        <f t="shared" si="209"/>
        <v>42787</v>
      </c>
      <c r="B812" s="12">
        <f t="shared" ca="1" si="223"/>
        <v>138113084.56919599</v>
      </c>
      <c r="C812" s="73">
        <f t="shared" ca="1" si="224"/>
        <v>119858967.39940919</v>
      </c>
      <c r="D812" s="67">
        <f ca="1">IF(A812&lt;$B$1,VLOOKUP(A812,[1]DI!$A$4:$B$15000,2,FALSE),0)</f>
        <v>0.1288</v>
      </c>
      <c r="E812" s="11">
        <f t="shared" ca="1" si="225"/>
        <v>1.00048089</v>
      </c>
      <c r="F812" s="66">
        <f ca="1">(TRUNC(PRODUCT($E$16:$E811),16))</f>
        <v>1.31888049315197</v>
      </c>
      <c r="G812" s="66">
        <f t="shared" ca="1" si="226"/>
        <v>1.1805864888022199</v>
      </c>
      <c r="H812" s="66">
        <f t="shared" ca="1" si="227"/>
        <v>1.1171400899999999</v>
      </c>
      <c r="I812" s="67">
        <f t="shared" si="210"/>
        <v>3.7499999999999999E-2</v>
      </c>
      <c r="J812" s="68">
        <f t="shared" si="228"/>
        <v>42478</v>
      </c>
      <c r="K812" s="13">
        <f t="shared" si="229"/>
        <v>303</v>
      </c>
      <c r="L812" s="9">
        <f t="shared" si="230"/>
        <v>1.0314701289999999</v>
      </c>
      <c r="M812" s="71">
        <f t="shared" ca="1" si="231"/>
        <v>1.152296633</v>
      </c>
      <c r="N812" s="70">
        <f t="shared" si="232"/>
        <v>0</v>
      </c>
      <c r="O812" s="66">
        <f t="shared" ca="1" si="233"/>
        <v>18254117.1697868</v>
      </c>
      <c r="P812" s="72">
        <f t="shared" si="234"/>
        <v>0</v>
      </c>
      <c r="Q812" s="69"/>
      <c r="R812" s="68"/>
      <c r="S812" s="68"/>
      <c r="T812" s="68"/>
      <c r="U812" s="68"/>
      <c r="V812" s="7"/>
      <c r="W812" s="7"/>
      <c r="X812" s="7"/>
      <c r="Y812" s="7"/>
      <c r="Z812" s="1"/>
      <c r="AA812" s="7"/>
      <c r="AB812" s="7"/>
      <c r="AC812" s="7"/>
      <c r="AD812" s="7"/>
      <c r="AE812" s="7"/>
      <c r="AF812" s="8"/>
      <c r="AG812" s="7"/>
      <c r="AH812" s="3"/>
      <c r="AI812" s="18"/>
      <c r="AJ812" s="19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</row>
    <row r="813" spans="1:220" x14ac:dyDescent="0.2">
      <c r="A813" s="65">
        <f t="shared" si="209"/>
        <v>42788</v>
      </c>
      <c r="B813" s="12">
        <f t="shared" ca="1" si="223"/>
        <v>138193632.55204469</v>
      </c>
      <c r="C813" s="73">
        <f t="shared" ca="1" si="224"/>
        <v>119858967.39940919</v>
      </c>
      <c r="D813" s="67">
        <f ca="1">IF(A813&lt;$B$1,VLOOKUP(A813,[1]DI!$A$4:$B$15000,2,FALSE),0)</f>
        <v>0.1288</v>
      </c>
      <c r="E813" s="11">
        <f t="shared" ca="1" si="225"/>
        <v>1.00048089</v>
      </c>
      <c r="F813" s="66">
        <f ca="1">(TRUNC(PRODUCT($E$16:$E812),16))</f>
        <v>1.31951472959232</v>
      </c>
      <c r="G813" s="66">
        <f t="shared" ca="1" si="226"/>
        <v>1.1805864888022199</v>
      </c>
      <c r="H813" s="66">
        <f t="shared" ca="1" si="227"/>
        <v>1.1176773099999999</v>
      </c>
      <c r="I813" s="67">
        <f t="shared" si="210"/>
        <v>3.7499999999999999E-2</v>
      </c>
      <c r="J813" s="68">
        <f t="shared" si="228"/>
        <v>42478</v>
      </c>
      <c r="K813" s="13">
        <f t="shared" si="229"/>
        <v>304</v>
      </c>
      <c r="L813" s="9">
        <f t="shared" si="230"/>
        <v>1.031575613</v>
      </c>
      <c r="M813" s="71">
        <f t="shared" ca="1" si="231"/>
        <v>1.1529686560000001</v>
      </c>
      <c r="N813" s="70">
        <f t="shared" si="232"/>
        <v>0</v>
      </c>
      <c r="O813" s="66">
        <f t="shared" ca="1" si="233"/>
        <v>18334665.1526355</v>
      </c>
      <c r="P813" s="72">
        <f t="shared" si="234"/>
        <v>0</v>
      </c>
      <c r="Q813" s="69"/>
      <c r="R813" s="68"/>
      <c r="S813" s="68"/>
      <c r="T813" s="68"/>
      <c r="U813" s="68"/>
      <c r="V813" s="7"/>
      <c r="W813" s="7"/>
      <c r="X813" s="7"/>
      <c r="Y813" s="7"/>
      <c r="Z813" s="1"/>
      <c r="AA813" s="7"/>
      <c r="AB813" s="7"/>
      <c r="AC813" s="7"/>
      <c r="AD813" s="7"/>
      <c r="AE813" s="7"/>
      <c r="AF813" s="8"/>
      <c r="AG813" s="7"/>
      <c r="AH813" s="3"/>
      <c r="AI813" s="18"/>
      <c r="AJ813" s="19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</row>
    <row r="814" spans="1:220" x14ac:dyDescent="0.2">
      <c r="A814" s="65">
        <f t="shared" si="209"/>
        <v>42789</v>
      </c>
      <c r="B814" s="12">
        <f t="shared" ca="1" si="223"/>
        <v>138274227.99904439</v>
      </c>
      <c r="C814" s="73">
        <f t="shared" ca="1" si="224"/>
        <v>119858967.39940919</v>
      </c>
      <c r="D814" s="67">
        <f ca="1">IF(A814&lt;$B$1,VLOOKUP(A814,[1]DI!$A$4:$B$15000,2,FALSE),0)</f>
        <v>0.12130000000000001</v>
      </c>
      <c r="E814" s="11">
        <f t="shared" ca="1" si="225"/>
        <v>1.0004544200000001</v>
      </c>
      <c r="F814" s="66">
        <f ca="1">(TRUNC(PRODUCT($E$16:$E813),16))</f>
        <v>1.3201492710306399</v>
      </c>
      <c r="G814" s="66">
        <f t="shared" ca="1" si="226"/>
        <v>1.1805864888022199</v>
      </c>
      <c r="H814" s="66">
        <f t="shared" ca="1" si="227"/>
        <v>1.1182147899999999</v>
      </c>
      <c r="I814" s="67">
        <f t="shared" si="210"/>
        <v>3.7499999999999999E-2</v>
      </c>
      <c r="J814" s="68">
        <f t="shared" si="228"/>
        <v>42478</v>
      </c>
      <c r="K814" s="13">
        <f t="shared" si="229"/>
        <v>305</v>
      </c>
      <c r="L814" s="9">
        <f t="shared" si="230"/>
        <v>1.031681109</v>
      </c>
      <c r="M814" s="71">
        <f t="shared" ca="1" si="231"/>
        <v>1.1536410749999999</v>
      </c>
      <c r="N814" s="70">
        <f t="shared" si="232"/>
        <v>0</v>
      </c>
      <c r="O814" s="66">
        <f t="shared" ca="1" si="233"/>
        <v>18415260.599635199</v>
      </c>
      <c r="P814" s="72">
        <f t="shared" si="234"/>
        <v>0</v>
      </c>
      <c r="Q814" s="69"/>
      <c r="R814" s="68"/>
      <c r="S814" s="68"/>
      <c r="T814" s="68"/>
      <c r="U814" s="68"/>
      <c r="V814" s="7"/>
      <c r="W814" s="7"/>
      <c r="X814" s="7"/>
      <c r="Y814" s="7"/>
      <c r="Z814" s="1"/>
      <c r="AA814" s="7"/>
      <c r="AB814" s="7"/>
      <c r="AC814" s="7"/>
      <c r="AD814" s="7"/>
      <c r="AE814" s="7"/>
      <c r="AF814" s="8"/>
      <c r="AG814" s="7"/>
      <c r="AH814" s="3"/>
      <c r="AI814" s="18"/>
      <c r="AJ814" s="19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</row>
    <row r="815" spans="1:220" x14ac:dyDescent="0.2">
      <c r="A815" s="65">
        <f t="shared" si="209"/>
        <v>42790</v>
      </c>
      <c r="B815" s="12">
        <f t="shared" ca="1" si="223"/>
        <v>138351209.81803599</v>
      </c>
      <c r="C815" s="73">
        <f t="shared" ca="1" si="224"/>
        <v>119858967.39940919</v>
      </c>
      <c r="D815" s="67">
        <f ca="1">IF(A815&lt;$B$1,VLOOKUP(A815,[1]DI!$A$4:$B$15000,2,FALSE),0)</f>
        <v>0.12130000000000001</v>
      </c>
      <c r="E815" s="11">
        <f t="shared" ca="1" si="225"/>
        <v>1.0004544200000001</v>
      </c>
      <c r="F815" s="66">
        <f ca="1">(TRUNC(PRODUCT($E$16:$E814),16))</f>
        <v>1.3207491732623799</v>
      </c>
      <c r="G815" s="66">
        <f t="shared" ca="1" si="226"/>
        <v>1.1805864888022199</v>
      </c>
      <c r="H815" s="66">
        <f t="shared" ca="1" si="227"/>
        <v>1.1187229299999999</v>
      </c>
      <c r="I815" s="67">
        <f t="shared" si="210"/>
        <v>3.7499999999999999E-2</v>
      </c>
      <c r="J815" s="68">
        <f t="shared" si="228"/>
        <v>42478</v>
      </c>
      <c r="K815" s="13">
        <f t="shared" si="229"/>
        <v>306</v>
      </c>
      <c r="L815" s="9">
        <f t="shared" si="230"/>
        <v>1.0317866149999999</v>
      </c>
      <c r="M815" s="71">
        <f t="shared" ca="1" si="231"/>
        <v>1.1542833450000001</v>
      </c>
      <c r="N815" s="70">
        <f t="shared" si="232"/>
        <v>0</v>
      </c>
      <c r="O815" s="66">
        <f t="shared" ca="1" si="233"/>
        <v>18492242.4186268</v>
      </c>
      <c r="P815" s="72">
        <f t="shared" si="234"/>
        <v>0</v>
      </c>
      <c r="Q815" s="69"/>
      <c r="R815" s="68"/>
      <c r="S815" s="68"/>
      <c r="T815" s="68"/>
      <c r="U815" s="68"/>
      <c r="V815" s="7"/>
      <c r="W815" s="7"/>
      <c r="X815" s="7"/>
      <c r="Y815" s="7"/>
      <c r="Z815" s="1"/>
      <c r="AA815" s="7"/>
      <c r="AB815" s="7"/>
      <c r="AC815" s="7"/>
      <c r="AD815" s="7"/>
      <c r="AE815" s="7"/>
      <c r="AF815" s="8"/>
      <c r="AG815" s="7"/>
      <c r="AH815" s="3"/>
      <c r="AI815" s="18"/>
      <c r="AJ815" s="19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</row>
    <row r="816" spans="1:220" x14ac:dyDescent="0.2">
      <c r="A816" s="65">
        <f t="shared" si="209"/>
        <v>42791</v>
      </c>
      <c r="B816" s="12">
        <f t="shared" ca="1" si="223"/>
        <v>138428234.42667899</v>
      </c>
      <c r="C816" s="73">
        <f t="shared" ca="1" si="224"/>
        <v>119858967.39940919</v>
      </c>
      <c r="D816" s="67">
        <f ca="1">IF(A816&lt;$B$1,VLOOKUP(A816,[1]DI!$A$4:$B$15000,2,FALSE),0)</f>
        <v>0</v>
      </c>
      <c r="E816" s="11">
        <f t="shared" ca="1" si="225"/>
        <v>1</v>
      </c>
      <c r="F816" s="66">
        <f ca="1">(TRUNC(PRODUCT($E$16:$E815),16))</f>
        <v>1.32134934810169</v>
      </c>
      <c r="G816" s="66">
        <f t="shared" ca="1" si="226"/>
        <v>1.1805864888022199</v>
      </c>
      <c r="H816" s="66">
        <f t="shared" ca="1" si="227"/>
        <v>1.1192313</v>
      </c>
      <c r="I816" s="67">
        <f t="shared" si="210"/>
        <v>3.7499999999999999E-2</v>
      </c>
      <c r="J816" s="68">
        <f t="shared" si="228"/>
        <v>42478</v>
      </c>
      <c r="K816" s="13">
        <f t="shared" si="229"/>
        <v>307</v>
      </c>
      <c r="L816" s="9">
        <f t="shared" si="230"/>
        <v>1.0318921320000001</v>
      </c>
      <c r="M816" s="71">
        <f t="shared" ca="1" si="231"/>
        <v>1.154925972</v>
      </c>
      <c r="N816" s="70">
        <f t="shared" si="232"/>
        <v>0</v>
      </c>
      <c r="O816" s="66">
        <f t="shared" ca="1" si="233"/>
        <v>18569267.027269799</v>
      </c>
      <c r="P816" s="72">
        <f t="shared" si="234"/>
        <v>0</v>
      </c>
      <c r="Q816" s="69"/>
      <c r="R816" s="68"/>
      <c r="S816" s="68"/>
      <c r="T816" s="68"/>
      <c r="U816" s="68"/>
      <c r="V816" s="7"/>
      <c r="W816" s="7"/>
      <c r="X816" s="7"/>
      <c r="Y816" s="7"/>
      <c r="Z816" s="1"/>
      <c r="AA816" s="7"/>
      <c r="AB816" s="7"/>
      <c r="AC816" s="7"/>
      <c r="AD816" s="7"/>
      <c r="AE816" s="7"/>
      <c r="AF816" s="8"/>
      <c r="AG816" s="7"/>
      <c r="AH816" s="3"/>
      <c r="AI816" s="18"/>
      <c r="AJ816" s="19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</row>
    <row r="817" spans="1:220" x14ac:dyDescent="0.2">
      <c r="A817" s="65">
        <f t="shared" si="209"/>
        <v>42792</v>
      </c>
      <c r="B817" s="12">
        <f t="shared" ca="1" si="223"/>
        <v>138442391.08917749</v>
      </c>
      <c r="C817" s="73">
        <f t="shared" ca="1" si="224"/>
        <v>119858967.39940919</v>
      </c>
      <c r="D817" s="67">
        <f ca="1">IF(A817&lt;$B$1,VLOOKUP(A817,[1]DI!$A$4:$B$15000,2,FALSE),0)</f>
        <v>0</v>
      </c>
      <c r="E817" s="11">
        <f t="shared" ca="1" si="225"/>
        <v>1</v>
      </c>
      <c r="F817" s="66">
        <f ca="1">(TRUNC(PRODUCT($E$16:$E816),16))</f>
        <v>1.32134934810169</v>
      </c>
      <c r="G817" s="66">
        <f t="shared" ca="1" si="226"/>
        <v>1.1805864888022199</v>
      </c>
      <c r="H817" s="66">
        <f t="shared" ca="1" si="227"/>
        <v>1.1192313</v>
      </c>
      <c r="I817" s="67">
        <f t="shared" si="210"/>
        <v>3.7499999999999999E-2</v>
      </c>
      <c r="J817" s="68">
        <f t="shared" si="228"/>
        <v>42478</v>
      </c>
      <c r="K817" s="13">
        <f t="shared" si="229"/>
        <v>308</v>
      </c>
      <c r="L817" s="9">
        <f t="shared" si="230"/>
        <v>1.03199766</v>
      </c>
      <c r="M817" s="71">
        <f t="shared" ca="1" si="231"/>
        <v>1.1550440829999999</v>
      </c>
      <c r="N817" s="70">
        <f t="shared" si="232"/>
        <v>0</v>
      </c>
      <c r="O817" s="66">
        <f t="shared" ca="1" si="233"/>
        <v>18583423.689768299</v>
      </c>
      <c r="P817" s="72">
        <f t="shared" si="234"/>
        <v>0</v>
      </c>
      <c r="Q817" s="69"/>
      <c r="R817" s="68"/>
      <c r="S817" s="68"/>
      <c r="T817" s="68"/>
      <c r="U817" s="68"/>
      <c r="V817" s="7"/>
      <c r="W817" s="7"/>
      <c r="X817" s="7"/>
      <c r="Y817" s="7"/>
      <c r="Z817" s="1"/>
      <c r="AA817" s="7"/>
      <c r="AB817" s="7"/>
      <c r="AC817" s="7"/>
      <c r="AD817" s="7"/>
      <c r="AE817" s="7"/>
      <c r="AF817" s="8"/>
      <c r="AG817" s="7"/>
      <c r="AH817" s="3"/>
      <c r="AI817" s="18"/>
      <c r="AJ817" s="19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</row>
    <row r="818" spans="1:220" x14ac:dyDescent="0.2">
      <c r="A818" s="65">
        <f t="shared" si="209"/>
        <v>42793</v>
      </c>
      <c r="B818" s="12">
        <f t="shared" ca="1" si="223"/>
        <v>138456548.95026571</v>
      </c>
      <c r="C818" s="73">
        <f t="shared" ca="1" si="224"/>
        <v>119858967.39940919</v>
      </c>
      <c r="D818" s="67">
        <f ca="1">IF(A818&lt;$B$1,VLOOKUP(A818,[1]DI!$A$4:$B$15000,2,FALSE),0)</f>
        <v>0</v>
      </c>
      <c r="E818" s="11">
        <f t="shared" ca="1" si="225"/>
        <v>1</v>
      </c>
      <c r="F818" s="66">
        <f ca="1">(TRUNC(PRODUCT($E$16:$E817),16))</f>
        <v>1.32134934810169</v>
      </c>
      <c r="G818" s="66">
        <f t="shared" ca="1" si="226"/>
        <v>1.1805864888022199</v>
      </c>
      <c r="H818" s="66">
        <f t="shared" ca="1" si="227"/>
        <v>1.1192313</v>
      </c>
      <c r="I818" s="67">
        <f t="shared" si="210"/>
        <v>3.7499999999999999E-2</v>
      </c>
      <c r="J818" s="68">
        <f t="shared" si="228"/>
        <v>42478</v>
      </c>
      <c r="K818" s="13">
        <f t="shared" si="229"/>
        <v>309</v>
      </c>
      <c r="L818" s="9">
        <f t="shared" si="230"/>
        <v>1.0321031979999999</v>
      </c>
      <c r="M818" s="71">
        <f t="shared" ca="1" si="231"/>
        <v>1.155162204</v>
      </c>
      <c r="N818" s="70">
        <f t="shared" si="232"/>
        <v>0</v>
      </c>
      <c r="O818" s="66">
        <f t="shared" ca="1" si="233"/>
        <v>18597581.550856501</v>
      </c>
      <c r="P818" s="72">
        <f t="shared" si="234"/>
        <v>0</v>
      </c>
      <c r="Q818" s="69"/>
      <c r="R818" s="68"/>
      <c r="S818" s="68"/>
      <c r="T818" s="68"/>
      <c r="U818" s="68"/>
      <c r="V818" s="7"/>
      <c r="W818" s="7"/>
      <c r="X818" s="7"/>
      <c r="Y818" s="7"/>
      <c r="Z818" s="1"/>
      <c r="AA818" s="7"/>
      <c r="AB818" s="7"/>
      <c r="AC818" s="7"/>
      <c r="AD818" s="7"/>
      <c r="AE818" s="7"/>
      <c r="AF818" s="8"/>
      <c r="AG818" s="7"/>
      <c r="AH818" s="3"/>
      <c r="AI818" s="18"/>
      <c r="AJ818" s="19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</row>
    <row r="819" spans="1:220" x14ac:dyDescent="0.2">
      <c r="A819" s="65">
        <f t="shared" si="209"/>
        <v>42794</v>
      </c>
      <c r="B819" s="12">
        <f t="shared" ca="1" si="223"/>
        <v>138470708.3695204</v>
      </c>
      <c r="C819" s="73">
        <f t="shared" ca="1" si="224"/>
        <v>119858967.39940919</v>
      </c>
      <c r="D819" s="67">
        <f ca="1">IF(A819&lt;$B$1,VLOOKUP(A819,[1]DI!$A$4:$B$15000,2,FALSE),0)</f>
        <v>0</v>
      </c>
      <c r="E819" s="11">
        <f t="shared" ca="1" si="225"/>
        <v>1</v>
      </c>
      <c r="F819" s="66">
        <f ca="1">(TRUNC(PRODUCT($E$16:$E818),16))</f>
        <v>1.32134934810169</v>
      </c>
      <c r="G819" s="66">
        <f t="shared" ca="1" si="226"/>
        <v>1.1805864888022199</v>
      </c>
      <c r="H819" s="66">
        <f t="shared" ca="1" si="227"/>
        <v>1.1192313</v>
      </c>
      <c r="I819" s="67">
        <f t="shared" si="210"/>
        <v>3.7499999999999999E-2</v>
      </c>
      <c r="J819" s="68">
        <f t="shared" si="228"/>
        <v>42478</v>
      </c>
      <c r="K819" s="13">
        <f t="shared" si="229"/>
        <v>310</v>
      </c>
      <c r="L819" s="9">
        <f t="shared" si="230"/>
        <v>1.0322087470000001</v>
      </c>
      <c r="M819" s="71">
        <f t="shared" ca="1" si="231"/>
        <v>1.1552803380000001</v>
      </c>
      <c r="N819" s="70">
        <f t="shared" si="232"/>
        <v>0</v>
      </c>
      <c r="O819" s="66">
        <f t="shared" ca="1" si="233"/>
        <v>18611740.970111199</v>
      </c>
      <c r="P819" s="72">
        <f t="shared" si="234"/>
        <v>0</v>
      </c>
      <c r="Q819" s="69"/>
      <c r="R819" s="68"/>
      <c r="S819" s="68"/>
      <c r="T819" s="68"/>
      <c r="U819" s="68"/>
      <c r="V819" s="7"/>
      <c r="W819" s="7"/>
      <c r="X819" s="7"/>
      <c r="Y819" s="7"/>
      <c r="Z819" s="1"/>
      <c r="AA819" s="7"/>
      <c r="AB819" s="7"/>
      <c r="AC819" s="7"/>
      <c r="AD819" s="7"/>
      <c r="AE819" s="7"/>
      <c r="AF819" s="8"/>
      <c r="AG819" s="7"/>
      <c r="AH819" s="3"/>
      <c r="AI819" s="18"/>
      <c r="AJ819" s="19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</row>
    <row r="820" spans="1:220" x14ac:dyDescent="0.2">
      <c r="A820" s="65">
        <f t="shared" si="209"/>
        <v>42795</v>
      </c>
      <c r="B820" s="12">
        <f t="shared" ca="1" si="223"/>
        <v>138513195.37698931</v>
      </c>
      <c r="C820" s="73">
        <f t="shared" ca="1" si="224"/>
        <v>119858967.39940919</v>
      </c>
      <c r="D820" s="67">
        <f ca="1">IF(A820&lt;$B$1,VLOOKUP(A820,[1]DI!$A$4:$B$15000,2,FALSE),0)</f>
        <v>0.12130000000000001</v>
      </c>
      <c r="E820" s="11">
        <f t="shared" ca="1" si="225"/>
        <v>1.0004544200000001</v>
      </c>
      <c r="F820" s="66">
        <f ca="1">(TRUNC(PRODUCT($E$16:$E819),16))</f>
        <v>1.32134934810169</v>
      </c>
      <c r="G820" s="66">
        <f t="shared" ca="1" si="226"/>
        <v>1.1805864888022199</v>
      </c>
      <c r="H820" s="66">
        <f t="shared" ca="1" si="227"/>
        <v>1.1192313</v>
      </c>
      <c r="I820" s="67">
        <f t="shared" si="210"/>
        <v>3.7499999999999999E-2</v>
      </c>
      <c r="J820" s="68">
        <f t="shared" si="228"/>
        <v>42478</v>
      </c>
      <c r="K820" s="13">
        <f t="shared" si="229"/>
        <v>313</v>
      </c>
      <c r="L820" s="9">
        <f t="shared" si="230"/>
        <v>1.03252546</v>
      </c>
      <c r="M820" s="71">
        <f t="shared" ca="1" si="231"/>
        <v>1.155634813</v>
      </c>
      <c r="N820" s="70">
        <f t="shared" si="232"/>
        <v>0</v>
      </c>
      <c r="O820" s="66">
        <f t="shared" ca="1" si="233"/>
        <v>18654227.9775801</v>
      </c>
      <c r="P820" s="72">
        <f t="shared" si="234"/>
        <v>0</v>
      </c>
      <c r="Q820" s="69"/>
      <c r="R820" s="68"/>
      <c r="S820" s="68"/>
      <c r="T820" s="68"/>
      <c r="U820" s="68"/>
      <c r="V820" s="7"/>
      <c r="W820" s="7"/>
      <c r="X820" s="7"/>
      <c r="Y820" s="7"/>
      <c r="Z820" s="1"/>
      <c r="AA820" s="7"/>
      <c r="AB820" s="7"/>
      <c r="AC820" s="7"/>
      <c r="AD820" s="7"/>
      <c r="AE820" s="7"/>
      <c r="AF820" s="8"/>
      <c r="AG820" s="7"/>
      <c r="AH820" s="3"/>
      <c r="AI820" s="18"/>
      <c r="AJ820" s="19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</row>
    <row r="821" spans="1:220" x14ac:dyDescent="0.2">
      <c r="A821" s="65">
        <f t="shared" si="209"/>
        <v>42796</v>
      </c>
      <c r="B821" s="12">
        <f t="shared" ca="1" si="223"/>
        <v>138590310.1195758</v>
      </c>
      <c r="C821" s="73">
        <f t="shared" ca="1" si="224"/>
        <v>119858967.39940919</v>
      </c>
      <c r="D821" s="67">
        <f ca="1">IF(A821&lt;$B$1,VLOOKUP(A821,[1]DI!$A$4:$B$15000,2,FALSE),0)</f>
        <v>0.12130000000000001</v>
      </c>
      <c r="E821" s="11">
        <f t="shared" ca="1" si="225"/>
        <v>1.0004544200000001</v>
      </c>
      <c r="F821" s="66">
        <f ca="1">(TRUNC(PRODUCT($E$16:$E820),16))</f>
        <v>1.32194979567246</v>
      </c>
      <c r="G821" s="66">
        <f t="shared" ca="1" si="226"/>
        <v>1.1805864888022199</v>
      </c>
      <c r="H821" s="66">
        <f t="shared" ca="1" si="227"/>
        <v>1.1197398999999999</v>
      </c>
      <c r="I821" s="67">
        <f t="shared" si="210"/>
        <v>3.7499999999999999E-2</v>
      </c>
      <c r="J821" s="68">
        <f t="shared" si="228"/>
        <v>42478</v>
      </c>
      <c r="K821" s="13">
        <f t="shared" si="229"/>
        <v>314</v>
      </c>
      <c r="L821" s="9">
        <f t="shared" si="230"/>
        <v>1.032631053</v>
      </c>
      <c r="M821" s="71">
        <f t="shared" ca="1" si="231"/>
        <v>1.156278192</v>
      </c>
      <c r="N821" s="70">
        <f t="shared" si="232"/>
        <v>0</v>
      </c>
      <c r="O821" s="66">
        <f t="shared" ca="1" si="233"/>
        <v>18731342.720166601</v>
      </c>
      <c r="P821" s="72">
        <f t="shared" si="234"/>
        <v>0</v>
      </c>
      <c r="Q821" s="69"/>
      <c r="R821" s="68"/>
      <c r="S821" s="68"/>
      <c r="T821" s="68"/>
      <c r="U821" s="68"/>
      <c r="V821" s="7"/>
      <c r="W821" s="7"/>
      <c r="X821" s="7"/>
      <c r="Y821" s="7"/>
      <c r="Z821" s="1"/>
      <c r="AA821" s="7"/>
      <c r="AB821" s="7"/>
      <c r="AC821" s="7"/>
      <c r="AD821" s="7"/>
      <c r="AE821" s="7"/>
      <c r="AF821" s="8"/>
      <c r="AG821" s="7"/>
      <c r="AH821" s="3"/>
      <c r="AI821" s="18"/>
      <c r="AJ821" s="19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</row>
    <row r="822" spans="1:220" x14ac:dyDescent="0.2">
      <c r="A822" s="65">
        <f t="shared" si="209"/>
        <v>42797</v>
      </c>
      <c r="B822" s="12">
        <f t="shared" ca="1" si="223"/>
        <v>138667467.53195471</v>
      </c>
      <c r="C822" s="73">
        <f t="shared" ca="1" si="224"/>
        <v>119858967.39940919</v>
      </c>
      <c r="D822" s="67">
        <f ca="1">IF(A822&lt;$B$1,VLOOKUP(A822,[1]DI!$A$4:$B$15000,2,FALSE),0)</f>
        <v>0.12130000000000001</v>
      </c>
      <c r="E822" s="11">
        <f t="shared" ca="1" si="225"/>
        <v>1.0004544200000001</v>
      </c>
      <c r="F822" s="66">
        <f ca="1">(TRUNC(PRODUCT($E$16:$E821),16))</f>
        <v>1.32255051609861</v>
      </c>
      <c r="G822" s="66">
        <f t="shared" ca="1" si="226"/>
        <v>1.1805864888022199</v>
      </c>
      <c r="H822" s="66">
        <f t="shared" ca="1" si="227"/>
        <v>1.1202487299999999</v>
      </c>
      <c r="I822" s="67">
        <f t="shared" si="210"/>
        <v>3.7499999999999999E-2</v>
      </c>
      <c r="J822" s="68">
        <f t="shared" si="228"/>
        <v>42478</v>
      </c>
      <c r="K822" s="13">
        <f t="shared" si="229"/>
        <v>315</v>
      </c>
      <c r="L822" s="9">
        <f t="shared" si="230"/>
        <v>1.032736656</v>
      </c>
      <c r="M822" s="71">
        <f t="shared" ca="1" si="231"/>
        <v>1.156921927</v>
      </c>
      <c r="N822" s="70">
        <f t="shared" si="232"/>
        <v>0</v>
      </c>
      <c r="O822" s="66">
        <f t="shared" ca="1" si="233"/>
        <v>18808500.132545501</v>
      </c>
      <c r="P822" s="72">
        <f t="shared" si="234"/>
        <v>0</v>
      </c>
      <c r="Q822" s="69"/>
      <c r="R822" s="68"/>
      <c r="S822" s="68"/>
      <c r="T822" s="68"/>
      <c r="U822" s="68"/>
      <c r="V822" s="7"/>
      <c r="W822" s="7"/>
      <c r="X822" s="7"/>
      <c r="Y822" s="7"/>
      <c r="Z822" s="1"/>
      <c r="AA822" s="7"/>
      <c r="AB822" s="7"/>
      <c r="AC822" s="7"/>
      <c r="AD822" s="7"/>
      <c r="AE822" s="7"/>
      <c r="AF822" s="8"/>
      <c r="AG822" s="7"/>
      <c r="AH822" s="3"/>
      <c r="AI822" s="18"/>
      <c r="AJ822" s="19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</row>
    <row r="823" spans="1:220" x14ac:dyDescent="0.2">
      <c r="A823" s="65">
        <f t="shared" si="209"/>
        <v>42798</v>
      </c>
      <c r="B823" s="12">
        <f t="shared" ca="1" si="223"/>
        <v>138744667.8538439</v>
      </c>
      <c r="C823" s="73">
        <f t="shared" ca="1" si="224"/>
        <v>119858967.39940919</v>
      </c>
      <c r="D823" s="67">
        <f ca="1">IF(A823&lt;$B$1,VLOOKUP(A823,[1]DI!$A$4:$B$15000,2,FALSE),0)</f>
        <v>0</v>
      </c>
      <c r="E823" s="11">
        <f t="shared" ca="1" si="225"/>
        <v>1</v>
      </c>
      <c r="F823" s="66">
        <f ca="1">(TRUNC(PRODUCT($E$16:$E822),16))</f>
        <v>1.32315150950413</v>
      </c>
      <c r="G823" s="66">
        <f t="shared" ca="1" si="226"/>
        <v>1.1805864888022199</v>
      </c>
      <c r="H823" s="66">
        <f t="shared" ca="1" si="227"/>
        <v>1.1207577900000001</v>
      </c>
      <c r="I823" s="67">
        <f t="shared" si="210"/>
        <v>3.7499999999999999E-2</v>
      </c>
      <c r="J823" s="68">
        <f t="shared" si="228"/>
        <v>42478</v>
      </c>
      <c r="K823" s="13">
        <f t="shared" si="229"/>
        <v>316</v>
      </c>
      <c r="L823" s="9">
        <f t="shared" si="230"/>
        <v>1.03284227</v>
      </c>
      <c r="M823" s="71">
        <f t="shared" ca="1" si="231"/>
        <v>1.15756602</v>
      </c>
      <c r="N823" s="70">
        <f t="shared" si="232"/>
        <v>0</v>
      </c>
      <c r="O823" s="66">
        <f t="shared" ca="1" si="233"/>
        <v>18885700.4544347</v>
      </c>
      <c r="P823" s="72">
        <f t="shared" si="234"/>
        <v>0</v>
      </c>
      <c r="Q823" s="69"/>
      <c r="R823" s="68"/>
      <c r="S823" s="68"/>
      <c r="T823" s="68"/>
      <c r="U823" s="68"/>
      <c r="V823" s="7"/>
      <c r="W823" s="7"/>
      <c r="X823" s="7"/>
      <c r="Y823" s="7"/>
      <c r="Z823" s="1"/>
      <c r="AA823" s="7"/>
      <c r="AB823" s="7"/>
      <c r="AC823" s="7"/>
      <c r="AD823" s="7"/>
      <c r="AE823" s="7"/>
      <c r="AF823" s="8"/>
      <c r="AG823" s="7"/>
      <c r="AH823" s="3"/>
      <c r="AI823" s="18"/>
      <c r="AJ823" s="19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</row>
    <row r="824" spans="1:220" x14ac:dyDescent="0.2">
      <c r="A824" s="65">
        <f t="shared" si="209"/>
        <v>42799</v>
      </c>
      <c r="B824" s="12">
        <f t="shared" ca="1" si="223"/>
        <v>138758856.75840458</v>
      </c>
      <c r="C824" s="73">
        <f t="shared" ca="1" si="224"/>
        <v>119858967.39940919</v>
      </c>
      <c r="D824" s="67">
        <f ca="1">IF(A824&lt;$B$1,VLOOKUP(A824,[1]DI!$A$4:$B$15000,2,FALSE),0)</f>
        <v>0</v>
      </c>
      <c r="E824" s="11">
        <f t="shared" ca="1" si="225"/>
        <v>1</v>
      </c>
      <c r="F824" s="66">
        <f ca="1">(TRUNC(PRODUCT($E$16:$E823),16))</f>
        <v>1.32315150950413</v>
      </c>
      <c r="G824" s="66">
        <f t="shared" ca="1" si="226"/>
        <v>1.1805864888022199</v>
      </c>
      <c r="H824" s="66">
        <f t="shared" ca="1" si="227"/>
        <v>1.1207577900000001</v>
      </c>
      <c r="I824" s="67">
        <f t="shared" si="210"/>
        <v>3.7499999999999999E-2</v>
      </c>
      <c r="J824" s="68">
        <f t="shared" si="228"/>
        <v>42478</v>
      </c>
      <c r="K824" s="13">
        <f t="shared" si="229"/>
        <v>317</v>
      </c>
      <c r="L824" s="9">
        <f t="shared" si="230"/>
        <v>1.0329478949999999</v>
      </c>
      <c r="M824" s="71">
        <f t="shared" ca="1" si="231"/>
        <v>1.1576843999999999</v>
      </c>
      <c r="N824" s="70">
        <f t="shared" si="232"/>
        <v>0</v>
      </c>
      <c r="O824" s="66">
        <f t="shared" ca="1" si="233"/>
        <v>18899889.3589954</v>
      </c>
      <c r="P824" s="72">
        <f t="shared" si="234"/>
        <v>0</v>
      </c>
      <c r="Q824" s="69"/>
      <c r="R824" s="68"/>
      <c r="S824" s="68"/>
      <c r="T824" s="68"/>
      <c r="U824" s="68"/>
      <c r="V824" s="7"/>
      <c r="W824" s="7"/>
      <c r="X824" s="7"/>
      <c r="Y824" s="7"/>
      <c r="Z824" s="1"/>
      <c r="AA824" s="7"/>
      <c r="AB824" s="7"/>
      <c r="AC824" s="7"/>
      <c r="AD824" s="7"/>
      <c r="AE824" s="7"/>
      <c r="AF824" s="8"/>
      <c r="AG824" s="7"/>
      <c r="AH824" s="3"/>
      <c r="AI824" s="18"/>
      <c r="AJ824" s="19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</row>
    <row r="825" spans="1:220" x14ac:dyDescent="0.2">
      <c r="A825" s="65">
        <f t="shared" si="209"/>
        <v>42800</v>
      </c>
      <c r="B825" s="12">
        <f t="shared" ca="1" si="223"/>
        <v>138773047.101273</v>
      </c>
      <c r="C825" s="73">
        <f t="shared" ca="1" si="224"/>
        <v>119858967.39940919</v>
      </c>
      <c r="D825" s="67">
        <f ca="1">IF(A825&lt;$B$1,VLOOKUP(A825,[1]DI!$A$4:$B$15000,2,FALSE),0)</f>
        <v>0.12130000000000001</v>
      </c>
      <c r="E825" s="11">
        <f t="shared" ca="1" si="225"/>
        <v>1.0004544200000001</v>
      </c>
      <c r="F825" s="66">
        <f ca="1">(TRUNC(PRODUCT($E$16:$E824),16))</f>
        <v>1.32315150950413</v>
      </c>
      <c r="G825" s="66">
        <f t="shared" ca="1" si="226"/>
        <v>1.1805864888022199</v>
      </c>
      <c r="H825" s="66">
        <f t="shared" ca="1" si="227"/>
        <v>1.1207577900000001</v>
      </c>
      <c r="I825" s="67">
        <f t="shared" si="210"/>
        <v>3.7499999999999999E-2</v>
      </c>
      <c r="J825" s="68">
        <f t="shared" si="228"/>
        <v>42478</v>
      </c>
      <c r="K825" s="13">
        <f t="shared" si="229"/>
        <v>318</v>
      </c>
      <c r="L825" s="9">
        <f t="shared" si="230"/>
        <v>1.033053531</v>
      </c>
      <c r="M825" s="71">
        <f t="shared" ca="1" si="231"/>
        <v>1.157802792</v>
      </c>
      <c r="N825" s="70">
        <f t="shared" si="232"/>
        <v>0</v>
      </c>
      <c r="O825" s="66">
        <f t="shared" ca="1" si="233"/>
        <v>18914079.701863799</v>
      </c>
      <c r="P825" s="72">
        <f t="shared" si="234"/>
        <v>0</v>
      </c>
      <c r="Q825" s="69"/>
      <c r="R825" s="68"/>
      <c r="S825" s="68"/>
      <c r="T825" s="68"/>
      <c r="U825" s="68"/>
      <c r="V825" s="7"/>
      <c r="W825" s="7"/>
      <c r="X825" s="7"/>
      <c r="Y825" s="7"/>
      <c r="Z825" s="1"/>
      <c r="AA825" s="7"/>
      <c r="AB825" s="7"/>
      <c r="AC825" s="7"/>
      <c r="AD825" s="7"/>
      <c r="AE825" s="7"/>
      <c r="AF825" s="8"/>
      <c r="AG825" s="7"/>
      <c r="AH825" s="3"/>
      <c r="AI825" s="18"/>
      <c r="AJ825" s="19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</row>
    <row r="826" spans="1:220" x14ac:dyDescent="0.2">
      <c r="A826" s="65">
        <f t="shared" si="209"/>
        <v>42801</v>
      </c>
      <c r="B826" s="12">
        <f t="shared" ca="1" si="223"/>
        <v>138850307.23278689</v>
      </c>
      <c r="C826" s="73">
        <f t="shared" ca="1" si="224"/>
        <v>119858967.39940919</v>
      </c>
      <c r="D826" s="67">
        <f ca="1">IF(A826&lt;$B$1,VLOOKUP(A826,[1]DI!$A$4:$B$15000,2,FALSE),0)</f>
        <v>0.12130000000000001</v>
      </c>
      <c r="E826" s="11">
        <f t="shared" ca="1" si="225"/>
        <v>1.0004544200000001</v>
      </c>
      <c r="F826" s="66">
        <f ca="1">(TRUNC(PRODUCT($E$16:$E825),16))</f>
        <v>1.3237527760130801</v>
      </c>
      <c r="G826" s="66">
        <f t="shared" ca="1" si="226"/>
        <v>1.1805864888022199</v>
      </c>
      <c r="H826" s="66">
        <f t="shared" ca="1" si="227"/>
        <v>1.1212670899999999</v>
      </c>
      <c r="I826" s="67">
        <f t="shared" si="210"/>
        <v>3.7499999999999999E-2</v>
      </c>
      <c r="J826" s="68">
        <f t="shared" si="228"/>
        <v>42478</v>
      </c>
      <c r="K826" s="13">
        <f t="shared" si="229"/>
        <v>319</v>
      </c>
      <c r="L826" s="9">
        <f t="shared" si="230"/>
        <v>1.0331591769999999</v>
      </c>
      <c r="M826" s="71">
        <f t="shared" ca="1" si="231"/>
        <v>1.158447384</v>
      </c>
      <c r="N826" s="70">
        <f t="shared" si="232"/>
        <v>0</v>
      </c>
      <c r="O826" s="66">
        <f t="shared" ca="1" si="233"/>
        <v>18991339.8333777</v>
      </c>
      <c r="P826" s="72">
        <f t="shared" si="234"/>
        <v>0</v>
      </c>
      <c r="Q826" s="69"/>
      <c r="R826" s="68"/>
      <c r="S826" s="68"/>
      <c r="T826" s="68"/>
      <c r="U826" s="68"/>
      <c r="V826" s="7"/>
      <c r="W826" s="7"/>
      <c r="X826" s="7"/>
      <c r="Y826" s="7"/>
      <c r="Z826" s="1"/>
      <c r="AA826" s="7"/>
      <c r="AB826" s="7"/>
      <c r="AC826" s="7"/>
      <c r="AD826" s="7"/>
      <c r="AE826" s="7"/>
      <c r="AF826" s="8"/>
      <c r="AG826" s="7"/>
      <c r="AH826" s="3"/>
      <c r="AI826" s="18"/>
      <c r="AJ826" s="19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</row>
    <row r="827" spans="1:220" x14ac:dyDescent="0.2">
      <c r="A827" s="65">
        <f t="shared" si="209"/>
        <v>42802</v>
      </c>
      <c r="B827" s="12">
        <f t="shared" ca="1" si="223"/>
        <v>138927610.2738111</v>
      </c>
      <c r="C827" s="73">
        <f t="shared" ca="1" si="224"/>
        <v>119858967.39940919</v>
      </c>
      <c r="D827" s="67">
        <f ca="1">IF(A827&lt;$B$1,VLOOKUP(A827,[1]DI!$A$4:$B$15000,2,FALSE),0)</f>
        <v>0.12130000000000001</v>
      </c>
      <c r="E827" s="11">
        <f t="shared" ca="1" si="225"/>
        <v>1.0004544200000001</v>
      </c>
      <c r="F827" s="66">
        <f ca="1">(TRUNC(PRODUCT($E$16:$E826),16))</f>
        <v>1.3243543157495601</v>
      </c>
      <c r="G827" s="66">
        <f t="shared" ca="1" si="226"/>
        <v>1.1805864888022199</v>
      </c>
      <c r="H827" s="66">
        <f t="shared" ca="1" si="227"/>
        <v>1.1217766199999999</v>
      </c>
      <c r="I827" s="67">
        <f t="shared" si="210"/>
        <v>3.7499999999999999E-2</v>
      </c>
      <c r="J827" s="68">
        <f t="shared" si="228"/>
        <v>42478</v>
      </c>
      <c r="K827" s="13">
        <f t="shared" si="229"/>
        <v>320</v>
      </c>
      <c r="L827" s="9">
        <f t="shared" si="230"/>
        <v>1.033264835</v>
      </c>
      <c r="M827" s="71">
        <f t="shared" ca="1" si="231"/>
        <v>1.1590923339999999</v>
      </c>
      <c r="N827" s="70">
        <f t="shared" si="232"/>
        <v>0</v>
      </c>
      <c r="O827" s="66">
        <f t="shared" ca="1" si="233"/>
        <v>19068642.874401901</v>
      </c>
      <c r="P827" s="72">
        <f t="shared" si="234"/>
        <v>0</v>
      </c>
      <c r="Q827" s="69"/>
      <c r="R827" s="68"/>
      <c r="S827" s="68"/>
      <c r="T827" s="68"/>
      <c r="U827" s="68"/>
      <c r="V827" s="7"/>
      <c r="W827" s="7"/>
      <c r="X827" s="7"/>
      <c r="Y827" s="7"/>
      <c r="Z827" s="1"/>
      <c r="AA827" s="7"/>
      <c r="AB827" s="7"/>
      <c r="AC827" s="7"/>
      <c r="AD827" s="7"/>
      <c r="AE827" s="7"/>
      <c r="AF827" s="8"/>
      <c r="AG827" s="7"/>
      <c r="AH827" s="3"/>
      <c r="AI827" s="18"/>
      <c r="AJ827" s="19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</row>
    <row r="828" spans="1:220" x14ac:dyDescent="0.2">
      <c r="A828" s="65">
        <f t="shared" si="209"/>
        <v>42803</v>
      </c>
      <c r="B828" s="12">
        <f t="shared" ca="1" si="223"/>
        <v>139004954.90589708</v>
      </c>
      <c r="C828" s="73">
        <f t="shared" ca="1" si="224"/>
        <v>119858967.39940919</v>
      </c>
      <c r="D828" s="67">
        <f ca="1">IF(A828&lt;$B$1,VLOOKUP(A828,[1]DI!$A$4:$B$15000,2,FALSE),0)</f>
        <v>0.12130000000000001</v>
      </c>
      <c r="E828" s="11">
        <f t="shared" ca="1" si="225"/>
        <v>1.0004544200000001</v>
      </c>
      <c r="F828" s="66">
        <f ca="1">(TRUNC(PRODUCT($E$16:$E827),16))</f>
        <v>1.3249561288377201</v>
      </c>
      <c r="G828" s="66">
        <f t="shared" ca="1" si="226"/>
        <v>1.1805864888022199</v>
      </c>
      <c r="H828" s="66">
        <f t="shared" ca="1" si="227"/>
        <v>1.1222863700000001</v>
      </c>
      <c r="I828" s="67">
        <f t="shared" si="210"/>
        <v>3.7499999999999999E-2</v>
      </c>
      <c r="J828" s="68">
        <f t="shared" si="228"/>
        <v>42478</v>
      </c>
      <c r="K828" s="13">
        <f t="shared" si="229"/>
        <v>321</v>
      </c>
      <c r="L828" s="9">
        <f t="shared" si="230"/>
        <v>1.033370503</v>
      </c>
      <c r="M828" s="71">
        <f t="shared" ca="1" si="231"/>
        <v>1.159737631</v>
      </c>
      <c r="N828" s="70">
        <f t="shared" si="232"/>
        <v>0</v>
      </c>
      <c r="O828" s="66">
        <f t="shared" ca="1" si="233"/>
        <v>19145987.506487899</v>
      </c>
      <c r="P828" s="72">
        <f t="shared" si="234"/>
        <v>0</v>
      </c>
      <c r="Q828" s="69"/>
      <c r="R828" s="68"/>
      <c r="S828" s="68"/>
      <c r="T828" s="68"/>
      <c r="U828" s="68"/>
      <c r="V828" s="7"/>
      <c r="W828" s="7"/>
      <c r="X828" s="7"/>
      <c r="Y828" s="7"/>
      <c r="Z828" s="1"/>
      <c r="AA828" s="7"/>
      <c r="AB828" s="7"/>
      <c r="AC828" s="7"/>
      <c r="AD828" s="7"/>
      <c r="AE828" s="7"/>
      <c r="AF828" s="8"/>
      <c r="AG828" s="7"/>
      <c r="AH828" s="3"/>
      <c r="AI828" s="18"/>
      <c r="AJ828" s="19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</row>
    <row r="829" spans="1:220" x14ac:dyDescent="0.2">
      <c r="A829" s="65">
        <f t="shared" si="209"/>
        <v>42804</v>
      </c>
      <c r="B829" s="12">
        <f t="shared" ca="1" si="223"/>
        <v>139082343.52622399</v>
      </c>
      <c r="C829" s="73">
        <f t="shared" ca="1" si="224"/>
        <v>119858967.39940919</v>
      </c>
      <c r="D829" s="67">
        <f ca="1">IF(A829&lt;$B$1,VLOOKUP(A829,[1]DI!$A$4:$B$15000,2,FALSE),0)</f>
        <v>0.12130000000000001</v>
      </c>
      <c r="E829" s="11">
        <f t="shared" ca="1" si="225"/>
        <v>1.0004544200000001</v>
      </c>
      <c r="F829" s="66">
        <f ca="1">(TRUNC(PRODUCT($E$16:$E828),16))</f>
        <v>1.32555821540179</v>
      </c>
      <c r="G829" s="66">
        <f t="shared" ca="1" si="226"/>
        <v>1.1805864888022199</v>
      </c>
      <c r="H829" s="66">
        <f t="shared" ca="1" si="227"/>
        <v>1.1227963599999999</v>
      </c>
      <c r="I829" s="67">
        <f t="shared" si="210"/>
        <v>3.7499999999999999E-2</v>
      </c>
      <c r="J829" s="68">
        <f t="shared" si="228"/>
        <v>42478</v>
      </c>
      <c r="K829" s="13">
        <f t="shared" si="229"/>
        <v>322</v>
      </c>
      <c r="L829" s="9">
        <f t="shared" si="230"/>
        <v>1.033476182</v>
      </c>
      <c r="M829" s="71">
        <f t="shared" ca="1" si="231"/>
        <v>1.1603832949999999</v>
      </c>
      <c r="N829" s="70">
        <f t="shared" si="232"/>
        <v>0</v>
      </c>
      <c r="O829" s="66">
        <f t="shared" ca="1" si="233"/>
        <v>19223376.126814801</v>
      </c>
      <c r="P829" s="72">
        <f t="shared" si="234"/>
        <v>0</v>
      </c>
      <c r="Q829" s="69"/>
      <c r="R829" s="68"/>
      <c r="S829" s="68"/>
      <c r="T829" s="68"/>
      <c r="U829" s="68"/>
      <c r="V829" s="7"/>
      <c r="W829" s="7"/>
      <c r="X829" s="7"/>
      <c r="Y829" s="7"/>
      <c r="Z829" s="1"/>
      <c r="AA829" s="7"/>
      <c r="AB829" s="7"/>
      <c r="AC829" s="7"/>
      <c r="AD829" s="7"/>
      <c r="AE829" s="7"/>
      <c r="AF829" s="8"/>
      <c r="AG829" s="7"/>
      <c r="AH829" s="3"/>
      <c r="AI829" s="18"/>
      <c r="AJ829" s="19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</row>
    <row r="830" spans="1:220" x14ac:dyDescent="0.2">
      <c r="A830" s="65">
        <f t="shared" si="209"/>
        <v>42805</v>
      </c>
      <c r="B830" s="12">
        <f t="shared" ca="1" si="223"/>
        <v>139159775.17592028</v>
      </c>
      <c r="C830" s="73">
        <f t="shared" ca="1" si="224"/>
        <v>119858967.39940919</v>
      </c>
      <c r="D830" s="67">
        <f ca="1">IF(A830&lt;$B$1,VLOOKUP(A830,[1]DI!$A$4:$B$15000,2,FALSE),0)</f>
        <v>0</v>
      </c>
      <c r="E830" s="11">
        <f t="shared" ca="1" si="225"/>
        <v>1</v>
      </c>
      <c r="F830" s="66">
        <f ca="1">(TRUNC(PRODUCT($E$16:$E829),16))</f>
        <v>1.32616057556603</v>
      </c>
      <c r="G830" s="66">
        <f t="shared" ca="1" si="226"/>
        <v>1.1805864888022199</v>
      </c>
      <c r="H830" s="66">
        <f t="shared" ca="1" si="227"/>
        <v>1.1233065799999999</v>
      </c>
      <c r="I830" s="67">
        <f t="shared" si="210"/>
        <v>3.7499999999999999E-2</v>
      </c>
      <c r="J830" s="68">
        <f t="shared" si="228"/>
        <v>42478</v>
      </c>
      <c r="K830" s="13">
        <f t="shared" si="229"/>
        <v>323</v>
      </c>
      <c r="L830" s="9">
        <f t="shared" si="230"/>
        <v>1.0335818720000001</v>
      </c>
      <c r="M830" s="71">
        <f t="shared" ca="1" si="231"/>
        <v>1.161029318</v>
      </c>
      <c r="N830" s="70">
        <f t="shared" si="232"/>
        <v>0</v>
      </c>
      <c r="O830" s="66">
        <f t="shared" ca="1" si="233"/>
        <v>19300807.776511099</v>
      </c>
      <c r="P830" s="72">
        <f t="shared" si="234"/>
        <v>0</v>
      </c>
      <c r="Q830" s="69"/>
      <c r="R830" s="68"/>
      <c r="S830" s="68"/>
      <c r="T830" s="68"/>
      <c r="U830" s="68"/>
      <c r="V830" s="7"/>
      <c r="W830" s="7"/>
      <c r="X830" s="7"/>
      <c r="Y830" s="7"/>
      <c r="Z830" s="1"/>
      <c r="AA830" s="7"/>
      <c r="AB830" s="7"/>
      <c r="AC830" s="7"/>
      <c r="AD830" s="7"/>
      <c r="AE830" s="7"/>
      <c r="AF830" s="8"/>
      <c r="AG830" s="7"/>
      <c r="AH830" s="3"/>
      <c r="AI830" s="18"/>
      <c r="AJ830" s="19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</row>
    <row r="831" spans="1:220" x14ac:dyDescent="0.2">
      <c r="A831" s="65">
        <f t="shared" si="209"/>
        <v>42806</v>
      </c>
      <c r="B831" s="12">
        <f t="shared" ca="1" si="223"/>
        <v>139174006.3906965</v>
      </c>
      <c r="C831" s="73">
        <f t="shared" ca="1" si="224"/>
        <v>119858967.39940919</v>
      </c>
      <c r="D831" s="67">
        <f ca="1">IF(A831&lt;$B$1,VLOOKUP(A831,[1]DI!$A$4:$B$15000,2,FALSE),0)</f>
        <v>0</v>
      </c>
      <c r="E831" s="11">
        <f t="shared" ca="1" si="225"/>
        <v>1</v>
      </c>
      <c r="F831" s="66">
        <f ca="1">(TRUNC(PRODUCT($E$16:$E830),16))</f>
        <v>1.32616057556603</v>
      </c>
      <c r="G831" s="66">
        <f t="shared" ca="1" si="226"/>
        <v>1.1805864888022199</v>
      </c>
      <c r="H831" s="66">
        <f t="shared" ca="1" si="227"/>
        <v>1.1233065799999999</v>
      </c>
      <c r="I831" s="67">
        <f t="shared" si="210"/>
        <v>3.7499999999999999E-2</v>
      </c>
      <c r="J831" s="68">
        <f t="shared" si="228"/>
        <v>42478</v>
      </c>
      <c r="K831" s="13">
        <f t="shared" si="229"/>
        <v>324</v>
      </c>
      <c r="L831" s="9">
        <f t="shared" si="230"/>
        <v>1.0336875720000001</v>
      </c>
      <c r="M831" s="71">
        <f t="shared" ca="1" si="231"/>
        <v>1.1611480510000001</v>
      </c>
      <c r="N831" s="70">
        <f t="shared" si="232"/>
        <v>0</v>
      </c>
      <c r="O831" s="66">
        <f t="shared" ca="1" si="233"/>
        <v>19315038.991287299</v>
      </c>
      <c r="P831" s="72">
        <f t="shared" si="234"/>
        <v>0</v>
      </c>
      <c r="Q831" s="69"/>
      <c r="R831" s="68"/>
      <c r="S831" s="68"/>
      <c r="T831" s="68"/>
      <c r="U831" s="68"/>
      <c r="V831" s="7"/>
      <c r="W831" s="7"/>
      <c r="X831" s="7"/>
      <c r="Y831" s="7"/>
      <c r="Z831" s="1"/>
      <c r="AA831" s="7"/>
      <c r="AB831" s="7"/>
      <c r="AC831" s="7"/>
      <c r="AD831" s="7"/>
      <c r="AE831" s="7"/>
      <c r="AF831" s="8"/>
      <c r="AG831" s="7"/>
      <c r="AH831" s="3"/>
      <c r="AI831" s="18"/>
      <c r="AJ831" s="19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</row>
    <row r="832" spans="1:220" x14ac:dyDescent="0.2">
      <c r="A832" s="65">
        <f t="shared" si="209"/>
        <v>42807</v>
      </c>
      <c r="B832" s="12">
        <f t="shared" ca="1" si="223"/>
        <v>139188239.16363928</v>
      </c>
      <c r="C832" s="73">
        <f t="shared" ca="1" si="224"/>
        <v>119858967.39940919</v>
      </c>
      <c r="D832" s="67">
        <f ca="1">IF(A832&lt;$B$1,VLOOKUP(A832,[1]DI!$A$4:$B$15000,2,FALSE),0)</f>
        <v>0.12130000000000001</v>
      </c>
      <c r="E832" s="11">
        <f t="shared" ca="1" si="225"/>
        <v>1.0004544200000001</v>
      </c>
      <c r="F832" s="66">
        <f ca="1">(TRUNC(PRODUCT($E$16:$E831),16))</f>
        <v>1.32616057556603</v>
      </c>
      <c r="G832" s="66">
        <f t="shared" ca="1" si="226"/>
        <v>1.1805864888022199</v>
      </c>
      <c r="H832" s="66">
        <f t="shared" ca="1" si="227"/>
        <v>1.1233065799999999</v>
      </c>
      <c r="I832" s="67">
        <f t="shared" si="210"/>
        <v>3.7499999999999999E-2</v>
      </c>
      <c r="J832" s="68">
        <f t="shared" si="228"/>
        <v>42478</v>
      </c>
      <c r="K832" s="13">
        <f t="shared" si="229"/>
        <v>325</v>
      </c>
      <c r="L832" s="9">
        <f t="shared" si="230"/>
        <v>1.0337932830000001</v>
      </c>
      <c r="M832" s="71">
        <f t="shared" ca="1" si="231"/>
        <v>1.1612667969999999</v>
      </c>
      <c r="N832" s="70">
        <f t="shared" si="232"/>
        <v>0</v>
      </c>
      <c r="O832" s="66">
        <f t="shared" ca="1" si="233"/>
        <v>19329271.764230099</v>
      </c>
      <c r="P832" s="72">
        <f t="shared" si="234"/>
        <v>0</v>
      </c>
      <c r="Q832" s="69"/>
      <c r="R832" s="68"/>
      <c r="S832" s="68"/>
      <c r="T832" s="68"/>
      <c r="U832" s="68"/>
      <c r="V832" s="7"/>
      <c r="W832" s="7"/>
      <c r="X832" s="7"/>
      <c r="Y832" s="7"/>
      <c r="Z832" s="1"/>
      <c r="AA832" s="7"/>
      <c r="AB832" s="7"/>
      <c r="AC832" s="7"/>
      <c r="AD832" s="7"/>
      <c r="AE832" s="7"/>
      <c r="AF832" s="8"/>
      <c r="AG832" s="7"/>
      <c r="AH832" s="3"/>
      <c r="AI832" s="18"/>
      <c r="AJ832" s="19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</row>
    <row r="833" spans="1:220" x14ac:dyDescent="0.2">
      <c r="A833" s="65">
        <f t="shared" si="209"/>
        <v>42808</v>
      </c>
      <c r="B833" s="12">
        <f t="shared" ca="1" si="223"/>
        <v>139265730.86267829</v>
      </c>
      <c r="C833" s="73">
        <f t="shared" ca="1" si="224"/>
        <v>119858967.39940919</v>
      </c>
      <c r="D833" s="67">
        <f ca="1">IF(A833&lt;$B$1,VLOOKUP(A833,[1]DI!$A$4:$B$15000,2,FALSE),0)</f>
        <v>0.12130000000000001</v>
      </c>
      <c r="E833" s="11">
        <f t="shared" ca="1" si="225"/>
        <v>1.0004544200000001</v>
      </c>
      <c r="F833" s="66">
        <f ca="1">(TRUNC(PRODUCT($E$16:$E832),16))</f>
        <v>1.3267632094547801</v>
      </c>
      <c r="G833" s="66">
        <f t="shared" ca="1" si="226"/>
        <v>1.1805864888022199</v>
      </c>
      <c r="H833" s="66">
        <f t="shared" ca="1" si="227"/>
        <v>1.12381704</v>
      </c>
      <c r="I833" s="67">
        <f t="shared" si="210"/>
        <v>3.7499999999999999E-2</v>
      </c>
      <c r="J833" s="68">
        <f t="shared" si="228"/>
        <v>42478</v>
      </c>
      <c r="K833" s="13">
        <f t="shared" si="229"/>
        <v>326</v>
      </c>
      <c r="L833" s="9">
        <f t="shared" si="230"/>
        <v>1.033899006</v>
      </c>
      <c r="M833" s="71">
        <f t="shared" ca="1" si="231"/>
        <v>1.1619133210000001</v>
      </c>
      <c r="N833" s="70">
        <f t="shared" si="232"/>
        <v>0</v>
      </c>
      <c r="O833" s="66">
        <f t="shared" ca="1" si="233"/>
        <v>19406763.4632691</v>
      </c>
      <c r="P833" s="72">
        <f t="shared" si="234"/>
        <v>0</v>
      </c>
      <c r="Q833" s="69"/>
      <c r="R833" s="68"/>
      <c r="S833" s="68"/>
      <c r="T833" s="68"/>
      <c r="U833" s="68"/>
      <c r="V833" s="7"/>
      <c r="W833" s="7"/>
      <c r="X833" s="7"/>
      <c r="Y833" s="7"/>
      <c r="Z833" s="1"/>
      <c r="AA833" s="7"/>
      <c r="AB833" s="7"/>
      <c r="AC833" s="7"/>
      <c r="AD833" s="7"/>
      <c r="AE833" s="7"/>
      <c r="AF833" s="8"/>
      <c r="AG833" s="7"/>
      <c r="AH833" s="3"/>
      <c r="AI833" s="18"/>
      <c r="AJ833" s="19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</row>
    <row r="834" spans="1:220" x14ac:dyDescent="0.2">
      <c r="A834" s="65">
        <f t="shared" si="209"/>
        <v>42809</v>
      </c>
      <c r="B834" s="12">
        <f t="shared" ca="1" si="223"/>
        <v>139343264.03291988</v>
      </c>
      <c r="C834" s="73">
        <f t="shared" ca="1" si="224"/>
        <v>119858967.39940919</v>
      </c>
      <c r="D834" s="67">
        <f ca="1">IF(A834&lt;$B$1,VLOOKUP(A834,[1]DI!$A$4:$B$15000,2,FALSE),0)</f>
        <v>0.12130000000000001</v>
      </c>
      <c r="E834" s="11">
        <f t="shared" ca="1" si="225"/>
        <v>1.0004544200000001</v>
      </c>
      <c r="F834" s="66">
        <f ca="1">(TRUNC(PRODUCT($E$16:$E833),16))</f>
        <v>1.32736611719242</v>
      </c>
      <c r="G834" s="66">
        <f t="shared" ca="1" si="226"/>
        <v>1.1805864888022199</v>
      </c>
      <c r="H834" s="66">
        <f t="shared" ca="1" si="227"/>
        <v>1.1243277199999999</v>
      </c>
      <c r="I834" s="67">
        <f t="shared" si="210"/>
        <v>3.7499999999999999E-2</v>
      </c>
      <c r="J834" s="68">
        <f t="shared" si="228"/>
        <v>42478</v>
      </c>
      <c r="K834" s="13">
        <f t="shared" si="229"/>
        <v>327</v>
      </c>
      <c r="L834" s="9">
        <f t="shared" si="230"/>
        <v>1.034004739</v>
      </c>
      <c r="M834" s="71">
        <f t="shared" ca="1" si="231"/>
        <v>1.1625601910000001</v>
      </c>
      <c r="N834" s="70">
        <f t="shared" si="232"/>
        <v>0</v>
      </c>
      <c r="O834" s="66">
        <f t="shared" ca="1" si="233"/>
        <v>19484296.633510701</v>
      </c>
      <c r="P834" s="72">
        <f t="shared" si="234"/>
        <v>0</v>
      </c>
      <c r="Q834" s="69"/>
      <c r="R834" s="68"/>
      <c r="S834" s="68"/>
      <c r="T834" s="68"/>
      <c r="U834" s="68"/>
      <c r="V834" s="7"/>
      <c r="W834" s="7"/>
      <c r="X834" s="7"/>
      <c r="Y834" s="7"/>
      <c r="Z834" s="1"/>
      <c r="AA834" s="7"/>
      <c r="AB834" s="7"/>
      <c r="AC834" s="7"/>
      <c r="AD834" s="7"/>
      <c r="AE834" s="7"/>
      <c r="AF834" s="8"/>
      <c r="AG834" s="7"/>
      <c r="AH834" s="3"/>
      <c r="AI834" s="18"/>
      <c r="AJ834" s="19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</row>
    <row r="835" spans="1:220" x14ac:dyDescent="0.2">
      <c r="A835" s="65">
        <f t="shared" si="209"/>
        <v>42810</v>
      </c>
      <c r="B835" s="12">
        <f t="shared" ca="1" si="223"/>
        <v>139420841.19140258</v>
      </c>
      <c r="C835" s="73">
        <f t="shared" ca="1" si="224"/>
        <v>119858967.39940919</v>
      </c>
      <c r="D835" s="67">
        <f ca="1">IF(A835&lt;$B$1,VLOOKUP(A835,[1]DI!$A$4:$B$15000,2,FALSE),0)</f>
        <v>0.12130000000000001</v>
      </c>
      <c r="E835" s="11">
        <f t="shared" ca="1" si="225"/>
        <v>1.0004544200000001</v>
      </c>
      <c r="F835" s="66">
        <f ca="1">(TRUNC(PRODUCT($E$16:$E834),16))</f>
        <v>1.32796929890339</v>
      </c>
      <c r="G835" s="66">
        <f t="shared" ca="1" si="226"/>
        <v>1.1805864888022199</v>
      </c>
      <c r="H835" s="66">
        <f t="shared" ca="1" si="227"/>
        <v>1.1248386399999999</v>
      </c>
      <c r="I835" s="67">
        <f t="shared" si="210"/>
        <v>3.7499999999999999E-2</v>
      </c>
      <c r="J835" s="68">
        <f t="shared" si="228"/>
        <v>42478</v>
      </c>
      <c r="K835" s="13">
        <f t="shared" si="229"/>
        <v>328</v>
      </c>
      <c r="L835" s="9">
        <f t="shared" si="230"/>
        <v>1.034110482</v>
      </c>
      <c r="M835" s="71">
        <f t="shared" ca="1" si="231"/>
        <v>1.163207428</v>
      </c>
      <c r="N835" s="70">
        <f t="shared" si="232"/>
        <v>0</v>
      </c>
      <c r="O835" s="66">
        <f t="shared" ca="1" si="233"/>
        <v>19561873.791993398</v>
      </c>
      <c r="P835" s="72">
        <f t="shared" si="234"/>
        <v>0</v>
      </c>
      <c r="Q835" s="69"/>
      <c r="R835" s="68"/>
      <c r="S835" s="68"/>
      <c r="T835" s="68"/>
      <c r="U835" s="68"/>
      <c r="V835" s="7"/>
      <c r="W835" s="7"/>
      <c r="X835" s="7"/>
      <c r="Y835" s="7"/>
      <c r="Z835" s="1"/>
      <c r="AA835" s="7"/>
      <c r="AB835" s="7"/>
      <c r="AC835" s="7"/>
      <c r="AD835" s="7"/>
      <c r="AE835" s="7"/>
      <c r="AF835" s="8"/>
      <c r="AG835" s="7"/>
      <c r="AH835" s="3"/>
      <c r="AI835" s="18"/>
      <c r="AJ835" s="19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</row>
    <row r="836" spans="1:220" x14ac:dyDescent="0.2">
      <c r="A836" s="65">
        <f t="shared" si="209"/>
        <v>42811</v>
      </c>
      <c r="B836" s="12">
        <f t="shared" ca="1" si="223"/>
        <v>139498461.49911359</v>
      </c>
      <c r="C836" s="73">
        <f t="shared" ca="1" si="224"/>
        <v>119858967.39940919</v>
      </c>
      <c r="D836" s="67">
        <f ca="1">IF(A836&lt;$B$1,VLOOKUP(A836,[1]DI!$A$4:$B$15000,2,FALSE),0)</f>
        <v>0.12130000000000001</v>
      </c>
      <c r="E836" s="11">
        <f t="shared" ca="1" si="225"/>
        <v>1.0004544200000001</v>
      </c>
      <c r="F836" s="66">
        <f ca="1">(TRUNC(PRODUCT($E$16:$E835),16))</f>
        <v>1.3285727547121999</v>
      </c>
      <c r="G836" s="66">
        <f t="shared" ca="1" si="226"/>
        <v>1.1805864888022199</v>
      </c>
      <c r="H836" s="66">
        <f t="shared" ca="1" si="227"/>
        <v>1.12534979</v>
      </c>
      <c r="I836" s="67">
        <f t="shared" si="210"/>
        <v>3.7499999999999999E-2</v>
      </c>
      <c r="J836" s="68">
        <f t="shared" si="228"/>
        <v>42478</v>
      </c>
      <c r="K836" s="13">
        <f t="shared" si="229"/>
        <v>329</v>
      </c>
      <c r="L836" s="9">
        <f t="shared" si="230"/>
        <v>1.0342162370000001</v>
      </c>
      <c r="M836" s="71">
        <f t="shared" ca="1" si="231"/>
        <v>1.1638550249999999</v>
      </c>
      <c r="N836" s="70">
        <f t="shared" si="232"/>
        <v>0</v>
      </c>
      <c r="O836" s="66">
        <f t="shared" ca="1" si="233"/>
        <v>19639494.0997044</v>
      </c>
      <c r="P836" s="72">
        <f t="shared" si="234"/>
        <v>0</v>
      </c>
      <c r="Q836" s="69"/>
      <c r="R836" s="68"/>
      <c r="S836" s="68"/>
      <c r="T836" s="68"/>
      <c r="U836" s="68"/>
      <c r="V836" s="7"/>
      <c r="W836" s="7"/>
      <c r="X836" s="7"/>
      <c r="Y836" s="7"/>
      <c r="Z836" s="1"/>
      <c r="AA836" s="7"/>
      <c r="AB836" s="7"/>
      <c r="AC836" s="7"/>
      <c r="AD836" s="7"/>
      <c r="AE836" s="7"/>
      <c r="AF836" s="8"/>
      <c r="AG836" s="7"/>
      <c r="AH836" s="3"/>
      <c r="AI836" s="18"/>
      <c r="AJ836" s="19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</row>
    <row r="837" spans="1:220" x14ac:dyDescent="0.2">
      <c r="A837" s="65">
        <f t="shared" si="209"/>
        <v>42812</v>
      </c>
      <c r="B837" s="12">
        <f t="shared" ca="1" si="223"/>
        <v>139576124.71633488</v>
      </c>
      <c r="C837" s="73">
        <f t="shared" ca="1" si="224"/>
        <v>119858967.39940919</v>
      </c>
      <c r="D837" s="67">
        <f ca="1">IF(A837&lt;$B$1,VLOOKUP(A837,[1]DI!$A$4:$B$15000,2,FALSE),0)</f>
        <v>0</v>
      </c>
      <c r="E837" s="11">
        <f t="shared" ca="1" si="225"/>
        <v>1</v>
      </c>
      <c r="F837" s="66">
        <f ca="1">(TRUNC(PRODUCT($E$16:$E836),16))</f>
        <v>1.3291764847434</v>
      </c>
      <c r="G837" s="66">
        <f t="shared" ca="1" si="226"/>
        <v>1.1805864888022199</v>
      </c>
      <c r="H837" s="66">
        <f t="shared" ca="1" si="227"/>
        <v>1.1258611700000001</v>
      </c>
      <c r="I837" s="67">
        <f t="shared" si="210"/>
        <v>3.7499999999999999E-2</v>
      </c>
      <c r="J837" s="68">
        <f t="shared" si="228"/>
        <v>42478</v>
      </c>
      <c r="K837" s="13">
        <f t="shared" si="229"/>
        <v>330</v>
      </c>
      <c r="L837" s="9">
        <f t="shared" si="230"/>
        <v>1.034322003</v>
      </c>
      <c r="M837" s="71">
        <f t="shared" ca="1" si="231"/>
        <v>1.16450298</v>
      </c>
      <c r="N837" s="70">
        <f t="shared" si="232"/>
        <v>0</v>
      </c>
      <c r="O837" s="66">
        <f t="shared" ca="1" si="233"/>
        <v>19717157.316925701</v>
      </c>
      <c r="P837" s="72">
        <f t="shared" si="234"/>
        <v>0</v>
      </c>
      <c r="Q837" s="69"/>
      <c r="R837" s="68"/>
      <c r="S837" s="68"/>
      <c r="T837" s="68"/>
      <c r="U837" s="68"/>
      <c r="V837" s="7"/>
      <c r="W837" s="7"/>
      <c r="X837" s="7"/>
      <c r="Y837" s="7"/>
      <c r="Z837" s="1"/>
      <c r="AA837" s="7"/>
      <c r="AB837" s="7"/>
      <c r="AC837" s="7"/>
      <c r="AD837" s="7"/>
      <c r="AE837" s="7"/>
      <c r="AF837" s="8"/>
      <c r="AG837" s="7"/>
      <c r="AH837" s="3"/>
      <c r="AI837" s="18"/>
      <c r="AJ837" s="19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</row>
    <row r="838" spans="1:220" x14ac:dyDescent="0.2">
      <c r="A838" s="65">
        <f t="shared" si="209"/>
        <v>42813</v>
      </c>
      <c r="B838" s="12">
        <f t="shared" ca="1" si="223"/>
        <v>139590398.72076249</v>
      </c>
      <c r="C838" s="73">
        <f t="shared" ca="1" si="224"/>
        <v>119858967.39940919</v>
      </c>
      <c r="D838" s="67">
        <f ca="1">IF(A838&lt;$B$1,VLOOKUP(A838,[1]DI!$A$4:$B$15000,2,FALSE),0)</f>
        <v>0</v>
      </c>
      <c r="E838" s="11">
        <f t="shared" ca="1" si="225"/>
        <v>1</v>
      </c>
      <c r="F838" s="66">
        <f ca="1">(TRUNC(PRODUCT($E$16:$E837),16))</f>
        <v>1.3291764847434</v>
      </c>
      <c r="G838" s="66">
        <f t="shared" ca="1" si="226"/>
        <v>1.1805864888022199</v>
      </c>
      <c r="H838" s="66">
        <f t="shared" ca="1" si="227"/>
        <v>1.1258611700000001</v>
      </c>
      <c r="I838" s="67">
        <f t="shared" si="210"/>
        <v>3.7499999999999999E-2</v>
      </c>
      <c r="J838" s="68">
        <f t="shared" si="228"/>
        <v>42478</v>
      </c>
      <c r="K838" s="13">
        <f t="shared" si="229"/>
        <v>331</v>
      </c>
      <c r="L838" s="9">
        <f t="shared" si="230"/>
        <v>1.034427779</v>
      </c>
      <c r="M838" s="71">
        <f t="shared" ca="1" si="231"/>
        <v>1.1646220700000001</v>
      </c>
      <c r="N838" s="70">
        <f t="shared" si="232"/>
        <v>0</v>
      </c>
      <c r="O838" s="66">
        <f t="shared" ca="1" si="233"/>
        <v>19731431.321353301</v>
      </c>
      <c r="P838" s="72">
        <f t="shared" si="234"/>
        <v>0</v>
      </c>
      <c r="Q838" s="69"/>
      <c r="R838" s="68"/>
      <c r="S838" s="68"/>
      <c r="T838" s="68"/>
      <c r="U838" s="68"/>
      <c r="V838" s="7"/>
      <c r="W838" s="7"/>
      <c r="X838" s="7"/>
      <c r="Y838" s="7"/>
      <c r="Z838" s="1"/>
      <c r="AA838" s="7"/>
      <c r="AB838" s="7"/>
      <c r="AC838" s="7"/>
      <c r="AD838" s="7"/>
      <c r="AE838" s="7"/>
      <c r="AF838" s="8"/>
      <c r="AG838" s="7"/>
      <c r="AH838" s="3"/>
      <c r="AI838" s="18"/>
      <c r="AJ838" s="19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</row>
    <row r="839" spans="1:220" x14ac:dyDescent="0.2">
      <c r="A839" s="65">
        <f t="shared" si="209"/>
        <v>42814</v>
      </c>
      <c r="B839" s="12">
        <f t="shared" ca="1" si="223"/>
        <v>139604674.04363871</v>
      </c>
      <c r="C839" s="73">
        <f t="shared" ca="1" si="224"/>
        <v>119858967.39940919</v>
      </c>
      <c r="D839" s="67">
        <f ca="1">IF(A839&lt;$B$1,VLOOKUP(A839,[1]DI!$A$4:$B$15000,2,FALSE),0)</f>
        <v>0.12130000000000001</v>
      </c>
      <c r="E839" s="11">
        <f t="shared" ca="1" si="225"/>
        <v>1.0004544200000001</v>
      </c>
      <c r="F839" s="66">
        <f ca="1">(TRUNC(PRODUCT($E$16:$E838),16))</f>
        <v>1.3291764847434</v>
      </c>
      <c r="G839" s="66">
        <f t="shared" ca="1" si="226"/>
        <v>1.1805864888022199</v>
      </c>
      <c r="H839" s="66">
        <f t="shared" ca="1" si="227"/>
        <v>1.1258611700000001</v>
      </c>
      <c r="I839" s="67">
        <f t="shared" si="210"/>
        <v>3.7499999999999999E-2</v>
      </c>
      <c r="J839" s="68">
        <f t="shared" si="228"/>
        <v>42478</v>
      </c>
      <c r="K839" s="13">
        <f t="shared" si="229"/>
        <v>332</v>
      </c>
      <c r="L839" s="9">
        <f t="shared" si="230"/>
        <v>1.0345335659999999</v>
      </c>
      <c r="M839" s="71">
        <f t="shared" ca="1" si="231"/>
        <v>1.164741171</v>
      </c>
      <c r="N839" s="70">
        <f t="shared" si="232"/>
        <v>0</v>
      </c>
      <c r="O839" s="66">
        <f t="shared" ca="1" si="233"/>
        <v>19745706.644229501</v>
      </c>
      <c r="P839" s="72">
        <f t="shared" si="234"/>
        <v>0</v>
      </c>
      <c r="Q839" s="69"/>
      <c r="R839" s="68"/>
      <c r="S839" s="68"/>
      <c r="T839" s="68"/>
      <c r="U839" s="68"/>
      <c r="V839" s="7"/>
      <c r="W839" s="7"/>
      <c r="X839" s="7"/>
      <c r="Y839" s="7"/>
      <c r="Z839" s="1"/>
      <c r="AA839" s="7"/>
      <c r="AB839" s="7"/>
      <c r="AC839" s="7"/>
      <c r="AD839" s="7"/>
      <c r="AE839" s="7"/>
      <c r="AF839" s="8"/>
      <c r="AG839" s="7"/>
      <c r="AH839" s="3"/>
      <c r="AI839" s="18"/>
      <c r="AJ839" s="19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</row>
    <row r="840" spans="1:220" x14ac:dyDescent="0.2">
      <c r="A840" s="65">
        <f t="shared" si="209"/>
        <v>42815</v>
      </c>
      <c r="B840" s="12">
        <f t="shared" ca="1" si="223"/>
        <v>139682396.11161298</v>
      </c>
      <c r="C840" s="73">
        <f t="shared" ca="1" si="224"/>
        <v>119858967.39940919</v>
      </c>
      <c r="D840" s="67">
        <f ca="1">IF(A840&lt;$B$1,VLOOKUP(A840,[1]DI!$A$4:$B$15000,2,FALSE),0)</f>
        <v>0.12130000000000001</v>
      </c>
      <c r="E840" s="11">
        <f t="shared" ca="1" si="225"/>
        <v>1.0004544200000001</v>
      </c>
      <c r="F840" s="66">
        <f ca="1">(TRUNC(PRODUCT($E$16:$E839),16))</f>
        <v>1.3297804891215901</v>
      </c>
      <c r="G840" s="66">
        <f t="shared" ca="1" si="226"/>
        <v>1.1805864888022199</v>
      </c>
      <c r="H840" s="66">
        <f t="shared" ca="1" si="227"/>
        <v>1.1263727800000001</v>
      </c>
      <c r="I840" s="67">
        <f t="shared" si="210"/>
        <v>3.7499999999999999E-2</v>
      </c>
      <c r="J840" s="68">
        <f t="shared" si="228"/>
        <v>42478</v>
      </c>
      <c r="K840" s="13">
        <f t="shared" si="229"/>
        <v>333</v>
      </c>
      <c r="L840" s="9">
        <f t="shared" si="230"/>
        <v>1.034639364</v>
      </c>
      <c r="M840" s="71">
        <f t="shared" ca="1" si="231"/>
        <v>1.165389617</v>
      </c>
      <c r="N840" s="70">
        <f t="shared" si="232"/>
        <v>0</v>
      </c>
      <c r="O840" s="66">
        <f t="shared" ca="1" si="233"/>
        <v>19823428.712203801</v>
      </c>
      <c r="P840" s="72">
        <f t="shared" si="234"/>
        <v>0</v>
      </c>
      <c r="Q840" s="69"/>
      <c r="R840" s="68"/>
      <c r="S840" s="68"/>
      <c r="T840" s="68"/>
      <c r="U840" s="68"/>
      <c r="V840" s="7"/>
      <c r="W840" s="7"/>
      <c r="X840" s="7"/>
      <c r="Y840" s="7"/>
      <c r="Z840" s="1"/>
      <c r="AA840" s="7"/>
      <c r="AB840" s="7"/>
      <c r="AC840" s="7"/>
      <c r="AD840" s="7"/>
      <c r="AE840" s="7"/>
      <c r="AF840" s="8"/>
      <c r="AG840" s="7"/>
      <c r="AH840" s="3"/>
      <c r="AI840" s="18"/>
      <c r="AJ840" s="19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</row>
    <row r="841" spans="1:220" x14ac:dyDescent="0.2">
      <c r="A841" s="65">
        <f t="shared" si="209"/>
        <v>42816</v>
      </c>
      <c r="B841" s="12">
        <f t="shared" ca="1" si="223"/>
        <v>139760162.16782829</v>
      </c>
      <c r="C841" s="73">
        <f t="shared" ca="1" si="224"/>
        <v>119858967.39940919</v>
      </c>
      <c r="D841" s="67">
        <f ca="1">IF(A841&lt;$B$1,VLOOKUP(A841,[1]DI!$A$4:$B$15000,2,FALSE),0)</f>
        <v>0.12130000000000001</v>
      </c>
      <c r="E841" s="11">
        <f t="shared" ca="1" si="225"/>
        <v>1.0004544200000001</v>
      </c>
      <c r="F841" s="66">
        <f ca="1">(TRUNC(PRODUCT($E$16:$E840),16))</f>
        <v>1.33038476797146</v>
      </c>
      <c r="G841" s="66">
        <f t="shared" ca="1" si="226"/>
        <v>1.1805864888022199</v>
      </c>
      <c r="H841" s="66">
        <f t="shared" ca="1" si="227"/>
        <v>1.1268846299999999</v>
      </c>
      <c r="I841" s="67">
        <f t="shared" si="210"/>
        <v>3.7499999999999999E-2</v>
      </c>
      <c r="J841" s="68">
        <f t="shared" si="228"/>
        <v>42478</v>
      </c>
      <c r="K841" s="13">
        <f t="shared" si="229"/>
        <v>334</v>
      </c>
      <c r="L841" s="9">
        <f t="shared" si="230"/>
        <v>1.034745172</v>
      </c>
      <c r="M841" s="71">
        <f t="shared" ca="1" si="231"/>
        <v>1.16603843</v>
      </c>
      <c r="N841" s="70">
        <f t="shared" si="232"/>
        <v>0</v>
      </c>
      <c r="O841" s="66">
        <f t="shared" ca="1" si="233"/>
        <v>19901194.768419102</v>
      </c>
      <c r="P841" s="72">
        <f t="shared" si="234"/>
        <v>0</v>
      </c>
      <c r="Q841" s="69"/>
      <c r="R841" s="68"/>
      <c r="S841" s="68"/>
      <c r="T841" s="68"/>
      <c r="U841" s="68"/>
      <c r="V841" s="7"/>
      <c r="W841" s="7"/>
      <c r="X841" s="7"/>
      <c r="Y841" s="7"/>
      <c r="Z841" s="1"/>
      <c r="AA841" s="7"/>
      <c r="AB841" s="7"/>
      <c r="AC841" s="7"/>
      <c r="AD841" s="7"/>
      <c r="AE841" s="7"/>
      <c r="AF841" s="8"/>
      <c r="AG841" s="7"/>
      <c r="AH841" s="3"/>
      <c r="AI841" s="18"/>
      <c r="AJ841" s="19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</row>
    <row r="842" spans="1:220" x14ac:dyDescent="0.2">
      <c r="A842" s="65">
        <f t="shared" si="209"/>
        <v>42817</v>
      </c>
      <c r="B842" s="12">
        <f t="shared" ca="1" si="223"/>
        <v>139837971.4931308</v>
      </c>
      <c r="C842" s="73">
        <f t="shared" ca="1" si="224"/>
        <v>119858967.39940919</v>
      </c>
      <c r="D842" s="67">
        <f ca="1">IF(A842&lt;$B$1,VLOOKUP(A842,[1]DI!$A$4:$B$15000,2,FALSE),0)</f>
        <v>0.12130000000000001</v>
      </c>
      <c r="E842" s="11">
        <f t="shared" ca="1" si="225"/>
        <v>1.0004544200000001</v>
      </c>
      <c r="F842" s="66">
        <f ca="1">(TRUNC(PRODUCT($E$16:$E841),16))</f>
        <v>1.33098932141772</v>
      </c>
      <c r="G842" s="66">
        <f t="shared" ca="1" si="226"/>
        <v>1.1805864888022199</v>
      </c>
      <c r="H842" s="66">
        <f t="shared" ca="1" si="227"/>
        <v>1.12739671</v>
      </c>
      <c r="I842" s="67">
        <f t="shared" si="210"/>
        <v>3.7499999999999999E-2</v>
      </c>
      <c r="J842" s="68">
        <f t="shared" si="228"/>
        <v>42478</v>
      </c>
      <c r="K842" s="13">
        <f t="shared" si="229"/>
        <v>335</v>
      </c>
      <c r="L842" s="9">
        <f t="shared" si="230"/>
        <v>1.034850992</v>
      </c>
      <c r="M842" s="71">
        <f t="shared" ca="1" si="231"/>
        <v>1.166687604</v>
      </c>
      <c r="N842" s="70">
        <f t="shared" si="232"/>
        <v>0</v>
      </c>
      <c r="O842" s="66">
        <f t="shared" ca="1" si="233"/>
        <v>19979004.093721598</v>
      </c>
      <c r="P842" s="72">
        <f t="shared" si="234"/>
        <v>0</v>
      </c>
      <c r="Q842" s="69"/>
      <c r="R842" s="68"/>
      <c r="S842" s="68"/>
      <c r="T842" s="68"/>
      <c r="U842" s="68"/>
      <c r="V842" s="7"/>
      <c r="W842" s="7"/>
      <c r="X842" s="7"/>
      <c r="Y842" s="7"/>
      <c r="Z842" s="1"/>
      <c r="AA842" s="7"/>
      <c r="AB842" s="7"/>
      <c r="AC842" s="7"/>
      <c r="AD842" s="7"/>
      <c r="AE842" s="7"/>
      <c r="AF842" s="8"/>
      <c r="AG842" s="7"/>
      <c r="AH842" s="3"/>
      <c r="AI842" s="18"/>
      <c r="AJ842" s="19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</row>
    <row r="843" spans="1:220" x14ac:dyDescent="0.2">
      <c r="A843" s="65">
        <f t="shared" si="209"/>
        <v>42818</v>
      </c>
      <c r="B843" s="12">
        <f t="shared" ca="1" si="223"/>
        <v>139915823.60808468</v>
      </c>
      <c r="C843" s="73">
        <f t="shared" ca="1" si="224"/>
        <v>119858967.39940919</v>
      </c>
      <c r="D843" s="67">
        <f ca="1">IF(A843&lt;$B$1,VLOOKUP(A843,[1]DI!$A$4:$B$15000,2,FALSE),0)</f>
        <v>0.12130000000000001</v>
      </c>
      <c r="E843" s="11">
        <f t="shared" ca="1" si="225"/>
        <v>1.0004544200000001</v>
      </c>
      <c r="F843" s="66">
        <f ca="1">(TRUNC(PRODUCT($E$16:$E842),16))</f>
        <v>1.33159414958516</v>
      </c>
      <c r="G843" s="66">
        <f t="shared" ca="1" si="226"/>
        <v>1.1805864888022199</v>
      </c>
      <c r="H843" s="66">
        <f t="shared" ca="1" si="227"/>
        <v>1.1279090199999999</v>
      </c>
      <c r="I843" s="67">
        <f t="shared" si="210"/>
        <v>3.7499999999999999E-2</v>
      </c>
      <c r="J843" s="68">
        <f t="shared" si="228"/>
        <v>42478</v>
      </c>
      <c r="K843" s="13">
        <f t="shared" si="229"/>
        <v>336</v>
      </c>
      <c r="L843" s="9">
        <f t="shared" si="230"/>
        <v>1.0349568220000001</v>
      </c>
      <c r="M843" s="71">
        <f t="shared" ca="1" si="231"/>
        <v>1.1673371349999999</v>
      </c>
      <c r="N843" s="70">
        <f t="shared" si="232"/>
        <v>0</v>
      </c>
      <c r="O843" s="66">
        <f t="shared" ca="1" si="233"/>
        <v>20056856.2086755</v>
      </c>
      <c r="P843" s="72">
        <f t="shared" si="234"/>
        <v>0</v>
      </c>
      <c r="Q843" s="69"/>
      <c r="R843" s="68"/>
      <c r="S843" s="68"/>
      <c r="T843" s="68"/>
      <c r="U843" s="68"/>
      <c r="V843" s="7"/>
      <c r="W843" s="7"/>
      <c r="X843" s="7"/>
      <c r="Y843" s="7"/>
      <c r="Z843" s="1"/>
      <c r="AA843" s="7"/>
      <c r="AB843" s="7"/>
      <c r="AC843" s="7"/>
      <c r="AD843" s="7"/>
      <c r="AE843" s="7"/>
      <c r="AF843" s="8"/>
      <c r="AG843" s="7"/>
      <c r="AH843" s="3"/>
      <c r="AI843" s="18"/>
      <c r="AJ843" s="19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</row>
    <row r="844" spans="1:220" x14ac:dyDescent="0.2">
      <c r="A844" s="65">
        <f t="shared" si="209"/>
        <v>42819</v>
      </c>
      <c r="B844" s="12">
        <f t="shared" ca="1" si="223"/>
        <v>139993718.75240788</v>
      </c>
      <c r="C844" s="73">
        <f t="shared" ca="1" si="224"/>
        <v>119858967.39940919</v>
      </c>
      <c r="D844" s="67">
        <f ca="1">IF(A844&lt;$B$1,VLOOKUP(A844,[1]DI!$A$4:$B$15000,2,FALSE),0)</f>
        <v>0</v>
      </c>
      <c r="E844" s="11">
        <f t="shared" ca="1" si="225"/>
        <v>1</v>
      </c>
      <c r="F844" s="66">
        <f ca="1">(TRUNC(PRODUCT($E$16:$E843),16))</f>
        <v>1.3321992525986199</v>
      </c>
      <c r="G844" s="66">
        <f t="shared" ca="1" si="226"/>
        <v>1.1805864888022199</v>
      </c>
      <c r="H844" s="66">
        <f t="shared" ca="1" si="227"/>
        <v>1.12842156</v>
      </c>
      <c r="I844" s="67">
        <f t="shared" si="210"/>
        <v>3.7499999999999999E-2</v>
      </c>
      <c r="J844" s="68">
        <f t="shared" si="228"/>
        <v>42478</v>
      </c>
      <c r="K844" s="13">
        <f t="shared" si="229"/>
        <v>337</v>
      </c>
      <c r="L844" s="9">
        <f t="shared" si="230"/>
        <v>1.0350626629999999</v>
      </c>
      <c r="M844" s="71">
        <f t="shared" ca="1" si="231"/>
        <v>1.167987025</v>
      </c>
      <c r="N844" s="70">
        <f t="shared" si="232"/>
        <v>0</v>
      </c>
      <c r="O844" s="66">
        <f t="shared" ca="1" si="233"/>
        <v>20134751.3529987</v>
      </c>
      <c r="P844" s="72">
        <f t="shared" si="234"/>
        <v>0</v>
      </c>
      <c r="Q844" s="69"/>
      <c r="R844" s="68"/>
      <c r="S844" s="68"/>
      <c r="T844" s="68"/>
      <c r="U844" s="68"/>
      <c r="V844" s="7"/>
      <c r="W844" s="7"/>
      <c r="X844" s="7"/>
      <c r="Y844" s="7"/>
      <c r="Z844" s="1"/>
      <c r="AA844" s="7"/>
      <c r="AB844" s="7"/>
      <c r="AC844" s="7"/>
      <c r="AD844" s="7"/>
      <c r="AE844" s="7"/>
      <c r="AF844" s="8"/>
      <c r="AG844" s="7"/>
      <c r="AH844" s="3"/>
      <c r="AI844" s="18"/>
      <c r="AJ844" s="19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</row>
    <row r="845" spans="1:220" x14ac:dyDescent="0.2">
      <c r="A845" s="65">
        <f t="shared" si="209"/>
        <v>42820</v>
      </c>
      <c r="B845" s="12">
        <f t="shared" ca="1" si="223"/>
        <v>140008035.42662787</v>
      </c>
      <c r="C845" s="73">
        <f t="shared" ca="1" si="224"/>
        <v>119858967.39940919</v>
      </c>
      <c r="D845" s="67">
        <f ca="1">IF(A845&lt;$B$1,VLOOKUP(A845,[1]DI!$A$4:$B$15000,2,FALSE),0)</f>
        <v>0</v>
      </c>
      <c r="E845" s="11">
        <f t="shared" ca="1" si="225"/>
        <v>1</v>
      </c>
      <c r="F845" s="66">
        <f ca="1">(TRUNC(PRODUCT($E$16:$E844),16))</f>
        <v>1.3321992525986199</v>
      </c>
      <c r="G845" s="66">
        <f t="shared" ca="1" si="226"/>
        <v>1.1805864888022199</v>
      </c>
      <c r="H845" s="66">
        <f t="shared" ca="1" si="227"/>
        <v>1.12842156</v>
      </c>
      <c r="I845" s="67">
        <f t="shared" si="210"/>
        <v>3.7499999999999999E-2</v>
      </c>
      <c r="J845" s="68">
        <f t="shared" si="228"/>
        <v>42478</v>
      </c>
      <c r="K845" s="13">
        <f t="shared" si="229"/>
        <v>338</v>
      </c>
      <c r="L845" s="9">
        <f t="shared" si="230"/>
        <v>1.0351685150000001</v>
      </c>
      <c r="M845" s="71">
        <f t="shared" ca="1" si="231"/>
        <v>1.168106471</v>
      </c>
      <c r="N845" s="70">
        <f t="shared" si="232"/>
        <v>0</v>
      </c>
      <c r="O845" s="66">
        <f t="shared" ca="1" si="233"/>
        <v>20149068.027218699</v>
      </c>
      <c r="P845" s="72">
        <f t="shared" si="234"/>
        <v>0</v>
      </c>
      <c r="Q845" s="69"/>
      <c r="R845" s="68"/>
      <c r="S845" s="68"/>
      <c r="T845" s="68"/>
      <c r="U845" s="68"/>
      <c r="V845" s="7"/>
      <c r="W845" s="7"/>
      <c r="X845" s="7"/>
      <c r="Y845" s="7"/>
      <c r="Z845" s="1"/>
      <c r="AA845" s="7"/>
      <c r="AB845" s="7"/>
      <c r="AC845" s="7"/>
      <c r="AD845" s="7"/>
      <c r="AE845" s="7"/>
      <c r="AF845" s="8"/>
      <c r="AG845" s="7"/>
      <c r="AH845" s="3"/>
      <c r="AI845" s="18"/>
      <c r="AJ845" s="19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</row>
    <row r="846" spans="1:220" x14ac:dyDescent="0.2">
      <c r="A846" s="65">
        <f t="shared" si="209"/>
        <v>42821</v>
      </c>
      <c r="B846" s="12">
        <f t="shared" ca="1" si="223"/>
        <v>140022353.53915548</v>
      </c>
      <c r="C846" s="73">
        <f t="shared" ca="1" si="224"/>
        <v>119858967.39940919</v>
      </c>
      <c r="D846" s="67">
        <f ca="1">IF(A846&lt;$B$1,VLOOKUP(A846,[1]DI!$A$4:$B$15000,2,FALSE),0)</f>
        <v>0.12130000000000001</v>
      </c>
      <c r="E846" s="11">
        <f t="shared" ca="1" si="225"/>
        <v>1.0004544200000001</v>
      </c>
      <c r="F846" s="66">
        <f ca="1">(TRUNC(PRODUCT($E$16:$E845),16))</f>
        <v>1.3321992525986199</v>
      </c>
      <c r="G846" s="66">
        <f t="shared" ca="1" si="226"/>
        <v>1.1805864888022199</v>
      </c>
      <c r="H846" s="66">
        <f t="shared" ca="1" si="227"/>
        <v>1.12842156</v>
      </c>
      <c r="I846" s="67">
        <f t="shared" si="210"/>
        <v>3.7499999999999999E-2</v>
      </c>
      <c r="J846" s="68">
        <f t="shared" si="228"/>
        <v>42478</v>
      </c>
      <c r="K846" s="13">
        <f t="shared" si="229"/>
        <v>339</v>
      </c>
      <c r="L846" s="9">
        <f t="shared" si="230"/>
        <v>1.035274378</v>
      </c>
      <c r="M846" s="71">
        <f t="shared" ca="1" si="231"/>
        <v>1.1682259290000001</v>
      </c>
      <c r="N846" s="70">
        <f t="shared" si="232"/>
        <v>0</v>
      </c>
      <c r="O846" s="66">
        <f t="shared" ca="1" si="233"/>
        <v>20163386.139746301</v>
      </c>
      <c r="P846" s="72">
        <f t="shared" si="234"/>
        <v>0</v>
      </c>
      <c r="Q846" s="69"/>
      <c r="R846" s="68"/>
      <c r="S846" s="68"/>
      <c r="T846" s="68"/>
      <c r="U846" s="68"/>
      <c r="V846" s="7"/>
      <c r="W846" s="7"/>
      <c r="X846" s="7"/>
      <c r="Y846" s="7"/>
      <c r="Z846" s="1"/>
      <c r="AA846" s="7"/>
      <c r="AB846" s="7"/>
      <c r="AC846" s="7"/>
      <c r="AD846" s="7"/>
      <c r="AE846" s="7"/>
      <c r="AF846" s="8"/>
      <c r="AG846" s="7"/>
      <c r="AH846" s="3"/>
      <c r="AI846" s="18"/>
      <c r="AJ846" s="19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</row>
    <row r="847" spans="1:220" x14ac:dyDescent="0.2">
      <c r="A847" s="65">
        <f t="shared" si="209"/>
        <v>42822</v>
      </c>
      <c r="B847" s="12">
        <f t="shared" ca="1" si="223"/>
        <v>140100308.85268039</v>
      </c>
      <c r="C847" s="73">
        <f t="shared" ca="1" si="224"/>
        <v>119858967.39940919</v>
      </c>
      <c r="D847" s="67">
        <f ca="1">IF(A847&lt;$B$1,VLOOKUP(A847,[1]DI!$A$4:$B$15000,2,FALSE),0)</f>
        <v>0.12130000000000001</v>
      </c>
      <c r="E847" s="11">
        <f t="shared" ca="1" si="225"/>
        <v>1.0004544200000001</v>
      </c>
      <c r="F847" s="66">
        <f ca="1">(TRUNC(PRODUCT($E$16:$E846),16))</f>
        <v>1.3328046305829799</v>
      </c>
      <c r="G847" s="66">
        <f t="shared" ca="1" si="226"/>
        <v>1.1805864888022199</v>
      </c>
      <c r="H847" s="66">
        <f t="shared" ca="1" si="227"/>
        <v>1.12893434</v>
      </c>
      <c r="I847" s="67">
        <f t="shared" si="210"/>
        <v>3.7499999999999999E-2</v>
      </c>
      <c r="J847" s="68">
        <f t="shared" si="228"/>
        <v>42478</v>
      </c>
      <c r="K847" s="13">
        <f t="shared" si="229"/>
        <v>340</v>
      </c>
      <c r="L847" s="9">
        <f t="shared" si="230"/>
        <v>1.0353802519999999</v>
      </c>
      <c r="M847" s="71">
        <f t="shared" ca="1" si="231"/>
        <v>1.1688763209999999</v>
      </c>
      <c r="N847" s="70">
        <f t="shared" si="232"/>
        <v>0</v>
      </c>
      <c r="O847" s="66">
        <f t="shared" ca="1" si="233"/>
        <v>20241341.453271199</v>
      </c>
      <c r="P847" s="72">
        <f t="shared" si="234"/>
        <v>0</v>
      </c>
      <c r="Q847" s="69"/>
      <c r="R847" s="68"/>
      <c r="S847" s="68"/>
      <c r="T847" s="68"/>
      <c r="U847" s="68"/>
      <c r="V847" s="7"/>
      <c r="W847" s="7"/>
      <c r="X847" s="7"/>
      <c r="Y847" s="7"/>
      <c r="Z847" s="1"/>
      <c r="AA847" s="7"/>
      <c r="AB847" s="7"/>
      <c r="AC847" s="7"/>
      <c r="AD847" s="7"/>
      <c r="AE847" s="7"/>
      <c r="AF847" s="8"/>
      <c r="AG847" s="7"/>
      <c r="AH847" s="3"/>
      <c r="AI847" s="18"/>
      <c r="AJ847" s="19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</row>
    <row r="848" spans="1:220" x14ac:dyDescent="0.2">
      <c r="A848" s="65">
        <f t="shared" si="209"/>
        <v>42823</v>
      </c>
      <c r="B848" s="12">
        <f t="shared" ca="1" si="223"/>
        <v>140178307.19557449</v>
      </c>
      <c r="C848" s="73">
        <f t="shared" ca="1" si="224"/>
        <v>119858967.39940919</v>
      </c>
      <c r="D848" s="67">
        <f ca="1">IF(A848&lt;$B$1,VLOOKUP(A848,[1]DI!$A$4:$B$15000,2,FALSE),0)</f>
        <v>0.12130000000000001</v>
      </c>
      <c r="E848" s="11">
        <f t="shared" ca="1" si="225"/>
        <v>1.0004544200000001</v>
      </c>
      <c r="F848" s="66">
        <f ca="1">(TRUNC(PRODUCT($E$16:$E847),16))</f>
        <v>1.33341028366321</v>
      </c>
      <c r="G848" s="66">
        <f t="shared" ca="1" si="226"/>
        <v>1.1805864888022199</v>
      </c>
      <c r="H848" s="66">
        <f t="shared" ca="1" si="227"/>
        <v>1.12944735</v>
      </c>
      <c r="I848" s="67">
        <f t="shared" si="210"/>
        <v>3.7499999999999999E-2</v>
      </c>
      <c r="J848" s="68">
        <f t="shared" si="228"/>
        <v>42478</v>
      </c>
      <c r="K848" s="13">
        <f t="shared" si="229"/>
        <v>341</v>
      </c>
      <c r="L848" s="9">
        <f t="shared" si="230"/>
        <v>1.0354861360000001</v>
      </c>
      <c r="M848" s="71">
        <f t="shared" ca="1" si="231"/>
        <v>1.1695270719999999</v>
      </c>
      <c r="N848" s="70">
        <f t="shared" si="232"/>
        <v>0</v>
      </c>
      <c r="O848" s="66">
        <f t="shared" ca="1" si="233"/>
        <v>20319339.796165299</v>
      </c>
      <c r="P848" s="72">
        <f t="shared" si="234"/>
        <v>0</v>
      </c>
      <c r="Q848" s="69"/>
      <c r="R848" s="68"/>
      <c r="S848" s="68"/>
      <c r="T848" s="68"/>
      <c r="U848" s="68"/>
      <c r="V848" s="7"/>
      <c r="W848" s="7"/>
      <c r="X848" s="7"/>
      <c r="Y848" s="7"/>
      <c r="Z848" s="1"/>
      <c r="AA848" s="7"/>
      <c r="AB848" s="7"/>
      <c r="AC848" s="7"/>
      <c r="AD848" s="7"/>
      <c r="AE848" s="7"/>
      <c r="AF848" s="8"/>
      <c r="AG848" s="7"/>
      <c r="AH848" s="3"/>
      <c r="AI848" s="18"/>
      <c r="AJ848" s="19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</row>
    <row r="849" spans="1:220" x14ac:dyDescent="0.2">
      <c r="A849" s="65">
        <f t="shared" si="209"/>
        <v>42824</v>
      </c>
      <c r="B849" s="12">
        <f t="shared" ref="B849:B868" ca="1" si="235">(C849+O849+Q849+R849)</f>
        <v>140256350.00614548</v>
      </c>
      <c r="C849" s="73">
        <f t="shared" ref="C849:C868" ca="1" si="236">(C848-P848)</f>
        <v>119858967.39940919</v>
      </c>
      <c r="D849" s="67">
        <f ca="1">IF(A849&lt;$B$1,VLOOKUP(A849,[1]DI!$A$4:$B$15000,2,FALSE),0)</f>
        <v>0.12130000000000001</v>
      </c>
      <c r="E849" s="11">
        <f t="shared" ref="E849:E868" ca="1" si="237">IF(A849&lt;A$13,1,ROUND(((1+D849)^(1/252)),8))</f>
        <v>1.0004544200000001</v>
      </c>
      <c r="F849" s="66">
        <f ca="1">(TRUNC(PRODUCT($E$16:$E848),16))</f>
        <v>1.33401621196431</v>
      </c>
      <c r="G849" s="66">
        <f t="shared" ref="G849:G868" ca="1" si="238">IF(N848&gt;0,F848,G848)</f>
        <v>1.1805864888022199</v>
      </c>
      <c r="H849" s="66">
        <f t="shared" ref="H849:H868" ca="1" si="239">ROUND(F849/G849,8)</f>
        <v>1.1299606</v>
      </c>
      <c r="I849" s="67">
        <f t="shared" si="210"/>
        <v>3.7499999999999999E-2</v>
      </c>
      <c r="J849" s="68">
        <f t="shared" ref="J849:J868" si="240">IF(N848&gt;0,VLOOKUP(N848,W$16:AG$52,2),J848)</f>
        <v>42478</v>
      </c>
      <c r="K849" s="13">
        <f t="shared" ref="K849:K868" si="241">DAYS360(J849,A849)</f>
        <v>342</v>
      </c>
      <c r="L849" s="9">
        <f t="shared" ref="L849:L868" si="242">ROUND((I849+1)^(K849/360),9)</f>
        <v>1.0355920320000001</v>
      </c>
      <c r="M849" s="71">
        <f t="shared" ref="M849:M868" ca="1" si="243">ROUND(H849*L849,9)</f>
        <v>1.170178194</v>
      </c>
      <c r="N849" s="70">
        <f t="shared" ref="N849:N867" si="244">IF(VLOOKUP(A849,X$16:AE$52,8)=VLOOKUP(A848,X$16:AE$52,8),0,VLOOKUP(A849,X$16:AE$52,8))</f>
        <v>0</v>
      </c>
      <c r="O849" s="66">
        <f t="shared" ref="O849:O868" ca="1" si="245">TRUNC(((M849-1)*C849),8)</f>
        <v>20397382.606736299</v>
      </c>
      <c r="P849" s="72">
        <f t="shared" ref="P849:P868" si="246">IF(N849&gt;0,VLOOKUP(N849,$W$16:$AB$52,6),0)</f>
        <v>0</v>
      </c>
      <c r="Q849" s="69"/>
      <c r="R849" s="68"/>
      <c r="S849" s="68"/>
      <c r="T849" s="68"/>
      <c r="U849" s="68"/>
      <c r="V849" s="7"/>
      <c r="W849" s="7"/>
      <c r="X849" s="7"/>
      <c r="Y849" s="7"/>
      <c r="Z849" s="1"/>
      <c r="AA849" s="7"/>
      <c r="AB849" s="7"/>
      <c r="AC849" s="7"/>
      <c r="AD849" s="7"/>
      <c r="AE849" s="7"/>
      <c r="AF849" s="8"/>
      <c r="AG849" s="7"/>
      <c r="AH849" s="3"/>
      <c r="AI849" s="18"/>
      <c r="AJ849" s="19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</row>
    <row r="850" spans="1:220" x14ac:dyDescent="0.2">
      <c r="A850" s="65">
        <f t="shared" ref="A850:A913" si="247">(A849+1)</f>
        <v>42825</v>
      </c>
      <c r="B850" s="12">
        <f t="shared" ca="1" si="235"/>
        <v>140334434.4077782</v>
      </c>
      <c r="C850" s="73">
        <f t="shared" ca="1" si="236"/>
        <v>119858967.39940919</v>
      </c>
      <c r="D850" s="67">
        <f ca="1">IF(A850&lt;$B$1,VLOOKUP(A850,[1]DI!$A$4:$B$15000,2,FALSE),0)</f>
        <v>0.12130000000000001</v>
      </c>
      <c r="E850" s="11">
        <f t="shared" ca="1" si="237"/>
        <v>1.0004544200000001</v>
      </c>
      <c r="F850" s="66">
        <f ca="1">(TRUNC(PRODUCT($E$16:$E849),16))</f>
        <v>1.33462241561135</v>
      </c>
      <c r="G850" s="66">
        <f t="shared" ca="1" si="238"/>
        <v>1.1805864888022199</v>
      </c>
      <c r="H850" s="66">
        <f t="shared" ca="1" si="239"/>
        <v>1.13047407</v>
      </c>
      <c r="I850" s="67">
        <f t="shared" ref="I850:I913" si="248">I849</f>
        <v>3.7499999999999999E-2</v>
      </c>
      <c r="J850" s="68">
        <f t="shared" si="240"/>
        <v>42478</v>
      </c>
      <c r="K850" s="13">
        <f t="shared" si="241"/>
        <v>343</v>
      </c>
      <c r="L850" s="9">
        <f t="shared" si="242"/>
        <v>1.035697938</v>
      </c>
      <c r="M850" s="71">
        <f t="shared" ca="1" si="243"/>
        <v>1.1708296629999999</v>
      </c>
      <c r="N850" s="70">
        <f t="shared" si="244"/>
        <v>0</v>
      </c>
      <c r="O850" s="66">
        <f t="shared" ca="1" si="245"/>
        <v>20475467.008368999</v>
      </c>
      <c r="P850" s="72">
        <f t="shared" si="246"/>
        <v>0</v>
      </c>
      <c r="Q850" s="69"/>
      <c r="R850" s="68"/>
      <c r="S850" s="68"/>
      <c r="T850" s="68"/>
      <c r="U850" s="68"/>
      <c r="V850" s="7"/>
      <c r="W850" s="7"/>
      <c r="X850" s="7"/>
      <c r="Y850" s="7"/>
      <c r="Z850" s="1"/>
      <c r="AA850" s="7"/>
      <c r="AB850" s="7"/>
      <c r="AC850" s="7"/>
      <c r="AD850" s="7"/>
      <c r="AE850" s="7"/>
      <c r="AF850" s="8"/>
      <c r="AG850" s="7"/>
      <c r="AH850" s="3"/>
      <c r="AI850" s="18"/>
      <c r="AJ850" s="19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</row>
    <row r="851" spans="1:220" x14ac:dyDescent="0.2">
      <c r="A851" s="65">
        <f t="shared" si="247"/>
        <v>42826</v>
      </c>
      <c r="B851" s="12">
        <f t="shared" ca="1" si="235"/>
        <v>140398205.25152409</v>
      </c>
      <c r="C851" s="73">
        <f t="shared" ca="1" si="236"/>
        <v>119858967.39940919</v>
      </c>
      <c r="D851" s="67">
        <f ca="1">IF(A851&lt;$B$1,VLOOKUP(A851,[1]DI!$A$4:$B$15000,2,FALSE),0)</f>
        <v>0</v>
      </c>
      <c r="E851" s="11">
        <f t="shared" ca="1" si="237"/>
        <v>1</v>
      </c>
      <c r="F851" s="66">
        <f ca="1">(TRUNC(PRODUCT($E$16:$E850),16))</f>
        <v>1.3352288947294599</v>
      </c>
      <c r="G851" s="66">
        <f t="shared" ca="1" si="238"/>
        <v>1.1805864888022199</v>
      </c>
      <c r="H851" s="66">
        <f t="shared" ca="1" si="239"/>
        <v>1.1309877800000001</v>
      </c>
      <c r="I851" s="67">
        <f t="shared" si="248"/>
        <v>3.7499999999999999E-2</v>
      </c>
      <c r="J851" s="68">
        <f t="shared" si="240"/>
        <v>42478</v>
      </c>
      <c r="K851" s="13">
        <f t="shared" si="241"/>
        <v>343</v>
      </c>
      <c r="L851" s="9">
        <f t="shared" si="242"/>
        <v>1.035697938</v>
      </c>
      <c r="M851" s="71">
        <f t="shared" ca="1" si="243"/>
        <v>1.1713617119999999</v>
      </c>
      <c r="N851" s="70">
        <f t="shared" si="244"/>
        <v>0</v>
      </c>
      <c r="O851" s="66">
        <f t="shared" ca="1" si="245"/>
        <v>20539237.852114901</v>
      </c>
      <c r="P851" s="72">
        <f t="shared" si="246"/>
        <v>0</v>
      </c>
      <c r="Q851" s="69"/>
      <c r="R851" s="68"/>
      <c r="S851" s="68"/>
      <c r="T851" s="68"/>
      <c r="U851" s="68"/>
      <c r="V851" s="7"/>
      <c r="W851" s="7"/>
      <c r="X851" s="7"/>
      <c r="Y851" s="7"/>
      <c r="Z851" s="1"/>
      <c r="AA851" s="7"/>
      <c r="AB851" s="7"/>
      <c r="AC851" s="7"/>
      <c r="AD851" s="7"/>
      <c r="AE851" s="7"/>
      <c r="AF851" s="8"/>
      <c r="AG851" s="7"/>
      <c r="AH851" s="3"/>
      <c r="AI851" s="18"/>
      <c r="AJ851" s="19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</row>
    <row r="852" spans="1:220" x14ac:dyDescent="0.2">
      <c r="A852" s="65">
        <f t="shared" si="247"/>
        <v>42827</v>
      </c>
      <c r="B852" s="12">
        <f t="shared" ca="1" si="235"/>
        <v>140412563.15722889</v>
      </c>
      <c r="C852" s="73">
        <f t="shared" ca="1" si="236"/>
        <v>119858967.39940919</v>
      </c>
      <c r="D852" s="67">
        <f ca="1">IF(A852&lt;$B$1,VLOOKUP(A852,[1]DI!$A$4:$B$15000,2,FALSE),0)</f>
        <v>0</v>
      </c>
      <c r="E852" s="11">
        <f t="shared" ca="1" si="237"/>
        <v>1</v>
      </c>
      <c r="F852" s="66">
        <f ca="1">(TRUNC(PRODUCT($E$16:$E851),16))</f>
        <v>1.3352288947294599</v>
      </c>
      <c r="G852" s="66">
        <f t="shared" ca="1" si="238"/>
        <v>1.1805864888022199</v>
      </c>
      <c r="H852" s="66">
        <f t="shared" ca="1" si="239"/>
        <v>1.1309877800000001</v>
      </c>
      <c r="I852" s="67">
        <f t="shared" si="248"/>
        <v>3.7499999999999999E-2</v>
      </c>
      <c r="J852" s="68">
        <f t="shared" si="240"/>
        <v>42478</v>
      </c>
      <c r="K852" s="13">
        <f t="shared" si="241"/>
        <v>344</v>
      </c>
      <c r="L852" s="9">
        <f t="shared" si="242"/>
        <v>1.0358038549999999</v>
      </c>
      <c r="M852" s="71">
        <f t="shared" ca="1" si="243"/>
        <v>1.171481502</v>
      </c>
      <c r="N852" s="70">
        <f t="shared" si="244"/>
        <v>0</v>
      </c>
      <c r="O852" s="66">
        <f t="shared" ca="1" si="245"/>
        <v>20553595.757819701</v>
      </c>
      <c r="P852" s="72">
        <f t="shared" si="246"/>
        <v>0</v>
      </c>
      <c r="Q852" s="69"/>
      <c r="R852" s="68"/>
      <c r="S852" s="68"/>
      <c r="T852" s="68"/>
      <c r="U852" s="68"/>
      <c r="V852" s="7"/>
      <c r="W852" s="7"/>
      <c r="X852" s="7"/>
      <c r="Y852" s="7"/>
      <c r="Z852" s="1"/>
      <c r="AA852" s="7"/>
      <c r="AB852" s="7"/>
      <c r="AC852" s="7"/>
      <c r="AD852" s="7"/>
      <c r="AE852" s="7"/>
      <c r="AF852" s="8"/>
      <c r="AG852" s="7"/>
      <c r="AH852" s="3"/>
      <c r="AI852" s="18"/>
      <c r="AJ852" s="19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</row>
    <row r="853" spans="1:220" x14ac:dyDescent="0.2">
      <c r="A853" s="65">
        <f t="shared" si="247"/>
        <v>42828</v>
      </c>
      <c r="B853" s="12">
        <f t="shared" ca="1" si="235"/>
        <v>140426922.7409592</v>
      </c>
      <c r="C853" s="73">
        <f t="shared" ca="1" si="236"/>
        <v>119858967.39940919</v>
      </c>
      <c r="D853" s="67">
        <f ca="1">IF(A853&lt;$B$1,VLOOKUP(A853,[1]DI!$A$4:$B$15000,2,FALSE),0)</f>
        <v>0.12130000000000001</v>
      </c>
      <c r="E853" s="11">
        <f t="shared" ca="1" si="237"/>
        <v>1.0004544200000001</v>
      </c>
      <c r="F853" s="66">
        <f ca="1">(TRUNC(PRODUCT($E$16:$E852),16))</f>
        <v>1.3352288947294599</v>
      </c>
      <c r="G853" s="66">
        <f t="shared" ca="1" si="238"/>
        <v>1.1805864888022199</v>
      </c>
      <c r="H853" s="66">
        <f t="shared" ca="1" si="239"/>
        <v>1.1309877800000001</v>
      </c>
      <c r="I853" s="67">
        <f t="shared" si="248"/>
        <v>3.7499999999999999E-2</v>
      </c>
      <c r="J853" s="68">
        <f t="shared" si="240"/>
        <v>42478</v>
      </c>
      <c r="K853" s="13">
        <f t="shared" si="241"/>
        <v>345</v>
      </c>
      <c r="L853" s="9">
        <f t="shared" si="242"/>
        <v>1.0359097829999999</v>
      </c>
      <c r="M853" s="71">
        <f t="shared" ca="1" si="243"/>
        <v>1.1716013059999999</v>
      </c>
      <c r="N853" s="70">
        <f t="shared" si="244"/>
        <v>0</v>
      </c>
      <c r="O853" s="66">
        <f t="shared" ca="1" si="245"/>
        <v>20567955.34155</v>
      </c>
      <c r="P853" s="72">
        <f t="shared" si="246"/>
        <v>0</v>
      </c>
      <c r="Q853" s="69"/>
      <c r="R853" s="68"/>
      <c r="S853" s="68"/>
      <c r="T853" s="68"/>
      <c r="U853" s="68"/>
      <c r="V853" s="7"/>
      <c r="W853" s="7"/>
      <c r="X853" s="7"/>
      <c r="Y853" s="7"/>
      <c r="Z853" s="1"/>
      <c r="AA853" s="7"/>
      <c r="AB853" s="7"/>
      <c r="AC853" s="7"/>
      <c r="AD853" s="7"/>
      <c r="AE853" s="7"/>
      <c r="AF853" s="8"/>
      <c r="AG853" s="7"/>
      <c r="AH853" s="3"/>
      <c r="AI853" s="18"/>
      <c r="AJ853" s="19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</row>
    <row r="854" spans="1:220" x14ac:dyDescent="0.2">
      <c r="A854" s="65">
        <f t="shared" si="247"/>
        <v>42829</v>
      </c>
      <c r="B854" s="12">
        <f t="shared" ca="1" si="235"/>
        <v>140505103.7489197</v>
      </c>
      <c r="C854" s="73">
        <f t="shared" ca="1" si="236"/>
        <v>119858967.39940919</v>
      </c>
      <c r="D854" s="67">
        <f ca="1">IF(A854&lt;$B$1,VLOOKUP(A854,[1]DI!$A$4:$B$15000,2,FALSE),0)</f>
        <v>0.12130000000000001</v>
      </c>
      <c r="E854" s="11">
        <f t="shared" ca="1" si="237"/>
        <v>1.0004544200000001</v>
      </c>
      <c r="F854" s="66">
        <f ca="1">(TRUNC(PRODUCT($E$16:$E853),16))</f>
        <v>1.3358356494438</v>
      </c>
      <c r="G854" s="66">
        <f t="shared" ca="1" si="238"/>
        <v>1.1805864888022199</v>
      </c>
      <c r="H854" s="66">
        <f t="shared" ca="1" si="239"/>
        <v>1.1315017300000001</v>
      </c>
      <c r="I854" s="67">
        <f t="shared" si="248"/>
        <v>3.7499999999999999E-2</v>
      </c>
      <c r="J854" s="68">
        <f t="shared" si="240"/>
        <v>42478</v>
      </c>
      <c r="K854" s="13">
        <f t="shared" si="241"/>
        <v>346</v>
      </c>
      <c r="L854" s="9">
        <f t="shared" si="242"/>
        <v>1.0360157210000001</v>
      </c>
      <c r="M854" s="71">
        <f t="shared" ca="1" si="243"/>
        <v>1.1722535810000001</v>
      </c>
      <c r="N854" s="70">
        <f t="shared" si="244"/>
        <v>0</v>
      </c>
      <c r="O854" s="66">
        <f t="shared" ca="1" si="245"/>
        <v>20646136.349510498</v>
      </c>
      <c r="P854" s="72">
        <f t="shared" si="246"/>
        <v>0</v>
      </c>
      <c r="Q854" s="69"/>
      <c r="R854" s="68"/>
      <c r="S854" s="68"/>
      <c r="T854" s="68"/>
      <c r="U854" s="68"/>
      <c r="V854" s="7"/>
      <c r="W854" s="7"/>
      <c r="X854" s="7"/>
      <c r="Y854" s="7"/>
      <c r="Z854" s="1"/>
      <c r="AA854" s="7"/>
      <c r="AB854" s="7"/>
      <c r="AC854" s="7"/>
      <c r="AD854" s="7"/>
      <c r="AE854" s="7"/>
      <c r="AF854" s="8"/>
      <c r="AG854" s="7"/>
      <c r="AH854" s="3"/>
      <c r="AI854" s="18"/>
      <c r="AJ854" s="19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</row>
    <row r="855" spans="1:220" x14ac:dyDescent="0.2">
      <c r="A855" s="65">
        <f t="shared" si="247"/>
        <v>42830</v>
      </c>
      <c r="B855" s="12">
        <f t="shared" ca="1" si="235"/>
        <v>140583326.7075187</v>
      </c>
      <c r="C855" s="73">
        <f t="shared" ca="1" si="236"/>
        <v>119858967.39940919</v>
      </c>
      <c r="D855" s="67">
        <f ca="1">IF(A855&lt;$B$1,VLOOKUP(A855,[1]DI!$A$4:$B$15000,2,FALSE),0)</f>
        <v>0.12130000000000001</v>
      </c>
      <c r="E855" s="11">
        <f t="shared" ca="1" si="237"/>
        <v>1.0004544200000001</v>
      </c>
      <c r="F855" s="66">
        <f ca="1">(TRUNC(PRODUCT($E$16:$E854),16))</f>
        <v>1.3364426798796201</v>
      </c>
      <c r="G855" s="66">
        <f t="shared" ca="1" si="238"/>
        <v>1.1805864888022199</v>
      </c>
      <c r="H855" s="66">
        <f t="shared" ca="1" si="239"/>
        <v>1.1320159000000001</v>
      </c>
      <c r="I855" s="67">
        <f t="shared" si="248"/>
        <v>3.7499999999999999E-2</v>
      </c>
      <c r="J855" s="68">
        <f t="shared" si="240"/>
        <v>42478</v>
      </c>
      <c r="K855" s="13">
        <f t="shared" si="241"/>
        <v>347</v>
      </c>
      <c r="L855" s="9">
        <f t="shared" si="242"/>
        <v>1.0361216710000001</v>
      </c>
      <c r="M855" s="71">
        <f t="shared" ca="1" si="243"/>
        <v>1.172906206</v>
      </c>
      <c r="N855" s="70">
        <f t="shared" si="244"/>
        <v>0</v>
      </c>
      <c r="O855" s="66">
        <f t="shared" ca="1" si="245"/>
        <v>20724359.3081095</v>
      </c>
      <c r="P855" s="72">
        <f t="shared" si="246"/>
        <v>0</v>
      </c>
      <c r="Q855" s="69"/>
      <c r="R855" s="68"/>
      <c r="S855" s="68"/>
      <c r="T855" s="68"/>
      <c r="U855" s="68"/>
      <c r="V855" s="7"/>
      <c r="W855" s="7"/>
      <c r="X855" s="7"/>
      <c r="Y855" s="7"/>
      <c r="Z855" s="1"/>
      <c r="AA855" s="7"/>
      <c r="AB855" s="7"/>
      <c r="AC855" s="7"/>
      <c r="AD855" s="7"/>
      <c r="AE855" s="7"/>
      <c r="AF855" s="8"/>
      <c r="AG855" s="7"/>
      <c r="AH855" s="3"/>
      <c r="AI855" s="18"/>
      <c r="AJ855" s="19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</row>
    <row r="856" spans="1:220" x14ac:dyDescent="0.2">
      <c r="A856" s="65">
        <f t="shared" si="247"/>
        <v>42831</v>
      </c>
      <c r="B856" s="12">
        <f t="shared" ca="1" si="235"/>
        <v>140661593.8940767</v>
      </c>
      <c r="C856" s="73">
        <f t="shared" ca="1" si="236"/>
        <v>119858967.39940919</v>
      </c>
      <c r="D856" s="67">
        <f ca="1">IF(A856&lt;$B$1,VLOOKUP(A856,[1]DI!$A$4:$B$15000,2,FALSE),0)</f>
        <v>0.12130000000000001</v>
      </c>
      <c r="E856" s="11">
        <f t="shared" ca="1" si="237"/>
        <v>1.0004544200000001</v>
      </c>
      <c r="F856" s="66">
        <f ca="1">(TRUNC(PRODUCT($E$16:$E855),16))</f>
        <v>1.33704998616221</v>
      </c>
      <c r="G856" s="66">
        <f t="shared" ca="1" si="238"/>
        <v>1.1805864888022199</v>
      </c>
      <c r="H856" s="66">
        <f t="shared" ca="1" si="239"/>
        <v>1.1325303099999999</v>
      </c>
      <c r="I856" s="67">
        <f t="shared" si="248"/>
        <v>3.7499999999999999E-2</v>
      </c>
      <c r="J856" s="68">
        <f t="shared" si="240"/>
        <v>42478</v>
      </c>
      <c r="K856" s="13">
        <f t="shared" si="241"/>
        <v>348</v>
      </c>
      <c r="L856" s="9">
        <f t="shared" si="242"/>
        <v>1.036227631</v>
      </c>
      <c r="M856" s="71">
        <f t="shared" ca="1" si="243"/>
        <v>1.1735591999999999</v>
      </c>
      <c r="N856" s="70">
        <f t="shared" si="244"/>
        <v>0</v>
      </c>
      <c r="O856" s="66">
        <f t="shared" ca="1" si="245"/>
        <v>20802626.4946675</v>
      </c>
      <c r="P856" s="72">
        <f t="shared" si="246"/>
        <v>0</v>
      </c>
      <c r="Q856" s="69"/>
      <c r="R856" s="68"/>
      <c r="S856" s="68"/>
      <c r="T856" s="68"/>
      <c r="U856" s="68"/>
      <c r="V856" s="7"/>
      <c r="W856" s="7"/>
      <c r="X856" s="7"/>
      <c r="Y856" s="7"/>
      <c r="Z856" s="1"/>
      <c r="AA856" s="7"/>
      <c r="AB856" s="7"/>
      <c r="AC856" s="7"/>
      <c r="AD856" s="7"/>
      <c r="AE856" s="7"/>
      <c r="AF856" s="8"/>
      <c r="AG856" s="7"/>
      <c r="AH856" s="3"/>
      <c r="AI856" s="18"/>
      <c r="AJ856" s="19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</row>
    <row r="857" spans="1:220" x14ac:dyDescent="0.2">
      <c r="A857" s="65">
        <f t="shared" si="247"/>
        <v>42832</v>
      </c>
      <c r="B857" s="12">
        <f t="shared" ca="1" si="235"/>
        <v>140739905.54831159</v>
      </c>
      <c r="C857" s="73">
        <f t="shared" ca="1" si="236"/>
        <v>119858967.39940919</v>
      </c>
      <c r="D857" s="67">
        <f ca="1">IF(A857&lt;$B$1,VLOOKUP(A857,[1]DI!$A$4:$B$15000,2,FALSE),0)</f>
        <v>0.12130000000000001</v>
      </c>
      <c r="E857" s="11">
        <f t="shared" ca="1" si="237"/>
        <v>1.0004544200000001</v>
      </c>
      <c r="F857" s="66">
        <f ca="1">(TRUNC(PRODUCT($E$16:$E856),16))</f>
        <v>1.3376575684169201</v>
      </c>
      <c r="G857" s="66">
        <f t="shared" ca="1" si="238"/>
        <v>1.1805864888022199</v>
      </c>
      <c r="H857" s="66">
        <f t="shared" ca="1" si="239"/>
        <v>1.1330449600000001</v>
      </c>
      <c r="I857" s="67">
        <f t="shared" si="248"/>
        <v>3.7499999999999999E-2</v>
      </c>
      <c r="J857" s="68">
        <f t="shared" si="240"/>
        <v>42478</v>
      </c>
      <c r="K857" s="13">
        <f t="shared" si="241"/>
        <v>349</v>
      </c>
      <c r="L857" s="9">
        <f t="shared" si="242"/>
        <v>1.036333602</v>
      </c>
      <c r="M857" s="71">
        <f t="shared" ca="1" si="243"/>
        <v>1.1742125649999999</v>
      </c>
      <c r="N857" s="70">
        <f t="shared" si="244"/>
        <v>0</v>
      </c>
      <c r="O857" s="66">
        <f t="shared" ca="1" si="245"/>
        <v>20880938.148902401</v>
      </c>
      <c r="P857" s="72">
        <f t="shared" si="246"/>
        <v>0</v>
      </c>
      <c r="Q857" s="69"/>
      <c r="R857" s="68"/>
      <c r="S857" s="68"/>
      <c r="T857" s="68"/>
      <c r="U857" s="68"/>
      <c r="V857" s="7"/>
      <c r="W857" s="7"/>
      <c r="X857" s="7"/>
      <c r="Y857" s="7"/>
      <c r="Z857" s="1"/>
      <c r="AA857" s="7"/>
      <c r="AB857" s="7"/>
      <c r="AC857" s="7"/>
      <c r="AD857" s="7"/>
      <c r="AE857" s="7"/>
      <c r="AF857" s="8"/>
      <c r="AG857" s="7"/>
      <c r="AH857" s="3"/>
      <c r="AI857" s="18"/>
      <c r="AJ857" s="19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</row>
    <row r="858" spans="1:220" x14ac:dyDescent="0.2">
      <c r="A858" s="65">
        <f t="shared" si="247"/>
        <v>42833</v>
      </c>
      <c r="B858" s="12">
        <f t="shared" ca="1" si="235"/>
        <v>140818260.23191589</v>
      </c>
      <c r="C858" s="73">
        <f t="shared" ca="1" si="236"/>
        <v>119858967.39940919</v>
      </c>
      <c r="D858" s="67">
        <f ca="1">IF(A858&lt;$B$1,VLOOKUP(A858,[1]DI!$A$4:$B$15000,2,FALSE),0)</f>
        <v>0</v>
      </c>
      <c r="E858" s="11">
        <f t="shared" ca="1" si="237"/>
        <v>1</v>
      </c>
      <c r="F858" s="66">
        <f ca="1">(TRUNC(PRODUCT($E$16:$E857),16))</f>
        <v>1.33826542676916</v>
      </c>
      <c r="G858" s="66">
        <f t="shared" ca="1" si="238"/>
        <v>1.1805864888022199</v>
      </c>
      <c r="H858" s="66">
        <f t="shared" ca="1" si="239"/>
        <v>1.13355984</v>
      </c>
      <c r="I858" s="67">
        <f t="shared" si="248"/>
        <v>3.7499999999999999E-2</v>
      </c>
      <c r="J858" s="68">
        <f t="shared" si="240"/>
        <v>42478</v>
      </c>
      <c r="K858" s="13">
        <f t="shared" si="241"/>
        <v>350</v>
      </c>
      <c r="L858" s="9">
        <f t="shared" si="242"/>
        <v>1.036439584</v>
      </c>
      <c r="M858" s="71">
        <f t="shared" ca="1" si="243"/>
        <v>1.1748662889999999</v>
      </c>
      <c r="N858" s="70">
        <f t="shared" si="244"/>
        <v>0</v>
      </c>
      <c r="O858" s="66">
        <f t="shared" ca="1" si="245"/>
        <v>20959292.832506701</v>
      </c>
      <c r="P858" s="72">
        <f t="shared" si="246"/>
        <v>0</v>
      </c>
      <c r="Q858" s="69"/>
      <c r="R858" s="68"/>
      <c r="S858" s="68"/>
      <c r="T858" s="68"/>
      <c r="U858" s="68"/>
      <c r="V858" s="7"/>
      <c r="W858" s="7"/>
      <c r="X858" s="7"/>
      <c r="Y858" s="7"/>
      <c r="Z858" s="1"/>
      <c r="AA858" s="7"/>
      <c r="AB858" s="7"/>
      <c r="AC858" s="7"/>
      <c r="AD858" s="7"/>
      <c r="AE858" s="7"/>
      <c r="AF858" s="8"/>
      <c r="AG858" s="7"/>
      <c r="AH858" s="3"/>
      <c r="AI858" s="18"/>
      <c r="AJ858" s="19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</row>
    <row r="859" spans="1:220" x14ac:dyDescent="0.2">
      <c r="A859" s="65">
        <f t="shared" si="247"/>
        <v>42834</v>
      </c>
      <c r="B859" s="12">
        <f t="shared" ca="1" si="235"/>
        <v>140832661.16698989</v>
      </c>
      <c r="C859" s="73">
        <f t="shared" ca="1" si="236"/>
        <v>119858967.39940919</v>
      </c>
      <c r="D859" s="67">
        <f ca="1">IF(A859&lt;$B$1,VLOOKUP(A859,[1]DI!$A$4:$B$15000,2,FALSE),0)</f>
        <v>0</v>
      </c>
      <c r="E859" s="11">
        <f t="shared" ca="1" si="237"/>
        <v>1</v>
      </c>
      <c r="F859" s="66">
        <f ca="1">(TRUNC(PRODUCT($E$16:$E858),16))</f>
        <v>1.33826542676916</v>
      </c>
      <c r="G859" s="66">
        <f t="shared" ca="1" si="238"/>
        <v>1.1805864888022199</v>
      </c>
      <c r="H859" s="66">
        <f t="shared" ca="1" si="239"/>
        <v>1.13355984</v>
      </c>
      <c r="I859" s="67">
        <f t="shared" si="248"/>
        <v>3.7499999999999999E-2</v>
      </c>
      <c r="J859" s="68">
        <f t="shared" si="240"/>
        <v>42478</v>
      </c>
      <c r="K859" s="13">
        <f t="shared" si="241"/>
        <v>351</v>
      </c>
      <c r="L859" s="9">
        <f t="shared" si="242"/>
        <v>1.0365455770000001</v>
      </c>
      <c r="M859" s="71">
        <f t="shared" ca="1" si="243"/>
        <v>1.1749864379999999</v>
      </c>
      <c r="N859" s="70">
        <f t="shared" si="244"/>
        <v>0</v>
      </c>
      <c r="O859" s="66">
        <f t="shared" ca="1" si="245"/>
        <v>20973693.767580699</v>
      </c>
      <c r="P859" s="72">
        <f t="shared" si="246"/>
        <v>0</v>
      </c>
      <c r="Q859" s="69"/>
      <c r="R859" s="68"/>
      <c r="S859" s="68"/>
      <c r="T859" s="68"/>
      <c r="U859" s="68"/>
      <c r="V859" s="7"/>
      <c r="W859" s="7"/>
      <c r="X859" s="7"/>
      <c r="Y859" s="7"/>
      <c r="Z859" s="1"/>
      <c r="AA859" s="7"/>
      <c r="AB859" s="7"/>
      <c r="AC859" s="7"/>
      <c r="AD859" s="7"/>
      <c r="AE859" s="7"/>
      <c r="AF859" s="8"/>
      <c r="AG859" s="7"/>
      <c r="AH859" s="3"/>
      <c r="AI859" s="18"/>
      <c r="AJ859" s="19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</row>
    <row r="860" spans="1:220" x14ac:dyDescent="0.2">
      <c r="A860" s="65">
        <f t="shared" si="247"/>
        <v>42835</v>
      </c>
      <c r="B860" s="12">
        <f t="shared" ca="1" si="235"/>
        <v>140847063.5403716</v>
      </c>
      <c r="C860" s="73">
        <f t="shared" ca="1" si="236"/>
        <v>119858967.39940919</v>
      </c>
      <c r="D860" s="67">
        <f ca="1">IF(A860&lt;$B$1,VLOOKUP(A860,[1]DI!$A$4:$B$15000,2,FALSE),0)</f>
        <v>0.12130000000000001</v>
      </c>
      <c r="E860" s="11">
        <f t="shared" ca="1" si="237"/>
        <v>1.0004544200000001</v>
      </c>
      <c r="F860" s="66">
        <f ca="1">(TRUNC(PRODUCT($E$16:$E859),16))</f>
        <v>1.33826542676916</v>
      </c>
      <c r="G860" s="66">
        <f t="shared" ca="1" si="238"/>
        <v>1.1805864888022199</v>
      </c>
      <c r="H860" s="66">
        <f t="shared" ca="1" si="239"/>
        <v>1.13355984</v>
      </c>
      <c r="I860" s="67">
        <f t="shared" si="248"/>
        <v>3.7499999999999999E-2</v>
      </c>
      <c r="J860" s="68">
        <f t="shared" si="240"/>
        <v>42478</v>
      </c>
      <c r="K860" s="13">
        <f t="shared" si="241"/>
        <v>352</v>
      </c>
      <c r="L860" s="9">
        <f t="shared" si="242"/>
        <v>1.03665158</v>
      </c>
      <c r="M860" s="71">
        <f t="shared" ca="1" si="243"/>
        <v>1.175106599</v>
      </c>
      <c r="N860" s="70">
        <f t="shared" si="244"/>
        <v>0</v>
      </c>
      <c r="O860" s="66">
        <f t="shared" ca="1" si="245"/>
        <v>20988096.1409624</v>
      </c>
      <c r="P860" s="72">
        <f t="shared" si="246"/>
        <v>0</v>
      </c>
      <c r="Q860" s="69"/>
      <c r="R860" s="68"/>
      <c r="S860" s="68"/>
      <c r="T860" s="68"/>
      <c r="U860" s="68"/>
      <c r="V860" s="7"/>
      <c r="W860" s="7"/>
      <c r="X860" s="7"/>
      <c r="Y860" s="7"/>
      <c r="Z860" s="1"/>
      <c r="AA860" s="7"/>
      <c r="AB860" s="7"/>
      <c r="AC860" s="7"/>
      <c r="AD860" s="7"/>
      <c r="AE860" s="7"/>
      <c r="AF860" s="8"/>
      <c r="AG860" s="7"/>
      <c r="AH860" s="3"/>
      <c r="AI860" s="18"/>
      <c r="AJ860" s="19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</row>
    <row r="861" spans="1:220" x14ac:dyDescent="0.2">
      <c r="A861" s="65">
        <f t="shared" si="247"/>
        <v>42836</v>
      </c>
      <c r="B861" s="12">
        <f t="shared" ca="1" si="235"/>
        <v>140925477.55416468</v>
      </c>
      <c r="C861" s="73">
        <f t="shared" ca="1" si="236"/>
        <v>119858967.39940919</v>
      </c>
      <c r="D861" s="67">
        <f ca="1">IF(A861&lt;$B$1,VLOOKUP(A861,[1]DI!$A$4:$B$15000,2,FALSE),0)</f>
        <v>0.12130000000000001</v>
      </c>
      <c r="E861" s="11">
        <f t="shared" ca="1" si="237"/>
        <v>1.0004544200000001</v>
      </c>
      <c r="F861" s="66">
        <f ca="1">(TRUNC(PRODUCT($E$16:$E860),16))</f>
        <v>1.3388735613444001</v>
      </c>
      <c r="G861" s="66">
        <f t="shared" ca="1" si="238"/>
        <v>1.1805864888022199</v>
      </c>
      <c r="H861" s="66">
        <f t="shared" ca="1" si="239"/>
        <v>1.13407495</v>
      </c>
      <c r="I861" s="67">
        <f t="shared" si="248"/>
        <v>3.7499999999999999E-2</v>
      </c>
      <c r="J861" s="68">
        <f t="shared" si="240"/>
        <v>42478</v>
      </c>
      <c r="K861" s="13">
        <f t="shared" si="241"/>
        <v>353</v>
      </c>
      <c r="L861" s="9">
        <f t="shared" si="242"/>
        <v>1.0367575950000001</v>
      </c>
      <c r="M861" s="71">
        <f t="shared" ca="1" si="243"/>
        <v>1.1757608180000001</v>
      </c>
      <c r="N861" s="70">
        <f t="shared" si="244"/>
        <v>0</v>
      </c>
      <c r="O861" s="66">
        <f t="shared" ca="1" si="245"/>
        <v>21066510.154755499</v>
      </c>
      <c r="P861" s="72">
        <f t="shared" si="246"/>
        <v>0</v>
      </c>
      <c r="Q861" s="69"/>
      <c r="R861" s="68"/>
      <c r="S861" s="68"/>
      <c r="T861" s="68"/>
      <c r="U861" s="68"/>
      <c r="V861" s="7"/>
      <c r="W861" s="7"/>
      <c r="X861" s="7"/>
      <c r="Y861" s="7"/>
      <c r="Z861" s="1"/>
      <c r="AA861" s="7"/>
      <c r="AB861" s="7"/>
      <c r="AC861" s="7"/>
      <c r="AD861" s="7"/>
      <c r="AE861" s="7"/>
      <c r="AF861" s="8"/>
      <c r="AG861" s="7"/>
      <c r="AH861" s="3"/>
      <c r="AI861" s="18"/>
      <c r="AJ861" s="19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</row>
    <row r="862" spans="1:220" x14ac:dyDescent="0.2">
      <c r="A862" s="65">
        <f t="shared" si="247"/>
        <v>42837</v>
      </c>
      <c r="B862" s="12">
        <f t="shared" ca="1" si="235"/>
        <v>141003934.47746807</v>
      </c>
      <c r="C862" s="73">
        <f t="shared" ca="1" si="236"/>
        <v>119858967.39940919</v>
      </c>
      <c r="D862" s="67">
        <f ca="1">IF(A862&lt;$B$1,VLOOKUP(A862,[1]DI!$A$4:$B$15000,2,FALSE),0)</f>
        <v>0.12130000000000001</v>
      </c>
      <c r="E862" s="11">
        <f t="shared" ca="1" si="237"/>
        <v>1.0004544200000001</v>
      </c>
      <c r="F862" s="66">
        <f ca="1">(TRUNC(PRODUCT($E$16:$E861),16))</f>
        <v>1.3394819722681399</v>
      </c>
      <c r="G862" s="66">
        <f t="shared" ca="1" si="238"/>
        <v>1.1805864888022199</v>
      </c>
      <c r="H862" s="66">
        <f t="shared" ca="1" si="239"/>
        <v>1.13459029</v>
      </c>
      <c r="I862" s="67">
        <f t="shared" si="248"/>
        <v>3.7499999999999999E-2</v>
      </c>
      <c r="J862" s="68">
        <f t="shared" si="240"/>
        <v>42478</v>
      </c>
      <c r="K862" s="13">
        <f t="shared" si="241"/>
        <v>354</v>
      </c>
      <c r="L862" s="9">
        <f t="shared" si="242"/>
        <v>1.0368636200000001</v>
      </c>
      <c r="M862" s="71">
        <f t="shared" ca="1" si="243"/>
        <v>1.176415395</v>
      </c>
      <c r="N862" s="70">
        <f t="shared" si="244"/>
        <v>0</v>
      </c>
      <c r="O862" s="66">
        <f t="shared" ca="1" si="245"/>
        <v>21144967.078058898</v>
      </c>
      <c r="P862" s="72">
        <f t="shared" si="246"/>
        <v>0</v>
      </c>
      <c r="Q862" s="69"/>
      <c r="R862" s="68"/>
      <c r="S862" s="68"/>
      <c r="T862" s="68"/>
      <c r="U862" s="68"/>
      <c r="V862" s="7"/>
      <c r="W862" s="7"/>
      <c r="X862" s="7"/>
      <c r="Y862" s="7"/>
      <c r="Z862" s="1"/>
      <c r="AA862" s="7"/>
      <c r="AB862" s="7"/>
      <c r="AC862" s="7"/>
      <c r="AD862" s="7"/>
      <c r="AE862" s="7"/>
      <c r="AF862" s="8"/>
      <c r="AG862" s="7"/>
      <c r="AH862" s="3"/>
      <c r="AI862" s="18"/>
      <c r="AJ862" s="19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</row>
    <row r="863" spans="1:220" x14ac:dyDescent="0.2">
      <c r="A863" s="65">
        <f t="shared" si="247"/>
        <v>42838</v>
      </c>
      <c r="B863" s="12">
        <f t="shared" ca="1" si="235"/>
        <v>141082437.18689698</v>
      </c>
      <c r="C863" s="73">
        <f t="shared" ca="1" si="236"/>
        <v>119858967.39940919</v>
      </c>
      <c r="D863" s="67">
        <f ca="1">IF(A863&lt;$B$1,VLOOKUP(A863,[1]DI!$A$4:$B$15000,2,FALSE),0)</f>
        <v>0.1113</v>
      </c>
      <c r="E863" s="11">
        <f t="shared" ca="1" si="237"/>
        <v>1.0004188599999999</v>
      </c>
      <c r="F863" s="66">
        <f ca="1">(TRUNC(PRODUCT($E$16:$E862),16))</f>
        <v>1.3400906596659801</v>
      </c>
      <c r="G863" s="66">
        <f t="shared" ca="1" si="238"/>
        <v>1.1805864888022199</v>
      </c>
      <c r="H863" s="66">
        <f t="shared" ca="1" si="239"/>
        <v>1.13510588</v>
      </c>
      <c r="I863" s="67">
        <f t="shared" si="248"/>
        <v>3.7499999999999999E-2</v>
      </c>
      <c r="J863" s="68">
        <f t="shared" si="240"/>
        <v>42478</v>
      </c>
      <c r="K863" s="13">
        <f t="shared" si="241"/>
        <v>355</v>
      </c>
      <c r="L863" s="9">
        <f t="shared" si="242"/>
        <v>1.0369696559999999</v>
      </c>
      <c r="M863" s="71">
        <f t="shared" ca="1" si="243"/>
        <v>1.177070354</v>
      </c>
      <c r="N863" s="70">
        <f t="shared" si="244"/>
        <v>0</v>
      </c>
      <c r="O863" s="66">
        <f t="shared" ca="1" si="245"/>
        <v>21223469.787487801</v>
      </c>
      <c r="P863" s="72">
        <f t="shared" si="246"/>
        <v>0</v>
      </c>
      <c r="Q863" s="69"/>
      <c r="R863" s="68"/>
      <c r="S863" s="68"/>
      <c r="T863" s="68"/>
      <c r="U863" s="68"/>
      <c r="V863" s="7"/>
      <c r="W863" s="7"/>
      <c r="X863" s="7"/>
      <c r="Y863" s="7"/>
      <c r="Z863" s="1"/>
      <c r="AA863" s="7"/>
      <c r="AB863" s="7"/>
      <c r="AC863" s="7"/>
      <c r="AD863" s="7"/>
      <c r="AE863" s="7"/>
      <c r="AF863" s="8"/>
      <c r="AG863" s="7"/>
      <c r="AH863" s="3"/>
      <c r="AI863" s="18"/>
      <c r="AJ863" s="19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</row>
    <row r="864" spans="1:220" x14ac:dyDescent="0.2">
      <c r="A864" s="65">
        <f t="shared" si="247"/>
        <v>42839</v>
      </c>
      <c r="B864" s="12">
        <f t="shared" ca="1" si="235"/>
        <v>141155964.9101662</v>
      </c>
      <c r="C864" s="73">
        <f t="shared" ca="1" si="236"/>
        <v>119858967.39940919</v>
      </c>
      <c r="D864" s="67">
        <f ca="1">IF(A864&lt;$B$1,VLOOKUP(A864,[1]DI!$A$4:$B$15000,2,FALSE),0)</f>
        <v>0</v>
      </c>
      <c r="E864" s="11">
        <f t="shared" ca="1" si="237"/>
        <v>1</v>
      </c>
      <c r="F864" s="66">
        <f ca="1">(TRUNC(PRODUCT($E$16:$E863),16))</f>
        <v>1.3406519700396899</v>
      </c>
      <c r="G864" s="66">
        <f t="shared" ca="1" si="238"/>
        <v>1.1805864888022199</v>
      </c>
      <c r="H864" s="66">
        <f t="shared" ca="1" si="239"/>
        <v>1.1355813299999999</v>
      </c>
      <c r="I864" s="67">
        <f t="shared" si="248"/>
        <v>3.7499999999999999E-2</v>
      </c>
      <c r="J864" s="68">
        <f t="shared" si="240"/>
        <v>42478</v>
      </c>
      <c r="K864" s="13">
        <f t="shared" si="241"/>
        <v>356</v>
      </c>
      <c r="L864" s="9">
        <f t="shared" si="242"/>
        <v>1.037075703</v>
      </c>
      <c r="M864" s="71">
        <f t="shared" ca="1" si="243"/>
        <v>1.1776838060000001</v>
      </c>
      <c r="N864" s="70">
        <f t="shared" si="244"/>
        <v>0</v>
      </c>
      <c r="O864" s="66">
        <f t="shared" ca="1" si="245"/>
        <v>21296997.510756999</v>
      </c>
      <c r="P864" s="72">
        <f t="shared" si="246"/>
        <v>0</v>
      </c>
      <c r="Q864" s="69"/>
      <c r="R864" s="68"/>
      <c r="S864" s="68"/>
      <c r="T864" s="68"/>
      <c r="U864" s="68"/>
      <c r="V864" s="7"/>
      <c r="W864" s="7"/>
      <c r="X864" s="7"/>
      <c r="Y864" s="7"/>
      <c r="Z864" s="1"/>
      <c r="AA864" s="7"/>
      <c r="AB864" s="7"/>
      <c r="AC864" s="7"/>
      <c r="AD864" s="7"/>
      <c r="AE864" s="7"/>
      <c r="AF864" s="8"/>
      <c r="AG864" s="7"/>
      <c r="AH864" s="3"/>
      <c r="AI864" s="18"/>
      <c r="AJ864" s="19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</row>
    <row r="865" spans="1:220" x14ac:dyDescent="0.2">
      <c r="A865" s="65">
        <f t="shared" si="247"/>
        <v>42840</v>
      </c>
      <c r="B865" s="12">
        <f t="shared" ca="1" si="235"/>
        <v>141170400.48448178</v>
      </c>
      <c r="C865" s="73">
        <f t="shared" ca="1" si="236"/>
        <v>119858967.39940919</v>
      </c>
      <c r="D865" s="67">
        <f ca="1">IF(A865&lt;$B$1,VLOOKUP(A865,[1]DI!$A$4:$B$15000,2,FALSE),0)</f>
        <v>0</v>
      </c>
      <c r="E865" s="11">
        <f t="shared" ca="1" si="237"/>
        <v>1</v>
      </c>
      <c r="F865" s="66">
        <f ca="1">(TRUNC(PRODUCT($E$16:$E864),16))</f>
        <v>1.3406519700396899</v>
      </c>
      <c r="G865" s="66">
        <f t="shared" ca="1" si="238"/>
        <v>1.1805864888022199</v>
      </c>
      <c r="H865" s="66">
        <f t="shared" ca="1" si="239"/>
        <v>1.1355813299999999</v>
      </c>
      <c r="I865" s="67">
        <f t="shared" si="248"/>
        <v>3.7499999999999999E-2</v>
      </c>
      <c r="J865" s="68">
        <f t="shared" si="240"/>
        <v>42478</v>
      </c>
      <c r="K865" s="13">
        <f t="shared" si="241"/>
        <v>357</v>
      </c>
      <c r="L865" s="9">
        <f t="shared" si="242"/>
        <v>1.037181761</v>
      </c>
      <c r="M865" s="71">
        <f t="shared" ca="1" si="243"/>
        <v>1.1778042440000001</v>
      </c>
      <c r="N865" s="70">
        <f t="shared" si="244"/>
        <v>0</v>
      </c>
      <c r="O865" s="66">
        <f t="shared" ca="1" si="245"/>
        <v>21311433.085072599</v>
      </c>
      <c r="P865" s="72">
        <f t="shared" si="246"/>
        <v>0</v>
      </c>
      <c r="Q865" s="69"/>
      <c r="R865" s="68"/>
      <c r="S865" s="68"/>
      <c r="T865" s="68"/>
      <c r="U865" s="68"/>
      <c r="V865" s="7"/>
      <c r="W865" s="7"/>
      <c r="X865" s="7"/>
      <c r="Y865" s="7"/>
      <c r="Z865" s="1"/>
      <c r="AA865" s="7"/>
      <c r="AB865" s="7"/>
      <c r="AC865" s="7"/>
      <c r="AD865" s="7"/>
      <c r="AE865" s="7"/>
      <c r="AF865" s="8"/>
      <c r="AG865" s="7"/>
      <c r="AH865" s="3"/>
      <c r="AI865" s="18"/>
      <c r="AJ865" s="19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</row>
    <row r="866" spans="1:220" x14ac:dyDescent="0.2">
      <c r="A866" s="65">
        <f t="shared" si="247"/>
        <v>42841</v>
      </c>
      <c r="B866" s="12">
        <f t="shared" ca="1" si="235"/>
        <v>141184837.49710509</v>
      </c>
      <c r="C866" s="73">
        <f t="shared" ca="1" si="236"/>
        <v>119858967.39940919</v>
      </c>
      <c r="D866" s="67">
        <f ca="1">IF(A866&lt;$B$1,VLOOKUP(A866,[1]DI!$A$4:$B$15000,2,FALSE),0)</f>
        <v>0</v>
      </c>
      <c r="E866" s="11">
        <f t="shared" ca="1" si="237"/>
        <v>1</v>
      </c>
      <c r="F866" s="66">
        <f ca="1">(TRUNC(PRODUCT($E$16:$E865),16))</f>
        <v>1.3406519700396899</v>
      </c>
      <c r="G866" s="66">
        <f t="shared" ca="1" si="238"/>
        <v>1.1805864888022199</v>
      </c>
      <c r="H866" s="66">
        <f t="shared" ca="1" si="239"/>
        <v>1.1355813299999999</v>
      </c>
      <c r="I866" s="67">
        <f t="shared" si="248"/>
        <v>3.7499999999999999E-2</v>
      </c>
      <c r="J866" s="68">
        <f t="shared" si="240"/>
        <v>42478</v>
      </c>
      <c r="K866" s="13">
        <f t="shared" si="241"/>
        <v>358</v>
      </c>
      <c r="L866" s="9">
        <f t="shared" si="242"/>
        <v>1.0372878299999999</v>
      </c>
      <c r="M866" s="71">
        <f t="shared" ca="1" si="243"/>
        <v>1.1779246940000001</v>
      </c>
      <c r="N866" s="70">
        <f t="shared" si="244"/>
        <v>0</v>
      </c>
      <c r="O866" s="66">
        <f t="shared" ca="1" si="245"/>
        <v>21325870.097695898</v>
      </c>
      <c r="P866" s="72">
        <f t="shared" si="246"/>
        <v>0</v>
      </c>
      <c r="Q866" s="69"/>
      <c r="R866" s="68"/>
      <c r="S866" s="68"/>
      <c r="T866" s="68"/>
      <c r="U866" s="68"/>
      <c r="V866" s="7"/>
      <c r="W866" s="7"/>
      <c r="X866" s="7"/>
      <c r="Y866" s="7"/>
      <c r="Z866" s="1"/>
      <c r="AA866" s="7"/>
      <c r="AB866" s="7"/>
      <c r="AC866" s="7"/>
      <c r="AD866" s="7"/>
      <c r="AE866" s="7"/>
      <c r="AF866" s="8"/>
      <c r="AG866" s="7"/>
      <c r="AH866" s="3"/>
      <c r="AI866" s="18"/>
      <c r="AJ866" s="19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</row>
    <row r="867" spans="1:220" ht="18.75" x14ac:dyDescent="0.3">
      <c r="A867" s="65">
        <f t="shared" si="247"/>
        <v>42842</v>
      </c>
      <c r="B867" s="12">
        <f t="shared" ca="1" si="235"/>
        <v>141199275.9480359</v>
      </c>
      <c r="C867" s="73">
        <f t="shared" ca="1" si="236"/>
        <v>119858967.39940919</v>
      </c>
      <c r="D867" s="67">
        <f ca="1">IF(A867&lt;$B$1,VLOOKUP(A867,[1]DI!$A$4:$B$15000,2,FALSE),0)</f>
        <v>0.1113</v>
      </c>
      <c r="E867" s="11">
        <f t="shared" ca="1" si="237"/>
        <v>1.0004188599999999</v>
      </c>
      <c r="F867" s="66">
        <f ca="1">(TRUNC(PRODUCT($E$16:$E866),16))</f>
        <v>1.3406519700396899</v>
      </c>
      <c r="G867" s="66">
        <f t="shared" ca="1" si="238"/>
        <v>1.1805864888022199</v>
      </c>
      <c r="H867" s="66">
        <f t="shared" ca="1" si="239"/>
        <v>1.1355813299999999</v>
      </c>
      <c r="I867" s="67">
        <f t="shared" si="248"/>
        <v>3.7499999999999999E-2</v>
      </c>
      <c r="J867" s="68">
        <f t="shared" si="240"/>
        <v>42478</v>
      </c>
      <c r="K867" s="13">
        <f t="shared" si="241"/>
        <v>359</v>
      </c>
      <c r="L867" s="9">
        <f t="shared" si="242"/>
        <v>1.03739391</v>
      </c>
      <c r="M867" s="71">
        <f t="shared" ca="1" si="243"/>
        <v>1.178045156</v>
      </c>
      <c r="N867" s="70">
        <f t="shared" si="244"/>
        <v>0</v>
      </c>
      <c r="O867" s="66">
        <f t="shared" ca="1" si="245"/>
        <v>21340308.548626699</v>
      </c>
      <c r="P867" s="72">
        <f t="shared" si="246"/>
        <v>0</v>
      </c>
      <c r="Q867" s="69"/>
      <c r="R867" s="68"/>
      <c r="S867" s="68"/>
      <c r="T867" s="183" t="s">
        <v>77</v>
      </c>
      <c r="U867" s="68"/>
      <c r="V867" s="7"/>
      <c r="W867" s="7"/>
      <c r="X867" s="7"/>
      <c r="Y867" s="7"/>
      <c r="Z867" s="1"/>
      <c r="AA867" s="7"/>
      <c r="AB867" s="7"/>
      <c r="AC867" s="7"/>
      <c r="AD867" s="7"/>
      <c r="AE867" s="7"/>
      <c r="AF867" s="8"/>
      <c r="AG867" s="7"/>
      <c r="AH867" s="3"/>
      <c r="AI867" s="18"/>
      <c r="AJ867" s="19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</row>
    <row r="868" spans="1:220" ht="18.75" x14ac:dyDescent="0.3">
      <c r="A868" s="173">
        <f t="shared" si="247"/>
        <v>42843</v>
      </c>
      <c r="B868" s="174">
        <f t="shared" ca="1" si="235"/>
        <v>141272864.67951939</v>
      </c>
      <c r="C868" s="175">
        <f t="shared" ca="1" si="236"/>
        <v>119858967.39940919</v>
      </c>
      <c r="D868" s="176">
        <f ca="1">IF(A868&lt;$B$1,VLOOKUP(A868,[1]DI!$A$4:$B$15000,2,FALSE),0)</f>
        <v>0.1113</v>
      </c>
      <c r="E868" s="177">
        <f t="shared" ca="1" si="237"/>
        <v>1.0004188599999999</v>
      </c>
      <c r="F868" s="177">
        <f ca="1">(TRUNC(PRODUCT($E$16:$E867),16))</f>
        <v>1.34121351552386</v>
      </c>
      <c r="G868" s="177">
        <f t="shared" ca="1" si="238"/>
        <v>1.1805864888022199</v>
      </c>
      <c r="H868" s="177">
        <f t="shared" ca="1" si="239"/>
        <v>1.13605698</v>
      </c>
      <c r="I868" s="176">
        <f t="shared" si="248"/>
        <v>3.7499999999999999E-2</v>
      </c>
      <c r="J868" s="173">
        <f t="shared" si="240"/>
        <v>42478</v>
      </c>
      <c r="K868" s="178">
        <f t="shared" si="241"/>
        <v>360</v>
      </c>
      <c r="L868" s="179">
        <f t="shared" si="242"/>
        <v>1.0375000000000001</v>
      </c>
      <c r="M868" s="179">
        <f t="shared" ca="1" si="243"/>
        <v>1.178659117</v>
      </c>
      <c r="N868" s="178">
        <v>1</v>
      </c>
      <c r="O868" s="177">
        <f t="shared" ca="1" si="245"/>
        <v>21413897.280110199</v>
      </c>
      <c r="P868" s="180">
        <f t="shared" si="246"/>
        <v>0</v>
      </c>
      <c r="Q868" s="181"/>
      <c r="R868" s="173"/>
      <c r="S868" s="175">
        <v>80000000</v>
      </c>
      <c r="T868" s="184">
        <v>61407492.399999999</v>
      </c>
      <c r="U868" s="144" t="s">
        <v>74</v>
      </c>
      <c r="V868" s="7"/>
      <c r="W868" s="7"/>
      <c r="X868" s="7"/>
      <c r="Y868" s="7"/>
      <c r="Z868" s="1"/>
      <c r="AA868" s="7"/>
      <c r="AB868" s="7"/>
      <c r="AC868" s="7"/>
      <c r="AD868" s="7"/>
      <c r="AE868" s="7"/>
      <c r="AF868" s="8"/>
      <c r="AG868" s="7"/>
      <c r="AH868" s="3"/>
      <c r="AI868" s="18"/>
      <c r="AJ868" s="19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</row>
    <row r="869" spans="1:220" ht="18.75" x14ac:dyDescent="0.3">
      <c r="A869" s="65">
        <f t="shared" si="247"/>
        <v>42844</v>
      </c>
      <c r="B869" s="12">
        <f t="shared" ref="B869:B932" ca="1" si="249">(C869+O869+Q869+R869)</f>
        <v>61304798.197131537</v>
      </c>
      <c r="C869" s="161">
        <f ca="1">B868-S868</f>
        <v>61272864.679519385</v>
      </c>
      <c r="D869" s="67">
        <f ca="1">IF(A869&lt;$B$1,VLOOKUP(A869,[1]DI!$A$4:$B$15000,2,FALSE),0)</f>
        <v>0.1113</v>
      </c>
      <c r="E869" s="11">
        <f t="shared" ref="E869:E932" ca="1" si="250">IF(A869&lt;A$13,1,ROUND(((1+D869)^(1/252)),8))</f>
        <v>1.0004188599999999</v>
      </c>
      <c r="F869" s="66">
        <f ca="1">(TRUNC(PRODUCT($E$16:$E868),16))</f>
        <v>1.34177529621697</v>
      </c>
      <c r="G869" s="66">
        <f t="shared" ref="G869:G932" ca="1" si="251">IF(N868&gt;0,F868,G868)</f>
        <v>1.34121351552386</v>
      </c>
      <c r="H869" s="66">
        <f t="shared" ref="H869:H932" ca="1" si="252">ROUND(F869/G869,8)</f>
        <v>1.0004188599999999</v>
      </c>
      <c r="I869" s="67">
        <f t="shared" si="248"/>
        <v>3.7499999999999999E-2</v>
      </c>
      <c r="J869" s="68">
        <v>42843</v>
      </c>
      <c r="K869" s="13">
        <f t="shared" ref="K869:K932" si="253">DAYS360(J869,A869)</f>
        <v>1</v>
      </c>
      <c r="L869" s="9">
        <f t="shared" ref="L869:L932" si="254">ROUND((I869+1)^(K869/360),9)</f>
        <v>1.0001022660000001</v>
      </c>
      <c r="M869" s="71">
        <f t="shared" ref="M869:M932" ca="1" si="255">ROUND(H869*L869,9)</f>
        <v>1.000521169</v>
      </c>
      <c r="N869" s="70">
        <f t="shared" ref="N869:N932" si="256">IF(VLOOKUP(A869,X$16:AE$52,8)=VLOOKUP(A868,X$16:AE$52,8),0,VLOOKUP(A869,X$16:AE$52,8))</f>
        <v>0</v>
      </c>
      <c r="O869" s="66">
        <f t="shared" ref="O869:O932" ca="1" si="257">TRUNC(((M869-1)*C869),8)</f>
        <v>31933.517612150001</v>
      </c>
      <c r="P869" s="72">
        <f t="shared" ref="P869:P932" si="258">IF(N869&gt;0,VLOOKUP(N869,$W$16:$AB$52,6),0)</f>
        <v>0</v>
      </c>
      <c r="Q869" s="69"/>
      <c r="R869" s="68"/>
      <c r="S869" s="68"/>
      <c r="T869" s="183" t="s">
        <v>75</v>
      </c>
      <c r="U869" s="68"/>
      <c r="V869" s="7"/>
      <c r="W869" s="7"/>
      <c r="X869" s="7"/>
      <c r="Y869" s="7"/>
      <c r="Z869" s="1"/>
      <c r="AA869" s="7"/>
      <c r="AB869" s="7"/>
      <c r="AC869" s="7"/>
      <c r="AD869" s="7"/>
      <c r="AE869" s="7"/>
      <c r="AF869" s="8"/>
      <c r="AG869" s="7"/>
      <c r="AH869" s="3"/>
      <c r="AI869" s="18"/>
      <c r="AJ869" s="19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</row>
    <row r="870" spans="1:220" ht="18.75" x14ac:dyDescent="0.3">
      <c r="A870" s="65">
        <f t="shared" si="247"/>
        <v>42845</v>
      </c>
      <c r="B870" s="12">
        <f t="shared" ca="1" si="249"/>
        <v>61336748.626054347</v>
      </c>
      <c r="C870" s="73">
        <f t="shared" ref="C870:C932" ca="1" si="259">(C869-P869)</f>
        <v>61272864.679519385</v>
      </c>
      <c r="D870" s="67">
        <f ca="1">IF(A870&lt;$B$1,VLOOKUP(A870,[1]DI!$A$4:$B$15000,2,FALSE),0)</f>
        <v>0.1113</v>
      </c>
      <c r="E870" s="11">
        <f t="shared" ca="1" si="250"/>
        <v>1.0004188599999999</v>
      </c>
      <c r="F870" s="66">
        <f ca="1">(TRUNC(PRODUCT($E$16:$E869),16))</f>
        <v>1.3423373122175399</v>
      </c>
      <c r="G870" s="66">
        <f t="shared" ca="1" si="251"/>
        <v>1.34121351552386</v>
      </c>
      <c r="H870" s="66">
        <f t="shared" ca="1" si="252"/>
        <v>1.0008379000000001</v>
      </c>
      <c r="I870" s="67">
        <f t="shared" si="248"/>
        <v>3.7499999999999999E-2</v>
      </c>
      <c r="J870" s="68">
        <f t="shared" ref="J870:J932" si="260">IF(N869&gt;0,VLOOKUP(N869,W$16:AG$52,2),J869)</f>
        <v>42843</v>
      </c>
      <c r="K870" s="13">
        <f t="shared" si="253"/>
        <v>2</v>
      </c>
      <c r="L870" s="9">
        <f t="shared" si="254"/>
        <v>1.0002045429999999</v>
      </c>
      <c r="M870" s="71">
        <f t="shared" ca="1" si="255"/>
        <v>1.0010426139999999</v>
      </c>
      <c r="N870" s="70">
        <f t="shared" si="256"/>
        <v>0</v>
      </c>
      <c r="O870" s="66">
        <f t="shared" ca="1" si="257"/>
        <v>63883.94653496</v>
      </c>
      <c r="P870" s="72">
        <f t="shared" si="258"/>
        <v>0</v>
      </c>
      <c r="Q870" s="69"/>
      <c r="R870" s="68"/>
      <c r="S870" s="68"/>
      <c r="T870" s="184">
        <v>61272864.679519385</v>
      </c>
      <c r="U870" s="68"/>
      <c r="V870" s="7"/>
      <c r="W870" s="7"/>
      <c r="X870" s="7"/>
      <c r="Y870" s="7"/>
      <c r="Z870" s="1"/>
      <c r="AA870" s="7"/>
      <c r="AB870" s="7"/>
      <c r="AC870" s="7"/>
      <c r="AD870" s="7"/>
      <c r="AE870" s="7"/>
      <c r="AF870" s="8"/>
      <c r="AG870" s="7"/>
      <c r="AH870" s="3"/>
      <c r="AI870" s="18"/>
      <c r="AJ870" s="19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</row>
    <row r="871" spans="1:220" x14ac:dyDescent="0.2">
      <c r="A871" s="65">
        <f t="shared" si="247"/>
        <v>42846</v>
      </c>
      <c r="B871" s="12">
        <f t="shared" ca="1" si="249"/>
        <v>61368715.414832033</v>
      </c>
      <c r="C871" s="73">
        <f t="shared" ca="1" si="259"/>
        <v>61272864.679519385</v>
      </c>
      <c r="D871" s="67">
        <f ca="1">IF(A871&lt;$B$1,VLOOKUP(A871,[1]DI!$A$4:$B$15000,2,FALSE),0)</f>
        <v>0</v>
      </c>
      <c r="E871" s="11">
        <f t="shared" ca="1" si="250"/>
        <v>1</v>
      </c>
      <c r="F871" s="66">
        <f ca="1">(TRUNC(PRODUCT($E$16:$E870),16))</f>
        <v>1.3428995636241401</v>
      </c>
      <c r="G871" s="66">
        <f t="shared" ca="1" si="251"/>
        <v>1.34121351552386</v>
      </c>
      <c r="H871" s="66">
        <f t="shared" ca="1" si="252"/>
        <v>1.0012571100000001</v>
      </c>
      <c r="I871" s="67">
        <f t="shared" si="248"/>
        <v>3.7499999999999999E-2</v>
      </c>
      <c r="J871" s="68">
        <f t="shared" si="260"/>
        <v>42843</v>
      </c>
      <c r="K871" s="13">
        <f t="shared" si="253"/>
        <v>3</v>
      </c>
      <c r="L871" s="9">
        <f t="shared" si="254"/>
        <v>1.00030683</v>
      </c>
      <c r="M871" s="71">
        <f t="shared" ca="1" si="255"/>
        <v>1.001564326</v>
      </c>
      <c r="N871" s="70">
        <f t="shared" si="256"/>
        <v>0</v>
      </c>
      <c r="O871" s="66">
        <f t="shared" ca="1" si="257"/>
        <v>95850.735312649995</v>
      </c>
      <c r="P871" s="72">
        <f t="shared" si="258"/>
        <v>0</v>
      </c>
      <c r="Q871" s="69"/>
      <c r="R871" s="68"/>
      <c r="S871" s="68"/>
      <c r="T871" s="68"/>
      <c r="U871" s="68"/>
      <c r="V871" s="7"/>
      <c r="W871" s="7"/>
      <c r="X871" s="7"/>
      <c r="Y871" s="7"/>
      <c r="Z871" s="1"/>
      <c r="AA871" s="7"/>
      <c r="AB871" s="7"/>
      <c r="AC871" s="7"/>
      <c r="AD871" s="7"/>
      <c r="AE871" s="7"/>
      <c r="AF871" s="8"/>
      <c r="AG871" s="7"/>
      <c r="AH871" s="3"/>
      <c r="AI871" s="18"/>
      <c r="AJ871" s="19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</row>
    <row r="872" spans="1:220" x14ac:dyDescent="0.2">
      <c r="A872" s="65">
        <f t="shared" si="247"/>
        <v>42847</v>
      </c>
      <c r="B872" s="12">
        <f t="shared" ca="1" si="249"/>
        <v>61374991.349269696</v>
      </c>
      <c r="C872" s="73">
        <f t="shared" ca="1" si="259"/>
        <v>61272864.679519385</v>
      </c>
      <c r="D872" s="67">
        <f ca="1">IF(A872&lt;$B$1,VLOOKUP(A872,[1]DI!$A$4:$B$15000,2,FALSE),0)</f>
        <v>0</v>
      </c>
      <c r="E872" s="11">
        <f t="shared" ca="1" si="250"/>
        <v>1</v>
      </c>
      <c r="F872" s="66">
        <f ca="1">(TRUNC(PRODUCT($E$16:$E871),16))</f>
        <v>1.3428995636241401</v>
      </c>
      <c r="G872" s="66">
        <f t="shared" ca="1" si="251"/>
        <v>1.34121351552386</v>
      </c>
      <c r="H872" s="66">
        <f t="shared" ca="1" si="252"/>
        <v>1.0012571100000001</v>
      </c>
      <c r="I872" s="67">
        <f t="shared" si="248"/>
        <v>3.7499999999999999E-2</v>
      </c>
      <c r="J872" s="68">
        <f t="shared" si="260"/>
        <v>42843</v>
      </c>
      <c r="K872" s="13">
        <f t="shared" si="253"/>
        <v>4</v>
      </c>
      <c r="L872" s="9">
        <f t="shared" si="254"/>
        <v>1.000409128</v>
      </c>
      <c r="M872" s="71">
        <f t="shared" ca="1" si="255"/>
        <v>1.001666752</v>
      </c>
      <c r="N872" s="70">
        <f t="shared" si="256"/>
        <v>0</v>
      </c>
      <c r="O872" s="66">
        <f t="shared" ca="1" si="257"/>
        <v>102126.66975031</v>
      </c>
      <c r="P872" s="72">
        <f t="shared" si="258"/>
        <v>0</v>
      </c>
      <c r="Q872" s="69"/>
      <c r="R872" s="68"/>
      <c r="S872" s="68"/>
      <c r="T872" s="68"/>
      <c r="U872" s="68"/>
      <c r="V872" s="7"/>
      <c r="W872" s="7"/>
      <c r="X872" s="7"/>
      <c r="Y872" s="7"/>
      <c r="Z872" s="1"/>
      <c r="AA872" s="7"/>
      <c r="AB872" s="7"/>
      <c r="AC872" s="7"/>
      <c r="AD872" s="7"/>
      <c r="AE872" s="7"/>
      <c r="AF872" s="8"/>
      <c r="AG872" s="7"/>
      <c r="AH872" s="3"/>
      <c r="AI872" s="18"/>
      <c r="AJ872" s="19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</row>
    <row r="873" spans="1:220" x14ac:dyDescent="0.2">
      <c r="A873" s="65">
        <f t="shared" si="247"/>
        <v>42848</v>
      </c>
      <c r="B873" s="12">
        <f t="shared" ca="1" si="249"/>
        <v>61381267.957708873</v>
      </c>
      <c r="C873" s="73">
        <f t="shared" ca="1" si="259"/>
        <v>61272864.679519385</v>
      </c>
      <c r="D873" s="67">
        <f ca="1">IF(A873&lt;$B$1,VLOOKUP(A873,[1]DI!$A$4:$B$15000,2,FALSE),0)</f>
        <v>0</v>
      </c>
      <c r="E873" s="11">
        <f t="shared" ca="1" si="250"/>
        <v>1</v>
      </c>
      <c r="F873" s="66">
        <f ca="1">(TRUNC(PRODUCT($E$16:$E872),16))</f>
        <v>1.3428995636241401</v>
      </c>
      <c r="G873" s="66">
        <f t="shared" ca="1" si="251"/>
        <v>1.34121351552386</v>
      </c>
      <c r="H873" s="66">
        <f t="shared" ca="1" si="252"/>
        <v>1.0012571100000001</v>
      </c>
      <c r="I873" s="67">
        <f t="shared" si="248"/>
        <v>3.7499999999999999E-2</v>
      </c>
      <c r="J873" s="68">
        <f t="shared" si="260"/>
        <v>42843</v>
      </c>
      <c r="K873" s="13">
        <f t="shared" si="253"/>
        <v>5</v>
      </c>
      <c r="L873" s="9">
        <f t="shared" si="254"/>
        <v>1.000511436</v>
      </c>
      <c r="M873" s="71">
        <f t="shared" ca="1" si="255"/>
        <v>1.001769189</v>
      </c>
      <c r="N873" s="70">
        <f t="shared" si="256"/>
        <v>0</v>
      </c>
      <c r="O873" s="66">
        <f t="shared" ca="1" si="257"/>
        <v>108403.27818949</v>
      </c>
      <c r="P873" s="72">
        <f t="shared" si="258"/>
        <v>0</v>
      </c>
      <c r="Q873" s="69"/>
      <c r="R873" s="68"/>
      <c r="S873" s="68"/>
      <c r="T873" s="68"/>
      <c r="U873" s="68"/>
      <c r="V873" s="7"/>
      <c r="W873" s="7"/>
      <c r="X873" s="7"/>
      <c r="Y873" s="7"/>
      <c r="Z873" s="1"/>
      <c r="AA873" s="7"/>
      <c r="AB873" s="7"/>
      <c r="AC873" s="7"/>
      <c r="AD873" s="7"/>
      <c r="AE873" s="7"/>
      <c r="AF873" s="8"/>
      <c r="AG873" s="7"/>
      <c r="AH873" s="3"/>
      <c r="AI873" s="18"/>
      <c r="AJ873" s="19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</row>
    <row r="874" spans="1:220" x14ac:dyDescent="0.2">
      <c r="A874" s="65">
        <f t="shared" si="247"/>
        <v>42849</v>
      </c>
      <c r="B874" s="12">
        <f t="shared" ca="1" si="249"/>
        <v>61387545.178876698</v>
      </c>
      <c r="C874" s="73">
        <f t="shared" ca="1" si="259"/>
        <v>61272864.679519385</v>
      </c>
      <c r="D874" s="67">
        <f ca="1">IF(A874&lt;$B$1,VLOOKUP(A874,[1]DI!$A$4:$B$15000,2,FALSE),0)</f>
        <v>0.1113</v>
      </c>
      <c r="E874" s="11">
        <f t="shared" ca="1" si="250"/>
        <v>1.0004188599999999</v>
      </c>
      <c r="F874" s="66">
        <f ca="1">(TRUNC(PRODUCT($E$16:$E873),16))</f>
        <v>1.3428995636241401</v>
      </c>
      <c r="G874" s="66">
        <f t="shared" ca="1" si="251"/>
        <v>1.34121351552386</v>
      </c>
      <c r="H874" s="66">
        <f t="shared" ca="1" si="252"/>
        <v>1.0012571100000001</v>
      </c>
      <c r="I874" s="67">
        <f t="shared" si="248"/>
        <v>3.7499999999999999E-2</v>
      </c>
      <c r="J874" s="68">
        <f t="shared" si="260"/>
        <v>42843</v>
      </c>
      <c r="K874" s="13">
        <f t="shared" si="253"/>
        <v>6</v>
      </c>
      <c r="L874" s="9">
        <f t="shared" si="254"/>
        <v>1.000613754</v>
      </c>
      <c r="M874" s="71">
        <f t="shared" ca="1" si="255"/>
        <v>1.001871636</v>
      </c>
      <c r="N874" s="70">
        <f t="shared" si="256"/>
        <v>0</v>
      </c>
      <c r="O874" s="66">
        <f t="shared" ca="1" si="257"/>
        <v>114680.49935730999</v>
      </c>
      <c r="P874" s="72">
        <f t="shared" si="258"/>
        <v>0</v>
      </c>
      <c r="Q874" s="69"/>
      <c r="R874" s="68"/>
      <c r="S874" s="68"/>
      <c r="T874" s="68"/>
      <c r="U874" s="68"/>
      <c r="V874" s="7"/>
      <c r="W874" s="7"/>
      <c r="X874" s="7"/>
      <c r="Y874" s="7"/>
      <c r="Z874" s="1"/>
      <c r="AA874" s="7"/>
      <c r="AB874" s="7"/>
      <c r="AC874" s="7"/>
      <c r="AD874" s="7"/>
      <c r="AE874" s="7"/>
      <c r="AF874" s="8"/>
      <c r="AG874" s="7"/>
      <c r="AH874" s="3"/>
      <c r="AI874" s="18"/>
      <c r="AJ874" s="19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</row>
    <row r="875" spans="1:220" x14ac:dyDescent="0.2">
      <c r="A875" s="65">
        <f t="shared" si="247"/>
        <v>42850</v>
      </c>
      <c r="B875" s="12">
        <f t="shared" ca="1" si="249"/>
        <v>61419538.131167598</v>
      </c>
      <c r="C875" s="73">
        <f t="shared" ca="1" si="259"/>
        <v>61272864.679519385</v>
      </c>
      <c r="D875" s="67">
        <f ca="1">IF(A875&lt;$B$1,VLOOKUP(A875,[1]DI!$A$4:$B$15000,2,FALSE),0)</f>
        <v>0.1113</v>
      </c>
      <c r="E875" s="11">
        <f t="shared" ca="1" si="250"/>
        <v>1.0004188599999999</v>
      </c>
      <c r="F875" s="66">
        <f ca="1">(TRUNC(PRODUCT($E$16:$E874),16))</f>
        <v>1.3434620505353601</v>
      </c>
      <c r="G875" s="66">
        <f t="shared" ca="1" si="251"/>
        <v>1.34121351552386</v>
      </c>
      <c r="H875" s="66">
        <f t="shared" ca="1" si="252"/>
        <v>1.0016764899999999</v>
      </c>
      <c r="I875" s="67">
        <f t="shared" si="248"/>
        <v>3.7499999999999999E-2</v>
      </c>
      <c r="J875" s="68">
        <f t="shared" si="260"/>
        <v>42843</v>
      </c>
      <c r="K875" s="13">
        <f t="shared" si="253"/>
        <v>7</v>
      </c>
      <c r="L875" s="9">
        <f t="shared" si="254"/>
        <v>1.000716084</v>
      </c>
      <c r="M875" s="71">
        <f t="shared" ca="1" si="255"/>
        <v>1.002393775</v>
      </c>
      <c r="N875" s="70">
        <f t="shared" si="256"/>
        <v>0</v>
      </c>
      <c r="O875" s="66">
        <f t="shared" ca="1" si="257"/>
        <v>146673.45164821</v>
      </c>
      <c r="P875" s="72">
        <f t="shared" si="258"/>
        <v>0</v>
      </c>
      <c r="Q875" s="69"/>
      <c r="R875" s="68"/>
      <c r="S875" s="68"/>
      <c r="T875" s="68"/>
      <c r="U875" s="68"/>
      <c r="V875" s="7"/>
      <c r="W875" s="7"/>
      <c r="X875" s="7"/>
      <c r="Y875" s="7"/>
      <c r="Z875" s="1"/>
      <c r="AA875" s="7"/>
      <c r="AB875" s="7"/>
      <c r="AC875" s="7"/>
      <c r="AD875" s="7"/>
      <c r="AE875" s="7"/>
      <c r="AF875" s="8"/>
      <c r="AG875" s="7"/>
      <c r="AH875" s="3"/>
      <c r="AI875" s="18"/>
      <c r="AJ875" s="19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</row>
    <row r="876" spans="1:220" x14ac:dyDescent="0.2">
      <c r="A876" s="65">
        <f t="shared" si="247"/>
        <v>42851</v>
      </c>
      <c r="B876" s="12">
        <f t="shared" ca="1" si="249"/>
        <v>61451548.484952077</v>
      </c>
      <c r="C876" s="73">
        <f t="shared" ca="1" si="259"/>
        <v>61272864.679519385</v>
      </c>
      <c r="D876" s="67">
        <f ca="1">IF(A876&lt;$B$1,VLOOKUP(A876,[1]DI!$A$4:$B$15000,2,FALSE),0)</f>
        <v>0.1113</v>
      </c>
      <c r="E876" s="11">
        <f t="shared" ca="1" si="250"/>
        <v>1.0004188599999999</v>
      </c>
      <c r="F876" s="66">
        <f ca="1">(TRUNC(PRODUCT($E$16:$E875),16))</f>
        <v>1.34402477304985</v>
      </c>
      <c r="G876" s="66">
        <f t="shared" ca="1" si="251"/>
        <v>1.34121351552386</v>
      </c>
      <c r="H876" s="66">
        <f t="shared" ca="1" si="252"/>
        <v>1.00209606</v>
      </c>
      <c r="I876" s="67">
        <f t="shared" si="248"/>
        <v>3.7499999999999999E-2</v>
      </c>
      <c r="J876" s="68">
        <f t="shared" si="260"/>
        <v>42843</v>
      </c>
      <c r="K876" s="13">
        <f t="shared" si="253"/>
        <v>8</v>
      </c>
      <c r="L876" s="9">
        <f t="shared" si="254"/>
        <v>1.0008184229999999</v>
      </c>
      <c r="M876" s="71">
        <f t="shared" ca="1" si="255"/>
        <v>1.0029161980000001</v>
      </c>
      <c r="N876" s="70">
        <f t="shared" si="256"/>
        <v>0</v>
      </c>
      <c r="O876" s="66">
        <f t="shared" ca="1" si="257"/>
        <v>178683.80543268999</v>
      </c>
      <c r="P876" s="72">
        <f t="shared" si="258"/>
        <v>0</v>
      </c>
      <c r="Q876" s="69"/>
      <c r="R876" s="68"/>
      <c r="S876" s="68"/>
      <c r="T876" s="68"/>
      <c r="U876" s="68"/>
      <c r="V876" s="7"/>
      <c r="W876" s="7"/>
      <c r="X876" s="7"/>
      <c r="Y876" s="7"/>
      <c r="Z876" s="1"/>
      <c r="AA876" s="7"/>
      <c r="AB876" s="7"/>
      <c r="AC876" s="7"/>
      <c r="AD876" s="7"/>
      <c r="AE876" s="7"/>
      <c r="AF876" s="8"/>
      <c r="AG876" s="7"/>
      <c r="AH876" s="3"/>
      <c r="AI876" s="18"/>
      <c r="AJ876" s="19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</row>
    <row r="877" spans="1:220" x14ac:dyDescent="0.2">
      <c r="A877" s="65">
        <f t="shared" si="247"/>
        <v>42852</v>
      </c>
      <c r="B877" s="12">
        <f t="shared" ca="1" si="249"/>
        <v>61483574.647135615</v>
      </c>
      <c r="C877" s="73">
        <f t="shared" ca="1" si="259"/>
        <v>61272864.679519385</v>
      </c>
      <c r="D877" s="67">
        <f ca="1">IF(A877&lt;$B$1,VLOOKUP(A877,[1]DI!$A$4:$B$15000,2,FALSE),0)</f>
        <v>0.1113</v>
      </c>
      <c r="E877" s="11">
        <f t="shared" ca="1" si="250"/>
        <v>1.0004188599999999</v>
      </c>
      <c r="F877" s="66">
        <f ca="1">(TRUNC(PRODUCT($E$16:$E876),16))</f>
        <v>1.3445877312662899</v>
      </c>
      <c r="G877" s="66">
        <f t="shared" ca="1" si="251"/>
        <v>1.34121351552386</v>
      </c>
      <c r="H877" s="66">
        <f t="shared" ca="1" si="252"/>
        <v>1.0025157899999999</v>
      </c>
      <c r="I877" s="67">
        <f t="shared" si="248"/>
        <v>3.7499999999999999E-2</v>
      </c>
      <c r="J877" s="68">
        <f t="shared" si="260"/>
        <v>42843</v>
      </c>
      <c r="K877" s="13">
        <f t="shared" si="253"/>
        <v>9</v>
      </c>
      <c r="L877" s="9">
        <f t="shared" si="254"/>
        <v>1.000920773</v>
      </c>
      <c r="M877" s="71">
        <f t="shared" ca="1" si="255"/>
        <v>1.003438879</v>
      </c>
      <c r="N877" s="70">
        <f t="shared" si="256"/>
        <v>0</v>
      </c>
      <c r="O877" s="66">
        <f t="shared" ca="1" si="257"/>
        <v>210709.96761622999</v>
      </c>
      <c r="P877" s="72">
        <f t="shared" si="258"/>
        <v>0</v>
      </c>
      <c r="Q877" s="69"/>
      <c r="R877" s="68"/>
      <c r="S877" s="68"/>
      <c r="T877" s="68"/>
      <c r="U877" s="68"/>
      <c r="V877" s="7"/>
      <c r="W877" s="7"/>
      <c r="X877" s="7"/>
      <c r="Y877" s="7"/>
      <c r="Z877" s="1"/>
      <c r="AA877" s="7"/>
      <c r="AB877" s="7"/>
      <c r="AC877" s="7"/>
      <c r="AD877" s="7"/>
      <c r="AE877" s="7"/>
      <c r="AF877" s="8"/>
      <c r="AG877" s="7"/>
      <c r="AH877" s="3"/>
      <c r="AI877" s="18"/>
      <c r="AJ877" s="19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</row>
    <row r="878" spans="1:220" x14ac:dyDescent="0.2">
      <c r="A878" s="65">
        <f t="shared" si="247"/>
        <v>42853</v>
      </c>
      <c r="B878" s="12">
        <f t="shared" ca="1" si="249"/>
        <v>61515618.394631349</v>
      </c>
      <c r="C878" s="73">
        <f t="shared" ca="1" si="259"/>
        <v>61272864.679519385</v>
      </c>
      <c r="D878" s="67">
        <f ca="1">IF(A878&lt;$B$1,VLOOKUP(A878,[1]DI!$A$4:$B$15000,2,FALSE),0)</f>
        <v>0.1113</v>
      </c>
      <c r="E878" s="11">
        <f t="shared" ca="1" si="250"/>
        <v>1.0004188599999999</v>
      </c>
      <c r="F878" s="66">
        <f ca="1">(TRUNC(PRODUCT($E$16:$E877),16))</f>
        <v>1.3451509252834</v>
      </c>
      <c r="G878" s="66">
        <f t="shared" ca="1" si="251"/>
        <v>1.34121351552386</v>
      </c>
      <c r="H878" s="66">
        <f t="shared" ca="1" si="252"/>
        <v>1.00293571</v>
      </c>
      <c r="I878" s="67">
        <f t="shared" si="248"/>
        <v>3.7499999999999999E-2</v>
      </c>
      <c r="J878" s="68">
        <f t="shared" si="260"/>
        <v>42843</v>
      </c>
      <c r="K878" s="13">
        <f t="shared" si="253"/>
        <v>10</v>
      </c>
      <c r="L878" s="9">
        <f t="shared" si="254"/>
        <v>1.0010231329999999</v>
      </c>
      <c r="M878" s="71">
        <f t="shared" ca="1" si="255"/>
        <v>1.003961847</v>
      </c>
      <c r="N878" s="70">
        <f t="shared" si="256"/>
        <v>0</v>
      </c>
      <c r="O878" s="66">
        <f t="shared" ca="1" si="257"/>
        <v>242753.71511195999</v>
      </c>
      <c r="P878" s="72">
        <f t="shared" si="258"/>
        <v>0</v>
      </c>
      <c r="Q878" s="69"/>
      <c r="R878" s="68"/>
      <c r="S878" s="68"/>
      <c r="T878" s="68"/>
      <c r="U878" s="68"/>
      <c r="V878" s="7"/>
      <c r="W878" s="7"/>
      <c r="X878" s="7"/>
      <c r="Y878" s="7"/>
      <c r="Z878" s="1"/>
      <c r="AA878" s="7"/>
      <c r="AB878" s="7"/>
      <c r="AC878" s="7"/>
      <c r="AD878" s="7"/>
      <c r="AE878" s="7"/>
      <c r="AF878" s="8"/>
      <c r="AG878" s="7"/>
      <c r="AH878" s="3"/>
      <c r="AI878" s="18"/>
      <c r="AJ878" s="19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</row>
    <row r="879" spans="1:220" x14ac:dyDescent="0.2">
      <c r="A879" s="65">
        <f t="shared" si="247"/>
        <v>42854</v>
      </c>
      <c r="B879" s="12">
        <f t="shared" ca="1" si="249"/>
        <v>61547678.440709054</v>
      </c>
      <c r="C879" s="73">
        <f t="shared" ca="1" si="259"/>
        <v>61272864.679519385</v>
      </c>
      <c r="D879" s="67">
        <f ca="1">IF(A879&lt;$B$1,VLOOKUP(A879,[1]DI!$A$4:$B$15000,2,FALSE),0)</f>
        <v>0</v>
      </c>
      <c r="E879" s="11">
        <f t="shared" ca="1" si="250"/>
        <v>1</v>
      </c>
      <c r="F879" s="66">
        <f ca="1">(TRUNC(PRODUCT($E$16:$E878),16))</f>
        <v>1.34571435519997</v>
      </c>
      <c r="G879" s="66">
        <f t="shared" ca="1" si="251"/>
        <v>1.34121351552386</v>
      </c>
      <c r="H879" s="66">
        <f t="shared" ca="1" si="252"/>
        <v>1.0033558</v>
      </c>
      <c r="I879" s="67">
        <f t="shared" si="248"/>
        <v>3.7499999999999999E-2</v>
      </c>
      <c r="J879" s="68">
        <f t="shared" si="260"/>
        <v>42843</v>
      </c>
      <c r="K879" s="13">
        <f t="shared" si="253"/>
        <v>11</v>
      </c>
      <c r="L879" s="9">
        <f t="shared" si="254"/>
        <v>1.001125504</v>
      </c>
      <c r="M879" s="71">
        <f t="shared" ca="1" si="255"/>
        <v>1.0044850809999999</v>
      </c>
      <c r="N879" s="70">
        <f t="shared" si="256"/>
        <v>0</v>
      </c>
      <c r="O879" s="66">
        <f t="shared" ca="1" si="257"/>
        <v>274813.76118967001</v>
      </c>
      <c r="P879" s="72">
        <f t="shared" si="258"/>
        <v>0</v>
      </c>
      <c r="Q879" s="69"/>
      <c r="R879" s="68"/>
      <c r="S879" s="68"/>
      <c r="T879" s="68"/>
      <c r="U879" s="68"/>
      <c r="V879" s="7"/>
      <c r="W879" s="7"/>
      <c r="X879" s="7"/>
      <c r="Y879" s="7"/>
      <c r="Z879" s="1"/>
      <c r="AA879" s="7"/>
      <c r="AB879" s="7"/>
      <c r="AC879" s="7"/>
      <c r="AD879" s="7"/>
      <c r="AE879" s="7"/>
      <c r="AF879" s="8"/>
      <c r="AG879" s="7"/>
      <c r="AH879" s="3"/>
      <c r="AI879" s="18"/>
      <c r="AJ879" s="19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</row>
    <row r="880" spans="1:220" x14ac:dyDescent="0.2">
      <c r="A880" s="65">
        <f t="shared" si="247"/>
        <v>42855</v>
      </c>
      <c r="B880" s="12">
        <f t="shared" ca="1" si="249"/>
        <v>61553972.757006139</v>
      </c>
      <c r="C880" s="73">
        <f t="shared" ca="1" si="259"/>
        <v>61272864.679519385</v>
      </c>
      <c r="D880" s="67">
        <f ca="1">IF(A880&lt;$B$1,VLOOKUP(A880,[1]DI!$A$4:$B$15000,2,FALSE),0)</f>
        <v>0</v>
      </c>
      <c r="E880" s="11">
        <f t="shared" ca="1" si="250"/>
        <v>1</v>
      </c>
      <c r="F880" s="66">
        <f ca="1">(TRUNC(PRODUCT($E$16:$E879),16))</f>
        <v>1.34571435519997</v>
      </c>
      <c r="G880" s="66">
        <f t="shared" ca="1" si="251"/>
        <v>1.34121351552386</v>
      </c>
      <c r="H880" s="66">
        <f t="shared" ca="1" si="252"/>
        <v>1.0033558</v>
      </c>
      <c r="I880" s="67">
        <f t="shared" si="248"/>
        <v>3.7499999999999999E-2</v>
      </c>
      <c r="J880" s="68">
        <f t="shared" si="260"/>
        <v>42843</v>
      </c>
      <c r="K880" s="13">
        <f t="shared" si="253"/>
        <v>12</v>
      </c>
      <c r="L880" s="9">
        <f t="shared" si="254"/>
        <v>1.0012278859999999</v>
      </c>
      <c r="M880" s="71">
        <f t="shared" ca="1" si="255"/>
        <v>1.0045878070000001</v>
      </c>
      <c r="N880" s="70">
        <f t="shared" si="256"/>
        <v>0</v>
      </c>
      <c r="O880" s="66">
        <f t="shared" ca="1" si="257"/>
        <v>281108.07748674997</v>
      </c>
      <c r="P880" s="72">
        <f t="shared" si="258"/>
        <v>0</v>
      </c>
      <c r="Q880" s="69"/>
      <c r="R880" s="68"/>
      <c r="S880" s="68"/>
      <c r="T880" s="68"/>
      <c r="U880" s="68"/>
      <c r="V880" s="7"/>
      <c r="W880" s="7"/>
      <c r="X880" s="7"/>
      <c r="Y880" s="7"/>
      <c r="Z880" s="1"/>
      <c r="AA880" s="7"/>
      <c r="AB880" s="7"/>
      <c r="AC880" s="7"/>
      <c r="AD880" s="7"/>
      <c r="AE880" s="7"/>
      <c r="AF880" s="8"/>
      <c r="AG880" s="7"/>
      <c r="AH880" s="3"/>
      <c r="AI880" s="18"/>
      <c r="AJ880" s="19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</row>
    <row r="881" spans="1:220" x14ac:dyDescent="0.2">
      <c r="A881" s="65">
        <f t="shared" si="247"/>
        <v>42856</v>
      </c>
      <c r="B881" s="12">
        <f t="shared" ca="1" si="249"/>
        <v>61560267.624758989</v>
      </c>
      <c r="C881" s="73">
        <f t="shared" ca="1" si="259"/>
        <v>61272864.679519385</v>
      </c>
      <c r="D881" s="67">
        <f ca="1">IF(A881&lt;$B$1,VLOOKUP(A881,[1]DI!$A$4:$B$15000,2,FALSE),0)</f>
        <v>0</v>
      </c>
      <c r="E881" s="11">
        <f t="shared" ca="1" si="250"/>
        <v>1</v>
      </c>
      <c r="F881" s="66">
        <f ca="1">(TRUNC(PRODUCT($E$16:$E880),16))</f>
        <v>1.34571435519997</v>
      </c>
      <c r="G881" s="66">
        <f t="shared" ca="1" si="251"/>
        <v>1.34121351552386</v>
      </c>
      <c r="H881" s="66">
        <f t="shared" ca="1" si="252"/>
        <v>1.0033558</v>
      </c>
      <c r="I881" s="67">
        <f t="shared" si="248"/>
        <v>3.7499999999999999E-2</v>
      </c>
      <c r="J881" s="68">
        <f t="shared" si="260"/>
        <v>42843</v>
      </c>
      <c r="K881" s="13">
        <f t="shared" si="253"/>
        <v>13</v>
      </c>
      <c r="L881" s="9">
        <f t="shared" si="254"/>
        <v>1.001330278</v>
      </c>
      <c r="M881" s="71">
        <f t="shared" ca="1" si="255"/>
        <v>1.0046905420000001</v>
      </c>
      <c r="N881" s="70">
        <f t="shared" si="256"/>
        <v>0</v>
      </c>
      <c r="O881" s="66">
        <f t="shared" ca="1" si="257"/>
        <v>287402.94523960003</v>
      </c>
      <c r="P881" s="72">
        <f t="shared" si="258"/>
        <v>0</v>
      </c>
      <c r="Q881" s="69"/>
      <c r="R881" s="68"/>
      <c r="S881" s="68"/>
      <c r="T881" s="68"/>
      <c r="U881" s="68"/>
      <c r="V881" s="7"/>
      <c r="W881" s="7"/>
      <c r="X881" s="7"/>
      <c r="Y881" s="7"/>
      <c r="Z881" s="1"/>
      <c r="AA881" s="7"/>
      <c r="AB881" s="7"/>
      <c r="AC881" s="7"/>
      <c r="AD881" s="7"/>
      <c r="AE881" s="7"/>
      <c r="AF881" s="8"/>
      <c r="AG881" s="7"/>
      <c r="AH881" s="3"/>
      <c r="AI881" s="18"/>
      <c r="AJ881" s="19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</row>
    <row r="882" spans="1:220" x14ac:dyDescent="0.2">
      <c r="A882" s="65">
        <f t="shared" si="247"/>
        <v>42857</v>
      </c>
      <c r="B882" s="12">
        <f t="shared" ca="1" si="249"/>
        <v>61566563.166513339</v>
      </c>
      <c r="C882" s="73">
        <f t="shared" ca="1" si="259"/>
        <v>61272864.679519385</v>
      </c>
      <c r="D882" s="67">
        <f ca="1">IF(A882&lt;$B$1,VLOOKUP(A882,[1]DI!$A$4:$B$15000,2,FALSE),0)</f>
        <v>0.1113</v>
      </c>
      <c r="E882" s="11">
        <f t="shared" ca="1" si="250"/>
        <v>1.0004188599999999</v>
      </c>
      <c r="F882" s="66">
        <f ca="1">(TRUNC(PRODUCT($E$16:$E881),16))</f>
        <v>1.34571435519997</v>
      </c>
      <c r="G882" s="66">
        <f t="shared" ca="1" si="251"/>
        <v>1.34121351552386</v>
      </c>
      <c r="H882" s="66">
        <f t="shared" ca="1" si="252"/>
        <v>1.0033558</v>
      </c>
      <c r="I882" s="67">
        <f t="shared" si="248"/>
        <v>3.7499999999999999E-2</v>
      </c>
      <c r="J882" s="68">
        <f t="shared" si="260"/>
        <v>42843</v>
      </c>
      <c r="K882" s="13">
        <f t="shared" si="253"/>
        <v>14</v>
      </c>
      <c r="L882" s="9">
        <f t="shared" si="254"/>
        <v>1.00143268</v>
      </c>
      <c r="M882" s="71">
        <f t="shared" ca="1" si="255"/>
        <v>1.0047932879999999</v>
      </c>
      <c r="N882" s="70">
        <f t="shared" si="256"/>
        <v>0</v>
      </c>
      <c r="O882" s="66">
        <f t="shared" ca="1" si="257"/>
        <v>293698.48699394998</v>
      </c>
      <c r="P882" s="72">
        <f t="shared" si="258"/>
        <v>0</v>
      </c>
      <c r="Q882" s="69"/>
      <c r="R882" s="68"/>
      <c r="S882" s="68"/>
      <c r="T882" s="68"/>
      <c r="U882" s="68"/>
      <c r="V882" s="7"/>
      <c r="W882" s="7"/>
      <c r="X882" s="7"/>
      <c r="Y882" s="7"/>
      <c r="Z882" s="1"/>
      <c r="AA882" s="7"/>
      <c r="AB882" s="7"/>
      <c r="AC882" s="7"/>
      <c r="AD882" s="7"/>
      <c r="AE882" s="7"/>
      <c r="AF882" s="8"/>
      <c r="AG882" s="7"/>
      <c r="AH882" s="3"/>
      <c r="AI882" s="18"/>
      <c r="AJ882" s="19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</row>
    <row r="883" spans="1:220" x14ac:dyDescent="0.2">
      <c r="A883" s="65">
        <f t="shared" si="247"/>
        <v>42858</v>
      </c>
      <c r="B883" s="12">
        <f t="shared" ca="1" si="249"/>
        <v>61598649.437377155</v>
      </c>
      <c r="C883" s="73">
        <f t="shared" ca="1" si="259"/>
        <v>61272864.679519385</v>
      </c>
      <c r="D883" s="67">
        <f ca="1">IF(A883&lt;$B$1,VLOOKUP(A883,[1]DI!$A$4:$B$15000,2,FALSE),0)</f>
        <v>0.1113</v>
      </c>
      <c r="E883" s="11">
        <f t="shared" ca="1" si="250"/>
        <v>1.0004188599999999</v>
      </c>
      <c r="F883" s="66">
        <f ca="1">(TRUNC(PRODUCT($E$16:$E882),16))</f>
        <v>1.34627802111479</v>
      </c>
      <c r="G883" s="66">
        <f t="shared" ca="1" si="251"/>
        <v>1.34121351552386</v>
      </c>
      <c r="H883" s="66">
        <f t="shared" ca="1" si="252"/>
        <v>1.0037760600000001</v>
      </c>
      <c r="I883" s="67">
        <f t="shared" si="248"/>
        <v>3.7499999999999999E-2</v>
      </c>
      <c r="J883" s="68">
        <f t="shared" si="260"/>
        <v>42843</v>
      </c>
      <c r="K883" s="13">
        <f t="shared" si="253"/>
        <v>15</v>
      </c>
      <c r="L883" s="9">
        <f t="shared" si="254"/>
        <v>1.001535093</v>
      </c>
      <c r="M883" s="71">
        <f t="shared" ca="1" si="255"/>
        <v>1.0053169500000001</v>
      </c>
      <c r="N883" s="70">
        <f t="shared" si="256"/>
        <v>0</v>
      </c>
      <c r="O883" s="66">
        <f t="shared" ca="1" si="257"/>
        <v>325784.75785777002</v>
      </c>
      <c r="P883" s="72">
        <f t="shared" si="258"/>
        <v>0</v>
      </c>
      <c r="Q883" s="69"/>
      <c r="R883" s="68"/>
      <c r="S883" s="68"/>
      <c r="T883" s="68"/>
      <c r="U883" s="68"/>
      <c r="V883" s="7"/>
      <c r="W883" s="7"/>
      <c r="X883" s="7"/>
      <c r="Y883" s="7"/>
      <c r="Z883" s="1"/>
      <c r="AA883" s="7"/>
      <c r="AB883" s="7"/>
      <c r="AC883" s="7"/>
      <c r="AD883" s="7"/>
      <c r="AE883" s="7"/>
      <c r="AF883" s="8"/>
      <c r="AG883" s="7"/>
      <c r="AH883" s="3"/>
      <c r="AI883" s="18"/>
      <c r="AJ883" s="19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</row>
    <row r="884" spans="1:220" x14ac:dyDescent="0.2">
      <c r="A884" s="65">
        <f t="shared" si="247"/>
        <v>42859</v>
      </c>
      <c r="B884" s="12">
        <f t="shared" ca="1" si="249"/>
        <v>61630752.619551614</v>
      </c>
      <c r="C884" s="73">
        <f t="shared" ca="1" si="259"/>
        <v>61272864.679519385</v>
      </c>
      <c r="D884" s="67">
        <f ca="1">IF(A884&lt;$B$1,VLOOKUP(A884,[1]DI!$A$4:$B$15000,2,FALSE),0)</f>
        <v>0.1113</v>
      </c>
      <c r="E884" s="11">
        <f t="shared" ca="1" si="250"/>
        <v>1.0004188599999999</v>
      </c>
      <c r="F884" s="66">
        <f ca="1">(TRUNC(PRODUCT($E$16:$E883),16))</f>
        <v>1.3468419231267099</v>
      </c>
      <c r="G884" s="66">
        <f t="shared" ca="1" si="251"/>
        <v>1.34121351552386</v>
      </c>
      <c r="H884" s="66">
        <f t="shared" ca="1" si="252"/>
        <v>1.0041964999999999</v>
      </c>
      <c r="I884" s="67">
        <f t="shared" si="248"/>
        <v>3.7499999999999999E-2</v>
      </c>
      <c r="J884" s="68">
        <f t="shared" si="260"/>
        <v>42843</v>
      </c>
      <c r="K884" s="13">
        <f t="shared" si="253"/>
        <v>16</v>
      </c>
      <c r="L884" s="9">
        <f t="shared" si="254"/>
        <v>1.001637516</v>
      </c>
      <c r="M884" s="71">
        <f t="shared" ca="1" si="255"/>
        <v>1.005840888</v>
      </c>
      <c r="N884" s="70">
        <f t="shared" si="256"/>
        <v>0</v>
      </c>
      <c r="O884" s="66">
        <f t="shared" ca="1" si="257"/>
        <v>357887.94003222999</v>
      </c>
      <c r="P884" s="72">
        <f t="shared" si="258"/>
        <v>0</v>
      </c>
      <c r="Q884" s="69"/>
      <c r="R884" s="68"/>
      <c r="S884" s="68"/>
      <c r="T884" s="68"/>
      <c r="U884" s="68"/>
      <c r="V884" s="7"/>
      <c r="W884" s="7"/>
      <c r="X884" s="7"/>
      <c r="Y884" s="7"/>
      <c r="Z884" s="1"/>
      <c r="AA884" s="7"/>
      <c r="AB884" s="7"/>
      <c r="AC884" s="7"/>
      <c r="AD884" s="7"/>
      <c r="AE884" s="7"/>
      <c r="AF884" s="8"/>
      <c r="AG884" s="7"/>
      <c r="AH884" s="3"/>
      <c r="AI884" s="18"/>
      <c r="AJ884" s="19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</row>
    <row r="885" spans="1:220" x14ac:dyDescent="0.2">
      <c r="A885" s="65">
        <f t="shared" si="247"/>
        <v>42860</v>
      </c>
      <c r="B885" s="12">
        <f t="shared" ca="1" si="249"/>
        <v>61662872.835582443</v>
      </c>
      <c r="C885" s="73">
        <f t="shared" ca="1" si="259"/>
        <v>61272864.679519385</v>
      </c>
      <c r="D885" s="67">
        <f ca="1">IF(A885&lt;$B$1,VLOOKUP(A885,[1]DI!$A$4:$B$15000,2,FALSE),0)</f>
        <v>0.1113</v>
      </c>
      <c r="E885" s="11">
        <f t="shared" ca="1" si="250"/>
        <v>1.0004188599999999</v>
      </c>
      <c r="F885" s="66">
        <f ca="1">(TRUNC(PRODUCT($E$16:$E884),16))</f>
        <v>1.3474060613346299</v>
      </c>
      <c r="G885" s="66">
        <f t="shared" ca="1" si="251"/>
        <v>1.34121351552386</v>
      </c>
      <c r="H885" s="66">
        <f t="shared" ca="1" si="252"/>
        <v>1.00461712</v>
      </c>
      <c r="I885" s="67">
        <f t="shared" si="248"/>
        <v>3.7499999999999999E-2</v>
      </c>
      <c r="J885" s="68">
        <f t="shared" si="260"/>
        <v>42843</v>
      </c>
      <c r="K885" s="13">
        <f t="shared" si="253"/>
        <v>17</v>
      </c>
      <c r="L885" s="9">
        <f t="shared" si="254"/>
        <v>1.0017399499999999</v>
      </c>
      <c r="M885" s="71">
        <f t="shared" ca="1" si="255"/>
        <v>1.0063651039999999</v>
      </c>
      <c r="N885" s="70">
        <f t="shared" si="256"/>
        <v>0</v>
      </c>
      <c r="O885" s="66">
        <f t="shared" ca="1" si="257"/>
        <v>390008.15606305999</v>
      </c>
      <c r="P885" s="72">
        <f t="shared" si="258"/>
        <v>0</v>
      </c>
      <c r="Q885" s="69"/>
      <c r="R885" s="68"/>
      <c r="S885" s="68"/>
      <c r="T885" s="68"/>
      <c r="U885" s="68"/>
      <c r="V885" s="7"/>
      <c r="W885" s="7"/>
      <c r="X885" s="7"/>
      <c r="Y885" s="7"/>
      <c r="Z885" s="1"/>
      <c r="AA885" s="7"/>
      <c r="AB885" s="7"/>
      <c r="AC885" s="7"/>
      <c r="AD885" s="7"/>
      <c r="AE885" s="7"/>
      <c r="AF885" s="8"/>
      <c r="AG885" s="7"/>
      <c r="AH885" s="3"/>
      <c r="AI885" s="18"/>
      <c r="AJ885" s="19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</row>
    <row r="886" spans="1:220" x14ac:dyDescent="0.2">
      <c r="A886" s="65">
        <f t="shared" si="247"/>
        <v>42861</v>
      </c>
      <c r="B886" s="12">
        <f t="shared" ca="1" si="249"/>
        <v>61695009.962923937</v>
      </c>
      <c r="C886" s="73">
        <f t="shared" ca="1" si="259"/>
        <v>61272864.679519385</v>
      </c>
      <c r="D886" s="67">
        <f ca="1">IF(A886&lt;$B$1,VLOOKUP(A886,[1]DI!$A$4:$B$15000,2,FALSE),0)</f>
        <v>0</v>
      </c>
      <c r="E886" s="11">
        <f t="shared" ca="1" si="250"/>
        <v>1</v>
      </c>
      <c r="F886" s="66">
        <f ca="1">(TRUNC(PRODUCT($E$16:$E885),16))</f>
        <v>1.34797043583748</v>
      </c>
      <c r="G886" s="66">
        <f t="shared" ca="1" si="251"/>
        <v>1.34121351552386</v>
      </c>
      <c r="H886" s="66">
        <f t="shared" ca="1" si="252"/>
        <v>1.0050379199999999</v>
      </c>
      <c r="I886" s="67">
        <f t="shared" si="248"/>
        <v>3.7499999999999999E-2</v>
      </c>
      <c r="J886" s="68">
        <f t="shared" si="260"/>
        <v>42843</v>
      </c>
      <c r="K886" s="13">
        <f t="shared" si="253"/>
        <v>18</v>
      </c>
      <c r="L886" s="9">
        <f t="shared" si="254"/>
        <v>1.0018423940000001</v>
      </c>
      <c r="M886" s="71">
        <f t="shared" ca="1" si="255"/>
        <v>1.0068895959999999</v>
      </c>
      <c r="N886" s="70">
        <f t="shared" si="256"/>
        <v>0</v>
      </c>
      <c r="O886" s="66">
        <f t="shared" ca="1" si="257"/>
        <v>422145.28340454999</v>
      </c>
      <c r="P886" s="72">
        <f t="shared" si="258"/>
        <v>0</v>
      </c>
      <c r="Q886" s="69"/>
      <c r="R886" s="68"/>
      <c r="S886" s="68"/>
      <c r="T886" s="68"/>
      <c r="U886" s="68"/>
      <c r="V886" s="7"/>
      <c r="W886" s="7"/>
      <c r="X886" s="7"/>
      <c r="Y886" s="7"/>
      <c r="Z886" s="1"/>
      <c r="AA886" s="7"/>
      <c r="AB886" s="7"/>
      <c r="AC886" s="7"/>
      <c r="AD886" s="7"/>
      <c r="AE886" s="7"/>
      <c r="AF886" s="8"/>
      <c r="AG886" s="7"/>
      <c r="AH886" s="3"/>
      <c r="AI886" s="18"/>
      <c r="AJ886" s="19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</row>
    <row r="887" spans="1:220" x14ac:dyDescent="0.2">
      <c r="A887" s="65">
        <f t="shared" si="247"/>
        <v>42862</v>
      </c>
      <c r="B887" s="12">
        <f t="shared" ca="1" si="249"/>
        <v>61701319.229799993</v>
      </c>
      <c r="C887" s="73">
        <f t="shared" ca="1" si="259"/>
        <v>61272864.679519385</v>
      </c>
      <c r="D887" s="67">
        <f ca="1">IF(A887&lt;$B$1,VLOOKUP(A887,[1]DI!$A$4:$B$15000,2,FALSE),0)</f>
        <v>0</v>
      </c>
      <c r="E887" s="11">
        <f t="shared" ca="1" si="250"/>
        <v>1</v>
      </c>
      <c r="F887" s="66">
        <f ca="1">(TRUNC(PRODUCT($E$16:$E886),16))</f>
        <v>1.34797043583748</v>
      </c>
      <c r="G887" s="66">
        <f t="shared" ca="1" si="251"/>
        <v>1.34121351552386</v>
      </c>
      <c r="H887" s="66">
        <f t="shared" ca="1" si="252"/>
        <v>1.0050379199999999</v>
      </c>
      <c r="I887" s="67">
        <f t="shared" si="248"/>
        <v>3.7499999999999999E-2</v>
      </c>
      <c r="J887" s="68">
        <f t="shared" si="260"/>
        <v>42843</v>
      </c>
      <c r="K887" s="13">
        <f t="shared" si="253"/>
        <v>19</v>
      </c>
      <c r="L887" s="9">
        <f t="shared" si="254"/>
        <v>1.0019448479999999</v>
      </c>
      <c r="M887" s="71">
        <f t="shared" ca="1" si="255"/>
        <v>1.0069925660000001</v>
      </c>
      <c r="N887" s="70">
        <f t="shared" si="256"/>
        <v>0</v>
      </c>
      <c r="O887" s="66">
        <f t="shared" ca="1" si="257"/>
        <v>428454.55028060998</v>
      </c>
      <c r="P887" s="72">
        <f t="shared" si="258"/>
        <v>0</v>
      </c>
      <c r="Q887" s="69"/>
      <c r="R887" s="68"/>
      <c r="S887" s="68"/>
      <c r="T887" s="68"/>
      <c r="U887" s="68"/>
      <c r="V887" s="7"/>
      <c r="W887" s="7"/>
      <c r="X887" s="7"/>
      <c r="Y887" s="7"/>
      <c r="Z887" s="1"/>
      <c r="AA887" s="7"/>
      <c r="AB887" s="7"/>
      <c r="AC887" s="7"/>
      <c r="AD887" s="7"/>
      <c r="AE887" s="7"/>
      <c r="AF887" s="8"/>
      <c r="AG887" s="7"/>
      <c r="AH887" s="3"/>
      <c r="AI887" s="18"/>
      <c r="AJ887" s="19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</row>
    <row r="888" spans="1:220" x14ac:dyDescent="0.2">
      <c r="A888" s="65">
        <f t="shared" si="247"/>
        <v>42863</v>
      </c>
      <c r="B888" s="12">
        <f t="shared" ca="1" si="249"/>
        <v>61707629.231950402</v>
      </c>
      <c r="C888" s="73">
        <f t="shared" ca="1" si="259"/>
        <v>61272864.679519385</v>
      </c>
      <c r="D888" s="67">
        <f ca="1">IF(A888&lt;$B$1,VLOOKUP(A888,[1]DI!$A$4:$B$15000,2,FALSE),0)</f>
        <v>0.1113</v>
      </c>
      <c r="E888" s="11">
        <f t="shared" ca="1" si="250"/>
        <v>1.0004188599999999</v>
      </c>
      <c r="F888" s="66">
        <f ca="1">(TRUNC(PRODUCT($E$16:$E887),16))</f>
        <v>1.34797043583748</v>
      </c>
      <c r="G888" s="66">
        <f t="shared" ca="1" si="251"/>
        <v>1.34121351552386</v>
      </c>
      <c r="H888" s="66">
        <f t="shared" ca="1" si="252"/>
        <v>1.0050379199999999</v>
      </c>
      <c r="I888" s="67">
        <f t="shared" si="248"/>
        <v>3.7499999999999999E-2</v>
      </c>
      <c r="J888" s="68">
        <f t="shared" si="260"/>
        <v>42843</v>
      </c>
      <c r="K888" s="13">
        <f t="shared" si="253"/>
        <v>20</v>
      </c>
      <c r="L888" s="9">
        <f t="shared" si="254"/>
        <v>1.0020473139999999</v>
      </c>
      <c r="M888" s="71">
        <f t="shared" ca="1" si="255"/>
        <v>1.0070955479999999</v>
      </c>
      <c r="N888" s="70">
        <f t="shared" si="256"/>
        <v>0</v>
      </c>
      <c r="O888" s="66">
        <f t="shared" ca="1" si="257"/>
        <v>434764.55243102001</v>
      </c>
      <c r="P888" s="72">
        <f t="shared" si="258"/>
        <v>0</v>
      </c>
      <c r="Q888" s="69"/>
      <c r="R888" s="68"/>
      <c r="S888" s="68"/>
      <c r="T888" s="68"/>
      <c r="U888" s="68"/>
      <c r="V888" s="7"/>
      <c r="W888" s="7"/>
      <c r="X888" s="7"/>
      <c r="Y888" s="7"/>
      <c r="Z888" s="1"/>
      <c r="AA888" s="7"/>
      <c r="AB888" s="7"/>
      <c r="AC888" s="7"/>
      <c r="AD888" s="7"/>
      <c r="AE888" s="7"/>
      <c r="AF888" s="8"/>
      <c r="AG888" s="7"/>
      <c r="AH888" s="3"/>
      <c r="AI888" s="18"/>
      <c r="AJ888" s="19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</row>
    <row r="889" spans="1:220" x14ac:dyDescent="0.2">
      <c r="A889" s="65">
        <f t="shared" si="247"/>
        <v>42864</v>
      </c>
      <c r="B889" s="12">
        <f t="shared" ca="1" si="249"/>
        <v>61739789.275343291</v>
      </c>
      <c r="C889" s="73">
        <f t="shared" ca="1" si="259"/>
        <v>61272864.679519385</v>
      </c>
      <c r="D889" s="67">
        <f ca="1">IF(A889&lt;$B$1,VLOOKUP(A889,[1]DI!$A$4:$B$15000,2,FALSE),0)</f>
        <v>0.1113</v>
      </c>
      <c r="E889" s="11">
        <f t="shared" ca="1" si="250"/>
        <v>1.0004188599999999</v>
      </c>
      <c r="F889" s="66">
        <f ca="1">(TRUNC(PRODUCT($E$16:$E888),16))</f>
        <v>1.3485350467342401</v>
      </c>
      <c r="G889" s="66">
        <f t="shared" ca="1" si="251"/>
        <v>1.34121351552386</v>
      </c>
      <c r="H889" s="66">
        <f t="shared" ca="1" si="252"/>
        <v>1.0054588900000001</v>
      </c>
      <c r="I889" s="67">
        <f t="shared" si="248"/>
        <v>3.7499999999999999E-2</v>
      </c>
      <c r="J889" s="68">
        <f t="shared" si="260"/>
        <v>42843</v>
      </c>
      <c r="K889" s="13">
        <f t="shared" si="253"/>
        <v>21</v>
      </c>
      <c r="L889" s="9">
        <f t="shared" si="254"/>
        <v>1.002149789</v>
      </c>
      <c r="M889" s="71">
        <f t="shared" ca="1" si="255"/>
        <v>1.007620414</v>
      </c>
      <c r="N889" s="70">
        <f t="shared" si="256"/>
        <v>0</v>
      </c>
      <c r="O889" s="66">
        <f t="shared" ca="1" si="257"/>
        <v>466924.59582390997</v>
      </c>
      <c r="P889" s="72">
        <f t="shared" si="258"/>
        <v>0</v>
      </c>
      <c r="Q889" s="69"/>
      <c r="R889" s="68"/>
      <c r="S889" s="68"/>
      <c r="T889" s="68"/>
      <c r="U889" s="68"/>
      <c r="V889" s="7"/>
      <c r="W889" s="7"/>
      <c r="X889" s="7"/>
      <c r="Y889" s="7"/>
      <c r="Z889" s="1"/>
      <c r="AA889" s="7"/>
      <c r="AB889" s="7"/>
      <c r="AC889" s="7"/>
      <c r="AD889" s="7"/>
      <c r="AE889" s="7"/>
      <c r="AF889" s="8"/>
      <c r="AG889" s="7"/>
      <c r="AH889" s="3"/>
      <c r="AI889" s="18"/>
      <c r="AJ889" s="19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</row>
    <row r="890" spans="1:220" x14ac:dyDescent="0.2">
      <c r="A890" s="65">
        <f t="shared" si="247"/>
        <v>42865</v>
      </c>
      <c r="B890" s="12">
        <f t="shared" ca="1" si="249"/>
        <v>61771965.739863902</v>
      </c>
      <c r="C890" s="73">
        <f t="shared" ca="1" si="259"/>
        <v>61272864.679519385</v>
      </c>
      <c r="D890" s="67">
        <f ca="1">IF(A890&lt;$B$1,VLOOKUP(A890,[1]DI!$A$4:$B$15000,2,FALSE),0)</f>
        <v>0.1113</v>
      </c>
      <c r="E890" s="11">
        <f t="shared" ca="1" si="250"/>
        <v>1.0004188599999999</v>
      </c>
      <c r="F890" s="66">
        <f ca="1">(TRUNC(PRODUCT($E$16:$E889),16))</f>
        <v>1.3490998941239101</v>
      </c>
      <c r="G890" s="66">
        <f t="shared" ca="1" si="251"/>
        <v>1.34121351552386</v>
      </c>
      <c r="H890" s="66">
        <f t="shared" ca="1" si="252"/>
        <v>1.0058800299999999</v>
      </c>
      <c r="I890" s="67">
        <f t="shared" si="248"/>
        <v>3.7499999999999999E-2</v>
      </c>
      <c r="J890" s="68">
        <f t="shared" si="260"/>
        <v>42843</v>
      </c>
      <c r="K890" s="13">
        <f t="shared" si="253"/>
        <v>22</v>
      </c>
      <c r="L890" s="9">
        <f t="shared" si="254"/>
        <v>1.002252275</v>
      </c>
      <c r="M890" s="71">
        <f t="shared" ca="1" si="255"/>
        <v>1.0081455479999999</v>
      </c>
      <c r="N890" s="70">
        <f t="shared" si="256"/>
        <v>0</v>
      </c>
      <c r="O890" s="66">
        <f t="shared" ca="1" si="257"/>
        <v>499101.06034452002</v>
      </c>
      <c r="P890" s="72">
        <f t="shared" si="258"/>
        <v>0</v>
      </c>
      <c r="Q890" s="69"/>
      <c r="R890" s="68"/>
      <c r="S890" s="68"/>
      <c r="T890" s="68"/>
      <c r="U890" s="68"/>
      <c r="V890" s="7"/>
      <c r="W890" s="7"/>
      <c r="X890" s="7"/>
      <c r="Y890" s="7"/>
      <c r="Z890" s="1"/>
      <c r="AA890" s="7"/>
      <c r="AB890" s="7"/>
      <c r="AC890" s="7"/>
      <c r="AD890" s="7"/>
      <c r="AE890" s="7"/>
      <c r="AF890" s="8"/>
      <c r="AG890" s="7"/>
      <c r="AH890" s="3"/>
      <c r="AI890" s="18"/>
      <c r="AJ890" s="19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</row>
    <row r="891" spans="1:220" x14ac:dyDescent="0.2">
      <c r="A891" s="65">
        <f t="shared" si="247"/>
        <v>42866</v>
      </c>
      <c r="B891" s="12">
        <f t="shared" ca="1" si="249"/>
        <v>61804159.850969553</v>
      </c>
      <c r="C891" s="73">
        <f t="shared" ca="1" si="259"/>
        <v>61272864.679519385</v>
      </c>
      <c r="D891" s="67">
        <f ca="1">IF(A891&lt;$B$1,VLOOKUP(A891,[1]DI!$A$4:$B$15000,2,FALSE),0)</f>
        <v>0.1113</v>
      </c>
      <c r="E891" s="11">
        <f t="shared" ca="1" si="250"/>
        <v>1.0004188599999999</v>
      </c>
      <c r="F891" s="66">
        <f ca="1">(TRUNC(PRODUCT($E$16:$E890),16))</f>
        <v>1.3496649781055601</v>
      </c>
      <c r="G891" s="66">
        <f t="shared" ca="1" si="251"/>
        <v>1.34121351552386</v>
      </c>
      <c r="H891" s="66">
        <f t="shared" ca="1" si="252"/>
        <v>1.0063013599999999</v>
      </c>
      <c r="I891" s="67">
        <f t="shared" si="248"/>
        <v>3.7499999999999999E-2</v>
      </c>
      <c r="J891" s="68">
        <f t="shared" si="260"/>
        <v>42843</v>
      </c>
      <c r="K891" s="13">
        <f t="shared" si="253"/>
        <v>23</v>
      </c>
      <c r="L891" s="9">
        <f t="shared" si="254"/>
        <v>1.0023547719999999</v>
      </c>
      <c r="M891" s="71">
        <f t="shared" ca="1" si="255"/>
        <v>1.0086709700000001</v>
      </c>
      <c r="N891" s="70">
        <f t="shared" si="256"/>
        <v>0</v>
      </c>
      <c r="O891" s="66">
        <f t="shared" ca="1" si="257"/>
        <v>531295.17145016999</v>
      </c>
      <c r="P891" s="72">
        <f t="shared" si="258"/>
        <v>0</v>
      </c>
      <c r="Q891" s="69"/>
      <c r="R891" s="68"/>
      <c r="S891" s="68"/>
      <c r="T891" s="68"/>
      <c r="U891" s="68"/>
      <c r="V891" s="7"/>
      <c r="W891" s="7"/>
      <c r="X891" s="7"/>
      <c r="Y891" s="7"/>
      <c r="Z891" s="1"/>
      <c r="AA891" s="7"/>
      <c r="AB891" s="7"/>
      <c r="AC891" s="7"/>
      <c r="AD891" s="7"/>
      <c r="AE891" s="7"/>
      <c r="AF891" s="8"/>
      <c r="AG891" s="7"/>
      <c r="AH891" s="3"/>
      <c r="AI891" s="18"/>
      <c r="AJ891" s="19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</row>
    <row r="892" spans="1:220" x14ac:dyDescent="0.2">
      <c r="A892" s="65">
        <f t="shared" si="247"/>
        <v>42867</v>
      </c>
      <c r="B892" s="12">
        <f t="shared" ca="1" si="249"/>
        <v>61836369.709201418</v>
      </c>
      <c r="C892" s="73">
        <f t="shared" ca="1" si="259"/>
        <v>61272864.679519385</v>
      </c>
      <c r="D892" s="67">
        <f ca="1">IF(A892&lt;$B$1,VLOOKUP(A892,[1]DI!$A$4:$B$15000,2,FALSE),0)</f>
        <v>0.1113</v>
      </c>
      <c r="E892" s="11">
        <f t="shared" ca="1" si="250"/>
        <v>1.0004188599999999</v>
      </c>
      <c r="F892" s="66">
        <f ca="1">(TRUNC(PRODUCT($E$16:$E891),16))</f>
        <v>1.3502302987782899</v>
      </c>
      <c r="G892" s="66">
        <f t="shared" ca="1" si="251"/>
        <v>1.34121351552386</v>
      </c>
      <c r="H892" s="66">
        <f t="shared" ca="1" si="252"/>
        <v>1.0067228500000001</v>
      </c>
      <c r="I892" s="67">
        <f t="shared" si="248"/>
        <v>3.7499999999999999E-2</v>
      </c>
      <c r="J892" s="68">
        <f t="shared" si="260"/>
        <v>42843</v>
      </c>
      <c r="K892" s="13">
        <f t="shared" si="253"/>
        <v>24</v>
      </c>
      <c r="L892" s="9">
        <f t="shared" si="254"/>
        <v>1.0024572789999999</v>
      </c>
      <c r="M892" s="71">
        <f t="shared" ca="1" si="255"/>
        <v>1.0091966489999999</v>
      </c>
      <c r="N892" s="70">
        <f t="shared" si="256"/>
        <v>0</v>
      </c>
      <c r="O892" s="66">
        <f t="shared" ca="1" si="257"/>
        <v>563505.02968202997</v>
      </c>
      <c r="P892" s="72">
        <f t="shared" si="258"/>
        <v>0</v>
      </c>
      <c r="Q892" s="69"/>
      <c r="R892" s="68"/>
      <c r="S892" s="68"/>
      <c r="T892" s="68"/>
      <c r="U892" s="68"/>
      <c r="V892" s="7"/>
      <c r="W892" s="7"/>
      <c r="X892" s="7"/>
      <c r="Y892" s="7"/>
      <c r="Z892" s="1"/>
      <c r="AA892" s="7"/>
      <c r="AB892" s="7"/>
      <c r="AC892" s="7"/>
      <c r="AD892" s="7"/>
      <c r="AE892" s="7"/>
      <c r="AF892" s="8"/>
      <c r="AG892" s="7"/>
      <c r="AH892" s="3"/>
      <c r="AI892" s="18"/>
      <c r="AJ892" s="19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</row>
    <row r="893" spans="1:220" x14ac:dyDescent="0.2">
      <c r="A893" s="65">
        <f t="shared" si="247"/>
        <v>42868</v>
      </c>
      <c r="B893" s="12">
        <f t="shared" ca="1" si="249"/>
        <v>61868597.214018308</v>
      </c>
      <c r="C893" s="73">
        <f t="shared" ca="1" si="259"/>
        <v>61272864.679519385</v>
      </c>
      <c r="D893" s="67">
        <f ca="1">IF(A893&lt;$B$1,VLOOKUP(A893,[1]DI!$A$4:$B$15000,2,FALSE),0)</f>
        <v>0</v>
      </c>
      <c r="E893" s="11">
        <f t="shared" ca="1" si="250"/>
        <v>1</v>
      </c>
      <c r="F893" s="66">
        <f ca="1">(TRUNC(PRODUCT($E$16:$E892),16))</f>
        <v>1.3507958562412401</v>
      </c>
      <c r="G893" s="66">
        <f t="shared" ca="1" si="251"/>
        <v>1.34121351552386</v>
      </c>
      <c r="H893" s="66">
        <f t="shared" ca="1" si="252"/>
        <v>1.0071445299999999</v>
      </c>
      <c r="I893" s="67">
        <f t="shared" si="248"/>
        <v>3.7499999999999999E-2</v>
      </c>
      <c r="J893" s="68">
        <f t="shared" si="260"/>
        <v>42843</v>
      </c>
      <c r="K893" s="13">
        <f t="shared" si="253"/>
        <v>25</v>
      </c>
      <c r="L893" s="9">
        <f t="shared" si="254"/>
        <v>1.002559797</v>
      </c>
      <c r="M893" s="71">
        <f t="shared" ca="1" si="255"/>
        <v>1.0097226159999999</v>
      </c>
      <c r="N893" s="70">
        <f t="shared" si="256"/>
        <v>0</v>
      </c>
      <c r="O893" s="66">
        <f t="shared" ca="1" si="257"/>
        <v>595732.53449891997</v>
      </c>
      <c r="P893" s="72">
        <f t="shared" si="258"/>
        <v>0</v>
      </c>
      <c r="Q893" s="69"/>
      <c r="R893" s="68"/>
      <c r="S893" s="68"/>
      <c r="T893" s="68"/>
      <c r="U893" s="68"/>
      <c r="V893" s="7"/>
      <c r="W893" s="7"/>
      <c r="X893" s="7"/>
      <c r="Y893" s="7"/>
      <c r="Z893" s="1"/>
      <c r="AA893" s="7"/>
      <c r="AB893" s="7"/>
      <c r="AC893" s="7"/>
      <c r="AD893" s="7"/>
      <c r="AE893" s="7"/>
      <c r="AF893" s="8"/>
      <c r="AG893" s="7"/>
      <c r="AH893" s="3"/>
      <c r="AI893" s="18"/>
      <c r="AJ893" s="19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</row>
    <row r="894" spans="1:220" x14ac:dyDescent="0.2">
      <c r="A894" s="65">
        <f t="shared" si="247"/>
        <v>42869</v>
      </c>
      <c r="B894" s="12">
        <f t="shared" ca="1" si="249"/>
        <v>61874924.250025123</v>
      </c>
      <c r="C894" s="73">
        <f t="shared" ca="1" si="259"/>
        <v>61272864.679519385</v>
      </c>
      <c r="D894" s="67">
        <f ca="1">IF(A894&lt;$B$1,VLOOKUP(A894,[1]DI!$A$4:$B$15000,2,FALSE),0)</f>
        <v>0</v>
      </c>
      <c r="E894" s="11">
        <f t="shared" ca="1" si="250"/>
        <v>1</v>
      </c>
      <c r="F894" s="66">
        <f ca="1">(TRUNC(PRODUCT($E$16:$E893),16))</f>
        <v>1.3507958562412401</v>
      </c>
      <c r="G894" s="66">
        <f t="shared" ca="1" si="251"/>
        <v>1.34121351552386</v>
      </c>
      <c r="H894" s="66">
        <f t="shared" ca="1" si="252"/>
        <v>1.0071445299999999</v>
      </c>
      <c r="I894" s="67">
        <f t="shared" si="248"/>
        <v>3.7499999999999999E-2</v>
      </c>
      <c r="J894" s="68">
        <f t="shared" si="260"/>
        <v>42843</v>
      </c>
      <c r="K894" s="13">
        <f t="shared" si="253"/>
        <v>26</v>
      </c>
      <c r="L894" s="9">
        <f t="shared" si="254"/>
        <v>1.002662325</v>
      </c>
      <c r="M894" s="71">
        <f t="shared" ca="1" si="255"/>
        <v>1.0098258760000001</v>
      </c>
      <c r="N894" s="70">
        <f t="shared" si="256"/>
        <v>0</v>
      </c>
      <c r="O894" s="66">
        <f t="shared" ca="1" si="257"/>
        <v>602059.57050574</v>
      </c>
      <c r="P894" s="72">
        <f t="shared" si="258"/>
        <v>0</v>
      </c>
      <c r="Q894" s="69"/>
      <c r="R894" s="68"/>
      <c r="S894" s="68"/>
      <c r="T894" s="68"/>
      <c r="U894" s="68"/>
      <c r="V894" s="7"/>
      <c r="W894" s="7"/>
      <c r="X894" s="7"/>
      <c r="Y894" s="7"/>
      <c r="Z894" s="1"/>
      <c r="AA894" s="7"/>
      <c r="AB894" s="7"/>
      <c r="AC894" s="7"/>
      <c r="AD894" s="7"/>
      <c r="AE894" s="7"/>
      <c r="AF894" s="8"/>
      <c r="AG894" s="7"/>
      <c r="AH894" s="3"/>
      <c r="AI894" s="18"/>
      <c r="AJ894" s="19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</row>
    <row r="895" spans="1:220" x14ac:dyDescent="0.2">
      <c r="A895" s="65">
        <f t="shared" si="247"/>
        <v>42870</v>
      </c>
      <c r="B895" s="12">
        <f t="shared" ca="1" si="249"/>
        <v>61881251.960033432</v>
      </c>
      <c r="C895" s="73">
        <f t="shared" ca="1" si="259"/>
        <v>61272864.679519385</v>
      </c>
      <c r="D895" s="67">
        <f ca="1">IF(A895&lt;$B$1,VLOOKUP(A895,[1]DI!$A$4:$B$15000,2,FALSE),0)</f>
        <v>0.1113</v>
      </c>
      <c r="E895" s="11">
        <f t="shared" ca="1" si="250"/>
        <v>1.0004188599999999</v>
      </c>
      <c r="F895" s="66">
        <f ca="1">(TRUNC(PRODUCT($E$16:$E894),16))</f>
        <v>1.3507958562412401</v>
      </c>
      <c r="G895" s="66">
        <f t="shared" ca="1" si="251"/>
        <v>1.34121351552386</v>
      </c>
      <c r="H895" s="66">
        <f t="shared" ca="1" si="252"/>
        <v>1.0071445299999999</v>
      </c>
      <c r="I895" s="67">
        <f t="shared" si="248"/>
        <v>3.7499999999999999E-2</v>
      </c>
      <c r="J895" s="68">
        <f t="shared" si="260"/>
        <v>42843</v>
      </c>
      <c r="K895" s="13">
        <f t="shared" si="253"/>
        <v>27</v>
      </c>
      <c r="L895" s="9">
        <f t="shared" si="254"/>
        <v>1.0027648629999999</v>
      </c>
      <c r="M895" s="71">
        <f t="shared" ca="1" si="255"/>
        <v>1.009929147</v>
      </c>
      <c r="N895" s="70">
        <f t="shared" si="256"/>
        <v>0</v>
      </c>
      <c r="O895" s="66">
        <f t="shared" ca="1" si="257"/>
        <v>608387.28051405004</v>
      </c>
      <c r="P895" s="72">
        <f t="shared" si="258"/>
        <v>0</v>
      </c>
      <c r="Q895" s="69"/>
      <c r="R895" s="68"/>
      <c r="S895" s="68"/>
      <c r="T895" s="68"/>
      <c r="U895" s="68"/>
      <c r="V895" s="7"/>
      <c r="W895" s="7"/>
      <c r="X895" s="7"/>
      <c r="Y895" s="7"/>
      <c r="Z895" s="1"/>
      <c r="AA895" s="7"/>
      <c r="AB895" s="7"/>
      <c r="AC895" s="7"/>
      <c r="AD895" s="7"/>
      <c r="AE895" s="7"/>
      <c r="AF895" s="8"/>
      <c r="AG895" s="7"/>
      <c r="AH895" s="3"/>
      <c r="AI895" s="18"/>
      <c r="AJ895" s="19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</row>
    <row r="896" spans="1:220" x14ac:dyDescent="0.2">
      <c r="A896" s="65">
        <f t="shared" si="247"/>
        <v>42871</v>
      </c>
      <c r="B896" s="12">
        <f t="shared" ca="1" si="249"/>
        <v>61913502.380901724</v>
      </c>
      <c r="C896" s="73">
        <f t="shared" ca="1" si="259"/>
        <v>61272864.679519385</v>
      </c>
      <c r="D896" s="67">
        <f ca="1">IF(A896&lt;$B$1,VLOOKUP(A896,[1]DI!$A$4:$B$15000,2,FALSE),0)</f>
        <v>0.1113</v>
      </c>
      <c r="E896" s="11">
        <f t="shared" ca="1" si="250"/>
        <v>1.0004188599999999</v>
      </c>
      <c r="F896" s="66">
        <f ca="1">(TRUNC(PRODUCT($E$16:$E895),16))</f>
        <v>1.3513616505935799</v>
      </c>
      <c r="G896" s="66">
        <f t="shared" ca="1" si="251"/>
        <v>1.34121351552386</v>
      </c>
      <c r="H896" s="66">
        <f t="shared" ca="1" si="252"/>
        <v>1.0075663800000001</v>
      </c>
      <c r="I896" s="67">
        <f t="shared" si="248"/>
        <v>3.7499999999999999E-2</v>
      </c>
      <c r="J896" s="68">
        <f t="shared" si="260"/>
        <v>42843</v>
      </c>
      <c r="K896" s="13">
        <f t="shared" si="253"/>
        <v>28</v>
      </c>
      <c r="L896" s="9">
        <f t="shared" si="254"/>
        <v>1.0028674120000001</v>
      </c>
      <c r="M896" s="71">
        <f t="shared" ca="1" si="255"/>
        <v>1.0104554880000001</v>
      </c>
      <c r="N896" s="70">
        <f t="shared" si="256"/>
        <v>0</v>
      </c>
      <c r="O896" s="66">
        <f t="shared" ca="1" si="257"/>
        <v>640637.70138234005</v>
      </c>
      <c r="P896" s="72">
        <f t="shared" si="258"/>
        <v>0</v>
      </c>
      <c r="Q896" s="69"/>
      <c r="R896" s="68"/>
      <c r="S896" s="68"/>
      <c r="T896" s="68"/>
      <c r="U896" s="68"/>
      <c r="V896" s="7"/>
      <c r="W896" s="7"/>
      <c r="X896" s="7"/>
      <c r="Y896" s="7"/>
      <c r="Z896" s="1"/>
      <c r="AA896" s="7"/>
      <c r="AB896" s="7"/>
      <c r="AC896" s="7"/>
      <c r="AD896" s="7"/>
      <c r="AE896" s="7"/>
      <c r="AF896" s="8"/>
      <c r="AG896" s="7"/>
      <c r="AH896" s="3"/>
      <c r="AI896" s="18"/>
      <c r="AJ896" s="19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</row>
    <row r="897" spans="1:220" x14ac:dyDescent="0.2">
      <c r="A897" s="65">
        <f t="shared" si="247"/>
        <v>42872</v>
      </c>
      <c r="B897" s="12">
        <f t="shared" ca="1" si="249"/>
        <v>61945769.835626386</v>
      </c>
      <c r="C897" s="73">
        <f t="shared" ca="1" si="259"/>
        <v>61272864.679519385</v>
      </c>
      <c r="D897" s="67">
        <f ca="1">IF(A897&lt;$B$1,VLOOKUP(A897,[1]DI!$A$4:$B$15000,2,FALSE),0)</f>
        <v>0.1113</v>
      </c>
      <c r="E897" s="11">
        <f t="shared" ca="1" si="250"/>
        <v>1.0004188599999999</v>
      </c>
      <c r="F897" s="66">
        <f ca="1">(TRUNC(PRODUCT($E$16:$E896),16))</f>
        <v>1.35192768193455</v>
      </c>
      <c r="G897" s="66">
        <f t="shared" ca="1" si="251"/>
        <v>1.34121351552386</v>
      </c>
      <c r="H897" s="66">
        <f t="shared" ca="1" si="252"/>
        <v>1.0079884100000001</v>
      </c>
      <c r="I897" s="67">
        <f t="shared" si="248"/>
        <v>3.7499999999999999E-2</v>
      </c>
      <c r="J897" s="68">
        <f t="shared" si="260"/>
        <v>42843</v>
      </c>
      <c r="K897" s="13">
        <f t="shared" si="253"/>
        <v>29</v>
      </c>
      <c r="L897" s="9">
        <f t="shared" si="254"/>
        <v>1.002969972</v>
      </c>
      <c r="M897" s="71">
        <f t="shared" ca="1" si="255"/>
        <v>1.010982107</v>
      </c>
      <c r="N897" s="70">
        <f t="shared" si="256"/>
        <v>0</v>
      </c>
      <c r="O897" s="66">
        <f t="shared" ca="1" si="257"/>
        <v>672905.15610699996</v>
      </c>
      <c r="P897" s="72">
        <f t="shared" si="258"/>
        <v>0</v>
      </c>
      <c r="Q897" s="69"/>
      <c r="R897" s="68"/>
      <c r="S897" s="68"/>
      <c r="T897" s="68"/>
      <c r="U897" s="68"/>
      <c r="V897" s="7"/>
      <c r="W897" s="7"/>
      <c r="X897" s="7"/>
      <c r="Y897" s="7"/>
      <c r="Z897" s="1"/>
      <c r="AA897" s="7"/>
      <c r="AB897" s="7"/>
      <c r="AC897" s="7"/>
      <c r="AD897" s="7"/>
      <c r="AE897" s="7"/>
      <c r="AF897" s="8"/>
      <c r="AG897" s="7"/>
      <c r="AH897" s="3"/>
      <c r="AI897" s="18"/>
      <c r="AJ897" s="19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</row>
    <row r="898" spans="1:220" x14ac:dyDescent="0.2">
      <c r="A898" s="65">
        <f t="shared" si="247"/>
        <v>42873</v>
      </c>
      <c r="B898" s="12">
        <f t="shared" ca="1" si="249"/>
        <v>61978054.324207433</v>
      </c>
      <c r="C898" s="73">
        <f t="shared" ca="1" si="259"/>
        <v>61272864.679519385</v>
      </c>
      <c r="D898" s="67">
        <f ca="1">IF(A898&lt;$B$1,VLOOKUP(A898,[1]DI!$A$4:$B$15000,2,FALSE),0)</f>
        <v>0.1113</v>
      </c>
      <c r="E898" s="11">
        <f t="shared" ca="1" si="250"/>
        <v>1.0004188599999999</v>
      </c>
      <c r="F898" s="66">
        <f ca="1">(TRUNC(PRODUCT($E$16:$E897),16))</f>
        <v>1.3524939503634099</v>
      </c>
      <c r="G898" s="66">
        <f t="shared" ca="1" si="251"/>
        <v>1.34121351552386</v>
      </c>
      <c r="H898" s="66">
        <f t="shared" ca="1" si="252"/>
        <v>1.00841062</v>
      </c>
      <c r="I898" s="67">
        <f t="shared" si="248"/>
        <v>3.7499999999999999E-2</v>
      </c>
      <c r="J898" s="68">
        <f t="shared" si="260"/>
        <v>42843</v>
      </c>
      <c r="K898" s="13">
        <f t="shared" si="253"/>
        <v>30</v>
      </c>
      <c r="L898" s="9">
        <f t="shared" si="254"/>
        <v>1.003072542</v>
      </c>
      <c r="M898" s="71">
        <f t="shared" ca="1" si="255"/>
        <v>1.0115090040000001</v>
      </c>
      <c r="N898" s="70">
        <f t="shared" si="256"/>
        <v>0</v>
      </c>
      <c r="O898" s="66">
        <f t="shared" ca="1" si="257"/>
        <v>705189.64468805003</v>
      </c>
      <c r="P898" s="72">
        <f t="shared" si="258"/>
        <v>0</v>
      </c>
      <c r="Q898" s="69"/>
      <c r="R898" s="68"/>
      <c r="S898" s="68"/>
      <c r="T898" s="68"/>
      <c r="U898" s="68"/>
      <c r="V898" s="7"/>
      <c r="W898" s="7"/>
      <c r="X898" s="7"/>
      <c r="Y898" s="7"/>
      <c r="Z898" s="1"/>
      <c r="AA898" s="7"/>
      <c r="AB898" s="7"/>
      <c r="AC898" s="7"/>
      <c r="AD898" s="7"/>
      <c r="AE898" s="7"/>
      <c r="AF898" s="8"/>
      <c r="AG898" s="7"/>
      <c r="AH898" s="3"/>
      <c r="AI898" s="18"/>
      <c r="AJ898" s="19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</row>
    <row r="899" spans="1:220" x14ac:dyDescent="0.2">
      <c r="A899" s="65">
        <f t="shared" si="247"/>
        <v>42874</v>
      </c>
      <c r="B899" s="12">
        <f t="shared" ca="1" si="249"/>
        <v>62010355.172643349</v>
      </c>
      <c r="C899" s="73">
        <f t="shared" ca="1" si="259"/>
        <v>61272864.679519385</v>
      </c>
      <c r="D899" s="67">
        <f ca="1">IF(A899&lt;$B$1,VLOOKUP(A899,[1]DI!$A$4:$B$15000,2,FALSE),0)</f>
        <v>0.1113</v>
      </c>
      <c r="E899" s="11">
        <f t="shared" ca="1" si="250"/>
        <v>1.0004188599999999</v>
      </c>
      <c r="F899" s="66">
        <f ca="1">(TRUNC(PRODUCT($E$16:$E898),16))</f>
        <v>1.3530604559794599</v>
      </c>
      <c r="G899" s="66">
        <f t="shared" ca="1" si="251"/>
        <v>1.34121351552386</v>
      </c>
      <c r="H899" s="66">
        <f t="shared" ca="1" si="252"/>
        <v>1.0088330000000001</v>
      </c>
      <c r="I899" s="67">
        <f t="shared" si="248"/>
        <v>3.7499999999999999E-2</v>
      </c>
      <c r="J899" s="68">
        <f t="shared" si="260"/>
        <v>42843</v>
      </c>
      <c r="K899" s="13">
        <f t="shared" si="253"/>
        <v>31</v>
      </c>
      <c r="L899" s="9">
        <f t="shared" si="254"/>
        <v>1.003175122</v>
      </c>
      <c r="M899" s="71">
        <f t="shared" ca="1" si="255"/>
        <v>1.0120361680000001</v>
      </c>
      <c r="N899" s="70">
        <f t="shared" si="256"/>
        <v>0</v>
      </c>
      <c r="O899" s="66">
        <f t="shared" ca="1" si="257"/>
        <v>737490.49312395998</v>
      </c>
      <c r="P899" s="72">
        <f t="shared" si="258"/>
        <v>0</v>
      </c>
      <c r="Q899" s="69"/>
      <c r="R899" s="68"/>
      <c r="S899" s="68"/>
      <c r="T899" s="68"/>
      <c r="U899" s="68"/>
      <c r="V899" s="7"/>
      <c r="W899" s="7"/>
      <c r="X899" s="7"/>
      <c r="Y899" s="7"/>
      <c r="Z899" s="1"/>
      <c r="AA899" s="7"/>
      <c r="AB899" s="7"/>
      <c r="AC899" s="7"/>
      <c r="AD899" s="7"/>
      <c r="AE899" s="7"/>
      <c r="AF899" s="8"/>
      <c r="AG899" s="7"/>
      <c r="AH899" s="3"/>
      <c r="AI899" s="18"/>
      <c r="AJ899" s="19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</row>
    <row r="900" spans="1:220" x14ac:dyDescent="0.2">
      <c r="A900" s="65">
        <f t="shared" si="247"/>
        <v>42875</v>
      </c>
      <c r="B900" s="12">
        <f t="shared" ca="1" si="249"/>
        <v>62042673.054935634</v>
      </c>
      <c r="C900" s="73">
        <f t="shared" ca="1" si="259"/>
        <v>61272864.679519385</v>
      </c>
      <c r="D900" s="67">
        <f ca="1">IF(A900&lt;$B$1,VLOOKUP(A900,[1]DI!$A$4:$B$15000,2,FALSE),0)</f>
        <v>0</v>
      </c>
      <c r="E900" s="11">
        <f t="shared" ca="1" si="250"/>
        <v>1</v>
      </c>
      <c r="F900" s="66">
        <f ca="1">(TRUNC(PRODUCT($E$16:$E899),16))</f>
        <v>1.3536271988820501</v>
      </c>
      <c r="G900" s="66">
        <f t="shared" ca="1" si="251"/>
        <v>1.34121351552386</v>
      </c>
      <c r="H900" s="66">
        <f t="shared" ca="1" si="252"/>
        <v>1.0092555599999999</v>
      </c>
      <c r="I900" s="67">
        <f t="shared" si="248"/>
        <v>3.7499999999999999E-2</v>
      </c>
      <c r="J900" s="68">
        <f t="shared" si="260"/>
        <v>42843</v>
      </c>
      <c r="K900" s="13">
        <f t="shared" si="253"/>
        <v>32</v>
      </c>
      <c r="L900" s="9">
        <f t="shared" si="254"/>
        <v>1.0032777129999999</v>
      </c>
      <c r="M900" s="71">
        <f t="shared" ca="1" si="255"/>
        <v>1.0125636099999999</v>
      </c>
      <c r="N900" s="70">
        <f t="shared" si="256"/>
        <v>0</v>
      </c>
      <c r="O900" s="66">
        <f t="shared" ca="1" si="257"/>
        <v>769808.37541624997</v>
      </c>
      <c r="P900" s="72">
        <f t="shared" si="258"/>
        <v>0</v>
      </c>
      <c r="Q900" s="69"/>
      <c r="R900" s="68"/>
      <c r="S900" s="68"/>
      <c r="T900" s="68"/>
      <c r="U900" s="68"/>
      <c r="V900" s="7"/>
      <c r="W900" s="7"/>
      <c r="X900" s="7"/>
      <c r="Y900" s="7"/>
      <c r="Z900" s="1"/>
      <c r="AA900" s="7"/>
      <c r="AB900" s="7"/>
      <c r="AC900" s="7"/>
      <c r="AD900" s="7"/>
      <c r="AE900" s="7"/>
      <c r="AF900" s="8"/>
      <c r="AG900" s="7"/>
      <c r="AH900" s="3"/>
      <c r="AI900" s="18"/>
      <c r="AJ900" s="19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</row>
    <row r="901" spans="1:220" x14ac:dyDescent="0.2">
      <c r="A901" s="65">
        <f t="shared" si="247"/>
        <v>42876</v>
      </c>
      <c r="B901" s="12">
        <f t="shared" ca="1" si="249"/>
        <v>62049017.982618935</v>
      </c>
      <c r="C901" s="73">
        <f t="shared" ca="1" si="259"/>
        <v>61272864.679519385</v>
      </c>
      <c r="D901" s="67">
        <f ca="1">IF(A901&lt;$B$1,VLOOKUP(A901,[1]DI!$A$4:$B$15000,2,FALSE),0)</f>
        <v>0</v>
      </c>
      <c r="E901" s="11">
        <f t="shared" ca="1" si="250"/>
        <v>1</v>
      </c>
      <c r="F901" s="66">
        <f ca="1">(TRUNC(PRODUCT($E$16:$E900),16))</f>
        <v>1.3536271988820501</v>
      </c>
      <c r="G901" s="66">
        <f t="shared" ca="1" si="251"/>
        <v>1.34121351552386</v>
      </c>
      <c r="H901" s="66">
        <f t="shared" ca="1" si="252"/>
        <v>1.0092555599999999</v>
      </c>
      <c r="I901" s="67">
        <f t="shared" si="248"/>
        <v>3.7499999999999999E-2</v>
      </c>
      <c r="J901" s="68">
        <f t="shared" si="260"/>
        <v>42843</v>
      </c>
      <c r="K901" s="13">
        <f t="shared" si="253"/>
        <v>33</v>
      </c>
      <c r="L901" s="9">
        <f t="shared" si="254"/>
        <v>1.003380315</v>
      </c>
      <c r="M901" s="71">
        <f t="shared" ca="1" si="255"/>
        <v>1.0126671620000001</v>
      </c>
      <c r="N901" s="70">
        <f t="shared" si="256"/>
        <v>0</v>
      </c>
      <c r="O901" s="66">
        <f t="shared" ca="1" si="257"/>
        <v>776153.30309954996</v>
      </c>
      <c r="P901" s="72">
        <f t="shared" si="258"/>
        <v>0</v>
      </c>
      <c r="Q901" s="69"/>
      <c r="R901" s="68"/>
      <c r="S901" s="68"/>
      <c r="T901" s="68"/>
      <c r="U901" s="68"/>
      <c r="V901" s="7"/>
      <c r="W901" s="7"/>
      <c r="X901" s="7"/>
      <c r="Y901" s="7"/>
      <c r="Z901" s="1"/>
      <c r="AA901" s="7"/>
      <c r="AB901" s="7"/>
      <c r="AC901" s="7"/>
      <c r="AD901" s="7"/>
      <c r="AE901" s="7"/>
      <c r="AF901" s="8"/>
      <c r="AG901" s="7"/>
      <c r="AH901" s="3"/>
      <c r="AI901" s="18"/>
      <c r="AJ901" s="19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</row>
    <row r="902" spans="1:220" x14ac:dyDescent="0.2">
      <c r="A902" s="65">
        <f t="shared" si="247"/>
        <v>42877</v>
      </c>
      <c r="B902" s="12">
        <f t="shared" ca="1" si="249"/>
        <v>62055363.461758003</v>
      </c>
      <c r="C902" s="73">
        <f t="shared" ca="1" si="259"/>
        <v>61272864.679519385</v>
      </c>
      <c r="D902" s="67">
        <f ca="1">IF(A902&lt;$B$1,VLOOKUP(A902,[1]DI!$A$4:$B$15000,2,FALSE),0)</f>
        <v>0.1113</v>
      </c>
      <c r="E902" s="11">
        <f t="shared" ca="1" si="250"/>
        <v>1.0004188599999999</v>
      </c>
      <c r="F902" s="66">
        <f ca="1">(TRUNC(PRODUCT($E$16:$E901),16))</f>
        <v>1.3536271988820501</v>
      </c>
      <c r="G902" s="66">
        <f t="shared" ca="1" si="251"/>
        <v>1.34121351552386</v>
      </c>
      <c r="H902" s="66">
        <f t="shared" ca="1" si="252"/>
        <v>1.0092555599999999</v>
      </c>
      <c r="I902" s="67">
        <f t="shared" si="248"/>
        <v>3.7499999999999999E-2</v>
      </c>
      <c r="J902" s="68">
        <f t="shared" si="260"/>
        <v>42843</v>
      </c>
      <c r="K902" s="13">
        <f t="shared" si="253"/>
        <v>34</v>
      </c>
      <c r="L902" s="9">
        <f t="shared" si="254"/>
        <v>1.0034829270000001</v>
      </c>
      <c r="M902" s="71">
        <f t="shared" ca="1" si="255"/>
        <v>1.012770723</v>
      </c>
      <c r="N902" s="70">
        <f t="shared" si="256"/>
        <v>0</v>
      </c>
      <c r="O902" s="66">
        <f t="shared" ca="1" si="257"/>
        <v>782498.78223861998</v>
      </c>
      <c r="P902" s="72">
        <f t="shared" si="258"/>
        <v>0</v>
      </c>
      <c r="Q902" s="69"/>
      <c r="R902" s="68"/>
      <c r="S902" s="68"/>
      <c r="T902" s="68"/>
      <c r="U902" s="68"/>
      <c r="V902" s="7"/>
      <c r="W902" s="7"/>
      <c r="X902" s="7"/>
      <c r="Y902" s="7"/>
      <c r="Z902" s="1"/>
      <c r="AA902" s="7"/>
      <c r="AB902" s="7"/>
      <c r="AC902" s="7"/>
      <c r="AD902" s="7"/>
      <c r="AE902" s="7"/>
      <c r="AF902" s="8"/>
      <c r="AG902" s="7"/>
      <c r="AH902" s="3"/>
      <c r="AI902" s="18"/>
      <c r="AJ902" s="19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</row>
    <row r="903" spans="1:220" x14ac:dyDescent="0.2">
      <c r="A903" s="65">
        <f t="shared" si="247"/>
        <v>42878</v>
      </c>
      <c r="B903" s="12">
        <f t="shared" ca="1" si="249"/>
        <v>62087704.995376073</v>
      </c>
      <c r="C903" s="73">
        <f t="shared" ca="1" si="259"/>
        <v>61272864.679519385</v>
      </c>
      <c r="D903" s="67">
        <f ca="1">IF(A903&lt;$B$1,VLOOKUP(A903,[1]DI!$A$4:$B$15000,2,FALSE),0)</f>
        <v>0.1113</v>
      </c>
      <c r="E903" s="11">
        <f t="shared" ca="1" si="250"/>
        <v>1.0004188599999999</v>
      </c>
      <c r="F903" s="66">
        <f ca="1">(TRUNC(PRODUCT($E$16:$E902),16))</f>
        <v>1.3541941791705701</v>
      </c>
      <c r="G903" s="66">
        <f t="shared" ca="1" si="251"/>
        <v>1.34121351552386</v>
      </c>
      <c r="H903" s="66">
        <f t="shared" ca="1" si="252"/>
        <v>1.0096783</v>
      </c>
      <c r="I903" s="67">
        <f t="shared" si="248"/>
        <v>3.7499999999999999E-2</v>
      </c>
      <c r="J903" s="68">
        <f t="shared" si="260"/>
        <v>42843</v>
      </c>
      <c r="K903" s="13">
        <f t="shared" si="253"/>
        <v>35</v>
      </c>
      <c r="L903" s="9">
        <f t="shared" si="254"/>
        <v>1.0035855490000001</v>
      </c>
      <c r="M903" s="71">
        <f t="shared" ca="1" si="255"/>
        <v>1.0132985510000001</v>
      </c>
      <c r="N903" s="70">
        <f t="shared" si="256"/>
        <v>0</v>
      </c>
      <c r="O903" s="66">
        <f t="shared" ca="1" si="257"/>
        <v>814840.31585669005</v>
      </c>
      <c r="P903" s="72">
        <f t="shared" si="258"/>
        <v>0</v>
      </c>
      <c r="Q903" s="69"/>
      <c r="R903" s="68"/>
      <c r="S903" s="68"/>
      <c r="T903" s="68"/>
      <c r="U903" s="68"/>
      <c r="V903" s="7"/>
      <c r="W903" s="7"/>
      <c r="X903" s="7"/>
      <c r="Y903" s="7"/>
      <c r="Z903" s="1"/>
      <c r="AA903" s="7"/>
      <c r="AB903" s="7"/>
      <c r="AC903" s="7"/>
      <c r="AD903" s="7"/>
      <c r="AE903" s="7"/>
      <c r="AF903" s="8"/>
      <c r="AG903" s="7"/>
      <c r="AH903" s="3"/>
      <c r="AI903" s="18"/>
      <c r="AJ903" s="19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</row>
    <row r="904" spans="1:220" x14ac:dyDescent="0.2">
      <c r="A904" s="65">
        <f t="shared" si="247"/>
        <v>42879</v>
      </c>
      <c r="B904" s="12">
        <f t="shared" ca="1" si="249"/>
        <v>62120062.950121857</v>
      </c>
      <c r="C904" s="73">
        <f t="shared" ca="1" si="259"/>
        <v>61272864.679519385</v>
      </c>
      <c r="D904" s="67">
        <f ca="1">IF(A904&lt;$B$1,VLOOKUP(A904,[1]DI!$A$4:$B$15000,2,FALSE),0)</f>
        <v>0.1113</v>
      </c>
      <c r="E904" s="11">
        <f t="shared" ca="1" si="250"/>
        <v>1.0004188599999999</v>
      </c>
      <c r="F904" s="66">
        <f ca="1">(TRUNC(PRODUCT($E$16:$E903),16))</f>
        <v>1.3547613969444601</v>
      </c>
      <c r="G904" s="66">
        <f t="shared" ca="1" si="251"/>
        <v>1.34121351552386</v>
      </c>
      <c r="H904" s="66">
        <f t="shared" ca="1" si="252"/>
        <v>1.01010121</v>
      </c>
      <c r="I904" s="67">
        <f t="shared" si="248"/>
        <v>3.7499999999999999E-2</v>
      </c>
      <c r="J904" s="68">
        <f t="shared" si="260"/>
        <v>42843</v>
      </c>
      <c r="K904" s="13">
        <f t="shared" si="253"/>
        <v>36</v>
      </c>
      <c r="L904" s="9">
        <f t="shared" si="254"/>
        <v>1.0036881820000001</v>
      </c>
      <c r="M904" s="71">
        <f t="shared" ca="1" si="255"/>
        <v>1.0138266469999999</v>
      </c>
      <c r="N904" s="70">
        <f t="shared" si="256"/>
        <v>0</v>
      </c>
      <c r="O904" s="66">
        <f t="shared" ca="1" si="257"/>
        <v>847198.27060247003</v>
      </c>
      <c r="P904" s="72">
        <f t="shared" si="258"/>
        <v>0</v>
      </c>
      <c r="Q904" s="69"/>
      <c r="R904" s="68"/>
      <c r="S904" s="68"/>
      <c r="T904" s="68"/>
      <c r="U904" s="68"/>
      <c r="V904" s="7"/>
      <c r="W904" s="7"/>
      <c r="X904" s="7"/>
      <c r="Y904" s="7"/>
      <c r="Z904" s="1"/>
      <c r="AA904" s="7"/>
      <c r="AB904" s="7"/>
      <c r="AC904" s="7"/>
      <c r="AD904" s="7"/>
      <c r="AE904" s="7"/>
      <c r="AF904" s="8"/>
      <c r="AG904" s="7"/>
      <c r="AH904" s="3"/>
      <c r="AI904" s="18"/>
      <c r="AJ904" s="19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</row>
    <row r="905" spans="1:220" x14ac:dyDescent="0.2">
      <c r="A905" s="65">
        <f t="shared" si="247"/>
        <v>42880</v>
      </c>
      <c r="B905" s="12">
        <f t="shared" ca="1" si="249"/>
        <v>62152437.938724048</v>
      </c>
      <c r="C905" s="73">
        <f t="shared" ca="1" si="259"/>
        <v>61272864.679519385</v>
      </c>
      <c r="D905" s="67">
        <f ca="1">IF(A905&lt;$B$1,VLOOKUP(A905,[1]DI!$A$4:$B$15000,2,FALSE),0)</f>
        <v>0.1113</v>
      </c>
      <c r="E905" s="11">
        <f t="shared" ca="1" si="250"/>
        <v>1.0004188599999999</v>
      </c>
      <c r="F905" s="66">
        <f ca="1">(TRUNC(PRODUCT($E$16:$E904),16))</f>
        <v>1.3553288523031799</v>
      </c>
      <c r="G905" s="66">
        <f t="shared" ca="1" si="251"/>
        <v>1.34121351552386</v>
      </c>
      <c r="H905" s="66">
        <f t="shared" ca="1" si="252"/>
        <v>1.0105242999999999</v>
      </c>
      <c r="I905" s="67">
        <f t="shared" si="248"/>
        <v>3.7499999999999999E-2</v>
      </c>
      <c r="J905" s="68">
        <f t="shared" si="260"/>
        <v>42843</v>
      </c>
      <c r="K905" s="13">
        <f t="shared" si="253"/>
        <v>37</v>
      </c>
      <c r="L905" s="9">
        <f t="shared" si="254"/>
        <v>1.0037908250000001</v>
      </c>
      <c r="M905" s="71">
        <f t="shared" ca="1" si="255"/>
        <v>1.0143550210000001</v>
      </c>
      <c r="N905" s="70">
        <f t="shared" si="256"/>
        <v>0</v>
      </c>
      <c r="O905" s="66">
        <f t="shared" ca="1" si="257"/>
        <v>879573.25920465996</v>
      </c>
      <c r="P905" s="72">
        <f t="shared" si="258"/>
        <v>0</v>
      </c>
      <c r="Q905" s="69"/>
      <c r="R905" s="68"/>
      <c r="S905" s="68"/>
      <c r="T905" s="68"/>
      <c r="U905" s="68"/>
      <c r="V905" s="7"/>
      <c r="W905" s="7"/>
      <c r="X905" s="7"/>
      <c r="Y905" s="7"/>
      <c r="Z905" s="1"/>
      <c r="AA905" s="7"/>
      <c r="AB905" s="7"/>
      <c r="AC905" s="7"/>
      <c r="AD905" s="7"/>
      <c r="AE905" s="7"/>
      <c r="AF905" s="8"/>
      <c r="AG905" s="7"/>
      <c r="AH905" s="3"/>
      <c r="AI905" s="18"/>
      <c r="AJ905" s="19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</row>
    <row r="906" spans="1:220" x14ac:dyDescent="0.2">
      <c r="A906" s="65">
        <f t="shared" si="247"/>
        <v>42881</v>
      </c>
      <c r="B906" s="12">
        <f t="shared" ca="1" si="249"/>
        <v>62184829.961182594</v>
      </c>
      <c r="C906" s="73">
        <f t="shared" ca="1" si="259"/>
        <v>61272864.679519385</v>
      </c>
      <c r="D906" s="67">
        <f ca="1">IF(A906&lt;$B$1,VLOOKUP(A906,[1]DI!$A$4:$B$15000,2,FALSE),0)</f>
        <v>0.1113</v>
      </c>
      <c r="E906" s="11">
        <f t="shared" ca="1" si="250"/>
        <v>1.0004188599999999</v>
      </c>
      <c r="F906" s="66">
        <f ca="1">(TRUNC(PRODUCT($E$16:$E905),16))</f>
        <v>1.3558965453462599</v>
      </c>
      <c r="G906" s="66">
        <f t="shared" ca="1" si="251"/>
        <v>1.34121351552386</v>
      </c>
      <c r="H906" s="66">
        <f t="shared" ca="1" si="252"/>
        <v>1.0109475699999999</v>
      </c>
      <c r="I906" s="67">
        <f t="shared" si="248"/>
        <v>3.7499999999999999E-2</v>
      </c>
      <c r="J906" s="68">
        <f t="shared" si="260"/>
        <v>42843</v>
      </c>
      <c r="K906" s="13">
        <f t="shared" si="253"/>
        <v>38</v>
      </c>
      <c r="L906" s="9">
        <f t="shared" si="254"/>
        <v>1.003893479</v>
      </c>
      <c r="M906" s="71">
        <f t="shared" ca="1" si="255"/>
        <v>1.0148836729999999</v>
      </c>
      <c r="N906" s="70">
        <f t="shared" si="256"/>
        <v>0</v>
      </c>
      <c r="O906" s="66">
        <f t="shared" ca="1" si="257"/>
        <v>911965.28166321001</v>
      </c>
      <c r="P906" s="72">
        <f t="shared" si="258"/>
        <v>0</v>
      </c>
      <c r="Q906" s="69"/>
      <c r="R906" s="68"/>
      <c r="S906" s="68"/>
      <c r="T906" s="68"/>
      <c r="U906" s="68"/>
      <c r="V906" s="7"/>
      <c r="W906" s="7"/>
      <c r="X906" s="7"/>
      <c r="Y906" s="7"/>
      <c r="Z906" s="1"/>
      <c r="AA906" s="7"/>
      <c r="AB906" s="7"/>
      <c r="AC906" s="7"/>
      <c r="AD906" s="7"/>
      <c r="AE906" s="7"/>
      <c r="AF906" s="8"/>
      <c r="AG906" s="7"/>
      <c r="AH906" s="3"/>
      <c r="AI906" s="18"/>
      <c r="AJ906" s="19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</row>
    <row r="907" spans="1:220" x14ac:dyDescent="0.2">
      <c r="A907" s="65">
        <f t="shared" si="247"/>
        <v>42882</v>
      </c>
      <c r="B907" s="12">
        <f t="shared" ca="1" si="249"/>
        <v>62217239.078770392</v>
      </c>
      <c r="C907" s="73">
        <f t="shared" ca="1" si="259"/>
        <v>61272864.679519385</v>
      </c>
      <c r="D907" s="67">
        <f ca="1">IF(A907&lt;$B$1,VLOOKUP(A907,[1]DI!$A$4:$B$15000,2,FALSE),0)</f>
        <v>0</v>
      </c>
      <c r="E907" s="11">
        <f t="shared" ca="1" si="250"/>
        <v>1</v>
      </c>
      <c r="F907" s="66">
        <f ca="1">(TRUNC(PRODUCT($E$16:$E906),16))</f>
        <v>1.3564644761732401</v>
      </c>
      <c r="G907" s="66">
        <f t="shared" ca="1" si="251"/>
        <v>1.34121351552386</v>
      </c>
      <c r="H907" s="66">
        <f t="shared" ca="1" si="252"/>
        <v>1.0113710199999999</v>
      </c>
      <c r="I907" s="67">
        <f t="shared" si="248"/>
        <v>3.7499999999999999E-2</v>
      </c>
      <c r="J907" s="68">
        <f t="shared" si="260"/>
        <v>42843</v>
      </c>
      <c r="K907" s="13">
        <f t="shared" si="253"/>
        <v>39</v>
      </c>
      <c r="L907" s="9">
        <f t="shared" si="254"/>
        <v>1.003996144</v>
      </c>
      <c r="M907" s="71">
        <f t="shared" ca="1" si="255"/>
        <v>1.015412604</v>
      </c>
      <c r="N907" s="70">
        <f t="shared" si="256"/>
        <v>0</v>
      </c>
      <c r="O907" s="66">
        <f t="shared" ca="1" si="257"/>
        <v>944374.39925101004</v>
      </c>
      <c r="P907" s="72">
        <f t="shared" si="258"/>
        <v>0</v>
      </c>
      <c r="Q907" s="69"/>
      <c r="R907" s="68"/>
      <c r="S907" s="68"/>
      <c r="T907" s="68"/>
      <c r="U907" s="68"/>
      <c r="V907" s="7"/>
      <c r="W907" s="7"/>
      <c r="X907" s="7"/>
      <c r="Y907" s="7"/>
      <c r="Z907" s="1"/>
      <c r="AA907" s="7"/>
      <c r="AB907" s="7"/>
      <c r="AC907" s="7"/>
      <c r="AD907" s="7"/>
      <c r="AE907" s="7"/>
      <c r="AF907" s="8"/>
      <c r="AG907" s="7"/>
      <c r="AH907" s="3"/>
      <c r="AI907" s="18"/>
      <c r="AJ907" s="19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</row>
    <row r="908" spans="1:220" x14ac:dyDescent="0.2">
      <c r="A908" s="65">
        <f t="shared" si="247"/>
        <v>42883</v>
      </c>
      <c r="B908" s="12">
        <f t="shared" ca="1" si="249"/>
        <v>62223601.836857319</v>
      </c>
      <c r="C908" s="73">
        <f t="shared" ca="1" si="259"/>
        <v>61272864.679519385</v>
      </c>
      <c r="D908" s="67">
        <f ca="1">IF(A908&lt;$B$1,VLOOKUP(A908,[1]DI!$A$4:$B$15000,2,FALSE),0)</f>
        <v>0</v>
      </c>
      <c r="E908" s="11">
        <f t="shared" ca="1" si="250"/>
        <v>1</v>
      </c>
      <c r="F908" s="66">
        <f ca="1">(TRUNC(PRODUCT($E$16:$E907),16))</f>
        <v>1.3564644761732401</v>
      </c>
      <c r="G908" s="66">
        <f t="shared" ca="1" si="251"/>
        <v>1.34121351552386</v>
      </c>
      <c r="H908" s="66">
        <f t="shared" ca="1" si="252"/>
        <v>1.0113710199999999</v>
      </c>
      <c r="I908" s="67">
        <f t="shared" si="248"/>
        <v>3.7499999999999999E-2</v>
      </c>
      <c r="J908" s="68">
        <f t="shared" si="260"/>
        <v>42843</v>
      </c>
      <c r="K908" s="13">
        <f t="shared" si="253"/>
        <v>40</v>
      </c>
      <c r="L908" s="9">
        <f t="shared" si="254"/>
        <v>1.004098819</v>
      </c>
      <c r="M908" s="71">
        <f t="shared" ca="1" si="255"/>
        <v>1.015516447</v>
      </c>
      <c r="N908" s="70">
        <f t="shared" si="256"/>
        <v>0</v>
      </c>
      <c r="O908" s="66">
        <f t="shared" ca="1" si="257"/>
        <v>950737.15733793005</v>
      </c>
      <c r="P908" s="72">
        <f t="shared" si="258"/>
        <v>0</v>
      </c>
      <c r="Q908" s="69"/>
      <c r="R908" s="68"/>
      <c r="S908" s="68"/>
      <c r="T908" s="68"/>
      <c r="U908" s="68"/>
      <c r="V908" s="7"/>
      <c r="W908" s="7"/>
      <c r="X908" s="7"/>
      <c r="Y908" s="7"/>
      <c r="Z908" s="1"/>
      <c r="AA908" s="7"/>
      <c r="AB908" s="7"/>
      <c r="AC908" s="7"/>
      <c r="AD908" s="7"/>
      <c r="AE908" s="7"/>
      <c r="AF908" s="8"/>
      <c r="AG908" s="7"/>
      <c r="AH908" s="3"/>
      <c r="AI908" s="18"/>
      <c r="AJ908" s="19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</row>
    <row r="909" spans="1:220" x14ac:dyDescent="0.2">
      <c r="A909" s="65">
        <f t="shared" si="247"/>
        <v>42884</v>
      </c>
      <c r="B909" s="12">
        <f t="shared" ca="1" si="249"/>
        <v>62229965.146400012</v>
      </c>
      <c r="C909" s="73">
        <f t="shared" ca="1" si="259"/>
        <v>61272864.679519385</v>
      </c>
      <c r="D909" s="67">
        <f ca="1">IF(A909&lt;$B$1,VLOOKUP(A909,[1]DI!$A$4:$B$15000,2,FALSE),0)</f>
        <v>0.1113</v>
      </c>
      <c r="E909" s="11">
        <f t="shared" ca="1" si="250"/>
        <v>1.0004188599999999</v>
      </c>
      <c r="F909" s="66">
        <f ca="1">(TRUNC(PRODUCT($E$16:$E908),16))</f>
        <v>1.3564644761732401</v>
      </c>
      <c r="G909" s="66">
        <f t="shared" ca="1" si="251"/>
        <v>1.34121351552386</v>
      </c>
      <c r="H909" s="66">
        <f t="shared" ca="1" si="252"/>
        <v>1.0113710199999999</v>
      </c>
      <c r="I909" s="67">
        <f t="shared" si="248"/>
        <v>3.7499999999999999E-2</v>
      </c>
      <c r="J909" s="68">
        <f t="shared" si="260"/>
        <v>42843</v>
      </c>
      <c r="K909" s="13">
        <f t="shared" si="253"/>
        <v>41</v>
      </c>
      <c r="L909" s="9">
        <f t="shared" si="254"/>
        <v>1.0042015040000001</v>
      </c>
      <c r="M909" s="71">
        <f t="shared" ca="1" si="255"/>
        <v>1.0156202990000001</v>
      </c>
      <c r="N909" s="70">
        <f t="shared" si="256"/>
        <v>0</v>
      </c>
      <c r="O909" s="66">
        <f t="shared" ca="1" si="257"/>
        <v>957100.46688063</v>
      </c>
      <c r="P909" s="72">
        <f t="shared" si="258"/>
        <v>0</v>
      </c>
      <c r="Q909" s="69"/>
      <c r="R909" s="68"/>
      <c r="S909" s="68"/>
      <c r="T909" s="68"/>
      <c r="U909" s="68"/>
      <c r="V909" s="7"/>
      <c r="W909" s="7"/>
      <c r="X909" s="7"/>
      <c r="Y909" s="7"/>
      <c r="Z909" s="1"/>
      <c r="AA909" s="7"/>
      <c r="AB909" s="7"/>
      <c r="AC909" s="7"/>
      <c r="AD909" s="7"/>
      <c r="AE909" s="7"/>
      <c r="AF909" s="8"/>
      <c r="AG909" s="7"/>
      <c r="AH909" s="3"/>
      <c r="AI909" s="18"/>
      <c r="AJ909" s="19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</row>
    <row r="910" spans="1:220" x14ac:dyDescent="0.2">
      <c r="A910" s="65">
        <f t="shared" si="247"/>
        <v>42885</v>
      </c>
      <c r="B910" s="12">
        <f t="shared" ca="1" si="249"/>
        <v>62262397.302584939</v>
      </c>
      <c r="C910" s="73">
        <f t="shared" ca="1" si="259"/>
        <v>61272864.679519385</v>
      </c>
      <c r="D910" s="67">
        <f ca="1">IF(A910&lt;$B$1,VLOOKUP(A910,[1]DI!$A$4:$B$15000,2,FALSE),0)</f>
        <v>0.1113</v>
      </c>
      <c r="E910" s="11">
        <f t="shared" ca="1" si="250"/>
        <v>1.0004188599999999</v>
      </c>
      <c r="F910" s="66">
        <f ca="1">(TRUNC(PRODUCT($E$16:$E909),16))</f>
        <v>1.35703264488373</v>
      </c>
      <c r="G910" s="66">
        <f t="shared" ca="1" si="251"/>
        <v>1.34121351552386</v>
      </c>
      <c r="H910" s="66">
        <f t="shared" ca="1" si="252"/>
        <v>1.01179464</v>
      </c>
      <c r="I910" s="67">
        <f t="shared" si="248"/>
        <v>3.7499999999999999E-2</v>
      </c>
      <c r="J910" s="68">
        <f t="shared" si="260"/>
        <v>42843</v>
      </c>
      <c r="K910" s="13">
        <f t="shared" si="253"/>
        <v>42</v>
      </c>
      <c r="L910" s="9">
        <f t="shared" si="254"/>
        <v>1.0043042</v>
      </c>
      <c r="M910" s="71">
        <f t="shared" ca="1" si="255"/>
        <v>1.0161496059999999</v>
      </c>
      <c r="N910" s="70">
        <f t="shared" si="256"/>
        <v>0</v>
      </c>
      <c r="O910" s="66">
        <f t="shared" ca="1" si="257"/>
        <v>989532.62306555</v>
      </c>
      <c r="P910" s="72">
        <f t="shared" si="258"/>
        <v>0</v>
      </c>
      <c r="Q910" s="69"/>
      <c r="R910" s="68"/>
      <c r="S910" s="68"/>
      <c r="T910" s="68"/>
      <c r="U910" s="68"/>
      <c r="V910" s="7"/>
      <c r="W910" s="7"/>
      <c r="X910" s="7"/>
      <c r="Y910" s="7"/>
      <c r="Z910" s="1"/>
      <c r="AA910" s="7"/>
      <c r="AB910" s="7"/>
      <c r="AC910" s="7"/>
      <c r="AD910" s="7"/>
      <c r="AE910" s="7"/>
      <c r="AF910" s="8"/>
      <c r="AG910" s="7"/>
      <c r="AH910" s="3"/>
      <c r="AI910" s="18"/>
      <c r="AJ910" s="19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</row>
    <row r="911" spans="1:220" x14ac:dyDescent="0.2">
      <c r="A911" s="65">
        <f t="shared" si="247"/>
        <v>42886</v>
      </c>
      <c r="B911" s="12">
        <f t="shared" ca="1" si="249"/>
        <v>62294846.615171976</v>
      </c>
      <c r="C911" s="73">
        <f t="shared" ca="1" si="259"/>
        <v>61272864.679519385</v>
      </c>
      <c r="D911" s="67">
        <f ca="1">IF(A911&lt;$B$1,VLOOKUP(A911,[1]DI!$A$4:$B$15000,2,FALSE),0)</f>
        <v>0.1113</v>
      </c>
      <c r="E911" s="11">
        <f t="shared" ca="1" si="250"/>
        <v>1.0004188599999999</v>
      </c>
      <c r="F911" s="66">
        <f ca="1">(TRUNC(PRODUCT($E$16:$E910),16))</f>
        <v>1.35760105157737</v>
      </c>
      <c r="G911" s="66">
        <f t="shared" ca="1" si="251"/>
        <v>1.34121351552386</v>
      </c>
      <c r="H911" s="66">
        <f t="shared" ca="1" si="252"/>
        <v>1.0122184400000001</v>
      </c>
      <c r="I911" s="67">
        <f t="shared" si="248"/>
        <v>3.7499999999999999E-2</v>
      </c>
      <c r="J911" s="68">
        <f t="shared" si="260"/>
        <v>42843</v>
      </c>
      <c r="K911" s="13">
        <f t="shared" si="253"/>
        <v>43</v>
      </c>
      <c r="L911" s="9">
        <f t="shared" si="254"/>
        <v>1.0044069069999999</v>
      </c>
      <c r="M911" s="71">
        <f t="shared" ca="1" si="255"/>
        <v>1.0166791930000001</v>
      </c>
      <c r="N911" s="70">
        <f t="shared" si="256"/>
        <v>0</v>
      </c>
      <c r="O911" s="66">
        <f t="shared" ca="1" si="257"/>
        <v>1021981.93565259</v>
      </c>
      <c r="P911" s="72">
        <f t="shared" si="258"/>
        <v>0</v>
      </c>
      <c r="Q911" s="69"/>
      <c r="R911" s="68"/>
      <c r="S911" s="68"/>
      <c r="T911" s="68"/>
      <c r="U911" s="68"/>
      <c r="V911" s="7"/>
      <c r="W911" s="7"/>
      <c r="X911" s="7"/>
      <c r="Y911" s="7"/>
      <c r="Z911" s="1"/>
      <c r="AA911" s="7"/>
      <c r="AB911" s="7"/>
      <c r="AC911" s="7"/>
      <c r="AD911" s="7"/>
      <c r="AE911" s="7"/>
      <c r="AF911" s="8"/>
      <c r="AG911" s="7"/>
      <c r="AH911" s="3"/>
      <c r="AI911" s="18"/>
      <c r="AJ911" s="19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</row>
    <row r="912" spans="1:220" x14ac:dyDescent="0.2">
      <c r="A912" s="65">
        <f t="shared" si="247"/>
        <v>42887</v>
      </c>
      <c r="B912" s="12">
        <f t="shared" ca="1" si="249"/>
        <v>62320939.542050011</v>
      </c>
      <c r="C912" s="73">
        <f t="shared" ca="1" si="259"/>
        <v>61272864.679519385</v>
      </c>
      <c r="D912" s="67">
        <f ca="1">IF(A912&lt;$B$1,VLOOKUP(A912,[1]DI!$A$4:$B$15000,2,FALSE),0)</f>
        <v>0.1014</v>
      </c>
      <c r="E912" s="11">
        <f t="shared" ca="1" si="250"/>
        <v>1.00038334</v>
      </c>
      <c r="F912" s="66">
        <f ca="1">(TRUNC(PRODUCT($E$16:$E911),16))</f>
        <v>1.3581696963538299</v>
      </c>
      <c r="G912" s="66">
        <f t="shared" ca="1" si="251"/>
        <v>1.34121351552386</v>
      </c>
      <c r="H912" s="66">
        <f t="shared" ca="1" si="252"/>
        <v>1.0126424199999999</v>
      </c>
      <c r="I912" s="67">
        <f t="shared" si="248"/>
        <v>3.7499999999999999E-2</v>
      </c>
      <c r="J912" s="68">
        <f t="shared" si="260"/>
        <v>42843</v>
      </c>
      <c r="K912" s="13">
        <f t="shared" si="253"/>
        <v>43</v>
      </c>
      <c r="L912" s="9">
        <f t="shared" si="254"/>
        <v>1.0044069069999999</v>
      </c>
      <c r="M912" s="71">
        <f t="shared" ca="1" si="255"/>
        <v>1.017105041</v>
      </c>
      <c r="N912" s="70">
        <f t="shared" si="256"/>
        <v>0</v>
      </c>
      <c r="O912" s="66">
        <f t="shared" ca="1" si="257"/>
        <v>1048074.86253063</v>
      </c>
      <c r="P912" s="72">
        <f t="shared" si="258"/>
        <v>0</v>
      </c>
      <c r="Q912" s="69"/>
      <c r="R912" s="68"/>
      <c r="S912" s="68"/>
      <c r="T912" s="68"/>
      <c r="U912" s="68"/>
      <c r="V912" s="7"/>
      <c r="W912" s="7"/>
      <c r="X912" s="7"/>
      <c r="Y912" s="7"/>
      <c r="Z912" s="1"/>
      <c r="AA912" s="7"/>
      <c r="AB912" s="7"/>
      <c r="AC912" s="7"/>
      <c r="AD912" s="7"/>
      <c r="AE912" s="7"/>
      <c r="AF912" s="8"/>
      <c r="AG912" s="7"/>
      <c r="AH912" s="3"/>
      <c r="AI912" s="18"/>
      <c r="AJ912" s="19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</row>
    <row r="913" spans="1:220" x14ac:dyDescent="0.2">
      <c r="A913" s="65">
        <f t="shared" si="247"/>
        <v>42888</v>
      </c>
      <c r="B913" s="12">
        <f t="shared" ca="1" si="249"/>
        <v>62351204.967194147</v>
      </c>
      <c r="C913" s="73">
        <f t="shared" ca="1" si="259"/>
        <v>61272864.679519385</v>
      </c>
      <c r="D913" s="67">
        <f ca="1">IF(A913&lt;$B$1,VLOOKUP(A913,[1]DI!$A$4:$B$15000,2,FALSE),0)</f>
        <v>0.1014</v>
      </c>
      <c r="E913" s="11">
        <f t="shared" ca="1" si="250"/>
        <v>1.00038334</v>
      </c>
      <c r="F913" s="66">
        <f ca="1">(TRUNC(PRODUCT($E$16:$E912),16))</f>
        <v>1.3586903371252299</v>
      </c>
      <c r="G913" s="66">
        <f t="shared" ca="1" si="251"/>
        <v>1.34121351552386</v>
      </c>
      <c r="H913" s="66">
        <f t="shared" ca="1" si="252"/>
        <v>1.0130306</v>
      </c>
      <c r="I913" s="67">
        <f t="shared" si="248"/>
        <v>3.7499999999999999E-2</v>
      </c>
      <c r="J913" s="68">
        <f t="shared" si="260"/>
        <v>42843</v>
      </c>
      <c r="K913" s="13">
        <f t="shared" si="253"/>
        <v>44</v>
      </c>
      <c r="L913" s="9">
        <f t="shared" si="254"/>
        <v>1.0045096229999999</v>
      </c>
      <c r="M913" s="71">
        <f t="shared" ca="1" si="255"/>
        <v>1.0175989860000001</v>
      </c>
      <c r="N913" s="70">
        <f t="shared" si="256"/>
        <v>0</v>
      </c>
      <c r="O913" s="66">
        <f t="shared" ca="1" si="257"/>
        <v>1078340.28767476</v>
      </c>
      <c r="P913" s="72">
        <f t="shared" si="258"/>
        <v>0</v>
      </c>
      <c r="Q913" s="69"/>
      <c r="R913" s="68"/>
      <c r="S913" s="68"/>
      <c r="T913" s="68"/>
      <c r="U913" s="68"/>
      <c r="V913" s="7"/>
      <c r="W913" s="7"/>
      <c r="X913" s="7"/>
      <c r="Y913" s="7"/>
      <c r="Z913" s="1"/>
      <c r="AA913" s="7"/>
      <c r="AB913" s="7"/>
      <c r="AC913" s="7"/>
      <c r="AD913" s="7"/>
      <c r="AE913" s="7"/>
      <c r="AF913" s="8"/>
      <c r="AG913" s="7"/>
      <c r="AH913" s="3"/>
      <c r="AI913" s="18"/>
      <c r="AJ913" s="19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</row>
    <row r="914" spans="1:220" x14ac:dyDescent="0.2">
      <c r="A914" s="65">
        <f t="shared" ref="A914:A977" si="261">(A913+1)</f>
        <v>42889</v>
      </c>
      <c r="B914" s="12">
        <f t="shared" ca="1" si="249"/>
        <v>62381485.894373037</v>
      </c>
      <c r="C914" s="73">
        <f t="shared" ca="1" si="259"/>
        <v>61272864.679519385</v>
      </c>
      <c r="D914" s="67">
        <f ca="1">IF(A914&lt;$B$1,VLOOKUP(A914,[1]DI!$A$4:$B$15000,2,FALSE),0)</f>
        <v>0</v>
      </c>
      <c r="E914" s="11">
        <f t="shared" ca="1" si="250"/>
        <v>1</v>
      </c>
      <c r="F914" s="66">
        <f ca="1">(TRUNC(PRODUCT($E$16:$E913),16))</f>
        <v>1.3592111774790601</v>
      </c>
      <c r="G914" s="66">
        <f t="shared" ca="1" si="251"/>
        <v>1.34121351552386</v>
      </c>
      <c r="H914" s="66">
        <f t="shared" ca="1" si="252"/>
        <v>1.01341894</v>
      </c>
      <c r="I914" s="67">
        <f t="shared" ref="I914:I977" si="262">I913</f>
        <v>3.7499999999999999E-2</v>
      </c>
      <c r="J914" s="68">
        <f t="shared" si="260"/>
        <v>42843</v>
      </c>
      <c r="K914" s="13">
        <f t="shared" si="253"/>
        <v>45</v>
      </c>
      <c r="L914" s="9">
        <f t="shared" si="254"/>
        <v>1.004612351</v>
      </c>
      <c r="M914" s="71">
        <f t="shared" ca="1" si="255"/>
        <v>1.018093184</v>
      </c>
      <c r="N914" s="70">
        <f t="shared" si="256"/>
        <v>0</v>
      </c>
      <c r="O914" s="66">
        <f t="shared" ca="1" si="257"/>
        <v>1108621.21485365</v>
      </c>
      <c r="P914" s="72">
        <f t="shared" si="258"/>
        <v>0</v>
      </c>
      <c r="Q914" s="69"/>
      <c r="R914" s="68"/>
      <c r="S914" s="68"/>
      <c r="T914" s="68"/>
      <c r="U914" s="68"/>
      <c r="V914" s="7"/>
      <c r="W914" s="7"/>
      <c r="X914" s="7"/>
      <c r="Y914" s="7"/>
      <c r="Z914" s="1"/>
      <c r="AA914" s="7"/>
      <c r="AB914" s="7"/>
      <c r="AC914" s="7"/>
      <c r="AD914" s="7"/>
      <c r="AE914" s="7"/>
      <c r="AF914" s="8"/>
      <c r="AG914" s="7"/>
      <c r="AH914" s="3"/>
      <c r="AI914" s="18"/>
      <c r="AJ914" s="19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</row>
    <row r="915" spans="1:220" x14ac:dyDescent="0.2">
      <c r="A915" s="65">
        <f t="shared" si="261"/>
        <v>42890</v>
      </c>
      <c r="B915" s="12">
        <f t="shared" ca="1" si="249"/>
        <v>62387865.379952006</v>
      </c>
      <c r="C915" s="73">
        <f t="shared" ca="1" si="259"/>
        <v>61272864.679519385</v>
      </c>
      <c r="D915" s="67">
        <f ca="1">IF(A915&lt;$B$1,VLOOKUP(A915,[1]DI!$A$4:$B$15000,2,FALSE),0)</f>
        <v>0</v>
      </c>
      <c r="E915" s="11">
        <f t="shared" ca="1" si="250"/>
        <v>1</v>
      </c>
      <c r="F915" s="66">
        <f ca="1">(TRUNC(PRODUCT($E$16:$E914),16))</f>
        <v>1.3592111774790601</v>
      </c>
      <c r="G915" s="66">
        <f t="shared" ca="1" si="251"/>
        <v>1.34121351552386</v>
      </c>
      <c r="H915" s="66">
        <f t="shared" ca="1" si="252"/>
        <v>1.01341894</v>
      </c>
      <c r="I915" s="67">
        <f t="shared" si="262"/>
        <v>3.7499999999999999E-2</v>
      </c>
      <c r="J915" s="68">
        <f t="shared" si="260"/>
        <v>42843</v>
      </c>
      <c r="K915" s="13">
        <f t="shared" si="253"/>
        <v>46</v>
      </c>
      <c r="L915" s="9">
        <f t="shared" si="254"/>
        <v>1.0047150890000001</v>
      </c>
      <c r="M915" s="71">
        <f t="shared" ca="1" si="255"/>
        <v>1.0181973</v>
      </c>
      <c r="N915" s="70">
        <f t="shared" si="256"/>
        <v>0</v>
      </c>
      <c r="O915" s="66">
        <f t="shared" ca="1" si="257"/>
        <v>1115000.70043262</v>
      </c>
      <c r="P915" s="72">
        <f t="shared" si="258"/>
        <v>0</v>
      </c>
      <c r="Q915" s="69"/>
      <c r="R915" s="68"/>
      <c r="S915" s="68"/>
      <c r="T915" s="68"/>
      <c r="U915" s="68"/>
      <c r="V915" s="7"/>
      <c r="W915" s="7"/>
      <c r="X915" s="7"/>
      <c r="Y915" s="7"/>
      <c r="Z915" s="1"/>
      <c r="AA915" s="7"/>
      <c r="AB915" s="7"/>
      <c r="AC915" s="7"/>
      <c r="AD915" s="7"/>
      <c r="AE915" s="7"/>
      <c r="AF915" s="8"/>
      <c r="AG915" s="7"/>
      <c r="AH915" s="3"/>
      <c r="AI915" s="18"/>
      <c r="AJ915" s="19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</row>
    <row r="916" spans="1:220" x14ac:dyDescent="0.2">
      <c r="A916" s="65">
        <f t="shared" si="261"/>
        <v>42891</v>
      </c>
      <c r="B916" s="12">
        <f t="shared" ca="1" si="249"/>
        <v>62394245.539532483</v>
      </c>
      <c r="C916" s="73">
        <f t="shared" ca="1" si="259"/>
        <v>61272864.679519385</v>
      </c>
      <c r="D916" s="67">
        <f ca="1">IF(A916&lt;$B$1,VLOOKUP(A916,[1]DI!$A$4:$B$15000,2,FALSE),0)</f>
        <v>0.1014</v>
      </c>
      <c r="E916" s="11">
        <f t="shared" ca="1" si="250"/>
        <v>1.00038334</v>
      </c>
      <c r="F916" s="66">
        <f ca="1">(TRUNC(PRODUCT($E$16:$E915),16))</f>
        <v>1.3592111774790601</v>
      </c>
      <c r="G916" s="66">
        <f t="shared" ca="1" si="251"/>
        <v>1.34121351552386</v>
      </c>
      <c r="H916" s="66">
        <f t="shared" ca="1" si="252"/>
        <v>1.01341894</v>
      </c>
      <c r="I916" s="67">
        <f t="shared" si="262"/>
        <v>3.7499999999999999E-2</v>
      </c>
      <c r="J916" s="68">
        <f t="shared" si="260"/>
        <v>42843</v>
      </c>
      <c r="K916" s="13">
        <f t="shared" si="253"/>
        <v>47</v>
      </c>
      <c r="L916" s="9">
        <f t="shared" si="254"/>
        <v>1.004817837</v>
      </c>
      <c r="M916" s="71">
        <f t="shared" ca="1" si="255"/>
        <v>1.0183014269999999</v>
      </c>
      <c r="N916" s="70">
        <f t="shared" si="256"/>
        <v>0</v>
      </c>
      <c r="O916" s="66">
        <f t="shared" ca="1" si="257"/>
        <v>1121380.8600131001</v>
      </c>
      <c r="P916" s="72">
        <f t="shared" si="258"/>
        <v>0</v>
      </c>
      <c r="Q916" s="69"/>
      <c r="R916" s="68"/>
      <c r="S916" s="68"/>
      <c r="T916" s="68"/>
      <c r="U916" s="68"/>
      <c r="V916" s="7"/>
      <c r="W916" s="7"/>
      <c r="X916" s="7"/>
      <c r="Y916" s="7"/>
      <c r="Z916" s="1"/>
      <c r="AA916" s="7"/>
      <c r="AB916" s="7"/>
      <c r="AC916" s="7"/>
      <c r="AD916" s="7"/>
      <c r="AE916" s="7"/>
      <c r="AF916" s="8"/>
      <c r="AG916" s="7"/>
      <c r="AH916" s="3"/>
      <c r="AI916" s="18"/>
      <c r="AJ916" s="19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</row>
    <row r="917" spans="1:220" x14ac:dyDescent="0.2">
      <c r="A917" s="65">
        <f t="shared" si="261"/>
        <v>42892</v>
      </c>
      <c r="B917" s="12">
        <f t="shared" ca="1" si="249"/>
        <v>62424546.809302457</v>
      </c>
      <c r="C917" s="73">
        <f t="shared" ca="1" si="259"/>
        <v>61272864.679519385</v>
      </c>
      <c r="D917" s="67">
        <f ca="1">IF(A917&lt;$B$1,VLOOKUP(A917,[1]DI!$A$4:$B$15000,2,FALSE),0)</f>
        <v>0.1014</v>
      </c>
      <c r="E917" s="11">
        <f t="shared" ca="1" si="250"/>
        <v>1.00038334</v>
      </c>
      <c r="F917" s="66">
        <f ca="1">(TRUNC(PRODUCT($E$16:$E916),16))</f>
        <v>1.35973221749184</v>
      </c>
      <c r="G917" s="66">
        <f t="shared" ca="1" si="251"/>
        <v>1.34121351552386</v>
      </c>
      <c r="H917" s="66">
        <f t="shared" ca="1" si="252"/>
        <v>1.01380742</v>
      </c>
      <c r="I917" s="67">
        <f t="shared" si="262"/>
        <v>3.7499999999999999E-2</v>
      </c>
      <c r="J917" s="68">
        <f t="shared" si="260"/>
        <v>42843</v>
      </c>
      <c r="K917" s="13">
        <f t="shared" si="253"/>
        <v>48</v>
      </c>
      <c r="L917" s="9">
        <f t="shared" si="254"/>
        <v>1.0049205960000001</v>
      </c>
      <c r="M917" s="71">
        <f t="shared" ca="1" si="255"/>
        <v>1.018795957</v>
      </c>
      <c r="N917" s="70">
        <f t="shared" si="256"/>
        <v>0</v>
      </c>
      <c r="O917" s="66">
        <f t="shared" ca="1" si="257"/>
        <v>1151682.1297830699</v>
      </c>
      <c r="P917" s="72">
        <f t="shared" si="258"/>
        <v>0</v>
      </c>
      <c r="Q917" s="69"/>
      <c r="R917" s="68"/>
      <c r="S917" s="68"/>
      <c r="T917" s="68"/>
      <c r="U917" s="68"/>
      <c r="V917" s="7"/>
      <c r="W917" s="7"/>
      <c r="X917" s="7"/>
      <c r="Y917" s="7"/>
      <c r="Z917" s="1"/>
      <c r="AA917" s="7"/>
      <c r="AB917" s="7"/>
      <c r="AC917" s="7"/>
      <c r="AD917" s="7"/>
      <c r="AE917" s="7"/>
      <c r="AF917" s="8"/>
      <c r="AG917" s="7"/>
      <c r="AH917" s="3"/>
      <c r="AI917" s="18"/>
      <c r="AJ917" s="19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</row>
    <row r="918" spans="1:220" x14ac:dyDescent="0.2">
      <c r="A918" s="65">
        <f t="shared" si="261"/>
        <v>42893</v>
      </c>
      <c r="B918" s="12">
        <f t="shared" ca="1" si="249"/>
        <v>62454863.458561443</v>
      </c>
      <c r="C918" s="73">
        <f t="shared" ca="1" si="259"/>
        <v>61272864.679519385</v>
      </c>
      <c r="D918" s="67">
        <f ca="1">IF(A918&lt;$B$1,VLOOKUP(A918,[1]DI!$A$4:$B$15000,2,FALSE),0)</f>
        <v>0.1014</v>
      </c>
      <c r="E918" s="11">
        <f t="shared" ca="1" si="250"/>
        <v>1.00038334</v>
      </c>
      <c r="F918" s="66">
        <f ca="1">(TRUNC(PRODUCT($E$16:$E917),16))</f>
        <v>1.3602534572400899</v>
      </c>
      <c r="G918" s="66">
        <f t="shared" ca="1" si="251"/>
        <v>1.34121351552386</v>
      </c>
      <c r="H918" s="66">
        <f t="shared" ca="1" si="252"/>
        <v>1.01419606</v>
      </c>
      <c r="I918" s="67">
        <f t="shared" si="262"/>
        <v>3.7499999999999999E-2</v>
      </c>
      <c r="J918" s="68">
        <f t="shared" si="260"/>
        <v>42843</v>
      </c>
      <c r="K918" s="13">
        <f t="shared" si="253"/>
        <v>49</v>
      </c>
      <c r="L918" s="9">
        <f t="shared" si="254"/>
        <v>1.0050233660000001</v>
      </c>
      <c r="M918" s="71">
        <f t="shared" ca="1" si="255"/>
        <v>1.019290738</v>
      </c>
      <c r="N918" s="70">
        <f t="shared" si="256"/>
        <v>0</v>
      </c>
      <c r="O918" s="66">
        <f t="shared" ca="1" si="257"/>
        <v>1181998.77904206</v>
      </c>
      <c r="P918" s="72">
        <f t="shared" si="258"/>
        <v>0</v>
      </c>
      <c r="Q918" s="69"/>
      <c r="R918" s="68"/>
      <c r="S918" s="68"/>
      <c r="T918" s="68"/>
      <c r="U918" s="68"/>
      <c r="V918" s="7"/>
      <c r="W918" s="7"/>
      <c r="X918" s="7"/>
      <c r="Y918" s="7"/>
      <c r="Z918" s="1"/>
      <c r="AA918" s="7"/>
      <c r="AB918" s="7"/>
      <c r="AC918" s="7"/>
      <c r="AD918" s="7"/>
      <c r="AE918" s="7"/>
      <c r="AF918" s="8"/>
      <c r="AG918" s="7"/>
      <c r="AH918" s="3"/>
      <c r="AI918" s="18"/>
      <c r="AJ918" s="19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</row>
    <row r="919" spans="1:220" x14ac:dyDescent="0.2">
      <c r="A919" s="65">
        <f t="shared" si="261"/>
        <v>42894</v>
      </c>
      <c r="B919" s="12">
        <f t="shared" ca="1" si="249"/>
        <v>62485194.261852182</v>
      </c>
      <c r="C919" s="73">
        <f t="shared" ca="1" si="259"/>
        <v>61272864.679519385</v>
      </c>
      <c r="D919" s="67">
        <f ca="1">IF(A919&lt;$B$1,VLOOKUP(A919,[1]DI!$A$4:$B$15000,2,FALSE),0)</f>
        <v>0.1014</v>
      </c>
      <c r="E919" s="11">
        <f t="shared" ca="1" si="250"/>
        <v>1.00038334</v>
      </c>
      <c r="F919" s="66">
        <f ca="1">(TRUNC(PRODUCT($E$16:$E918),16))</f>
        <v>1.3607748968003901</v>
      </c>
      <c r="G919" s="66">
        <f t="shared" ca="1" si="251"/>
        <v>1.34121351552386</v>
      </c>
      <c r="H919" s="66">
        <f t="shared" ca="1" si="252"/>
        <v>1.0145848399999999</v>
      </c>
      <c r="I919" s="67">
        <f t="shared" si="262"/>
        <v>3.7499999999999999E-2</v>
      </c>
      <c r="J919" s="68">
        <f t="shared" si="260"/>
        <v>42843</v>
      </c>
      <c r="K919" s="13">
        <f t="shared" si="253"/>
        <v>50</v>
      </c>
      <c r="L919" s="9">
        <f t="shared" si="254"/>
        <v>1.0051261460000001</v>
      </c>
      <c r="M919" s="71">
        <f t="shared" ca="1" si="255"/>
        <v>1.01978575</v>
      </c>
      <c r="N919" s="70">
        <f t="shared" si="256"/>
        <v>0</v>
      </c>
      <c r="O919" s="66">
        <f t="shared" ca="1" si="257"/>
        <v>1212329.5823327999</v>
      </c>
      <c r="P919" s="72">
        <f t="shared" si="258"/>
        <v>0</v>
      </c>
      <c r="Q919" s="69"/>
      <c r="R919" s="68"/>
      <c r="S919" s="68"/>
      <c r="T919" s="68"/>
      <c r="U919" s="68"/>
      <c r="V919" s="7"/>
      <c r="W919" s="7"/>
      <c r="X919" s="7"/>
      <c r="Y919" s="7"/>
      <c r="Z919" s="1"/>
      <c r="AA919" s="7"/>
      <c r="AB919" s="7"/>
      <c r="AC919" s="7"/>
      <c r="AD919" s="7"/>
      <c r="AE919" s="7"/>
      <c r="AF919" s="8"/>
      <c r="AG919" s="7"/>
      <c r="AH919" s="3"/>
      <c r="AI919" s="18"/>
      <c r="AJ919" s="19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</row>
    <row r="920" spans="1:220" x14ac:dyDescent="0.2">
      <c r="A920" s="65">
        <f t="shared" si="261"/>
        <v>42895</v>
      </c>
      <c r="B920" s="12">
        <f t="shared" ca="1" si="249"/>
        <v>62515539.831903316</v>
      </c>
      <c r="C920" s="73">
        <f t="shared" ca="1" si="259"/>
        <v>61272864.679519385</v>
      </c>
      <c r="D920" s="67">
        <f ca="1">IF(A920&lt;$B$1,VLOOKUP(A920,[1]DI!$A$4:$B$15000,2,FALSE),0)</f>
        <v>0.1014</v>
      </c>
      <c r="E920" s="11">
        <f t="shared" ca="1" si="250"/>
        <v>1.00038334</v>
      </c>
      <c r="F920" s="66">
        <f ca="1">(TRUNC(PRODUCT($E$16:$E919),16))</f>
        <v>1.3612965362493299</v>
      </c>
      <c r="G920" s="66">
        <f t="shared" ca="1" si="251"/>
        <v>1.34121351552386</v>
      </c>
      <c r="H920" s="66">
        <f t="shared" ca="1" si="252"/>
        <v>1.0149737700000001</v>
      </c>
      <c r="I920" s="67">
        <f t="shared" si="262"/>
        <v>3.7499999999999999E-2</v>
      </c>
      <c r="J920" s="68">
        <f t="shared" si="260"/>
        <v>42843</v>
      </c>
      <c r="K920" s="13">
        <f t="shared" si="253"/>
        <v>51</v>
      </c>
      <c r="L920" s="9">
        <f t="shared" si="254"/>
        <v>1.005228936</v>
      </c>
      <c r="M920" s="71">
        <f t="shared" ca="1" si="255"/>
        <v>1.020281003</v>
      </c>
      <c r="N920" s="70">
        <f t="shared" si="256"/>
        <v>0</v>
      </c>
      <c r="O920" s="66">
        <f t="shared" ca="1" si="257"/>
        <v>1242675.15238393</v>
      </c>
      <c r="P920" s="72">
        <f t="shared" si="258"/>
        <v>0</v>
      </c>
      <c r="Q920" s="69"/>
      <c r="R920" s="68"/>
      <c r="S920" s="68"/>
      <c r="T920" s="68"/>
      <c r="U920" s="68"/>
      <c r="V920" s="7"/>
      <c r="W920" s="7"/>
      <c r="X920" s="7"/>
      <c r="Y920" s="7"/>
      <c r="Z920" s="1"/>
      <c r="AA920" s="7"/>
      <c r="AB920" s="7"/>
      <c r="AC920" s="7"/>
      <c r="AD920" s="7"/>
      <c r="AE920" s="7"/>
      <c r="AF920" s="8"/>
      <c r="AG920" s="7"/>
      <c r="AH920" s="3"/>
      <c r="AI920" s="18"/>
      <c r="AJ920" s="19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</row>
    <row r="921" spans="1:220" x14ac:dyDescent="0.2">
      <c r="A921" s="65">
        <f t="shared" si="261"/>
        <v>42896</v>
      </c>
      <c r="B921" s="12">
        <f t="shared" ca="1" si="249"/>
        <v>62545900.229987696</v>
      </c>
      <c r="C921" s="73">
        <f t="shared" ca="1" si="259"/>
        <v>61272864.679519385</v>
      </c>
      <c r="D921" s="67">
        <f ca="1">IF(A921&lt;$B$1,VLOOKUP(A921,[1]DI!$A$4:$B$15000,2,FALSE),0)</f>
        <v>0</v>
      </c>
      <c r="E921" s="11">
        <f t="shared" ca="1" si="250"/>
        <v>1</v>
      </c>
      <c r="F921" s="66">
        <f ca="1">(TRUNC(PRODUCT($E$16:$E920),16))</f>
        <v>1.36181837566354</v>
      </c>
      <c r="G921" s="66">
        <f t="shared" ca="1" si="251"/>
        <v>1.34121351552386</v>
      </c>
      <c r="H921" s="66">
        <f t="shared" ca="1" si="252"/>
        <v>1.01536285</v>
      </c>
      <c r="I921" s="67">
        <f t="shared" si="262"/>
        <v>3.7499999999999999E-2</v>
      </c>
      <c r="J921" s="68">
        <f t="shared" si="260"/>
        <v>42843</v>
      </c>
      <c r="K921" s="13">
        <f t="shared" si="253"/>
        <v>52</v>
      </c>
      <c r="L921" s="9">
        <f t="shared" si="254"/>
        <v>1.0053317369999999</v>
      </c>
      <c r="M921" s="71">
        <f t="shared" ca="1" si="255"/>
        <v>1.020776498</v>
      </c>
      <c r="N921" s="70">
        <f t="shared" si="256"/>
        <v>0</v>
      </c>
      <c r="O921" s="66">
        <f t="shared" ca="1" si="257"/>
        <v>1273035.55046831</v>
      </c>
      <c r="P921" s="72">
        <f t="shared" si="258"/>
        <v>0</v>
      </c>
      <c r="Q921" s="69"/>
      <c r="R921" s="68"/>
      <c r="S921" s="68"/>
      <c r="T921" s="68"/>
      <c r="U921" s="68"/>
      <c r="V921" s="7"/>
      <c r="W921" s="7"/>
      <c r="X921" s="7"/>
      <c r="Y921" s="7"/>
      <c r="Z921" s="1"/>
      <c r="AA921" s="7"/>
      <c r="AB921" s="7"/>
      <c r="AC921" s="7"/>
      <c r="AD921" s="7"/>
      <c r="AE921" s="7"/>
      <c r="AF921" s="8"/>
      <c r="AG921" s="7"/>
      <c r="AH921" s="3"/>
      <c r="AI921" s="18"/>
      <c r="AJ921" s="19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</row>
    <row r="922" spans="1:220" x14ac:dyDescent="0.2">
      <c r="A922" s="65">
        <f t="shared" si="261"/>
        <v>42897</v>
      </c>
      <c r="B922" s="12">
        <f t="shared" ca="1" si="249"/>
        <v>62552296.565604456</v>
      </c>
      <c r="C922" s="73">
        <f t="shared" ca="1" si="259"/>
        <v>61272864.679519385</v>
      </c>
      <c r="D922" s="67">
        <f ca="1">IF(A922&lt;$B$1,VLOOKUP(A922,[1]DI!$A$4:$B$15000,2,FALSE),0)</f>
        <v>0</v>
      </c>
      <c r="E922" s="11">
        <f t="shared" ca="1" si="250"/>
        <v>1</v>
      </c>
      <c r="F922" s="66">
        <f ca="1">(TRUNC(PRODUCT($E$16:$E921),16))</f>
        <v>1.36181837566354</v>
      </c>
      <c r="G922" s="66">
        <f t="shared" ca="1" si="251"/>
        <v>1.34121351552386</v>
      </c>
      <c r="H922" s="66">
        <f t="shared" ca="1" si="252"/>
        <v>1.01536285</v>
      </c>
      <c r="I922" s="67">
        <f t="shared" si="262"/>
        <v>3.7499999999999999E-2</v>
      </c>
      <c r="J922" s="68">
        <f t="shared" si="260"/>
        <v>42843</v>
      </c>
      <c r="K922" s="13">
        <f t="shared" si="253"/>
        <v>53</v>
      </c>
      <c r="L922" s="9">
        <f t="shared" si="254"/>
        <v>1.0054345490000001</v>
      </c>
      <c r="M922" s="71">
        <f t="shared" ca="1" si="255"/>
        <v>1.0208808890000001</v>
      </c>
      <c r="N922" s="70">
        <f t="shared" si="256"/>
        <v>0</v>
      </c>
      <c r="O922" s="66">
        <f t="shared" ca="1" si="257"/>
        <v>1279431.88608507</v>
      </c>
      <c r="P922" s="72">
        <f t="shared" si="258"/>
        <v>0</v>
      </c>
      <c r="Q922" s="69"/>
      <c r="R922" s="68"/>
      <c r="S922" s="68"/>
      <c r="T922" s="68"/>
      <c r="U922" s="68"/>
      <c r="V922" s="7"/>
      <c r="W922" s="7"/>
      <c r="X922" s="7"/>
      <c r="Y922" s="7"/>
      <c r="Z922" s="1"/>
      <c r="AA922" s="7"/>
      <c r="AB922" s="7"/>
      <c r="AC922" s="7"/>
      <c r="AD922" s="7"/>
      <c r="AE922" s="7"/>
      <c r="AF922" s="8"/>
      <c r="AG922" s="7"/>
      <c r="AH922" s="3"/>
      <c r="AI922" s="18"/>
      <c r="AJ922" s="19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</row>
    <row r="923" spans="1:220" x14ac:dyDescent="0.2">
      <c r="A923" s="65">
        <f t="shared" si="261"/>
        <v>42898</v>
      </c>
      <c r="B923" s="12">
        <f t="shared" ca="1" si="249"/>
        <v>62558693.575222716</v>
      </c>
      <c r="C923" s="73">
        <f t="shared" ca="1" si="259"/>
        <v>61272864.679519385</v>
      </c>
      <c r="D923" s="67">
        <f ca="1">IF(A923&lt;$B$1,VLOOKUP(A923,[1]DI!$A$4:$B$15000,2,FALSE),0)</f>
        <v>0.1014</v>
      </c>
      <c r="E923" s="11">
        <f t="shared" ca="1" si="250"/>
        <v>1.00038334</v>
      </c>
      <c r="F923" s="66">
        <f ca="1">(TRUNC(PRODUCT($E$16:$E922),16))</f>
        <v>1.36181837566354</v>
      </c>
      <c r="G923" s="66">
        <f t="shared" ca="1" si="251"/>
        <v>1.34121351552386</v>
      </c>
      <c r="H923" s="66">
        <f t="shared" ca="1" si="252"/>
        <v>1.01536285</v>
      </c>
      <c r="I923" s="67">
        <f t="shared" si="262"/>
        <v>3.7499999999999999E-2</v>
      </c>
      <c r="J923" s="68">
        <f t="shared" si="260"/>
        <v>42843</v>
      </c>
      <c r="K923" s="13">
        <f t="shared" si="253"/>
        <v>54</v>
      </c>
      <c r="L923" s="9">
        <f t="shared" si="254"/>
        <v>1.005537371</v>
      </c>
      <c r="M923" s="71">
        <f t="shared" ca="1" si="255"/>
        <v>1.0209852909999999</v>
      </c>
      <c r="N923" s="70">
        <f t="shared" si="256"/>
        <v>0</v>
      </c>
      <c r="O923" s="66">
        <f t="shared" ca="1" si="257"/>
        <v>1285828.8957033299</v>
      </c>
      <c r="P923" s="72">
        <f t="shared" si="258"/>
        <v>0</v>
      </c>
      <c r="Q923" s="69"/>
      <c r="R923" s="68"/>
      <c r="S923" s="68"/>
      <c r="T923" s="68"/>
      <c r="U923" s="68"/>
      <c r="V923" s="7"/>
      <c r="W923" s="7"/>
      <c r="X923" s="7"/>
      <c r="Y923" s="7"/>
      <c r="Z923" s="1"/>
      <c r="AA923" s="7"/>
      <c r="AB923" s="7"/>
      <c r="AC923" s="7"/>
      <c r="AD923" s="7"/>
      <c r="AE923" s="7"/>
      <c r="AF923" s="8"/>
      <c r="AG923" s="7"/>
      <c r="AH923" s="3"/>
      <c r="AI923" s="18"/>
      <c r="AJ923" s="19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</row>
    <row r="924" spans="1:220" x14ac:dyDescent="0.2">
      <c r="A924" s="65">
        <f t="shared" si="261"/>
        <v>42899</v>
      </c>
      <c r="B924" s="12">
        <f t="shared" ca="1" si="249"/>
        <v>62589074.928626828</v>
      </c>
      <c r="C924" s="73">
        <f t="shared" ca="1" si="259"/>
        <v>61272864.679519385</v>
      </c>
      <c r="D924" s="67">
        <f ca="1">IF(A924&lt;$B$1,VLOOKUP(A924,[1]DI!$A$4:$B$15000,2,FALSE),0)</f>
        <v>0.1014</v>
      </c>
      <c r="E924" s="11">
        <f t="shared" ca="1" si="250"/>
        <v>1.00038334</v>
      </c>
      <c r="F924" s="66">
        <f ca="1">(TRUNC(PRODUCT($E$16:$E923),16))</f>
        <v>1.3623404151196601</v>
      </c>
      <c r="G924" s="66">
        <f t="shared" ca="1" si="251"/>
        <v>1.34121351552386</v>
      </c>
      <c r="H924" s="66">
        <f t="shared" ca="1" si="252"/>
        <v>1.0157520799999999</v>
      </c>
      <c r="I924" s="67">
        <f t="shared" si="262"/>
        <v>3.7499999999999999E-2</v>
      </c>
      <c r="J924" s="68">
        <f t="shared" si="260"/>
        <v>42843</v>
      </c>
      <c r="K924" s="13">
        <f t="shared" si="253"/>
        <v>55</v>
      </c>
      <c r="L924" s="9">
        <f t="shared" si="254"/>
        <v>1.005640203</v>
      </c>
      <c r="M924" s="71">
        <f t="shared" ca="1" si="255"/>
        <v>1.021481128</v>
      </c>
      <c r="N924" s="70">
        <f t="shared" si="256"/>
        <v>0</v>
      </c>
      <c r="O924" s="66">
        <f t="shared" ca="1" si="257"/>
        <v>1316210.24910744</v>
      </c>
      <c r="P924" s="72">
        <f t="shared" si="258"/>
        <v>0</v>
      </c>
      <c r="Q924" s="69"/>
      <c r="R924" s="68"/>
      <c r="S924" s="68"/>
      <c r="T924" s="68"/>
      <c r="U924" s="68"/>
      <c r="V924" s="7"/>
      <c r="W924" s="7"/>
      <c r="X924" s="7"/>
      <c r="Y924" s="7"/>
      <c r="Z924" s="1"/>
      <c r="AA924" s="7"/>
      <c r="AB924" s="7"/>
      <c r="AC924" s="7"/>
      <c r="AD924" s="7"/>
      <c r="AE924" s="7"/>
      <c r="AF924" s="8"/>
      <c r="AG924" s="7"/>
      <c r="AH924" s="3"/>
      <c r="AI924" s="18"/>
      <c r="AJ924" s="19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</row>
    <row r="925" spans="1:220" x14ac:dyDescent="0.2">
      <c r="A925" s="65">
        <f t="shared" si="261"/>
        <v>42900</v>
      </c>
      <c r="B925" s="12">
        <f t="shared" ca="1" si="249"/>
        <v>62619471.110064164</v>
      </c>
      <c r="C925" s="73">
        <f t="shared" ca="1" si="259"/>
        <v>61272864.679519385</v>
      </c>
      <c r="D925" s="67">
        <f ca="1">IF(A925&lt;$B$1,VLOOKUP(A925,[1]DI!$A$4:$B$15000,2,FALSE),0)</f>
        <v>0.1014</v>
      </c>
      <c r="E925" s="11">
        <f t="shared" ca="1" si="250"/>
        <v>1.00038334</v>
      </c>
      <c r="F925" s="66">
        <f ca="1">(TRUNC(PRODUCT($E$16:$E924),16))</f>
        <v>1.3628626546944</v>
      </c>
      <c r="G925" s="66">
        <f t="shared" ca="1" si="251"/>
        <v>1.34121351552386</v>
      </c>
      <c r="H925" s="66">
        <f t="shared" ca="1" si="252"/>
        <v>1.0161414600000001</v>
      </c>
      <c r="I925" s="67">
        <f t="shared" si="262"/>
        <v>3.7499999999999999E-2</v>
      </c>
      <c r="J925" s="68">
        <f t="shared" si="260"/>
        <v>42843</v>
      </c>
      <c r="K925" s="13">
        <f t="shared" si="253"/>
        <v>56</v>
      </c>
      <c r="L925" s="9">
        <f t="shared" si="254"/>
        <v>1.0057430460000001</v>
      </c>
      <c r="M925" s="71">
        <f t="shared" ca="1" si="255"/>
        <v>1.0219772069999999</v>
      </c>
      <c r="N925" s="70">
        <f t="shared" si="256"/>
        <v>0</v>
      </c>
      <c r="O925" s="66">
        <f t="shared" ca="1" si="257"/>
        <v>1346606.4305447801</v>
      </c>
      <c r="P925" s="72">
        <f t="shared" si="258"/>
        <v>0</v>
      </c>
      <c r="Q925" s="69"/>
      <c r="R925" s="68"/>
      <c r="S925" s="68"/>
      <c r="T925" s="68"/>
      <c r="U925" s="68"/>
      <c r="V925" s="7"/>
      <c r="W925" s="7"/>
      <c r="X925" s="7"/>
      <c r="Y925" s="7"/>
      <c r="Z925" s="1"/>
      <c r="AA925" s="7"/>
      <c r="AB925" s="7"/>
      <c r="AC925" s="7"/>
      <c r="AD925" s="7"/>
      <c r="AE925" s="7"/>
      <c r="AF925" s="8"/>
      <c r="AG925" s="7"/>
      <c r="AH925" s="3"/>
      <c r="AI925" s="18"/>
      <c r="AJ925" s="19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</row>
    <row r="926" spans="1:220" x14ac:dyDescent="0.2">
      <c r="A926" s="65">
        <f t="shared" si="261"/>
        <v>42901</v>
      </c>
      <c r="B926" s="12">
        <f t="shared" ca="1" si="249"/>
        <v>62649881.506806128</v>
      </c>
      <c r="C926" s="73">
        <f t="shared" ca="1" si="259"/>
        <v>61272864.679519385</v>
      </c>
      <c r="D926" s="67">
        <f ca="1">IF(A926&lt;$B$1,VLOOKUP(A926,[1]DI!$A$4:$B$15000,2,FALSE),0)</f>
        <v>0</v>
      </c>
      <c r="E926" s="11">
        <f t="shared" ca="1" si="250"/>
        <v>1</v>
      </c>
      <c r="F926" s="66">
        <f ca="1">(TRUNC(PRODUCT($E$16:$E925),16))</f>
        <v>1.3633850944644501</v>
      </c>
      <c r="G926" s="66">
        <f t="shared" ca="1" si="251"/>
        <v>1.34121351552386</v>
      </c>
      <c r="H926" s="66">
        <f t="shared" ca="1" si="252"/>
        <v>1.01653098</v>
      </c>
      <c r="I926" s="67">
        <f t="shared" si="262"/>
        <v>3.7499999999999999E-2</v>
      </c>
      <c r="J926" s="68">
        <f t="shared" si="260"/>
        <v>42843</v>
      </c>
      <c r="K926" s="13">
        <f t="shared" si="253"/>
        <v>57</v>
      </c>
      <c r="L926" s="9">
        <f t="shared" si="254"/>
        <v>1.0058459</v>
      </c>
      <c r="M926" s="71">
        <f t="shared" ca="1" si="255"/>
        <v>1.022473518</v>
      </c>
      <c r="N926" s="70">
        <f t="shared" si="256"/>
        <v>0</v>
      </c>
      <c r="O926" s="66">
        <f t="shared" ca="1" si="257"/>
        <v>1377016.8272867401</v>
      </c>
      <c r="P926" s="72">
        <f t="shared" si="258"/>
        <v>0</v>
      </c>
      <c r="Q926" s="69"/>
      <c r="R926" s="68"/>
      <c r="S926" s="68"/>
      <c r="T926" s="68"/>
      <c r="U926" s="68"/>
      <c r="V926" s="7"/>
      <c r="W926" s="7"/>
      <c r="X926" s="7"/>
      <c r="Y926" s="7"/>
      <c r="Z926" s="1"/>
      <c r="AA926" s="7"/>
      <c r="AB926" s="7"/>
      <c r="AC926" s="7"/>
      <c r="AD926" s="7"/>
      <c r="AE926" s="7"/>
      <c r="AF926" s="8"/>
      <c r="AG926" s="7"/>
      <c r="AH926" s="3"/>
      <c r="AI926" s="18"/>
      <c r="AJ926" s="19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</row>
    <row r="927" spans="1:220" x14ac:dyDescent="0.2">
      <c r="A927" s="65">
        <f t="shared" si="261"/>
        <v>42902</v>
      </c>
      <c r="B927" s="12">
        <f t="shared" ca="1" si="249"/>
        <v>62656288.503901348</v>
      </c>
      <c r="C927" s="73">
        <f t="shared" ca="1" si="259"/>
        <v>61272864.679519385</v>
      </c>
      <c r="D927" s="67">
        <f ca="1">IF(A927&lt;$B$1,VLOOKUP(A927,[1]DI!$A$4:$B$15000,2,FALSE),0)</f>
        <v>0.1014</v>
      </c>
      <c r="E927" s="11">
        <f t="shared" ca="1" si="250"/>
        <v>1.00038334</v>
      </c>
      <c r="F927" s="66">
        <f ca="1">(TRUNC(PRODUCT($E$16:$E926),16))</f>
        <v>1.3633850944644501</v>
      </c>
      <c r="G927" s="66">
        <f t="shared" ca="1" si="251"/>
        <v>1.34121351552386</v>
      </c>
      <c r="H927" s="66">
        <f t="shared" ca="1" si="252"/>
        <v>1.01653098</v>
      </c>
      <c r="I927" s="67">
        <f t="shared" si="262"/>
        <v>3.7499999999999999E-2</v>
      </c>
      <c r="J927" s="68">
        <f t="shared" si="260"/>
        <v>42843</v>
      </c>
      <c r="K927" s="13">
        <f t="shared" si="253"/>
        <v>58</v>
      </c>
      <c r="L927" s="9">
        <f t="shared" si="254"/>
        <v>1.005948764</v>
      </c>
      <c r="M927" s="71">
        <f t="shared" ca="1" si="255"/>
        <v>1.022578083</v>
      </c>
      <c r="N927" s="70">
        <f t="shared" si="256"/>
        <v>0</v>
      </c>
      <c r="O927" s="66">
        <f t="shared" ca="1" si="257"/>
        <v>1383423.8243819601</v>
      </c>
      <c r="P927" s="72">
        <f t="shared" si="258"/>
        <v>0</v>
      </c>
      <c r="Q927" s="69"/>
      <c r="R927" s="68"/>
      <c r="S927" s="68"/>
      <c r="T927" s="68"/>
      <c r="U927" s="68"/>
      <c r="V927" s="7"/>
      <c r="W927" s="7"/>
      <c r="X927" s="7"/>
      <c r="Y927" s="7"/>
      <c r="Z927" s="1"/>
      <c r="AA927" s="7"/>
      <c r="AB927" s="7"/>
      <c r="AC927" s="7"/>
      <c r="AD927" s="7"/>
      <c r="AE927" s="7"/>
      <c r="AF927" s="8"/>
      <c r="AG927" s="7"/>
      <c r="AH927" s="3"/>
      <c r="AI927" s="18"/>
      <c r="AJ927" s="19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</row>
    <row r="928" spans="1:220" x14ac:dyDescent="0.2">
      <c r="A928" s="65">
        <f t="shared" si="261"/>
        <v>42903</v>
      </c>
      <c r="B928" s="12">
        <f t="shared" ca="1" si="249"/>
        <v>62686717.466321297</v>
      </c>
      <c r="C928" s="73">
        <f t="shared" ca="1" si="259"/>
        <v>61272864.679519385</v>
      </c>
      <c r="D928" s="67">
        <f ca="1">IF(A928&lt;$B$1,VLOOKUP(A928,[1]DI!$A$4:$B$15000,2,FALSE),0)</f>
        <v>0</v>
      </c>
      <c r="E928" s="11">
        <f t="shared" ca="1" si="250"/>
        <v>1</v>
      </c>
      <c r="F928" s="66">
        <f ca="1">(TRUNC(PRODUCT($E$16:$E927),16))</f>
        <v>1.36390773450656</v>
      </c>
      <c r="G928" s="66">
        <f t="shared" ca="1" si="251"/>
        <v>1.34121351552386</v>
      </c>
      <c r="H928" s="66">
        <f t="shared" ca="1" si="252"/>
        <v>1.01692066</v>
      </c>
      <c r="I928" s="67">
        <f t="shared" si="262"/>
        <v>3.7499999999999999E-2</v>
      </c>
      <c r="J928" s="68">
        <f t="shared" si="260"/>
        <v>42843</v>
      </c>
      <c r="K928" s="13">
        <f t="shared" si="253"/>
        <v>59</v>
      </c>
      <c r="L928" s="9">
        <f t="shared" si="254"/>
        <v>1.0060516390000001</v>
      </c>
      <c r="M928" s="71">
        <f t="shared" ca="1" si="255"/>
        <v>1.023074697</v>
      </c>
      <c r="N928" s="70">
        <f t="shared" si="256"/>
        <v>0</v>
      </c>
      <c r="O928" s="66">
        <f t="shared" ca="1" si="257"/>
        <v>1413852.78680191</v>
      </c>
      <c r="P928" s="72">
        <f t="shared" si="258"/>
        <v>0</v>
      </c>
      <c r="Q928" s="69"/>
      <c r="R928" s="68"/>
      <c r="S928" s="68"/>
      <c r="T928" s="68"/>
      <c r="U928" s="68"/>
      <c r="V928" s="7"/>
      <c r="W928" s="7"/>
      <c r="X928" s="7"/>
      <c r="Y928" s="7"/>
      <c r="Z928" s="1"/>
      <c r="AA928" s="7"/>
      <c r="AB928" s="7"/>
      <c r="AC928" s="7"/>
      <c r="AD928" s="7"/>
      <c r="AE928" s="7"/>
      <c r="AF928" s="8"/>
      <c r="AG928" s="7"/>
      <c r="AH928" s="3"/>
      <c r="AI928" s="18"/>
      <c r="AJ928" s="19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</row>
    <row r="929" spans="1:220" x14ac:dyDescent="0.2">
      <c r="A929" s="65">
        <f t="shared" si="261"/>
        <v>42904</v>
      </c>
      <c r="B929" s="12">
        <f t="shared" ca="1" si="249"/>
        <v>62693128.201061256</v>
      </c>
      <c r="C929" s="73">
        <f t="shared" ca="1" si="259"/>
        <v>61272864.679519385</v>
      </c>
      <c r="D929" s="67">
        <f ca="1">IF(A929&lt;$B$1,VLOOKUP(A929,[1]DI!$A$4:$B$15000,2,FALSE),0)</f>
        <v>0</v>
      </c>
      <c r="E929" s="11">
        <f t="shared" ca="1" si="250"/>
        <v>1</v>
      </c>
      <c r="F929" s="66">
        <f ca="1">(TRUNC(PRODUCT($E$16:$E928),16))</f>
        <v>1.36390773450656</v>
      </c>
      <c r="G929" s="66">
        <f t="shared" ca="1" si="251"/>
        <v>1.34121351552386</v>
      </c>
      <c r="H929" s="66">
        <f t="shared" ca="1" si="252"/>
        <v>1.01692066</v>
      </c>
      <c r="I929" s="67">
        <f t="shared" si="262"/>
        <v>3.7499999999999999E-2</v>
      </c>
      <c r="J929" s="68">
        <f t="shared" si="260"/>
        <v>42843</v>
      </c>
      <c r="K929" s="13">
        <f t="shared" si="253"/>
        <v>60</v>
      </c>
      <c r="L929" s="9">
        <f t="shared" si="254"/>
        <v>1.0061545240000001</v>
      </c>
      <c r="M929" s="71">
        <f t="shared" ca="1" si="255"/>
        <v>1.0231793229999999</v>
      </c>
      <c r="N929" s="70">
        <f t="shared" si="256"/>
        <v>0</v>
      </c>
      <c r="O929" s="66">
        <f t="shared" ca="1" si="257"/>
        <v>1420263.52154187</v>
      </c>
      <c r="P929" s="72">
        <f t="shared" si="258"/>
        <v>0</v>
      </c>
      <c r="Q929" s="69"/>
      <c r="R929" s="68"/>
      <c r="S929" s="68"/>
      <c r="T929" s="68"/>
      <c r="U929" s="68"/>
      <c r="V929" s="15"/>
      <c r="W929" s="15"/>
      <c r="X929" s="15"/>
      <c r="Y929" s="15"/>
      <c r="Z929" s="17"/>
      <c r="AA929" s="15"/>
      <c r="AB929" s="15"/>
      <c r="AC929" s="15"/>
      <c r="AD929" s="15"/>
      <c r="AE929" s="15"/>
      <c r="AF929" s="21"/>
      <c r="AG929" s="15"/>
      <c r="AH929" s="16"/>
      <c r="AI929" s="18"/>
      <c r="AJ929" s="19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</row>
    <row r="930" spans="1:220" x14ac:dyDescent="0.2">
      <c r="A930" s="65">
        <f t="shared" si="261"/>
        <v>42905</v>
      </c>
      <c r="B930" s="12">
        <f t="shared" ca="1" si="249"/>
        <v>62699539.609802738</v>
      </c>
      <c r="C930" s="73">
        <f t="shared" ca="1" si="259"/>
        <v>61272864.679519385</v>
      </c>
      <c r="D930" s="67">
        <f ca="1">IF(A930&lt;$B$1,VLOOKUP(A930,[1]DI!$A$4:$B$15000,2,FALSE),0)</f>
        <v>0.1014</v>
      </c>
      <c r="E930" s="11">
        <f t="shared" ca="1" si="250"/>
        <v>1.00038334</v>
      </c>
      <c r="F930" s="66">
        <f ca="1">(TRUNC(PRODUCT($E$16:$E929),16))</f>
        <v>1.36390773450656</v>
      </c>
      <c r="G930" s="66">
        <f t="shared" ca="1" si="251"/>
        <v>1.34121351552386</v>
      </c>
      <c r="H930" s="66">
        <f t="shared" ca="1" si="252"/>
        <v>1.01692066</v>
      </c>
      <c r="I930" s="67">
        <f t="shared" si="262"/>
        <v>3.7499999999999999E-2</v>
      </c>
      <c r="J930" s="68">
        <f t="shared" si="260"/>
        <v>42843</v>
      </c>
      <c r="K930" s="13">
        <f t="shared" si="253"/>
        <v>61</v>
      </c>
      <c r="L930" s="9">
        <f t="shared" si="254"/>
        <v>1.0062574200000001</v>
      </c>
      <c r="M930" s="71">
        <f t="shared" ca="1" si="255"/>
        <v>1.0232839600000001</v>
      </c>
      <c r="N930" s="70">
        <f t="shared" si="256"/>
        <v>0</v>
      </c>
      <c r="O930" s="66">
        <f t="shared" ca="1" si="257"/>
        <v>1426674.9302833499</v>
      </c>
      <c r="P930" s="72">
        <f t="shared" si="258"/>
        <v>0</v>
      </c>
      <c r="Q930" s="69"/>
      <c r="R930" s="68"/>
      <c r="S930" s="68"/>
      <c r="T930" s="68"/>
      <c r="U930" s="68"/>
      <c r="V930" s="15"/>
      <c r="W930" s="15"/>
      <c r="X930" s="15"/>
      <c r="Y930" s="15"/>
      <c r="Z930" s="17"/>
      <c r="AA930" s="15"/>
      <c r="AB930" s="15"/>
      <c r="AC930" s="15"/>
      <c r="AD930" s="15"/>
      <c r="AE930" s="15"/>
      <c r="AF930" s="21"/>
      <c r="AG930" s="15"/>
      <c r="AH930" s="16"/>
      <c r="AI930" s="18"/>
      <c r="AJ930" s="19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  <c r="BC930" s="16"/>
      <c r="BD930" s="16"/>
      <c r="BE930" s="16"/>
      <c r="BF930" s="16"/>
      <c r="BG930" s="16"/>
      <c r="BH930" s="16"/>
      <c r="BI930" s="16"/>
      <c r="BJ930" s="16"/>
      <c r="BK930" s="16"/>
      <c r="BL930" s="16"/>
      <c r="BM930" s="16"/>
      <c r="BN930" s="16"/>
      <c r="BO930" s="16"/>
      <c r="BP930" s="16"/>
      <c r="BQ930" s="16"/>
      <c r="BR930" s="16"/>
      <c r="BS930" s="16"/>
      <c r="BT930" s="16"/>
      <c r="BU930" s="16"/>
      <c r="BV930" s="16"/>
      <c r="BW930" s="16"/>
      <c r="BX930" s="16"/>
      <c r="BY930" s="16"/>
      <c r="BZ930" s="16"/>
      <c r="CA930" s="16"/>
      <c r="CB930" s="16"/>
      <c r="CC930" s="16"/>
      <c r="CD930" s="16"/>
      <c r="CE930" s="16"/>
      <c r="CF930" s="16"/>
      <c r="CG930" s="16"/>
      <c r="CH930" s="16"/>
      <c r="CI930" s="16"/>
      <c r="CJ930" s="16"/>
      <c r="CK930" s="16"/>
      <c r="CL930" s="16"/>
      <c r="CM930" s="16"/>
      <c r="CN930" s="16"/>
      <c r="CO930" s="16"/>
      <c r="CP930" s="16"/>
      <c r="CQ930" s="16"/>
      <c r="CR930" s="16"/>
      <c r="CS930" s="16"/>
      <c r="CT930" s="16"/>
      <c r="CU930" s="16"/>
      <c r="CV930" s="16"/>
      <c r="CW930" s="16"/>
      <c r="CX930" s="16"/>
      <c r="CY930" s="16"/>
      <c r="CZ930" s="16"/>
      <c r="DA930" s="16"/>
      <c r="DB930" s="16"/>
      <c r="DC930" s="16"/>
      <c r="DD930" s="16"/>
      <c r="DE930" s="16"/>
      <c r="DF930" s="16"/>
      <c r="DG930" s="16"/>
      <c r="DH930" s="16"/>
      <c r="DI930" s="16"/>
      <c r="DJ930" s="16"/>
      <c r="DK930" s="16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</row>
    <row r="931" spans="1:220" x14ac:dyDescent="0.2">
      <c r="A931" s="65">
        <f t="shared" si="261"/>
        <v>42906</v>
      </c>
      <c r="B931" s="12">
        <f t="shared" ca="1" si="249"/>
        <v>62729989.527542405</v>
      </c>
      <c r="C931" s="73">
        <f t="shared" ca="1" si="259"/>
        <v>61272864.679519385</v>
      </c>
      <c r="D931" s="67">
        <f ca="1">IF(A931&lt;$B$1,VLOOKUP(A931,[1]DI!$A$4:$B$15000,2,FALSE),0)</f>
        <v>0.1014</v>
      </c>
      <c r="E931" s="11">
        <f t="shared" ca="1" si="250"/>
        <v>1.00038334</v>
      </c>
      <c r="F931" s="66">
        <f ca="1">(TRUNC(PRODUCT($E$16:$E930),16))</f>
        <v>1.3644305748975001</v>
      </c>
      <c r="G931" s="66">
        <f t="shared" ca="1" si="251"/>
        <v>1.34121351552386</v>
      </c>
      <c r="H931" s="66">
        <f t="shared" ca="1" si="252"/>
        <v>1.0173104900000001</v>
      </c>
      <c r="I931" s="67">
        <f t="shared" si="262"/>
        <v>3.7499999999999999E-2</v>
      </c>
      <c r="J931" s="68">
        <f t="shared" si="260"/>
        <v>42843</v>
      </c>
      <c r="K931" s="13">
        <f t="shared" si="253"/>
        <v>62</v>
      </c>
      <c r="L931" s="9">
        <f t="shared" si="254"/>
        <v>1.006360326</v>
      </c>
      <c r="M931" s="71">
        <f t="shared" ca="1" si="255"/>
        <v>1.023780916</v>
      </c>
      <c r="N931" s="70">
        <f t="shared" si="256"/>
        <v>0</v>
      </c>
      <c r="O931" s="66">
        <f t="shared" ca="1" si="257"/>
        <v>1457124.84802302</v>
      </c>
      <c r="P931" s="72">
        <f t="shared" si="258"/>
        <v>0</v>
      </c>
      <c r="Q931" s="69"/>
      <c r="R931" s="68"/>
      <c r="S931" s="68"/>
      <c r="T931" s="68"/>
      <c r="U931" s="68"/>
      <c r="V931" s="7"/>
      <c r="W931" s="7"/>
      <c r="X931" s="7"/>
      <c r="Y931" s="7"/>
      <c r="Z931" s="1"/>
      <c r="AA931" s="7"/>
      <c r="AB931" s="7"/>
      <c r="AC931" s="7"/>
      <c r="AD931" s="7"/>
      <c r="AE931" s="7"/>
      <c r="AF931" s="8"/>
      <c r="AG931" s="7"/>
      <c r="AH931" s="3"/>
      <c r="AI931" s="18"/>
      <c r="AJ931" s="19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</row>
    <row r="932" spans="1:220" x14ac:dyDescent="0.2">
      <c r="A932" s="65">
        <f t="shared" si="261"/>
        <v>42907</v>
      </c>
      <c r="B932" s="12">
        <f t="shared" ca="1" si="249"/>
        <v>62760453.660586685</v>
      </c>
      <c r="C932" s="73">
        <f t="shared" ca="1" si="259"/>
        <v>61272864.679519385</v>
      </c>
      <c r="D932" s="67">
        <f ca="1">IF(A932&lt;$B$1,VLOOKUP(A932,[1]DI!$A$4:$B$15000,2,FALSE),0)</f>
        <v>0.1014</v>
      </c>
      <c r="E932" s="11">
        <f t="shared" ca="1" si="250"/>
        <v>1.00038334</v>
      </c>
      <c r="F932" s="66">
        <f ca="1">(TRUNC(PRODUCT($E$16:$E931),16))</f>
        <v>1.36495361571408</v>
      </c>
      <c r="G932" s="66">
        <f t="shared" ca="1" si="251"/>
        <v>1.34121351552386</v>
      </c>
      <c r="H932" s="66">
        <f t="shared" ca="1" si="252"/>
        <v>1.0177004599999999</v>
      </c>
      <c r="I932" s="67">
        <f t="shared" si="262"/>
        <v>3.7499999999999999E-2</v>
      </c>
      <c r="J932" s="68">
        <f t="shared" si="260"/>
        <v>42843</v>
      </c>
      <c r="K932" s="13">
        <f t="shared" si="253"/>
        <v>63</v>
      </c>
      <c r="L932" s="9">
        <f t="shared" si="254"/>
        <v>1.0064632419999999</v>
      </c>
      <c r="M932" s="71">
        <f t="shared" ca="1" si="255"/>
        <v>1.024278104</v>
      </c>
      <c r="N932" s="70">
        <f t="shared" si="256"/>
        <v>0</v>
      </c>
      <c r="O932" s="66">
        <f t="shared" ca="1" si="257"/>
        <v>1487588.9810673001</v>
      </c>
      <c r="P932" s="72">
        <f t="shared" si="258"/>
        <v>0</v>
      </c>
      <c r="Q932" s="69"/>
      <c r="R932" s="68"/>
      <c r="S932" s="68"/>
      <c r="T932" s="68"/>
      <c r="U932" s="68"/>
      <c r="V932" s="7"/>
      <c r="W932" s="7"/>
      <c r="X932" s="7"/>
      <c r="Y932" s="7"/>
      <c r="Z932" s="1"/>
      <c r="AA932" s="7"/>
      <c r="AB932" s="7"/>
      <c r="AC932" s="7"/>
      <c r="AD932" s="7"/>
      <c r="AE932" s="7"/>
      <c r="AF932" s="8"/>
      <c r="AG932" s="7"/>
      <c r="AH932" s="3"/>
      <c r="AI932" s="18"/>
      <c r="AJ932" s="19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</row>
    <row r="933" spans="1:220" x14ac:dyDescent="0.2">
      <c r="A933" s="65">
        <f t="shared" si="261"/>
        <v>42908</v>
      </c>
      <c r="B933" s="12">
        <f t="shared" ref="B933:B996" ca="1" si="263">(C933+O933+Q933+R933)</f>
        <v>62790933.356938593</v>
      </c>
      <c r="C933" s="73">
        <f t="shared" ref="C933:C996" ca="1" si="264">(C932-P932)</f>
        <v>61272864.679519385</v>
      </c>
      <c r="D933" s="67">
        <f ca="1">IF(A933&lt;$B$1,VLOOKUP(A933,[1]DI!$A$4:$B$15000,2,FALSE),0)</f>
        <v>0.1014</v>
      </c>
      <c r="E933" s="11">
        <f t="shared" ref="E933:E996" ca="1" si="265">IF(A933&lt;A$13,1,ROUND(((1+D933)^(1/252)),8))</f>
        <v>1.00038334</v>
      </c>
      <c r="F933" s="66">
        <f ca="1">(TRUNC(PRODUCT($E$16:$E932),16))</f>
        <v>1.3654768570331299</v>
      </c>
      <c r="G933" s="66">
        <f t="shared" ref="G933:G996" ca="1" si="266">IF(N932&gt;0,F932,G932)</f>
        <v>1.34121351552386</v>
      </c>
      <c r="H933" s="66">
        <f t="shared" ref="H933:H996" ca="1" si="267">ROUND(F933/G933,8)</f>
        <v>1.0180905899999999</v>
      </c>
      <c r="I933" s="67">
        <f t="shared" si="262"/>
        <v>3.7499999999999999E-2</v>
      </c>
      <c r="J933" s="68">
        <f t="shared" ref="J933:J996" si="268">IF(N932&gt;0,VLOOKUP(N932,W$16:AG$52,2),J932)</f>
        <v>42843</v>
      </c>
      <c r="K933" s="13">
        <f t="shared" ref="K933:K996" si="269">DAYS360(J933,A933)</f>
        <v>64</v>
      </c>
      <c r="L933" s="9">
        <f t="shared" ref="L933:L996" si="270">ROUND((I933+1)^(K933/360),9)</f>
        <v>1.0065661699999999</v>
      </c>
      <c r="M933" s="71">
        <f t="shared" ref="M933:M996" ca="1" si="271">ROUND(H933*L933,9)</f>
        <v>1.0247755460000001</v>
      </c>
      <c r="N933" s="70">
        <f t="shared" ref="N933:N996" si="272">IF(VLOOKUP(A933,X$16:AE$52,8)=VLOOKUP(A932,X$16:AE$52,8),0,VLOOKUP(A933,X$16:AE$52,8))</f>
        <v>0</v>
      </c>
      <c r="O933" s="66">
        <f t="shared" ref="O933:O996" ca="1" si="273">TRUNC(((M933-1)*C933),8)</f>
        <v>1518068.6774192101</v>
      </c>
      <c r="P933" s="72">
        <f t="shared" ref="P933:P996" si="274">IF(N933&gt;0,VLOOKUP(N933,$W$16:$AB$52,6),0)</f>
        <v>0</v>
      </c>
      <c r="Q933" s="69"/>
      <c r="R933" s="68"/>
      <c r="S933" s="68"/>
      <c r="T933" s="68"/>
      <c r="U933" s="68"/>
      <c r="V933" s="7"/>
      <c r="W933" s="7"/>
      <c r="X933" s="7"/>
      <c r="Y933" s="7"/>
      <c r="Z933" s="1"/>
      <c r="AA933" s="7"/>
      <c r="AB933" s="7"/>
      <c r="AC933" s="7"/>
      <c r="AD933" s="7"/>
      <c r="AE933" s="7"/>
      <c r="AF933" s="8"/>
      <c r="AG933" s="7"/>
      <c r="AH933" s="3"/>
      <c r="AI933" s="18"/>
      <c r="AJ933" s="19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</row>
    <row r="934" spans="1:220" x14ac:dyDescent="0.2">
      <c r="A934" s="65">
        <f t="shared" si="261"/>
        <v>42909</v>
      </c>
      <c r="B934" s="12">
        <f t="shared" ca="1" si="263"/>
        <v>62821427.146049373</v>
      </c>
      <c r="C934" s="73">
        <f t="shared" ca="1" si="264"/>
        <v>61272864.679519385</v>
      </c>
      <c r="D934" s="67">
        <f ca="1">IF(A934&lt;$B$1,VLOOKUP(A934,[1]DI!$A$4:$B$15000,2,FALSE),0)</f>
        <v>0.1014</v>
      </c>
      <c r="E934" s="11">
        <f t="shared" ca="1" si="265"/>
        <v>1.00038334</v>
      </c>
      <c r="F934" s="66">
        <f ca="1">(TRUNC(PRODUCT($E$16:$E933),16))</f>
        <v>1.3660002989315101</v>
      </c>
      <c r="G934" s="66">
        <f t="shared" ca="1" si="266"/>
        <v>1.34121351552386</v>
      </c>
      <c r="H934" s="66">
        <f t="shared" ca="1" si="267"/>
        <v>1.0184808599999999</v>
      </c>
      <c r="I934" s="67">
        <f t="shared" si="262"/>
        <v>3.7499999999999999E-2</v>
      </c>
      <c r="J934" s="68">
        <f t="shared" si="268"/>
        <v>42843</v>
      </c>
      <c r="K934" s="13">
        <f t="shared" si="269"/>
        <v>65</v>
      </c>
      <c r="L934" s="9">
        <f t="shared" si="270"/>
        <v>1.006669107</v>
      </c>
      <c r="M934" s="71">
        <f t="shared" ca="1" si="271"/>
        <v>1.0252732179999999</v>
      </c>
      <c r="N934" s="70">
        <f t="shared" si="272"/>
        <v>0</v>
      </c>
      <c r="O934" s="66">
        <f t="shared" ca="1" si="273"/>
        <v>1548562.4665299901</v>
      </c>
      <c r="P934" s="72">
        <f t="shared" si="274"/>
        <v>0</v>
      </c>
      <c r="Q934" s="69"/>
      <c r="R934" s="68"/>
      <c r="S934" s="68"/>
      <c r="T934" s="68"/>
      <c r="U934" s="68"/>
      <c r="V934" s="7"/>
      <c r="W934" s="7"/>
      <c r="X934" s="7"/>
      <c r="Y934" s="7"/>
      <c r="Z934" s="1"/>
      <c r="AA934" s="7"/>
      <c r="AB934" s="7"/>
      <c r="AC934" s="7"/>
      <c r="AD934" s="7"/>
      <c r="AE934" s="7"/>
      <c r="AF934" s="8"/>
      <c r="AG934" s="7"/>
      <c r="AH934" s="3"/>
      <c r="AI934" s="18"/>
      <c r="AJ934" s="19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</row>
    <row r="935" spans="1:220" x14ac:dyDescent="0.2">
      <c r="A935" s="65">
        <f t="shared" si="261"/>
        <v>42910</v>
      </c>
      <c r="B935" s="12">
        <f t="shared" ca="1" si="263"/>
        <v>62851936.437194936</v>
      </c>
      <c r="C935" s="73">
        <f t="shared" ca="1" si="264"/>
        <v>61272864.679519385</v>
      </c>
      <c r="D935" s="67">
        <f ca="1">IF(A935&lt;$B$1,VLOOKUP(A935,[1]DI!$A$4:$B$15000,2,FALSE),0)</f>
        <v>0</v>
      </c>
      <c r="E935" s="11">
        <f t="shared" ca="1" si="265"/>
        <v>1</v>
      </c>
      <c r="F935" s="66">
        <f ca="1">(TRUNC(PRODUCT($E$16:$E934),16))</f>
        <v>1.3665239414860999</v>
      </c>
      <c r="G935" s="66">
        <f t="shared" ca="1" si="266"/>
        <v>1.34121351552386</v>
      </c>
      <c r="H935" s="66">
        <f t="shared" ca="1" si="267"/>
        <v>1.0188712900000001</v>
      </c>
      <c r="I935" s="67">
        <f t="shared" si="262"/>
        <v>3.7499999999999999E-2</v>
      </c>
      <c r="J935" s="68">
        <f t="shared" si="268"/>
        <v>42843</v>
      </c>
      <c r="K935" s="13">
        <f t="shared" si="269"/>
        <v>66</v>
      </c>
      <c r="L935" s="9">
        <f t="shared" si="270"/>
        <v>1.006772056</v>
      </c>
      <c r="M935" s="71">
        <f t="shared" ca="1" si="271"/>
        <v>1.0257711430000001</v>
      </c>
      <c r="N935" s="70">
        <f t="shared" si="272"/>
        <v>0</v>
      </c>
      <c r="O935" s="66">
        <f t="shared" ca="1" si="273"/>
        <v>1579071.7576755499</v>
      </c>
      <c r="P935" s="72">
        <f t="shared" si="274"/>
        <v>0</v>
      </c>
      <c r="Q935" s="69"/>
      <c r="R935" s="68"/>
      <c r="S935" s="68"/>
      <c r="T935" s="68"/>
      <c r="U935" s="68"/>
      <c r="V935" s="7"/>
      <c r="W935" s="7"/>
      <c r="X935" s="7"/>
      <c r="Y935" s="7"/>
      <c r="Z935" s="1"/>
      <c r="AA935" s="7"/>
      <c r="AB935" s="7"/>
      <c r="AC935" s="7"/>
      <c r="AD935" s="7"/>
      <c r="AE935" s="7"/>
      <c r="AF935" s="8"/>
      <c r="AG935" s="7"/>
      <c r="AH935" s="3"/>
      <c r="AI935" s="18"/>
      <c r="AJ935" s="19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</row>
    <row r="936" spans="1:220" x14ac:dyDescent="0.2">
      <c r="A936" s="65">
        <f t="shared" si="261"/>
        <v>42911</v>
      </c>
      <c r="B936" s="12">
        <f t="shared" ca="1" si="263"/>
        <v>62858364.083245538</v>
      </c>
      <c r="C936" s="73">
        <f t="shared" ca="1" si="264"/>
        <v>61272864.679519385</v>
      </c>
      <c r="D936" s="67">
        <f ca="1">IF(A936&lt;$B$1,VLOOKUP(A936,[1]DI!$A$4:$B$15000,2,FALSE),0)</f>
        <v>0</v>
      </c>
      <c r="E936" s="11">
        <f t="shared" ca="1" si="265"/>
        <v>1</v>
      </c>
      <c r="F936" s="66">
        <f ca="1">(TRUNC(PRODUCT($E$16:$E935),16))</f>
        <v>1.3665239414860999</v>
      </c>
      <c r="G936" s="66">
        <f t="shared" ca="1" si="266"/>
        <v>1.34121351552386</v>
      </c>
      <c r="H936" s="66">
        <f t="shared" ca="1" si="267"/>
        <v>1.0188712900000001</v>
      </c>
      <c r="I936" s="67">
        <f t="shared" si="262"/>
        <v>3.7499999999999999E-2</v>
      </c>
      <c r="J936" s="68">
        <f t="shared" si="268"/>
        <v>42843</v>
      </c>
      <c r="K936" s="13">
        <f t="shared" si="269"/>
        <v>67</v>
      </c>
      <c r="L936" s="9">
        <f t="shared" si="270"/>
        <v>1.0068750150000001</v>
      </c>
      <c r="M936" s="71">
        <f t="shared" ca="1" si="271"/>
        <v>1.025876045</v>
      </c>
      <c r="N936" s="70">
        <f t="shared" si="272"/>
        <v>0</v>
      </c>
      <c r="O936" s="66">
        <f t="shared" ca="1" si="273"/>
        <v>1585499.40372615</v>
      </c>
      <c r="P936" s="72">
        <f t="shared" si="274"/>
        <v>0</v>
      </c>
      <c r="Q936" s="69"/>
      <c r="R936" s="68"/>
      <c r="S936" s="68"/>
      <c r="T936" s="68"/>
      <c r="U936" s="68"/>
      <c r="V936" s="7"/>
      <c r="W936" s="7"/>
      <c r="X936" s="7"/>
      <c r="Y936" s="7"/>
      <c r="Z936" s="1"/>
      <c r="AA936" s="7"/>
      <c r="AB936" s="7"/>
      <c r="AC936" s="7"/>
      <c r="AD936" s="7"/>
      <c r="AE936" s="7"/>
      <c r="AF936" s="8"/>
      <c r="AG936" s="7"/>
      <c r="AH936" s="3"/>
      <c r="AI936" s="18"/>
      <c r="AJ936" s="19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</row>
    <row r="937" spans="1:220" x14ac:dyDescent="0.2">
      <c r="A937" s="65">
        <f t="shared" si="261"/>
        <v>42912</v>
      </c>
      <c r="B937" s="12">
        <f t="shared" ca="1" si="263"/>
        <v>62864792.403297663</v>
      </c>
      <c r="C937" s="73">
        <f t="shared" ca="1" si="264"/>
        <v>61272864.679519385</v>
      </c>
      <c r="D937" s="67">
        <f ca="1">IF(A937&lt;$B$1,VLOOKUP(A937,[1]DI!$A$4:$B$15000,2,FALSE),0)</f>
        <v>0.1014</v>
      </c>
      <c r="E937" s="11">
        <f t="shared" ca="1" si="265"/>
        <v>1.00038334</v>
      </c>
      <c r="F937" s="66">
        <f ca="1">(TRUNC(PRODUCT($E$16:$E936),16))</f>
        <v>1.3665239414860999</v>
      </c>
      <c r="G937" s="66">
        <f t="shared" ca="1" si="266"/>
        <v>1.34121351552386</v>
      </c>
      <c r="H937" s="66">
        <f t="shared" ca="1" si="267"/>
        <v>1.0188712900000001</v>
      </c>
      <c r="I937" s="67">
        <f t="shared" si="262"/>
        <v>3.7499999999999999E-2</v>
      </c>
      <c r="J937" s="68">
        <f t="shared" si="268"/>
        <v>42843</v>
      </c>
      <c r="K937" s="13">
        <f t="shared" si="269"/>
        <v>68</v>
      </c>
      <c r="L937" s="9">
        <f t="shared" si="270"/>
        <v>1.0069779839999999</v>
      </c>
      <c r="M937" s="71">
        <f t="shared" ca="1" si="271"/>
        <v>1.0259809580000001</v>
      </c>
      <c r="N937" s="70">
        <f t="shared" si="272"/>
        <v>0</v>
      </c>
      <c r="O937" s="66">
        <f t="shared" ca="1" si="273"/>
        <v>1591927.72377828</v>
      </c>
      <c r="P937" s="72">
        <f t="shared" si="274"/>
        <v>0</v>
      </c>
      <c r="Q937" s="69"/>
      <c r="R937" s="68"/>
      <c r="S937" s="68"/>
      <c r="T937" s="68"/>
      <c r="U937" s="68"/>
      <c r="V937" s="7"/>
      <c r="W937" s="7"/>
      <c r="X937" s="7"/>
      <c r="Y937" s="7"/>
      <c r="Z937" s="1"/>
      <c r="AA937" s="7"/>
      <c r="AB937" s="7"/>
      <c r="AC937" s="7"/>
      <c r="AD937" s="7"/>
      <c r="AE937" s="7"/>
      <c r="AF937" s="8"/>
      <c r="AG937" s="7"/>
      <c r="AH937" s="3"/>
      <c r="AI937" s="18"/>
      <c r="AJ937" s="19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</row>
    <row r="938" spans="1:220" x14ac:dyDescent="0.2">
      <c r="A938" s="65">
        <f t="shared" si="261"/>
        <v>42913</v>
      </c>
      <c r="B938" s="12">
        <f t="shared" ca="1" si="263"/>
        <v>62895322.159580022</v>
      </c>
      <c r="C938" s="73">
        <f t="shared" ca="1" si="264"/>
        <v>61272864.679519385</v>
      </c>
      <c r="D938" s="67">
        <f ca="1">IF(A938&lt;$B$1,VLOOKUP(A938,[1]DI!$A$4:$B$15000,2,FALSE),0)</f>
        <v>0.1014</v>
      </c>
      <c r="E938" s="11">
        <f t="shared" ca="1" si="265"/>
        <v>1.00038334</v>
      </c>
      <c r="F938" s="66">
        <f ca="1">(TRUNC(PRODUCT($E$16:$E937),16))</f>
        <v>1.36704778477383</v>
      </c>
      <c r="G938" s="66">
        <f t="shared" ca="1" si="266"/>
        <v>1.34121351552386</v>
      </c>
      <c r="H938" s="66">
        <f t="shared" ca="1" si="267"/>
        <v>1.0192618600000001</v>
      </c>
      <c r="I938" s="67">
        <f t="shared" si="262"/>
        <v>3.7499999999999999E-2</v>
      </c>
      <c r="J938" s="68">
        <f t="shared" si="268"/>
        <v>42843</v>
      </c>
      <c r="K938" s="13">
        <f t="shared" si="269"/>
        <v>69</v>
      </c>
      <c r="L938" s="9">
        <f t="shared" si="270"/>
        <v>1.007080964</v>
      </c>
      <c r="M938" s="71">
        <f t="shared" ca="1" si="271"/>
        <v>1.0264792170000001</v>
      </c>
      <c r="N938" s="70">
        <f t="shared" si="272"/>
        <v>0</v>
      </c>
      <c r="O938" s="66">
        <f t="shared" ca="1" si="273"/>
        <v>1622457.48006064</v>
      </c>
      <c r="P938" s="72">
        <f t="shared" si="274"/>
        <v>0</v>
      </c>
      <c r="Q938" s="69"/>
      <c r="R938" s="68"/>
      <c r="S938" s="68"/>
      <c r="T938" s="68"/>
      <c r="U938" s="68"/>
      <c r="V938" s="7"/>
      <c r="W938" s="7"/>
      <c r="X938" s="7"/>
      <c r="Y938" s="7"/>
      <c r="Z938" s="1"/>
      <c r="AA938" s="7"/>
      <c r="AB938" s="7"/>
      <c r="AC938" s="7"/>
      <c r="AD938" s="7"/>
      <c r="AE938" s="7"/>
      <c r="AF938" s="8"/>
      <c r="AG938" s="7"/>
      <c r="AH938" s="3"/>
      <c r="AI938" s="18"/>
      <c r="AJ938" s="19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</row>
    <row r="939" spans="1:220" x14ac:dyDescent="0.2">
      <c r="A939" s="65">
        <f t="shared" si="261"/>
        <v>42914</v>
      </c>
      <c r="B939" s="12">
        <f t="shared" ca="1" si="263"/>
        <v>62925867.295351408</v>
      </c>
      <c r="C939" s="73">
        <f t="shared" ca="1" si="264"/>
        <v>61272864.679519385</v>
      </c>
      <c r="D939" s="67">
        <f ca="1">IF(A939&lt;$B$1,VLOOKUP(A939,[1]DI!$A$4:$B$15000,2,FALSE),0)</f>
        <v>0.1014</v>
      </c>
      <c r="E939" s="11">
        <f t="shared" ca="1" si="265"/>
        <v>1.00038334</v>
      </c>
      <c r="F939" s="66">
        <f ca="1">(TRUNC(PRODUCT($E$16:$E938),16))</f>
        <v>1.3675718288716401</v>
      </c>
      <c r="G939" s="66">
        <f t="shared" ca="1" si="266"/>
        <v>1.34121351552386</v>
      </c>
      <c r="H939" s="66">
        <f t="shared" ca="1" si="267"/>
        <v>1.01965259</v>
      </c>
      <c r="I939" s="67">
        <f t="shared" si="262"/>
        <v>3.7499999999999999E-2</v>
      </c>
      <c r="J939" s="68">
        <f t="shared" si="268"/>
        <v>42843</v>
      </c>
      <c r="K939" s="13">
        <f t="shared" si="269"/>
        <v>70</v>
      </c>
      <c r="L939" s="9">
        <f t="shared" si="270"/>
        <v>1.007183954</v>
      </c>
      <c r="M939" s="71">
        <f t="shared" ca="1" si="271"/>
        <v>1.026977727</v>
      </c>
      <c r="N939" s="70">
        <f t="shared" si="272"/>
        <v>0</v>
      </c>
      <c r="O939" s="66">
        <f t="shared" ca="1" si="273"/>
        <v>1653002.6158320201</v>
      </c>
      <c r="P939" s="72">
        <f t="shared" si="274"/>
        <v>0</v>
      </c>
      <c r="Q939" s="69"/>
      <c r="R939" s="68"/>
      <c r="S939" s="68"/>
      <c r="T939" s="68"/>
      <c r="U939" s="68"/>
      <c r="V939" s="7"/>
      <c r="W939" s="7"/>
      <c r="X939" s="7"/>
      <c r="Y939" s="7"/>
      <c r="Z939" s="1"/>
      <c r="AA939" s="7"/>
      <c r="AB939" s="7"/>
      <c r="AC939" s="7"/>
      <c r="AD939" s="7"/>
      <c r="AE939" s="7"/>
      <c r="AF939" s="8"/>
      <c r="AG939" s="7"/>
      <c r="AH939" s="3"/>
      <c r="AI939" s="18"/>
      <c r="AJ939" s="19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</row>
    <row r="940" spans="1:220" x14ac:dyDescent="0.2">
      <c r="A940" s="65">
        <f t="shared" si="261"/>
        <v>42915</v>
      </c>
      <c r="B940" s="12">
        <f t="shared" ca="1" si="263"/>
        <v>62956426.768973127</v>
      </c>
      <c r="C940" s="73">
        <f t="shared" ca="1" si="264"/>
        <v>61272864.679519385</v>
      </c>
      <c r="D940" s="67">
        <f ca="1">IF(A940&lt;$B$1,VLOOKUP(A940,[1]DI!$A$4:$B$15000,2,FALSE),0)</f>
        <v>0.1014</v>
      </c>
      <c r="E940" s="11">
        <f t="shared" ca="1" si="265"/>
        <v>1.00038334</v>
      </c>
      <c r="F940" s="66">
        <f ca="1">(TRUNC(PRODUCT($E$16:$E939),16))</f>
        <v>1.36809607385652</v>
      </c>
      <c r="G940" s="66">
        <f t="shared" ca="1" si="266"/>
        <v>1.34121351552386</v>
      </c>
      <c r="H940" s="66">
        <f t="shared" ca="1" si="267"/>
        <v>1.0200434599999999</v>
      </c>
      <c r="I940" s="67">
        <f t="shared" si="262"/>
        <v>3.7499999999999999E-2</v>
      </c>
      <c r="J940" s="68">
        <f t="shared" si="268"/>
        <v>42843</v>
      </c>
      <c r="K940" s="13">
        <f t="shared" si="269"/>
        <v>71</v>
      </c>
      <c r="L940" s="9">
        <f t="shared" si="270"/>
        <v>1.0072869550000001</v>
      </c>
      <c r="M940" s="71">
        <f t="shared" ca="1" si="271"/>
        <v>1.0274764709999999</v>
      </c>
      <c r="N940" s="70">
        <f t="shared" si="272"/>
        <v>0</v>
      </c>
      <c r="O940" s="66">
        <f t="shared" ca="1" si="273"/>
        <v>1683562.08945374</v>
      </c>
      <c r="P940" s="72">
        <f t="shared" si="274"/>
        <v>0</v>
      </c>
      <c r="Q940" s="69"/>
      <c r="R940" s="68"/>
      <c r="S940" s="68"/>
      <c r="T940" s="68"/>
      <c r="U940" s="68"/>
      <c r="V940" s="7"/>
      <c r="W940" s="7"/>
      <c r="X940" s="7"/>
      <c r="Y940" s="7"/>
      <c r="Z940" s="1"/>
      <c r="AA940" s="7"/>
      <c r="AB940" s="7"/>
      <c r="AC940" s="7"/>
      <c r="AD940" s="7"/>
      <c r="AE940" s="7"/>
      <c r="AF940" s="8"/>
      <c r="AG940" s="7"/>
      <c r="AH940" s="3"/>
      <c r="AI940" s="18"/>
      <c r="AJ940" s="19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</row>
    <row r="941" spans="1:220" x14ac:dyDescent="0.2">
      <c r="A941" s="65">
        <f t="shared" si="261"/>
        <v>42916</v>
      </c>
      <c r="B941" s="12">
        <f t="shared" ca="1" si="263"/>
        <v>62987001.070628092</v>
      </c>
      <c r="C941" s="73">
        <f t="shared" ca="1" si="264"/>
        <v>61272864.679519385</v>
      </c>
      <c r="D941" s="67">
        <f ca="1">IF(A941&lt;$B$1,VLOOKUP(A941,[1]DI!$A$4:$B$15000,2,FALSE),0)</f>
        <v>0.1014</v>
      </c>
      <c r="E941" s="11">
        <f t="shared" ca="1" si="265"/>
        <v>1.00038334</v>
      </c>
      <c r="F941" s="66">
        <f ca="1">(TRUNC(PRODUCT($E$16:$E940),16))</f>
        <v>1.3686205198054799</v>
      </c>
      <c r="G941" s="66">
        <f t="shared" ca="1" si="266"/>
        <v>1.34121351552386</v>
      </c>
      <c r="H941" s="66">
        <f t="shared" ca="1" si="267"/>
        <v>1.02043448</v>
      </c>
      <c r="I941" s="67">
        <f t="shared" si="262"/>
        <v>3.7499999999999999E-2</v>
      </c>
      <c r="J941" s="68">
        <f t="shared" si="268"/>
        <v>42843</v>
      </c>
      <c r="K941" s="13">
        <f t="shared" si="269"/>
        <v>72</v>
      </c>
      <c r="L941" s="9">
        <f t="shared" si="270"/>
        <v>1.0073899669999999</v>
      </c>
      <c r="M941" s="71">
        <f t="shared" ca="1" si="271"/>
        <v>1.0279754569999999</v>
      </c>
      <c r="N941" s="70">
        <f t="shared" si="272"/>
        <v>0</v>
      </c>
      <c r="O941" s="66">
        <f t="shared" ca="1" si="273"/>
        <v>1714136.3911087101</v>
      </c>
      <c r="P941" s="72">
        <f t="shared" si="274"/>
        <v>0</v>
      </c>
      <c r="Q941" s="69"/>
      <c r="R941" s="68"/>
      <c r="S941" s="68"/>
      <c r="T941" s="68"/>
      <c r="U941" s="68"/>
      <c r="V941" s="7"/>
      <c r="W941" s="7"/>
      <c r="X941" s="7"/>
      <c r="Y941" s="7"/>
      <c r="Z941" s="1"/>
      <c r="AA941" s="7"/>
      <c r="AB941" s="7"/>
      <c r="AC941" s="7"/>
      <c r="AD941" s="7"/>
      <c r="AE941" s="7"/>
      <c r="AF941" s="8"/>
      <c r="AG941" s="7"/>
      <c r="AH941" s="3"/>
      <c r="AI941" s="18"/>
      <c r="AJ941" s="19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</row>
    <row r="942" spans="1:220" x14ac:dyDescent="0.2">
      <c r="A942" s="65">
        <f t="shared" si="261"/>
        <v>42917</v>
      </c>
      <c r="B942" s="12">
        <f t="shared" ca="1" si="263"/>
        <v>63017590.813044973</v>
      </c>
      <c r="C942" s="73">
        <f t="shared" ca="1" si="264"/>
        <v>61272864.679519385</v>
      </c>
      <c r="D942" s="67">
        <f ca="1">IF(A942&lt;$B$1,VLOOKUP(A942,[1]DI!$A$4:$B$15000,2,FALSE),0)</f>
        <v>0</v>
      </c>
      <c r="E942" s="11">
        <f t="shared" ca="1" si="265"/>
        <v>1</v>
      </c>
      <c r="F942" s="66">
        <f ca="1">(TRUNC(PRODUCT($E$16:$E941),16))</f>
        <v>1.3691451667955401</v>
      </c>
      <c r="G942" s="66">
        <f t="shared" ca="1" si="266"/>
        <v>1.34121351552386</v>
      </c>
      <c r="H942" s="66">
        <f t="shared" ca="1" si="267"/>
        <v>1.0208256600000001</v>
      </c>
      <c r="I942" s="67">
        <f t="shared" si="262"/>
        <v>3.7499999999999999E-2</v>
      </c>
      <c r="J942" s="68">
        <f t="shared" si="268"/>
        <v>42843</v>
      </c>
      <c r="K942" s="13">
        <f t="shared" si="269"/>
        <v>73</v>
      </c>
      <c r="L942" s="9">
        <f t="shared" si="270"/>
        <v>1.0074929889999999</v>
      </c>
      <c r="M942" s="71">
        <f t="shared" ca="1" si="271"/>
        <v>1.0284746950000001</v>
      </c>
      <c r="N942" s="70">
        <f t="shared" si="272"/>
        <v>0</v>
      </c>
      <c r="O942" s="66">
        <f t="shared" ca="1" si="273"/>
        <v>1744726.1335255899</v>
      </c>
      <c r="P942" s="72">
        <f t="shared" si="274"/>
        <v>0</v>
      </c>
      <c r="Q942" s="69"/>
      <c r="R942" s="68"/>
      <c r="S942" s="68"/>
      <c r="T942" s="68"/>
      <c r="U942" s="68"/>
      <c r="V942" s="7"/>
      <c r="W942" s="7"/>
      <c r="X942" s="7"/>
      <c r="Y942" s="7"/>
      <c r="Z942" s="1"/>
      <c r="AA942" s="7"/>
      <c r="AB942" s="7"/>
      <c r="AC942" s="7"/>
      <c r="AD942" s="7"/>
      <c r="AE942" s="7"/>
      <c r="AF942" s="8"/>
      <c r="AG942" s="7"/>
      <c r="AH942" s="3"/>
      <c r="AI942" s="18"/>
      <c r="AJ942" s="19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</row>
    <row r="943" spans="1:220" x14ac:dyDescent="0.2">
      <c r="A943" s="65">
        <f t="shared" si="261"/>
        <v>42918</v>
      </c>
      <c r="B943" s="12">
        <f t="shared" ca="1" si="263"/>
        <v>63024035.370406233</v>
      </c>
      <c r="C943" s="73">
        <f t="shared" ca="1" si="264"/>
        <v>61272864.679519385</v>
      </c>
      <c r="D943" s="67">
        <f ca="1">IF(A943&lt;$B$1,VLOOKUP(A943,[1]DI!$A$4:$B$15000,2,FALSE),0)</f>
        <v>0</v>
      </c>
      <c r="E943" s="11">
        <f t="shared" ca="1" si="265"/>
        <v>1</v>
      </c>
      <c r="F943" s="66">
        <f ca="1">(TRUNC(PRODUCT($E$16:$E942),16))</f>
        <v>1.3691451667955401</v>
      </c>
      <c r="G943" s="66">
        <f t="shared" ca="1" si="266"/>
        <v>1.34121351552386</v>
      </c>
      <c r="H943" s="66">
        <f t="shared" ca="1" si="267"/>
        <v>1.0208256600000001</v>
      </c>
      <c r="I943" s="67">
        <f t="shared" si="262"/>
        <v>3.7499999999999999E-2</v>
      </c>
      <c r="J943" s="68">
        <f t="shared" si="268"/>
        <v>42843</v>
      </c>
      <c r="K943" s="13">
        <f t="shared" si="269"/>
        <v>74</v>
      </c>
      <c r="L943" s="9">
        <f t="shared" si="270"/>
        <v>1.0075960209999999</v>
      </c>
      <c r="M943" s="71">
        <f t="shared" ca="1" si="271"/>
        <v>1.028579873</v>
      </c>
      <c r="N943" s="70">
        <f t="shared" si="272"/>
        <v>0</v>
      </c>
      <c r="O943" s="66">
        <f t="shared" ca="1" si="273"/>
        <v>1751170.69088685</v>
      </c>
      <c r="P943" s="72">
        <f t="shared" si="274"/>
        <v>0</v>
      </c>
      <c r="Q943" s="69"/>
      <c r="R943" s="68"/>
      <c r="S943" s="68"/>
      <c r="T943" s="68"/>
      <c r="U943" s="68"/>
      <c r="V943" s="7"/>
      <c r="W943" s="7"/>
      <c r="X943" s="7"/>
      <c r="Y943" s="7"/>
      <c r="Z943" s="1"/>
      <c r="AA943" s="7"/>
      <c r="AB943" s="7"/>
      <c r="AC943" s="7"/>
      <c r="AD943" s="7"/>
      <c r="AE943" s="7"/>
      <c r="AF943" s="8"/>
      <c r="AG943" s="7"/>
      <c r="AH943" s="3"/>
      <c r="AI943" s="18"/>
      <c r="AJ943" s="19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</row>
    <row r="944" spans="1:220" x14ac:dyDescent="0.2">
      <c r="A944" s="65">
        <f t="shared" si="261"/>
        <v>42919</v>
      </c>
      <c r="B944" s="12">
        <f t="shared" ca="1" si="263"/>
        <v>63030480.601769015</v>
      </c>
      <c r="C944" s="73">
        <f t="shared" ca="1" si="264"/>
        <v>61272864.679519385</v>
      </c>
      <c r="D944" s="67">
        <f ca="1">IF(A944&lt;$B$1,VLOOKUP(A944,[1]DI!$A$4:$B$15000,2,FALSE),0)</f>
        <v>0.1014</v>
      </c>
      <c r="E944" s="11">
        <f t="shared" ca="1" si="265"/>
        <v>1.00038334</v>
      </c>
      <c r="F944" s="66">
        <f ca="1">(TRUNC(PRODUCT($E$16:$E943),16))</f>
        <v>1.3691451667955401</v>
      </c>
      <c r="G944" s="66">
        <f t="shared" ca="1" si="266"/>
        <v>1.34121351552386</v>
      </c>
      <c r="H944" s="66">
        <f t="shared" ca="1" si="267"/>
        <v>1.0208256600000001</v>
      </c>
      <c r="I944" s="67">
        <f t="shared" si="262"/>
        <v>3.7499999999999999E-2</v>
      </c>
      <c r="J944" s="68">
        <f t="shared" si="268"/>
        <v>42843</v>
      </c>
      <c r="K944" s="13">
        <f t="shared" si="269"/>
        <v>75</v>
      </c>
      <c r="L944" s="9">
        <f t="shared" si="270"/>
        <v>1.0076990640000001</v>
      </c>
      <c r="M944" s="71">
        <f t="shared" ca="1" si="271"/>
        <v>1.0286850620000001</v>
      </c>
      <c r="N944" s="70">
        <f t="shared" si="272"/>
        <v>0</v>
      </c>
      <c r="O944" s="66">
        <f t="shared" ca="1" si="273"/>
        <v>1757615.9222496301</v>
      </c>
      <c r="P944" s="72">
        <f t="shared" si="274"/>
        <v>0</v>
      </c>
      <c r="Q944" s="69"/>
      <c r="R944" s="68"/>
      <c r="S944" s="68"/>
      <c r="T944" s="68"/>
      <c r="U944" s="68"/>
      <c r="V944" s="7"/>
      <c r="W944" s="7"/>
      <c r="X944" s="7"/>
      <c r="Y944" s="7"/>
      <c r="Z944" s="1"/>
      <c r="AA944" s="7"/>
      <c r="AB944" s="7"/>
      <c r="AC944" s="7"/>
      <c r="AD944" s="7"/>
      <c r="AE944" s="7"/>
      <c r="AF944" s="8"/>
      <c r="AG944" s="7"/>
      <c r="AH944" s="3"/>
      <c r="AI944" s="18"/>
      <c r="AJ944" s="19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</row>
    <row r="945" spans="1:220" x14ac:dyDescent="0.2">
      <c r="A945" s="65">
        <f t="shared" si="261"/>
        <v>42920</v>
      </c>
      <c r="B945" s="12">
        <f t="shared" ca="1" si="263"/>
        <v>63061090.870595552</v>
      </c>
      <c r="C945" s="73">
        <f t="shared" ca="1" si="264"/>
        <v>61272864.679519385</v>
      </c>
      <c r="D945" s="67">
        <f ca="1">IF(A945&lt;$B$1,VLOOKUP(A945,[1]DI!$A$4:$B$15000,2,FALSE),0)</f>
        <v>0.1014</v>
      </c>
      <c r="E945" s="11">
        <f t="shared" ca="1" si="265"/>
        <v>1.00038334</v>
      </c>
      <c r="F945" s="66">
        <f ca="1">(TRUNC(PRODUCT($E$16:$E944),16))</f>
        <v>1.3696700149037799</v>
      </c>
      <c r="G945" s="66">
        <f t="shared" ca="1" si="266"/>
        <v>1.34121351552386</v>
      </c>
      <c r="H945" s="66">
        <f t="shared" ca="1" si="267"/>
        <v>1.0212169799999999</v>
      </c>
      <c r="I945" s="67">
        <f t="shared" si="262"/>
        <v>3.7499999999999999E-2</v>
      </c>
      <c r="J945" s="68">
        <f t="shared" si="268"/>
        <v>42843</v>
      </c>
      <c r="K945" s="13">
        <f t="shared" si="269"/>
        <v>76</v>
      </c>
      <c r="L945" s="9">
        <f t="shared" si="270"/>
        <v>1.0078021180000001</v>
      </c>
      <c r="M945" s="71">
        <f t="shared" ca="1" si="271"/>
        <v>1.029184635</v>
      </c>
      <c r="N945" s="70">
        <f t="shared" si="272"/>
        <v>0</v>
      </c>
      <c r="O945" s="66">
        <f t="shared" ca="1" si="273"/>
        <v>1788226.19107617</v>
      </c>
      <c r="P945" s="72">
        <f t="shared" si="274"/>
        <v>0</v>
      </c>
      <c r="Q945" s="69"/>
      <c r="R945" s="68"/>
      <c r="S945" s="68"/>
      <c r="T945" s="68"/>
      <c r="U945" s="68"/>
      <c r="V945" s="7"/>
      <c r="W945" s="7"/>
      <c r="X945" s="7"/>
      <c r="Y945" s="7"/>
      <c r="Z945" s="1"/>
      <c r="AA945" s="7"/>
      <c r="AB945" s="7"/>
      <c r="AC945" s="7"/>
      <c r="AD945" s="7"/>
      <c r="AE945" s="7"/>
      <c r="AF945" s="8"/>
      <c r="AG945" s="7"/>
      <c r="AH945" s="3"/>
      <c r="AI945" s="18"/>
      <c r="AJ945" s="19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</row>
    <row r="946" spans="1:220" x14ac:dyDescent="0.2">
      <c r="A946" s="65">
        <f t="shared" si="261"/>
        <v>42921</v>
      </c>
      <c r="B946" s="12">
        <f t="shared" ca="1" si="263"/>
        <v>63091716.028728217</v>
      </c>
      <c r="C946" s="73">
        <f t="shared" ca="1" si="264"/>
        <v>61272864.679519385</v>
      </c>
      <c r="D946" s="67">
        <f ca="1">IF(A946&lt;$B$1,VLOOKUP(A946,[1]DI!$A$4:$B$15000,2,FALSE),0)</f>
        <v>0.1014</v>
      </c>
      <c r="E946" s="11">
        <f t="shared" ca="1" si="265"/>
        <v>1.00038334</v>
      </c>
      <c r="F946" s="66">
        <f ca="1">(TRUNC(PRODUCT($E$16:$E945),16))</f>
        <v>1.37019506420729</v>
      </c>
      <c r="G946" s="66">
        <f t="shared" ca="1" si="266"/>
        <v>1.34121351552386</v>
      </c>
      <c r="H946" s="66">
        <f t="shared" ca="1" si="267"/>
        <v>1.02160845</v>
      </c>
      <c r="I946" s="67">
        <f t="shared" si="262"/>
        <v>3.7499999999999999E-2</v>
      </c>
      <c r="J946" s="68">
        <f t="shared" si="268"/>
        <v>42843</v>
      </c>
      <c r="K946" s="13">
        <f t="shared" si="269"/>
        <v>77</v>
      </c>
      <c r="L946" s="9">
        <f t="shared" si="270"/>
        <v>1.007905182</v>
      </c>
      <c r="M946" s="71">
        <f t="shared" ca="1" si="271"/>
        <v>1.0296844510000001</v>
      </c>
      <c r="N946" s="70">
        <f t="shared" si="272"/>
        <v>0</v>
      </c>
      <c r="O946" s="66">
        <f t="shared" ca="1" si="273"/>
        <v>1818851.3492088299</v>
      </c>
      <c r="P946" s="72">
        <f t="shared" si="274"/>
        <v>0</v>
      </c>
      <c r="Q946" s="69"/>
      <c r="R946" s="68"/>
      <c r="S946" s="68"/>
      <c r="T946" s="68"/>
      <c r="U946" s="68"/>
      <c r="V946" s="7"/>
      <c r="W946" s="7"/>
      <c r="X946" s="7"/>
      <c r="Y946" s="7"/>
      <c r="Z946" s="1"/>
      <c r="AA946" s="7"/>
      <c r="AB946" s="7"/>
      <c r="AC946" s="7"/>
      <c r="AD946" s="7"/>
      <c r="AE946" s="7"/>
      <c r="AF946" s="8"/>
      <c r="AG946" s="7"/>
      <c r="AH946" s="3"/>
      <c r="AI946" s="18"/>
      <c r="AJ946" s="19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</row>
    <row r="947" spans="1:220" x14ac:dyDescent="0.2">
      <c r="A947" s="65">
        <f t="shared" si="261"/>
        <v>42922</v>
      </c>
      <c r="B947" s="12">
        <f t="shared" ca="1" si="263"/>
        <v>63122356.627622776</v>
      </c>
      <c r="C947" s="73">
        <f t="shared" ca="1" si="264"/>
        <v>61272864.679519385</v>
      </c>
      <c r="D947" s="67">
        <f ca="1">IF(A947&lt;$B$1,VLOOKUP(A947,[1]DI!$A$4:$B$15000,2,FALSE),0)</f>
        <v>0.1014</v>
      </c>
      <c r="E947" s="11">
        <f t="shared" ca="1" si="265"/>
        <v>1.00038334</v>
      </c>
      <c r="F947" s="66">
        <f ca="1">(TRUNC(PRODUCT($E$16:$E946),16))</f>
        <v>1.3707203147831999</v>
      </c>
      <c r="G947" s="66">
        <f t="shared" ca="1" si="266"/>
        <v>1.34121351552386</v>
      </c>
      <c r="H947" s="66">
        <f t="shared" ca="1" si="267"/>
        <v>1.02200008</v>
      </c>
      <c r="I947" s="67">
        <f t="shared" si="262"/>
        <v>3.7499999999999999E-2</v>
      </c>
      <c r="J947" s="68">
        <f t="shared" si="268"/>
        <v>42843</v>
      </c>
      <c r="K947" s="13">
        <f t="shared" si="269"/>
        <v>78</v>
      </c>
      <c r="L947" s="9">
        <f t="shared" si="270"/>
        <v>1.008008257</v>
      </c>
      <c r="M947" s="71">
        <f t="shared" ca="1" si="271"/>
        <v>1.0301845190000001</v>
      </c>
      <c r="N947" s="70">
        <f t="shared" si="272"/>
        <v>0</v>
      </c>
      <c r="O947" s="66">
        <f t="shared" ca="1" si="273"/>
        <v>1849491.9481033899</v>
      </c>
      <c r="P947" s="72">
        <f t="shared" si="274"/>
        <v>0</v>
      </c>
      <c r="Q947" s="69"/>
      <c r="R947" s="68"/>
      <c r="S947" s="68"/>
      <c r="T947" s="68"/>
      <c r="U947" s="68"/>
      <c r="V947" s="7"/>
      <c r="W947" s="7"/>
      <c r="X947" s="7"/>
      <c r="Y947" s="7"/>
      <c r="Z947" s="1"/>
      <c r="AA947" s="7"/>
      <c r="AB947" s="7"/>
      <c r="AC947" s="7"/>
      <c r="AD947" s="7"/>
      <c r="AE947" s="7"/>
      <c r="AF947" s="8"/>
      <c r="AG947" s="7"/>
      <c r="AH947" s="3"/>
      <c r="AI947" s="18"/>
      <c r="AJ947" s="19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</row>
    <row r="948" spans="1:220" x14ac:dyDescent="0.2">
      <c r="A948" s="65">
        <f t="shared" si="261"/>
        <v>42923</v>
      </c>
      <c r="B948" s="12">
        <f t="shared" ca="1" si="263"/>
        <v>63153011.503094792</v>
      </c>
      <c r="C948" s="73">
        <f t="shared" ca="1" si="264"/>
        <v>61272864.679519385</v>
      </c>
      <c r="D948" s="67">
        <f ca="1">IF(A948&lt;$B$1,VLOOKUP(A948,[1]DI!$A$4:$B$15000,2,FALSE),0)</f>
        <v>0.1014</v>
      </c>
      <c r="E948" s="11">
        <f t="shared" ca="1" si="265"/>
        <v>1.00038334</v>
      </c>
      <c r="F948" s="66">
        <f ca="1">(TRUNC(PRODUCT($E$16:$E947),16))</f>
        <v>1.3712457667086699</v>
      </c>
      <c r="G948" s="66">
        <f t="shared" ca="1" si="266"/>
        <v>1.34121351552386</v>
      </c>
      <c r="H948" s="66">
        <f t="shared" ca="1" si="267"/>
        <v>1.02239185</v>
      </c>
      <c r="I948" s="67">
        <f t="shared" si="262"/>
        <v>3.7499999999999999E-2</v>
      </c>
      <c r="J948" s="68">
        <f t="shared" si="268"/>
        <v>42843</v>
      </c>
      <c r="K948" s="13">
        <f t="shared" si="269"/>
        <v>79</v>
      </c>
      <c r="L948" s="9">
        <f t="shared" si="270"/>
        <v>1.0081113420000001</v>
      </c>
      <c r="M948" s="71">
        <f t="shared" ca="1" si="271"/>
        <v>1.0306848200000001</v>
      </c>
      <c r="N948" s="70">
        <f t="shared" si="272"/>
        <v>0</v>
      </c>
      <c r="O948" s="66">
        <f t="shared" ca="1" si="273"/>
        <v>1880146.8235754101</v>
      </c>
      <c r="P948" s="72">
        <f t="shared" si="274"/>
        <v>0</v>
      </c>
      <c r="Q948" s="69"/>
      <c r="R948" s="68"/>
      <c r="S948" s="68"/>
      <c r="T948" s="68"/>
      <c r="U948" s="68"/>
      <c r="V948" s="7"/>
      <c r="W948" s="7"/>
      <c r="X948" s="7"/>
      <c r="Y948" s="7"/>
      <c r="Z948" s="1"/>
      <c r="AA948" s="7"/>
      <c r="AB948" s="7"/>
      <c r="AC948" s="7"/>
      <c r="AD948" s="7"/>
      <c r="AE948" s="7"/>
      <c r="AF948" s="8"/>
      <c r="AG948" s="7"/>
      <c r="AH948" s="3"/>
      <c r="AI948" s="18"/>
      <c r="AJ948" s="19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</row>
    <row r="949" spans="1:220" x14ac:dyDescent="0.2">
      <c r="A949" s="65">
        <f t="shared" si="261"/>
        <v>42924</v>
      </c>
      <c r="B949" s="12">
        <f t="shared" ca="1" si="263"/>
        <v>63183681.267872937</v>
      </c>
      <c r="C949" s="73">
        <f t="shared" ca="1" si="264"/>
        <v>61272864.679519385</v>
      </c>
      <c r="D949" s="67">
        <f ca="1">IF(A949&lt;$B$1,VLOOKUP(A949,[1]DI!$A$4:$B$15000,2,FALSE),0)</f>
        <v>0</v>
      </c>
      <c r="E949" s="11">
        <f t="shared" ca="1" si="265"/>
        <v>1</v>
      </c>
      <c r="F949" s="66">
        <f ca="1">(TRUNC(PRODUCT($E$16:$E948),16))</f>
        <v>1.3717714200608799</v>
      </c>
      <c r="G949" s="66">
        <f t="shared" ca="1" si="266"/>
        <v>1.34121351552386</v>
      </c>
      <c r="H949" s="66">
        <f t="shared" ca="1" si="267"/>
        <v>1.02278377</v>
      </c>
      <c r="I949" s="67">
        <f t="shared" si="262"/>
        <v>3.7499999999999999E-2</v>
      </c>
      <c r="J949" s="68">
        <f t="shared" si="268"/>
        <v>42843</v>
      </c>
      <c r="K949" s="13">
        <f t="shared" si="269"/>
        <v>80</v>
      </c>
      <c r="L949" s="9">
        <f t="shared" si="270"/>
        <v>1.008214438</v>
      </c>
      <c r="M949" s="71">
        <f t="shared" ca="1" si="271"/>
        <v>1.0311853639999999</v>
      </c>
      <c r="N949" s="70">
        <f t="shared" si="272"/>
        <v>0</v>
      </c>
      <c r="O949" s="66">
        <f t="shared" ca="1" si="273"/>
        <v>1910816.5883535501</v>
      </c>
      <c r="P949" s="72">
        <f t="shared" si="274"/>
        <v>0</v>
      </c>
      <c r="Q949" s="69"/>
      <c r="R949" s="68"/>
      <c r="S949" s="68"/>
      <c r="T949" s="68"/>
      <c r="U949" s="68"/>
      <c r="V949" s="7"/>
      <c r="W949" s="7"/>
      <c r="X949" s="7"/>
      <c r="Y949" s="7"/>
      <c r="Z949" s="1"/>
      <c r="AA949" s="7"/>
      <c r="AB949" s="7"/>
      <c r="AC949" s="7"/>
      <c r="AD949" s="7"/>
      <c r="AE949" s="7"/>
      <c r="AF949" s="8"/>
      <c r="AG949" s="7"/>
      <c r="AH949" s="3"/>
      <c r="AI949" s="18"/>
      <c r="AJ949" s="19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</row>
    <row r="950" spans="1:220" x14ac:dyDescent="0.2">
      <c r="A950" s="65">
        <f t="shared" si="261"/>
        <v>42925</v>
      </c>
      <c r="B950" s="12">
        <f t="shared" ca="1" si="263"/>
        <v>63190142.797817722</v>
      </c>
      <c r="C950" s="73">
        <f t="shared" ca="1" si="264"/>
        <v>61272864.679519385</v>
      </c>
      <c r="D950" s="67">
        <f ca="1">IF(A950&lt;$B$1,VLOOKUP(A950,[1]DI!$A$4:$B$15000,2,FALSE),0)</f>
        <v>0</v>
      </c>
      <c r="E950" s="11">
        <f t="shared" ca="1" si="265"/>
        <v>1</v>
      </c>
      <c r="F950" s="66">
        <f ca="1">(TRUNC(PRODUCT($E$16:$E949),16))</f>
        <v>1.3717714200608799</v>
      </c>
      <c r="G950" s="66">
        <f t="shared" ca="1" si="266"/>
        <v>1.34121351552386</v>
      </c>
      <c r="H950" s="66">
        <f t="shared" ca="1" si="267"/>
        <v>1.02278377</v>
      </c>
      <c r="I950" s="67">
        <f t="shared" si="262"/>
        <v>3.7499999999999999E-2</v>
      </c>
      <c r="J950" s="68">
        <f t="shared" si="268"/>
        <v>42843</v>
      </c>
      <c r="K950" s="13">
        <f t="shared" si="269"/>
        <v>81</v>
      </c>
      <c r="L950" s="9">
        <f t="shared" si="270"/>
        <v>1.0083175440000001</v>
      </c>
      <c r="M950" s="71">
        <f t="shared" ca="1" si="271"/>
        <v>1.0312908190000001</v>
      </c>
      <c r="N950" s="70">
        <f t="shared" si="272"/>
        <v>0</v>
      </c>
      <c r="O950" s="66">
        <f t="shared" ca="1" si="273"/>
        <v>1917278.1182983399</v>
      </c>
      <c r="P950" s="72">
        <f t="shared" si="274"/>
        <v>0</v>
      </c>
      <c r="Q950" s="69"/>
      <c r="R950" s="68"/>
      <c r="S950" s="68"/>
      <c r="T950" s="68"/>
      <c r="U950" s="68"/>
      <c r="V950" s="7"/>
      <c r="W950" s="7"/>
      <c r="X950" s="7"/>
      <c r="Y950" s="7"/>
      <c r="Z950" s="1"/>
      <c r="AA950" s="7"/>
      <c r="AB950" s="7"/>
      <c r="AC950" s="7"/>
      <c r="AD950" s="7"/>
      <c r="AE950" s="7"/>
      <c r="AF950" s="8"/>
      <c r="AG950" s="7"/>
      <c r="AH950" s="3"/>
      <c r="AI950" s="18"/>
      <c r="AJ950" s="19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</row>
    <row r="951" spans="1:220" x14ac:dyDescent="0.2">
      <c r="A951" s="65">
        <f t="shared" si="261"/>
        <v>42926</v>
      </c>
      <c r="B951" s="12">
        <f t="shared" ca="1" si="263"/>
        <v>63196605.001764014</v>
      </c>
      <c r="C951" s="73">
        <f t="shared" ca="1" si="264"/>
        <v>61272864.679519385</v>
      </c>
      <c r="D951" s="67">
        <f ca="1">IF(A951&lt;$B$1,VLOOKUP(A951,[1]DI!$A$4:$B$15000,2,FALSE),0)</f>
        <v>0.1014</v>
      </c>
      <c r="E951" s="11">
        <f t="shared" ca="1" si="265"/>
        <v>1.00038334</v>
      </c>
      <c r="F951" s="66">
        <f ca="1">(TRUNC(PRODUCT($E$16:$E950),16))</f>
        <v>1.3717714200608799</v>
      </c>
      <c r="G951" s="66">
        <f t="shared" ca="1" si="266"/>
        <v>1.34121351552386</v>
      </c>
      <c r="H951" s="66">
        <f t="shared" ca="1" si="267"/>
        <v>1.02278377</v>
      </c>
      <c r="I951" s="67">
        <f t="shared" si="262"/>
        <v>3.7499999999999999E-2</v>
      </c>
      <c r="J951" s="68">
        <f t="shared" si="268"/>
        <v>42843</v>
      </c>
      <c r="K951" s="13">
        <f t="shared" si="269"/>
        <v>82</v>
      </c>
      <c r="L951" s="9">
        <f t="shared" si="270"/>
        <v>1.0084206609999999</v>
      </c>
      <c r="M951" s="71">
        <f t="shared" ca="1" si="271"/>
        <v>1.031396285</v>
      </c>
      <c r="N951" s="70">
        <f t="shared" si="272"/>
        <v>0</v>
      </c>
      <c r="O951" s="66">
        <f t="shared" ca="1" si="273"/>
        <v>1923740.32224463</v>
      </c>
      <c r="P951" s="72">
        <f t="shared" si="274"/>
        <v>0</v>
      </c>
      <c r="Q951" s="69"/>
      <c r="R951" s="68"/>
      <c r="S951" s="68"/>
      <c r="T951" s="68"/>
      <c r="U951" s="68"/>
      <c r="V951" s="7"/>
      <c r="W951" s="7"/>
      <c r="X951" s="7"/>
      <c r="Y951" s="7"/>
      <c r="Z951" s="1"/>
      <c r="AA951" s="7"/>
      <c r="AB951" s="7"/>
      <c r="AC951" s="7"/>
      <c r="AD951" s="7"/>
      <c r="AE951" s="7"/>
      <c r="AF951" s="8"/>
      <c r="AG951" s="7"/>
      <c r="AH951" s="3"/>
      <c r="AI951" s="18"/>
      <c r="AJ951" s="19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</row>
    <row r="952" spans="1:220" x14ac:dyDescent="0.2">
      <c r="A952" s="65">
        <f t="shared" si="261"/>
        <v>42927</v>
      </c>
      <c r="B952" s="12">
        <f t="shared" ca="1" si="263"/>
        <v>63227296.518409118</v>
      </c>
      <c r="C952" s="73">
        <f t="shared" ca="1" si="264"/>
        <v>61272864.679519385</v>
      </c>
      <c r="D952" s="67">
        <f ca="1">IF(A952&lt;$B$1,VLOOKUP(A952,[1]DI!$A$4:$B$15000,2,FALSE),0)</f>
        <v>0.1014</v>
      </c>
      <c r="E952" s="11">
        <f t="shared" ca="1" si="265"/>
        <v>1.00038334</v>
      </c>
      <c r="F952" s="66">
        <f ca="1">(TRUNC(PRODUCT($E$16:$E951),16))</f>
        <v>1.3722972749170499</v>
      </c>
      <c r="G952" s="66">
        <f t="shared" ca="1" si="266"/>
        <v>1.34121351552386</v>
      </c>
      <c r="H952" s="66">
        <f t="shared" ca="1" si="267"/>
        <v>1.0231758500000001</v>
      </c>
      <c r="I952" s="67">
        <f t="shared" si="262"/>
        <v>3.7499999999999999E-2</v>
      </c>
      <c r="J952" s="68">
        <f t="shared" si="268"/>
        <v>42843</v>
      </c>
      <c r="K952" s="13">
        <f t="shared" si="269"/>
        <v>83</v>
      </c>
      <c r="L952" s="9">
        <f t="shared" si="270"/>
        <v>1.008523788</v>
      </c>
      <c r="M952" s="71">
        <f t="shared" ca="1" si="271"/>
        <v>1.031897184</v>
      </c>
      <c r="N952" s="70">
        <f t="shared" si="272"/>
        <v>0</v>
      </c>
      <c r="O952" s="66">
        <f t="shared" ca="1" si="273"/>
        <v>1954431.8388897299</v>
      </c>
      <c r="P952" s="72">
        <f t="shared" si="274"/>
        <v>0</v>
      </c>
      <c r="Q952" s="69"/>
      <c r="R952" s="68"/>
      <c r="S952" s="68"/>
      <c r="T952" s="68"/>
      <c r="U952" s="68"/>
      <c r="V952" s="7"/>
      <c r="W952" s="7"/>
      <c r="X952" s="7"/>
      <c r="Y952" s="7"/>
      <c r="Z952" s="1"/>
      <c r="AA952" s="7"/>
      <c r="AB952" s="7"/>
      <c r="AC952" s="7"/>
      <c r="AD952" s="7"/>
      <c r="AE952" s="7"/>
      <c r="AF952" s="8"/>
      <c r="AG952" s="7"/>
      <c r="AH952" s="3"/>
      <c r="AI952" s="18"/>
      <c r="AJ952" s="19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</row>
    <row r="953" spans="1:220" x14ac:dyDescent="0.2">
      <c r="A953" s="65">
        <f t="shared" si="261"/>
        <v>42928</v>
      </c>
      <c r="B953" s="12">
        <f t="shared" ca="1" si="263"/>
        <v>63258002.311631694</v>
      </c>
      <c r="C953" s="73">
        <f t="shared" ca="1" si="264"/>
        <v>61272864.679519385</v>
      </c>
      <c r="D953" s="67">
        <f ca="1">IF(A953&lt;$B$1,VLOOKUP(A953,[1]DI!$A$4:$B$15000,2,FALSE),0)</f>
        <v>0.1014</v>
      </c>
      <c r="E953" s="11">
        <f t="shared" ca="1" si="265"/>
        <v>1.00038334</v>
      </c>
      <c r="F953" s="66">
        <f ca="1">(TRUNC(PRODUCT($E$16:$E952),16))</f>
        <v>1.37282333135442</v>
      </c>
      <c r="G953" s="66">
        <f t="shared" ca="1" si="266"/>
        <v>1.34121351552386</v>
      </c>
      <c r="H953" s="66">
        <f t="shared" ca="1" si="267"/>
        <v>1.0235680700000001</v>
      </c>
      <c r="I953" s="67">
        <f t="shared" si="262"/>
        <v>3.7499999999999999E-2</v>
      </c>
      <c r="J953" s="68">
        <f t="shared" si="268"/>
        <v>42843</v>
      </c>
      <c r="K953" s="13">
        <f t="shared" si="269"/>
        <v>84</v>
      </c>
      <c r="L953" s="9">
        <f t="shared" si="270"/>
        <v>1.008626926</v>
      </c>
      <c r="M953" s="71">
        <f t="shared" ca="1" si="271"/>
        <v>1.0323983160000001</v>
      </c>
      <c r="N953" s="70">
        <f t="shared" si="272"/>
        <v>0</v>
      </c>
      <c r="O953" s="66">
        <f t="shared" ca="1" si="273"/>
        <v>1985137.63211231</v>
      </c>
      <c r="P953" s="72">
        <f t="shared" si="274"/>
        <v>0</v>
      </c>
      <c r="Q953" s="69"/>
      <c r="R953" s="68"/>
      <c r="S953" s="68"/>
      <c r="T953" s="68"/>
      <c r="U953" s="68"/>
      <c r="V953" s="7"/>
      <c r="W953" s="7"/>
      <c r="X953" s="7"/>
      <c r="Y953" s="7"/>
      <c r="Z953" s="1"/>
      <c r="AA953" s="7"/>
      <c r="AB953" s="7"/>
      <c r="AC953" s="7"/>
      <c r="AD953" s="7"/>
      <c r="AE953" s="7"/>
      <c r="AF953" s="8"/>
      <c r="AG953" s="7"/>
      <c r="AH953" s="3"/>
      <c r="AI953" s="18"/>
      <c r="AJ953" s="19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</row>
    <row r="954" spans="1:220" x14ac:dyDescent="0.2">
      <c r="A954" s="65">
        <f t="shared" si="261"/>
        <v>42929</v>
      </c>
      <c r="B954" s="12">
        <f t="shared" ca="1" si="263"/>
        <v>63288723.668161899</v>
      </c>
      <c r="C954" s="73">
        <f t="shared" ca="1" si="264"/>
        <v>61272864.679519385</v>
      </c>
      <c r="D954" s="67">
        <f ca="1">IF(A954&lt;$B$1,VLOOKUP(A954,[1]DI!$A$4:$B$15000,2,FALSE),0)</f>
        <v>0.1014</v>
      </c>
      <c r="E954" s="11">
        <f t="shared" ca="1" si="265"/>
        <v>1.00038334</v>
      </c>
      <c r="F954" s="66">
        <f ca="1">(TRUNC(PRODUCT($E$16:$E953),16))</f>
        <v>1.3733495894502601</v>
      </c>
      <c r="G954" s="66">
        <f t="shared" ca="1" si="266"/>
        <v>1.34121351552386</v>
      </c>
      <c r="H954" s="66">
        <f t="shared" ca="1" si="267"/>
        <v>1.0239604499999999</v>
      </c>
      <c r="I954" s="67">
        <f t="shared" si="262"/>
        <v>3.7499999999999999E-2</v>
      </c>
      <c r="J954" s="68">
        <f t="shared" si="268"/>
        <v>42843</v>
      </c>
      <c r="K954" s="13">
        <f t="shared" si="269"/>
        <v>85</v>
      </c>
      <c r="L954" s="9">
        <f t="shared" si="270"/>
        <v>1.0087300749999999</v>
      </c>
      <c r="M954" s="71">
        <f t="shared" ca="1" si="271"/>
        <v>1.0328997019999999</v>
      </c>
      <c r="N954" s="70">
        <f t="shared" si="272"/>
        <v>0</v>
      </c>
      <c r="O954" s="66">
        <f t="shared" ca="1" si="273"/>
        <v>2015858.98864251</v>
      </c>
      <c r="P954" s="72">
        <f t="shared" si="274"/>
        <v>0</v>
      </c>
      <c r="Q954" s="69"/>
      <c r="R954" s="68"/>
      <c r="S954" s="68"/>
      <c r="T954" s="68"/>
      <c r="U954" s="68"/>
      <c r="V954" s="7"/>
      <c r="W954" s="7"/>
      <c r="X954" s="7"/>
      <c r="Y954" s="7"/>
      <c r="Z954" s="1"/>
      <c r="AA954" s="7"/>
      <c r="AB954" s="7"/>
      <c r="AC954" s="7"/>
      <c r="AD954" s="7"/>
      <c r="AE954" s="7"/>
      <c r="AF954" s="8"/>
      <c r="AG954" s="7"/>
      <c r="AH954" s="3"/>
      <c r="AI954" s="18"/>
      <c r="AJ954" s="19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</row>
    <row r="955" spans="1:220" x14ac:dyDescent="0.2">
      <c r="A955" s="65">
        <f t="shared" si="261"/>
        <v>42930</v>
      </c>
      <c r="B955" s="12">
        <f t="shared" ca="1" si="263"/>
        <v>63319459.178723842</v>
      </c>
      <c r="C955" s="73">
        <f t="shared" ca="1" si="264"/>
        <v>61272864.679519385</v>
      </c>
      <c r="D955" s="67">
        <f ca="1">IF(A955&lt;$B$1,VLOOKUP(A955,[1]DI!$A$4:$B$15000,2,FALSE),0)</f>
        <v>0.1014</v>
      </c>
      <c r="E955" s="11">
        <f t="shared" ca="1" si="265"/>
        <v>1.00038334</v>
      </c>
      <c r="F955" s="66">
        <f ca="1">(TRUNC(PRODUCT($E$16:$E954),16))</f>
        <v>1.37387604928188</v>
      </c>
      <c r="G955" s="66">
        <f t="shared" ca="1" si="266"/>
        <v>1.34121351552386</v>
      </c>
      <c r="H955" s="66">
        <f t="shared" ca="1" si="267"/>
        <v>1.02435297</v>
      </c>
      <c r="I955" s="67">
        <f t="shared" si="262"/>
        <v>3.7499999999999999E-2</v>
      </c>
      <c r="J955" s="68">
        <f t="shared" si="268"/>
        <v>42843</v>
      </c>
      <c r="K955" s="13">
        <f t="shared" si="269"/>
        <v>86</v>
      </c>
      <c r="L955" s="9">
        <f t="shared" si="270"/>
        <v>1.0088332339999999</v>
      </c>
      <c r="M955" s="71">
        <f t="shared" ca="1" si="271"/>
        <v>1.033401319</v>
      </c>
      <c r="N955" s="70">
        <f t="shared" si="272"/>
        <v>0</v>
      </c>
      <c r="O955" s="66">
        <f t="shared" ca="1" si="273"/>
        <v>2046594.4992044601</v>
      </c>
      <c r="P955" s="72">
        <f t="shared" si="274"/>
        <v>0</v>
      </c>
      <c r="Q955" s="69"/>
      <c r="R955" s="68"/>
      <c r="S955" s="68"/>
      <c r="T955" s="68"/>
      <c r="U955" s="68"/>
      <c r="V955" s="7"/>
      <c r="W955" s="7"/>
      <c r="X955" s="7"/>
      <c r="Y955" s="7"/>
      <c r="Z955" s="1"/>
      <c r="AA955" s="7"/>
      <c r="AB955" s="7"/>
      <c r="AC955" s="7"/>
      <c r="AD955" s="7"/>
      <c r="AE955" s="7"/>
      <c r="AF955" s="8"/>
      <c r="AG955" s="7"/>
      <c r="AH955" s="3"/>
      <c r="AI955" s="18"/>
      <c r="AJ955" s="19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</row>
    <row r="956" spans="1:220" x14ac:dyDescent="0.2">
      <c r="A956" s="65">
        <f t="shared" si="261"/>
        <v>42931</v>
      </c>
      <c r="B956" s="12">
        <f t="shared" ca="1" si="263"/>
        <v>63350210.313866287</v>
      </c>
      <c r="C956" s="73">
        <f t="shared" ca="1" si="264"/>
        <v>61272864.679519385</v>
      </c>
      <c r="D956" s="67">
        <f ca="1">IF(A956&lt;$B$1,VLOOKUP(A956,[1]DI!$A$4:$B$15000,2,FALSE),0)</f>
        <v>0</v>
      </c>
      <c r="E956" s="11">
        <f t="shared" ca="1" si="265"/>
        <v>1</v>
      </c>
      <c r="F956" s="66">
        <f ca="1">(TRUNC(PRODUCT($E$16:$E955),16))</f>
        <v>1.3744027109266099</v>
      </c>
      <c r="G956" s="66">
        <f t="shared" ca="1" si="266"/>
        <v>1.34121351552386</v>
      </c>
      <c r="H956" s="66">
        <f t="shared" ca="1" si="267"/>
        <v>1.0247456500000001</v>
      </c>
      <c r="I956" s="67">
        <f t="shared" si="262"/>
        <v>3.7499999999999999E-2</v>
      </c>
      <c r="J956" s="68">
        <f t="shared" si="268"/>
        <v>42843</v>
      </c>
      <c r="K956" s="13">
        <f t="shared" si="269"/>
        <v>87</v>
      </c>
      <c r="L956" s="9">
        <f t="shared" si="270"/>
        <v>1.008936404</v>
      </c>
      <c r="M956" s="71">
        <f t="shared" ca="1" si="271"/>
        <v>1.0339031910000001</v>
      </c>
      <c r="N956" s="70">
        <f t="shared" si="272"/>
        <v>0</v>
      </c>
      <c r="O956" s="66">
        <f t="shared" ca="1" si="273"/>
        <v>2077345.6343469</v>
      </c>
      <c r="P956" s="72">
        <f t="shared" si="274"/>
        <v>0</v>
      </c>
      <c r="Q956" s="69"/>
      <c r="R956" s="68"/>
      <c r="S956" s="68"/>
      <c r="T956" s="68"/>
      <c r="U956" s="68"/>
      <c r="V956" s="7"/>
      <c r="W956" s="7"/>
      <c r="X956" s="7"/>
      <c r="Y956" s="7"/>
      <c r="Z956" s="1"/>
      <c r="AA956" s="7"/>
      <c r="AB956" s="7"/>
      <c r="AC956" s="7"/>
      <c r="AD956" s="7"/>
      <c r="AE956" s="7"/>
      <c r="AF956" s="8"/>
      <c r="AG956" s="7"/>
      <c r="AH956" s="3"/>
      <c r="AI956" s="18"/>
      <c r="AJ956" s="19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</row>
    <row r="957" spans="1:220" x14ac:dyDescent="0.2">
      <c r="A957" s="65">
        <f t="shared" si="261"/>
        <v>42932</v>
      </c>
      <c r="B957" s="12">
        <f t="shared" ca="1" si="263"/>
        <v>63356688.877667457</v>
      </c>
      <c r="C957" s="73">
        <f t="shared" ca="1" si="264"/>
        <v>61272864.679519385</v>
      </c>
      <c r="D957" s="67">
        <f ca="1">IF(A957&lt;$B$1,VLOOKUP(A957,[1]DI!$A$4:$B$15000,2,FALSE),0)</f>
        <v>0</v>
      </c>
      <c r="E957" s="11">
        <f t="shared" ca="1" si="265"/>
        <v>1</v>
      </c>
      <c r="F957" s="66">
        <f ca="1">(TRUNC(PRODUCT($E$16:$E956),16))</f>
        <v>1.3744027109266099</v>
      </c>
      <c r="G957" s="66">
        <f t="shared" ca="1" si="266"/>
        <v>1.34121351552386</v>
      </c>
      <c r="H957" s="66">
        <f t="shared" ca="1" si="267"/>
        <v>1.0247456500000001</v>
      </c>
      <c r="I957" s="67">
        <f t="shared" si="262"/>
        <v>3.7499999999999999E-2</v>
      </c>
      <c r="J957" s="68">
        <f t="shared" si="268"/>
        <v>42843</v>
      </c>
      <c r="K957" s="13">
        <f t="shared" si="269"/>
        <v>88</v>
      </c>
      <c r="L957" s="9">
        <f t="shared" si="270"/>
        <v>1.0090395839999999</v>
      </c>
      <c r="M957" s="71">
        <f t="shared" ca="1" si="271"/>
        <v>1.0340089240000001</v>
      </c>
      <c r="N957" s="70">
        <f t="shared" si="272"/>
        <v>0</v>
      </c>
      <c r="O957" s="66">
        <f t="shared" ca="1" si="273"/>
        <v>2083824.1981480699</v>
      </c>
      <c r="P957" s="72">
        <f t="shared" si="274"/>
        <v>0</v>
      </c>
      <c r="Q957" s="69"/>
      <c r="R957" s="68"/>
      <c r="S957" s="68"/>
      <c r="T957" s="68"/>
      <c r="U957" s="68"/>
      <c r="V957" s="7"/>
      <c r="W957" s="7"/>
      <c r="X957" s="7"/>
      <c r="Y957" s="7"/>
      <c r="Z957" s="1"/>
      <c r="AA957" s="7"/>
      <c r="AB957" s="7"/>
      <c r="AC957" s="7"/>
      <c r="AD957" s="7"/>
      <c r="AE957" s="7"/>
      <c r="AF957" s="8"/>
      <c r="AG957" s="7"/>
      <c r="AH957" s="3"/>
      <c r="AI957" s="18"/>
      <c r="AJ957" s="19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</row>
    <row r="958" spans="1:220" x14ac:dyDescent="0.2">
      <c r="A958" s="65">
        <f t="shared" si="261"/>
        <v>42933</v>
      </c>
      <c r="B958" s="12">
        <f t="shared" ca="1" si="263"/>
        <v>63363168.115470111</v>
      </c>
      <c r="C958" s="73">
        <f t="shared" ca="1" si="264"/>
        <v>61272864.679519385</v>
      </c>
      <c r="D958" s="67">
        <f ca="1">IF(A958&lt;$B$1,VLOOKUP(A958,[1]DI!$A$4:$B$15000,2,FALSE),0)</f>
        <v>0.1014</v>
      </c>
      <c r="E958" s="11">
        <f t="shared" ca="1" si="265"/>
        <v>1.00038334</v>
      </c>
      <c r="F958" s="66">
        <f ca="1">(TRUNC(PRODUCT($E$16:$E957),16))</f>
        <v>1.3744027109266099</v>
      </c>
      <c r="G958" s="66">
        <f t="shared" ca="1" si="266"/>
        <v>1.34121351552386</v>
      </c>
      <c r="H958" s="66">
        <f t="shared" ca="1" si="267"/>
        <v>1.0247456500000001</v>
      </c>
      <c r="I958" s="67">
        <f t="shared" si="262"/>
        <v>3.7499999999999999E-2</v>
      </c>
      <c r="J958" s="68">
        <f t="shared" si="268"/>
        <v>42843</v>
      </c>
      <c r="K958" s="13">
        <f t="shared" si="269"/>
        <v>89</v>
      </c>
      <c r="L958" s="9">
        <f t="shared" si="270"/>
        <v>1.0091427740000001</v>
      </c>
      <c r="M958" s="71">
        <f t="shared" ca="1" si="271"/>
        <v>1.034114668</v>
      </c>
      <c r="N958" s="70">
        <f t="shared" si="272"/>
        <v>0</v>
      </c>
      <c r="O958" s="66">
        <f t="shared" ca="1" si="273"/>
        <v>2090303.43595073</v>
      </c>
      <c r="P958" s="72">
        <f t="shared" si="274"/>
        <v>0</v>
      </c>
      <c r="Q958" s="69"/>
      <c r="R958" s="68"/>
      <c r="S958" s="68"/>
      <c r="T958" s="68"/>
      <c r="U958" s="68"/>
      <c r="V958" s="7"/>
      <c r="W958" s="7"/>
      <c r="X958" s="7"/>
      <c r="Y958" s="7"/>
      <c r="Z958" s="1"/>
      <c r="AA958" s="7"/>
      <c r="AB958" s="7"/>
      <c r="AC958" s="7"/>
      <c r="AD958" s="7"/>
      <c r="AE958" s="7"/>
      <c r="AF958" s="8"/>
      <c r="AG958" s="7"/>
      <c r="AH958" s="3"/>
      <c r="AI958" s="18"/>
      <c r="AJ958" s="19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</row>
    <row r="959" spans="1:220" x14ac:dyDescent="0.2">
      <c r="A959" s="65">
        <f t="shared" si="261"/>
        <v>42934</v>
      </c>
      <c r="B959" s="12">
        <f t="shared" ca="1" si="263"/>
        <v>63393939.838295095</v>
      </c>
      <c r="C959" s="73">
        <f t="shared" ca="1" si="264"/>
        <v>61272864.679519385</v>
      </c>
      <c r="D959" s="67">
        <f ca="1">IF(A959&lt;$B$1,VLOOKUP(A959,[1]DI!$A$4:$B$15000,2,FALSE),0)</f>
        <v>0.1014</v>
      </c>
      <c r="E959" s="11">
        <f t="shared" ca="1" si="265"/>
        <v>1.00038334</v>
      </c>
      <c r="F959" s="66">
        <f ca="1">(TRUNC(PRODUCT($E$16:$E958),16))</f>
        <v>1.37492957446181</v>
      </c>
      <c r="G959" s="66">
        <f t="shared" ca="1" si="266"/>
        <v>1.34121351552386</v>
      </c>
      <c r="H959" s="66">
        <f t="shared" ca="1" si="267"/>
        <v>1.0251384699999999</v>
      </c>
      <c r="I959" s="67">
        <f t="shared" si="262"/>
        <v>3.7499999999999999E-2</v>
      </c>
      <c r="J959" s="68">
        <f t="shared" si="268"/>
        <v>42843</v>
      </c>
      <c r="K959" s="13">
        <f t="shared" si="269"/>
        <v>90</v>
      </c>
      <c r="L959" s="9">
        <f t="shared" si="270"/>
        <v>1.0092459760000001</v>
      </c>
      <c r="M959" s="71">
        <f t="shared" ca="1" si="271"/>
        <v>1.0346168760000001</v>
      </c>
      <c r="N959" s="70">
        <f t="shared" si="272"/>
        <v>0</v>
      </c>
      <c r="O959" s="66">
        <f t="shared" ca="1" si="273"/>
        <v>2121075.15877571</v>
      </c>
      <c r="P959" s="72">
        <f t="shared" si="274"/>
        <v>0</v>
      </c>
      <c r="Q959" s="69"/>
      <c r="R959" s="68"/>
      <c r="S959" s="68"/>
      <c r="T959" s="68"/>
      <c r="U959" s="68"/>
      <c r="V959" s="7"/>
      <c r="W959" s="7"/>
      <c r="X959" s="7"/>
      <c r="Y959" s="7"/>
      <c r="Z959" s="1"/>
      <c r="AA959" s="7"/>
      <c r="AB959" s="7"/>
      <c r="AC959" s="7"/>
      <c r="AD959" s="7"/>
      <c r="AE959" s="7"/>
      <c r="AF959" s="8"/>
      <c r="AG959" s="7"/>
      <c r="AH959" s="3"/>
      <c r="AI959" s="18"/>
      <c r="AJ959" s="19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</row>
    <row r="960" spans="1:220" x14ac:dyDescent="0.2">
      <c r="A960" s="65">
        <f t="shared" si="261"/>
        <v>42935</v>
      </c>
      <c r="B960" s="12">
        <f t="shared" ca="1" si="263"/>
        <v>63424726.940609097</v>
      </c>
      <c r="C960" s="73">
        <f t="shared" ca="1" si="264"/>
        <v>61272864.679519385</v>
      </c>
      <c r="D960" s="67">
        <f ca="1">IF(A960&lt;$B$1,VLOOKUP(A960,[1]DI!$A$4:$B$15000,2,FALSE),0)</f>
        <v>0.1014</v>
      </c>
      <c r="E960" s="11">
        <f t="shared" ca="1" si="265"/>
        <v>1.00038334</v>
      </c>
      <c r="F960" s="66">
        <f ca="1">(TRUNC(PRODUCT($E$16:$E959),16))</f>
        <v>1.37545663996489</v>
      </c>
      <c r="G960" s="66">
        <f t="shared" ca="1" si="266"/>
        <v>1.34121351552386</v>
      </c>
      <c r="H960" s="66">
        <f t="shared" ca="1" si="267"/>
        <v>1.0255314499999999</v>
      </c>
      <c r="I960" s="67">
        <f t="shared" si="262"/>
        <v>3.7499999999999999E-2</v>
      </c>
      <c r="J960" s="68">
        <f t="shared" si="268"/>
        <v>42843</v>
      </c>
      <c r="K960" s="13">
        <f t="shared" si="269"/>
        <v>91</v>
      </c>
      <c r="L960" s="9">
        <f t="shared" si="270"/>
        <v>1.009349187</v>
      </c>
      <c r="M960" s="71">
        <f t="shared" ca="1" si="271"/>
        <v>1.0351193350000001</v>
      </c>
      <c r="N960" s="70">
        <f t="shared" si="272"/>
        <v>0</v>
      </c>
      <c r="O960" s="66">
        <f t="shared" ca="1" si="273"/>
        <v>2151862.2610897101</v>
      </c>
      <c r="P960" s="72">
        <f t="shared" si="274"/>
        <v>0</v>
      </c>
      <c r="Q960" s="69"/>
      <c r="R960" s="68"/>
      <c r="S960" s="68"/>
      <c r="T960" s="68"/>
      <c r="U960" s="68"/>
      <c r="V960" s="7"/>
      <c r="W960" s="7"/>
      <c r="X960" s="7"/>
      <c r="Y960" s="7"/>
      <c r="Z960" s="1"/>
      <c r="AA960" s="7"/>
      <c r="AB960" s="7"/>
      <c r="AC960" s="7"/>
      <c r="AD960" s="7"/>
      <c r="AE960" s="7"/>
      <c r="AF960" s="8"/>
      <c r="AG960" s="7"/>
      <c r="AH960" s="3"/>
      <c r="AI960" s="18"/>
      <c r="AJ960" s="19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</row>
    <row r="961" spans="1:220" x14ac:dyDescent="0.2">
      <c r="A961" s="65">
        <f t="shared" si="261"/>
        <v>42936</v>
      </c>
      <c r="B961" s="12">
        <f t="shared" ca="1" si="263"/>
        <v>63455529.116047814</v>
      </c>
      <c r="C961" s="73">
        <f t="shared" ca="1" si="264"/>
        <v>61272864.679519385</v>
      </c>
      <c r="D961" s="67">
        <f ca="1">IF(A961&lt;$B$1,VLOOKUP(A961,[1]DI!$A$4:$B$15000,2,FALSE),0)</f>
        <v>0.1014</v>
      </c>
      <c r="E961" s="11">
        <f t="shared" ca="1" si="265"/>
        <v>1.00038334</v>
      </c>
      <c r="F961" s="66">
        <f ca="1">(TRUNC(PRODUCT($E$16:$E960),16))</f>
        <v>1.3759839075132501</v>
      </c>
      <c r="G961" s="66">
        <f t="shared" ca="1" si="266"/>
        <v>1.34121351552386</v>
      </c>
      <c r="H961" s="66">
        <f t="shared" ca="1" si="267"/>
        <v>1.0259245800000001</v>
      </c>
      <c r="I961" s="67">
        <f t="shared" si="262"/>
        <v>3.7499999999999999E-2</v>
      </c>
      <c r="J961" s="68">
        <f t="shared" si="268"/>
        <v>42843</v>
      </c>
      <c r="K961" s="13">
        <f t="shared" si="269"/>
        <v>92</v>
      </c>
      <c r="L961" s="9">
        <f t="shared" si="270"/>
        <v>1.00945241</v>
      </c>
      <c r="M961" s="71">
        <f t="shared" ca="1" si="271"/>
        <v>1.03562204</v>
      </c>
      <c r="N961" s="70">
        <f t="shared" si="272"/>
        <v>0</v>
      </c>
      <c r="O961" s="66">
        <f t="shared" ca="1" si="273"/>
        <v>2182664.4365284299</v>
      </c>
      <c r="P961" s="72">
        <f t="shared" si="274"/>
        <v>0</v>
      </c>
      <c r="Q961" s="69"/>
      <c r="R961" s="68"/>
      <c r="S961" s="68"/>
      <c r="T961" s="68"/>
      <c r="U961" s="68"/>
      <c r="V961" s="7"/>
      <c r="W961" s="7"/>
      <c r="X961" s="7"/>
      <c r="Y961" s="7"/>
      <c r="Z961" s="1"/>
      <c r="AA961" s="7"/>
      <c r="AB961" s="7"/>
      <c r="AC961" s="7"/>
      <c r="AD961" s="7"/>
      <c r="AE961" s="7"/>
      <c r="AF961" s="8"/>
      <c r="AG961" s="7"/>
      <c r="AH961" s="3"/>
      <c r="AI961" s="18"/>
      <c r="AJ961" s="19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</row>
    <row r="962" spans="1:220" x14ac:dyDescent="0.2">
      <c r="A962" s="65">
        <f t="shared" si="261"/>
        <v>42937</v>
      </c>
      <c r="B962" s="12">
        <f t="shared" ca="1" si="263"/>
        <v>63486345.506791137</v>
      </c>
      <c r="C962" s="73">
        <f t="shared" ca="1" si="264"/>
        <v>61272864.679519385</v>
      </c>
      <c r="D962" s="67">
        <f ca="1">IF(A962&lt;$B$1,VLOOKUP(A962,[1]DI!$A$4:$B$15000,2,FALSE),0)</f>
        <v>0.1014</v>
      </c>
      <c r="E962" s="11">
        <f t="shared" ca="1" si="265"/>
        <v>1.00038334</v>
      </c>
      <c r="F962" s="66">
        <f ca="1">(TRUNC(PRODUCT($E$16:$E961),16))</f>
        <v>1.37651137718436</v>
      </c>
      <c r="G962" s="66">
        <f t="shared" ca="1" si="266"/>
        <v>1.34121351552386</v>
      </c>
      <c r="H962" s="66">
        <f t="shared" ca="1" si="267"/>
        <v>1.0263178500000001</v>
      </c>
      <c r="I962" s="67">
        <f t="shared" si="262"/>
        <v>3.7499999999999999E-2</v>
      </c>
      <c r="J962" s="68">
        <f t="shared" si="268"/>
        <v>42843</v>
      </c>
      <c r="K962" s="13">
        <f t="shared" si="269"/>
        <v>93</v>
      </c>
      <c r="L962" s="9">
        <f t="shared" si="270"/>
        <v>1.0095556429999999</v>
      </c>
      <c r="M962" s="71">
        <f t="shared" ca="1" si="271"/>
        <v>1.0361249770000001</v>
      </c>
      <c r="N962" s="70">
        <f t="shared" si="272"/>
        <v>0</v>
      </c>
      <c r="O962" s="66">
        <f t="shared" ca="1" si="273"/>
        <v>2213480.8272717502</v>
      </c>
      <c r="P962" s="72">
        <f t="shared" si="274"/>
        <v>0</v>
      </c>
      <c r="Q962" s="69"/>
      <c r="R962" s="68"/>
      <c r="S962" s="68"/>
      <c r="T962" s="68"/>
      <c r="U962" s="68"/>
      <c r="V962" s="7"/>
      <c r="W962" s="7"/>
      <c r="X962" s="7"/>
      <c r="Y962" s="7"/>
      <c r="Z962" s="1"/>
      <c r="AA962" s="7"/>
      <c r="AB962" s="7"/>
      <c r="AC962" s="7"/>
      <c r="AD962" s="7"/>
      <c r="AE962" s="7"/>
      <c r="AF962" s="8"/>
      <c r="AG962" s="7"/>
      <c r="AH962" s="3"/>
      <c r="AI962" s="18"/>
      <c r="AJ962" s="19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</row>
    <row r="963" spans="1:220" x14ac:dyDescent="0.2">
      <c r="A963" s="65">
        <f t="shared" si="261"/>
        <v>42938</v>
      </c>
      <c r="B963" s="12">
        <f t="shared" ca="1" si="263"/>
        <v>63517177.399569213</v>
      </c>
      <c r="C963" s="73">
        <f t="shared" ca="1" si="264"/>
        <v>61272864.679519385</v>
      </c>
      <c r="D963" s="67">
        <f ca="1">IF(A963&lt;$B$1,VLOOKUP(A963,[1]DI!$A$4:$B$15000,2,FALSE),0)</f>
        <v>0</v>
      </c>
      <c r="E963" s="11">
        <f t="shared" ca="1" si="265"/>
        <v>1</v>
      </c>
      <c r="F963" s="66">
        <f ca="1">(TRUNC(PRODUCT($E$16:$E962),16))</f>
        <v>1.3770390490556901</v>
      </c>
      <c r="G963" s="66">
        <f t="shared" ca="1" si="266"/>
        <v>1.34121351552386</v>
      </c>
      <c r="H963" s="66">
        <f t="shared" ca="1" si="267"/>
        <v>1.02671128</v>
      </c>
      <c r="I963" s="67">
        <f t="shared" si="262"/>
        <v>3.7499999999999999E-2</v>
      </c>
      <c r="J963" s="68">
        <f t="shared" si="268"/>
        <v>42843</v>
      </c>
      <c r="K963" s="13">
        <f t="shared" si="269"/>
        <v>94</v>
      </c>
      <c r="L963" s="9">
        <f t="shared" si="270"/>
        <v>1.009658886</v>
      </c>
      <c r="M963" s="71">
        <f t="shared" ca="1" si="271"/>
        <v>1.0366281669999999</v>
      </c>
      <c r="N963" s="70">
        <f t="shared" si="272"/>
        <v>0</v>
      </c>
      <c r="O963" s="66">
        <f t="shared" ca="1" si="273"/>
        <v>2244312.7200498302</v>
      </c>
      <c r="P963" s="72">
        <f t="shared" si="274"/>
        <v>0</v>
      </c>
      <c r="Q963" s="69"/>
      <c r="R963" s="68"/>
      <c r="S963" s="68"/>
      <c r="T963" s="68"/>
      <c r="U963" s="68"/>
      <c r="V963" s="7"/>
      <c r="W963" s="7"/>
      <c r="X963" s="7"/>
      <c r="Y963" s="7"/>
      <c r="Z963" s="1"/>
      <c r="AA963" s="7"/>
      <c r="AB963" s="7"/>
      <c r="AC963" s="7"/>
      <c r="AD963" s="7"/>
      <c r="AE963" s="7"/>
      <c r="AF963" s="8"/>
      <c r="AG963" s="7"/>
      <c r="AH963" s="3"/>
      <c r="AI963" s="18"/>
      <c r="AJ963" s="19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</row>
    <row r="964" spans="1:220" x14ac:dyDescent="0.2">
      <c r="A964" s="65">
        <f t="shared" si="261"/>
        <v>42939</v>
      </c>
      <c r="B964" s="12">
        <f t="shared" ca="1" si="263"/>
        <v>63523673.058499627</v>
      </c>
      <c r="C964" s="73">
        <f t="shared" ca="1" si="264"/>
        <v>61272864.679519385</v>
      </c>
      <c r="D964" s="67">
        <f ca="1">IF(A964&lt;$B$1,VLOOKUP(A964,[1]DI!$A$4:$B$15000,2,FALSE),0)</f>
        <v>0</v>
      </c>
      <c r="E964" s="11">
        <f t="shared" ca="1" si="265"/>
        <v>1</v>
      </c>
      <c r="F964" s="66">
        <f ca="1">(TRUNC(PRODUCT($E$16:$E963),16))</f>
        <v>1.3770390490556901</v>
      </c>
      <c r="G964" s="66">
        <f t="shared" ca="1" si="266"/>
        <v>1.34121351552386</v>
      </c>
      <c r="H964" s="66">
        <f t="shared" ca="1" si="267"/>
        <v>1.02671128</v>
      </c>
      <c r="I964" s="67">
        <f t="shared" si="262"/>
        <v>3.7499999999999999E-2</v>
      </c>
      <c r="J964" s="68">
        <f t="shared" si="268"/>
        <v>42843</v>
      </c>
      <c r="K964" s="13">
        <f t="shared" si="269"/>
        <v>95</v>
      </c>
      <c r="L964" s="9">
        <f t="shared" si="270"/>
        <v>1.0097621400000001</v>
      </c>
      <c r="M964" s="71">
        <f t="shared" ca="1" si="271"/>
        <v>1.036734179</v>
      </c>
      <c r="N964" s="70">
        <f t="shared" si="272"/>
        <v>0</v>
      </c>
      <c r="O964" s="66">
        <f t="shared" ca="1" si="273"/>
        <v>2250808.3789802399</v>
      </c>
      <c r="P964" s="72">
        <f t="shared" si="274"/>
        <v>0</v>
      </c>
      <c r="Q964" s="69"/>
      <c r="R964" s="68"/>
      <c r="S964" s="68"/>
      <c r="T964" s="68"/>
      <c r="U964" s="68"/>
      <c r="V964" s="7"/>
      <c r="W964" s="7"/>
      <c r="X964" s="7"/>
      <c r="Y964" s="7"/>
      <c r="Z964" s="1"/>
      <c r="AA964" s="7"/>
      <c r="AB964" s="7"/>
      <c r="AC964" s="7"/>
      <c r="AD964" s="7"/>
      <c r="AE964" s="7"/>
      <c r="AF964" s="8"/>
      <c r="AG964" s="7"/>
      <c r="AH964" s="3"/>
      <c r="AI964" s="18"/>
      <c r="AJ964" s="19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</row>
    <row r="965" spans="1:220" x14ac:dyDescent="0.2">
      <c r="A965" s="65">
        <f t="shared" si="261"/>
        <v>42940</v>
      </c>
      <c r="B965" s="12">
        <f t="shared" ca="1" si="263"/>
        <v>63530169.452704407</v>
      </c>
      <c r="C965" s="73">
        <f t="shared" ca="1" si="264"/>
        <v>61272864.679519385</v>
      </c>
      <c r="D965" s="67">
        <f ca="1">IF(A965&lt;$B$1,VLOOKUP(A965,[1]DI!$A$4:$B$15000,2,FALSE),0)</f>
        <v>0.1014</v>
      </c>
      <c r="E965" s="11">
        <f t="shared" ca="1" si="265"/>
        <v>1.00038334</v>
      </c>
      <c r="F965" s="66">
        <f ca="1">(TRUNC(PRODUCT($E$16:$E964),16))</f>
        <v>1.3770390490556901</v>
      </c>
      <c r="G965" s="66">
        <f t="shared" ca="1" si="266"/>
        <v>1.34121351552386</v>
      </c>
      <c r="H965" s="66">
        <f t="shared" ca="1" si="267"/>
        <v>1.02671128</v>
      </c>
      <c r="I965" s="67">
        <f t="shared" si="262"/>
        <v>3.7499999999999999E-2</v>
      </c>
      <c r="J965" s="68">
        <f t="shared" si="268"/>
        <v>42843</v>
      </c>
      <c r="K965" s="13">
        <f t="shared" si="269"/>
        <v>96</v>
      </c>
      <c r="L965" s="9">
        <f t="shared" si="270"/>
        <v>1.009865405</v>
      </c>
      <c r="M965" s="71">
        <f t="shared" ca="1" si="271"/>
        <v>1.0368402029999999</v>
      </c>
      <c r="N965" s="70">
        <f t="shared" si="272"/>
        <v>0</v>
      </c>
      <c r="O965" s="66">
        <f t="shared" ca="1" si="273"/>
        <v>2257304.7731850198</v>
      </c>
      <c r="P965" s="72">
        <f t="shared" si="274"/>
        <v>0</v>
      </c>
      <c r="Q965" s="69"/>
      <c r="R965" s="68"/>
      <c r="S965" s="68"/>
      <c r="T965" s="68"/>
      <c r="U965" s="68"/>
      <c r="V965" s="7"/>
      <c r="W965" s="7"/>
      <c r="X965" s="7"/>
      <c r="Y965" s="7"/>
      <c r="Z965" s="1"/>
      <c r="AA965" s="7"/>
      <c r="AB965" s="7"/>
      <c r="AC965" s="7"/>
      <c r="AD965" s="7"/>
      <c r="AE965" s="7"/>
      <c r="AF965" s="8"/>
      <c r="AG965" s="7"/>
      <c r="AH965" s="3"/>
      <c r="AI965" s="18"/>
      <c r="AJ965" s="19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</row>
    <row r="966" spans="1:220" x14ac:dyDescent="0.2">
      <c r="A966" s="65">
        <f t="shared" si="261"/>
        <v>42941</v>
      </c>
      <c r="B966" s="12">
        <f t="shared" ca="1" si="263"/>
        <v>63561022.607166544</v>
      </c>
      <c r="C966" s="73">
        <f t="shared" ca="1" si="264"/>
        <v>61272864.679519385</v>
      </c>
      <c r="D966" s="67">
        <f ca="1">IF(A966&lt;$B$1,VLOOKUP(A966,[1]DI!$A$4:$B$15000,2,FALSE),0)</f>
        <v>0.1014</v>
      </c>
      <c r="E966" s="11">
        <f t="shared" ca="1" si="265"/>
        <v>1.00038334</v>
      </c>
      <c r="F966" s="66">
        <f ca="1">(TRUNC(PRODUCT($E$16:$E965),16))</f>
        <v>1.37756692320475</v>
      </c>
      <c r="G966" s="66">
        <f t="shared" ca="1" si="266"/>
        <v>1.34121351552386</v>
      </c>
      <c r="H966" s="66">
        <f t="shared" ca="1" si="267"/>
        <v>1.0271048599999999</v>
      </c>
      <c r="I966" s="67">
        <f t="shared" si="262"/>
        <v>3.7499999999999999E-2</v>
      </c>
      <c r="J966" s="68">
        <f t="shared" si="268"/>
        <v>42843</v>
      </c>
      <c r="K966" s="13">
        <f t="shared" si="269"/>
        <v>97</v>
      </c>
      <c r="L966" s="9">
        <f t="shared" si="270"/>
        <v>1.0099686800000001</v>
      </c>
      <c r="M966" s="71">
        <f t="shared" ca="1" si="271"/>
        <v>1.0373437400000001</v>
      </c>
      <c r="N966" s="70">
        <f t="shared" si="272"/>
        <v>0</v>
      </c>
      <c r="O966" s="66">
        <f t="shared" ca="1" si="273"/>
        <v>2288157.9276471599</v>
      </c>
      <c r="P966" s="72">
        <f t="shared" si="274"/>
        <v>0</v>
      </c>
      <c r="Q966" s="69"/>
      <c r="R966" s="68"/>
      <c r="S966" s="68"/>
      <c r="T966" s="68"/>
      <c r="U966" s="68"/>
      <c r="V966" s="7"/>
      <c r="W966" s="7"/>
      <c r="X966" s="7"/>
      <c r="Y966" s="7"/>
      <c r="Z966" s="1"/>
      <c r="AA966" s="7"/>
      <c r="AB966" s="7"/>
      <c r="AC966" s="7"/>
      <c r="AD966" s="7"/>
      <c r="AE966" s="7"/>
      <c r="AF966" s="8"/>
      <c r="AG966" s="7"/>
      <c r="AH966" s="3"/>
      <c r="AI966" s="18"/>
      <c r="AJ966" s="19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</row>
    <row r="967" spans="1:220" x14ac:dyDescent="0.2">
      <c r="A967" s="65">
        <f t="shared" si="261"/>
        <v>42942</v>
      </c>
      <c r="B967" s="12">
        <f t="shared" ca="1" si="263"/>
        <v>63591890.712207653</v>
      </c>
      <c r="C967" s="73">
        <f t="shared" ca="1" si="264"/>
        <v>61272864.679519385</v>
      </c>
      <c r="D967" s="67">
        <f ca="1">IF(A967&lt;$B$1,VLOOKUP(A967,[1]DI!$A$4:$B$15000,2,FALSE),0)</f>
        <v>0.1014</v>
      </c>
      <c r="E967" s="11">
        <f t="shared" ca="1" si="265"/>
        <v>1.00038334</v>
      </c>
      <c r="F967" s="66">
        <f ca="1">(TRUNC(PRODUCT($E$16:$E966),16))</f>
        <v>1.3780949997090901</v>
      </c>
      <c r="G967" s="66">
        <f t="shared" ca="1" si="266"/>
        <v>1.34121351552386</v>
      </c>
      <c r="H967" s="66">
        <f t="shared" ca="1" si="267"/>
        <v>1.02749859</v>
      </c>
      <c r="I967" s="67">
        <f t="shared" si="262"/>
        <v>3.7499999999999999E-2</v>
      </c>
      <c r="J967" s="68">
        <f t="shared" si="268"/>
        <v>42843</v>
      </c>
      <c r="K967" s="13">
        <f t="shared" si="269"/>
        <v>98</v>
      </c>
      <c r="L967" s="9">
        <f t="shared" si="270"/>
        <v>1.0100719659999999</v>
      </c>
      <c r="M967" s="71">
        <f t="shared" ca="1" si="271"/>
        <v>1.037847521</v>
      </c>
      <c r="N967" s="70">
        <f t="shared" si="272"/>
        <v>0</v>
      </c>
      <c r="O967" s="66">
        <f t="shared" ca="1" si="273"/>
        <v>2319026.0326882699</v>
      </c>
      <c r="P967" s="72">
        <f t="shared" si="274"/>
        <v>0</v>
      </c>
      <c r="Q967" s="69"/>
      <c r="R967" s="68"/>
      <c r="S967" s="68"/>
      <c r="T967" s="68"/>
      <c r="U967" s="68"/>
      <c r="V967" s="7"/>
      <c r="W967" s="7"/>
      <c r="X967" s="7"/>
      <c r="Y967" s="7"/>
      <c r="Z967" s="1"/>
      <c r="AA967" s="7"/>
      <c r="AB967" s="7"/>
      <c r="AC967" s="7"/>
      <c r="AD967" s="7"/>
      <c r="AE967" s="7"/>
      <c r="AF967" s="8"/>
      <c r="AG967" s="7"/>
      <c r="AH967" s="3"/>
      <c r="AI967" s="18"/>
      <c r="AJ967" s="19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</row>
    <row r="968" spans="1:220" x14ac:dyDescent="0.2">
      <c r="A968" s="65">
        <f t="shared" si="261"/>
        <v>42943</v>
      </c>
      <c r="B968" s="12">
        <f t="shared" ca="1" si="263"/>
        <v>63622773.706554882</v>
      </c>
      <c r="C968" s="73">
        <f t="shared" ca="1" si="264"/>
        <v>61272864.679519385</v>
      </c>
      <c r="D968" s="67">
        <f ca="1">IF(A968&lt;$B$1,VLOOKUP(A968,[1]DI!$A$4:$B$15000,2,FALSE),0)</f>
        <v>9.1399999999999995E-2</v>
      </c>
      <c r="E968" s="11">
        <f t="shared" ca="1" si="265"/>
        <v>1.00034713</v>
      </c>
      <c r="F968" s="66">
        <f ca="1">(TRUNC(PRODUCT($E$16:$E967),16))</f>
        <v>1.37862327864628</v>
      </c>
      <c r="G968" s="66">
        <f t="shared" ca="1" si="266"/>
        <v>1.34121351552386</v>
      </c>
      <c r="H968" s="66">
        <f t="shared" ca="1" si="267"/>
        <v>1.0278924700000001</v>
      </c>
      <c r="I968" s="67">
        <f t="shared" si="262"/>
        <v>3.7499999999999999E-2</v>
      </c>
      <c r="J968" s="68">
        <f t="shared" si="268"/>
        <v>42843</v>
      </c>
      <c r="K968" s="13">
        <f t="shared" si="269"/>
        <v>99</v>
      </c>
      <c r="L968" s="9">
        <f t="shared" si="270"/>
        <v>1.010175262</v>
      </c>
      <c r="M968" s="71">
        <f t="shared" ca="1" si="271"/>
        <v>1.038351545</v>
      </c>
      <c r="N968" s="70">
        <f t="shared" si="272"/>
        <v>0</v>
      </c>
      <c r="O968" s="66">
        <f t="shared" ca="1" si="273"/>
        <v>2349909.0270354999</v>
      </c>
      <c r="P968" s="72">
        <f t="shared" si="274"/>
        <v>0</v>
      </c>
      <c r="Q968" s="69"/>
      <c r="R968" s="68"/>
      <c r="S968" s="68"/>
      <c r="T968" s="68"/>
      <c r="U968" s="68"/>
      <c r="V968" s="7"/>
      <c r="W968" s="7"/>
      <c r="X968" s="7"/>
      <c r="Y968" s="7"/>
      <c r="Z968" s="1"/>
      <c r="AA968" s="7"/>
      <c r="AB968" s="7"/>
      <c r="AC968" s="7"/>
      <c r="AD968" s="7"/>
      <c r="AE968" s="7"/>
      <c r="AF968" s="8"/>
      <c r="AG968" s="7"/>
      <c r="AH968" s="3"/>
      <c r="AI968" s="18"/>
      <c r="AJ968" s="19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</row>
    <row r="969" spans="1:220" x14ac:dyDescent="0.2">
      <c r="A969" s="65">
        <f t="shared" si="261"/>
        <v>42944</v>
      </c>
      <c r="B969" s="12">
        <f t="shared" ca="1" si="263"/>
        <v>63651368.281952068</v>
      </c>
      <c r="C969" s="73">
        <f t="shared" ca="1" si="264"/>
        <v>61272864.679519385</v>
      </c>
      <c r="D969" s="67">
        <f ca="1">IF(A969&lt;$B$1,VLOOKUP(A969,[1]DI!$A$4:$B$15000,2,FALSE),0)</f>
        <v>9.1399999999999995E-2</v>
      </c>
      <c r="E969" s="11">
        <f t="shared" ca="1" si="265"/>
        <v>1.00034713</v>
      </c>
      <c r="F969" s="66">
        <f ca="1">(TRUNC(PRODUCT($E$16:$E968),16))</f>
        <v>1.3791018401449999</v>
      </c>
      <c r="G969" s="66">
        <f t="shared" ca="1" si="266"/>
        <v>1.34121351552386</v>
      </c>
      <c r="H969" s="66">
        <f t="shared" ca="1" si="267"/>
        <v>1.02824929</v>
      </c>
      <c r="I969" s="67">
        <f t="shared" si="262"/>
        <v>3.7499999999999999E-2</v>
      </c>
      <c r="J969" s="68">
        <f t="shared" si="268"/>
        <v>42843</v>
      </c>
      <c r="K969" s="13">
        <f t="shared" si="269"/>
        <v>100</v>
      </c>
      <c r="L969" s="9">
        <f t="shared" si="270"/>
        <v>1.010278569</v>
      </c>
      <c r="M969" s="71">
        <f t="shared" ca="1" si="271"/>
        <v>1.0388182210000001</v>
      </c>
      <c r="N969" s="70">
        <f t="shared" si="272"/>
        <v>0</v>
      </c>
      <c r="O969" s="66">
        <f t="shared" ca="1" si="273"/>
        <v>2378503.6024326799</v>
      </c>
      <c r="P969" s="72">
        <f t="shared" si="274"/>
        <v>0</v>
      </c>
      <c r="Q969" s="69"/>
      <c r="R969" s="68"/>
      <c r="S969" s="68"/>
      <c r="T969" s="68"/>
      <c r="U969" s="68"/>
      <c r="V969" s="7"/>
      <c r="W969" s="7"/>
      <c r="X969" s="7"/>
      <c r="Y969" s="7"/>
      <c r="Z969" s="1"/>
      <c r="AA969" s="7"/>
      <c r="AB969" s="7"/>
      <c r="AC969" s="7"/>
      <c r="AD969" s="7"/>
      <c r="AE969" s="7"/>
      <c r="AF969" s="8"/>
      <c r="AG969" s="7"/>
      <c r="AH969" s="3"/>
      <c r="AI969" s="18"/>
      <c r="AJ969" s="19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</row>
    <row r="970" spans="1:220" x14ac:dyDescent="0.2">
      <c r="A970" s="65">
        <f t="shared" si="261"/>
        <v>42945</v>
      </c>
      <c r="B970" s="12">
        <f t="shared" ca="1" si="263"/>
        <v>63679974.866830714</v>
      </c>
      <c r="C970" s="73">
        <f t="shared" ca="1" si="264"/>
        <v>61272864.679519385</v>
      </c>
      <c r="D970" s="67">
        <f ca="1">IF(A970&lt;$B$1,VLOOKUP(A970,[1]DI!$A$4:$B$15000,2,FALSE),0)</f>
        <v>0</v>
      </c>
      <c r="E970" s="11">
        <f t="shared" ca="1" si="265"/>
        <v>1</v>
      </c>
      <c r="F970" s="66">
        <f ca="1">(TRUNC(PRODUCT($E$16:$E969),16))</f>
        <v>1.3795805677667701</v>
      </c>
      <c r="G970" s="66">
        <f t="shared" ca="1" si="266"/>
        <v>1.34121351552386</v>
      </c>
      <c r="H970" s="66">
        <f t="shared" ca="1" si="267"/>
        <v>1.0286062199999999</v>
      </c>
      <c r="I970" s="67">
        <f t="shared" si="262"/>
        <v>3.7499999999999999E-2</v>
      </c>
      <c r="J970" s="68">
        <f t="shared" si="268"/>
        <v>42843</v>
      </c>
      <c r="K970" s="13">
        <f t="shared" si="269"/>
        <v>101</v>
      </c>
      <c r="L970" s="9">
        <f t="shared" si="270"/>
        <v>1.010381886</v>
      </c>
      <c r="M970" s="71">
        <f t="shared" ca="1" si="271"/>
        <v>1.0392850929999999</v>
      </c>
      <c r="N970" s="70">
        <f t="shared" si="272"/>
        <v>0</v>
      </c>
      <c r="O970" s="66">
        <f t="shared" ca="1" si="273"/>
        <v>2407110.1873113299</v>
      </c>
      <c r="P970" s="72">
        <f t="shared" si="274"/>
        <v>0</v>
      </c>
      <c r="Q970" s="69"/>
      <c r="R970" s="68"/>
      <c r="S970" s="68"/>
      <c r="T970" s="68"/>
      <c r="U970" s="68"/>
      <c r="V970" s="7"/>
      <c r="W970" s="7"/>
      <c r="X970" s="7"/>
      <c r="Y970" s="7"/>
      <c r="Z970" s="1"/>
      <c r="AA970" s="7"/>
      <c r="AB970" s="7"/>
      <c r="AC970" s="7"/>
      <c r="AD970" s="7"/>
      <c r="AE970" s="7"/>
      <c r="AF970" s="8"/>
      <c r="AG970" s="7"/>
      <c r="AH970" s="3"/>
      <c r="AI970" s="18"/>
      <c r="AJ970" s="19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</row>
    <row r="971" spans="1:220" x14ac:dyDescent="0.2">
      <c r="A971" s="65">
        <f t="shared" si="261"/>
        <v>42946</v>
      </c>
      <c r="B971" s="12">
        <f t="shared" ca="1" si="263"/>
        <v>63686487.130707458</v>
      </c>
      <c r="C971" s="73">
        <f t="shared" ca="1" si="264"/>
        <v>61272864.679519385</v>
      </c>
      <c r="D971" s="67">
        <f ca="1">IF(A971&lt;$B$1,VLOOKUP(A971,[1]DI!$A$4:$B$15000,2,FALSE),0)</f>
        <v>0</v>
      </c>
      <c r="E971" s="11">
        <f t="shared" ca="1" si="265"/>
        <v>1</v>
      </c>
      <c r="F971" s="66">
        <f ca="1">(TRUNC(PRODUCT($E$16:$E970),16))</f>
        <v>1.3795805677667701</v>
      </c>
      <c r="G971" s="66">
        <f t="shared" ca="1" si="266"/>
        <v>1.34121351552386</v>
      </c>
      <c r="H971" s="66">
        <f t="shared" ca="1" si="267"/>
        <v>1.0286062199999999</v>
      </c>
      <c r="I971" s="67">
        <f t="shared" si="262"/>
        <v>3.7499999999999999E-2</v>
      </c>
      <c r="J971" s="68">
        <f t="shared" si="268"/>
        <v>42843</v>
      </c>
      <c r="K971" s="13">
        <f t="shared" si="269"/>
        <v>102</v>
      </c>
      <c r="L971" s="9">
        <f t="shared" si="270"/>
        <v>1.010485214</v>
      </c>
      <c r="M971" s="71">
        <f t="shared" ca="1" si="271"/>
        <v>1.039391376</v>
      </c>
      <c r="N971" s="70">
        <f t="shared" si="272"/>
        <v>0</v>
      </c>
      <c r="O971" s="66">
        <f t="shared" ca="1" si="273"/>
        <v>2413622.4511880698</v>
      </c>
      <c r="P971" s="72">
        <f t="shared" si="274"/>
        <v>0</v>
      </c>
      <c r="Q971" s="69"/>
      <c r="R971" s="68"/>
      <c r="S971" s="68"/>
      <c r="T971" s="68"/>
      <c r="U971" s="68"/>
      <c r="V971" s="7"/>
      <c r="W971" s="7"/>
      <c r="X971" s="7"/>
      <c r="Y971" s="7"/>
      <c r="Z971" s="1"/>
      <c r="AA971" s="7"/>
      <c r="AB971" s="7"/>
      <c r="AC971" s="7"/>
      <c r="AD971" s="7"/>
      <c r="AE971" s="7"/>
      <c r="AF971" s="8"/>
      <c r="AG971" s="7"/>
      <c r="AH971" s="3"/>
      <c r="AI971" s="18"/>
      <c r="AJ971" s="19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</row>
    <row r="972" spans="1:220" x14ac:dyDescent="0.2">
      <c r="A972" s="65">
        <f t="shared" si="261"/>
        <v>42947</v>
      </c>
      <c r="B972" s="12">
        <f t="shared" ca="1" si="263"/>
        <v>63693000.129858553</v>
      </c>
      <c r="C972" s="73">
        <f t="shared" ca="1" si="264"/>
        <v>61272864.679519385</v>
      </c>
      <c r="D972" s="67">
        <f ca="1">IF(A972&lt;$B$1,VLOOKUP(A972,[1]DI!$A$4:$B$15000,2,FALSE),0)</f>
        <v>9.1399999999999995E-2</v>
      </c>
      <c r="E972" s="11">
        <f t="shared" ca="1" si="265"/>
        <v>1.00034713</v>
      </c>
      <c r="F972" s="66">
        <f ca="1">(TRUNC(PRODUCT($E$16:$E971),16))</f>
        <v>1.3795805677667701</v>
      </c>
      <c r="G972" s="66">
        <f t="shared" ca="1" si="266"/>
        <v>1.34121351552386</v>
      </c>
      <c r="H972" s="66">
        <f t="shared" ca="1" si="267"/>
        <v>1.0286062199999999</v>
      </c>
      <c r="I972" s="67">
        <f t="shared" si="262"/>
        <v>3.7499999999999999E-2</v>
      </c>
      <c r="J972" s="68">
        <f t="shared" si="268"/>
        <v>42843</v>
      </c>
      <c r="K972" s="13">
        <f t="shared" si="269"/>
        <v>103</v>
      </c>
      <c r="L972" s="9">
        <f t="shared" si="270"/>
        <v>1.0105885530000001</v>
      </c>
      <c r="M972" s="71">
        <f t="shared" ca="1" si="271"/>
        <v>1.0394976709999999</v>
      </c>
      <c r="N972" s="70">
        <f t="shared" si="272"/>
        <v>0</v>
      </c>
      <c r="O972" s="66">
        <f t="shared" ca="1" si="273"/>
        <v>2420135.4503391702</v>
      </c>
      <c r="P972" s="72">
        <f t="shared" si="274"/>
        <v>0</v>
      </c>
      <c r="Q972" s="69"/>
      <c r="R972" s="68"/>
      <c r="S972" s="68"/>
      <c r="T972" s="68"/>
      <c r="U972" s="68"/>
      <c r="V972" s="7"/>
      <c r="W972" s="7"/>
      <c r="X972" s="7"/>
      <c r="Y972" s="7"/>
      <c r="Z972" s="1"/>
      <c r="AA972" s="7"/>
      <c r="AB972" s="7"/>
      <c r="AC972" s="7"/>
      <c r="AD972" s="7"/>
      <c r="AE972" s="7"/>
      <c r="AF972" s="8"/>
      <c r="AG972" s="7"/>
      <c r="AH972" s="3"/>
      <c r="AI972" s="18"/>
      <c r="AJ972" s="19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</row>
    <row r="973" spans="1:220" x14ac:dyDescent="0.2">
      <c r="A973" s="65">
        <f t="shared" si="261"/>
        <v>42948</v>
      </c>
      <c r="B973" s="12">
        <f t="shared" ca="1" si="263"/>
        <v>63715109.891622372</v>
      </c>
      <c r="C973" s="73">
        <f t="shared" ca="1" si="264"/>
        <v>61272864.679519385</v>
      </c>
      <c r="D973" s="67">
        <f ca="1">IF(A973&lt;$B$1,VLOOKUP(A973,[1]DI!$A$4:$B$15000,2,FALSE),0)</f>
        <v>9.1399999999999995E-2</v>
      </c>
      <c r="E973" s="11">
        <f t="shared" ca="1" si="265"/>
        <v>1.00034713</v>
      </c>
      <c r="F973" s="66">
        <f ca="1">(TRUNC(PRODUCT($E$16:$E972),16))</f>
        <v>1.3800594615692601</v>
      </c>
      <c r="G973" s="66">
        <f t="shared" ca="1" si="266"/>
        <v>1.34121351552386</v>
      </c>
      <c r="H973" s="66">
        <f t="shared" ca="1" si="267"/>
        <v>1.0289632799999999</v>
      </c>
      <c r="I973" s="67">
        <f t="shared" si="262"/>
        <v>3.7499999999999999E-2</v>
      </c>
      <c r="J973" s="68">
        <f t="shared" si="268"/>
        <v>42843</v>
      </c>
      <c r="K973" s="13">
        <f t="shared" si="269"/>
        <v>103</v>
      </c>
      <c r="L973" s="9">
        <f t="shared" si="270"/>
        <v>1.0105885530000001</v>
      </c>
      <c r="M973" s="71">
        <f t="shared" ca="1" si="271"/>
        <v>1.0398585119999999</v>
      </c>
      <c r="N973" s="70">
        <f t="shared" si="272"/>
        <v>0</v>
      </c>
      <c r="O973" s="66">
        <f t="shared" ca="1" si="273"/>
        <v>2442245.2121029901</v>
      </c>
      <c r="P973" s="72">
        <f t="shared" si="274"/>
        <v>0</v>
      </c>
      <c r="Q973" s="69"/>
      <c r="R973" s="68"/>
      <c r="S973" s="68"/>
      <c r="T973" s="68"/>
      <c r="U973" s="68"/>
      <c r="V973" s="7"/>
      <c r="W973" s="7"/>
      <c r="X973" s="7"/>
      <c r="Y973" s="7"/>
      <c r="Z973" s="1"/>
      <c r="AA973" s="7"/>
      <c r="AB973" s="7"/>
      <c r="AC973" s="7"/>
      <c r="AD973" s="7"/>
      <c r="AE973" s="7"/>
      <c r="AF973" s="8"/>
      <c r="AG973" s="7"/>
      <c r="AH973" s="3"/>
      <c r="AI973" s="18"/>
      <c r="AJ973" s="19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</row>
    <row r="974" spans="1:220" x14ac:dyDescent="0.2">
      <c r="A974" s="65">
        <f t="shared" si="261"/>
        <v>42949</v>
      </c>
      <c r="B974" s="12">
        <f t="shared" ca="1" si="263"/>
        <v>63743745.887476087</v>
      </c>
      <c r="C974" s="73">
        <f t="shared" ca="1" si="264"/>
        <v>61272864.679519385</v>
      </c>
      <c r="D974" s="67">
        <f ca="1">IF(A974&lt;$B$1,VLOOKUP(A974,[1]DI!$A$4:$B$15000,2,FALSE),0)</f>
        <v>9.1399999999999995E-2</v>
      </c>
      <c r="E974" s="11">
        <f t="shared" ca="1" si="265"/>
        <v>1.00034713</v>
      </c>
      <c r="F974" s="66">
        <f ca="1">(TRUNC(PRODUCT($E$16:$E973),16))</f>
        <v>1.38053852161015</v>
      </c>
      <c r="G974" s="66">
        <f t="shared" ca="1" si="266"/>
        <v>1.34121351552386</v>
      </c>
      <c r="H974" s="66">
        <f t="shared" ca="1" si="267"/>
        <v>1.02932047</v>
      </c>
      <c r="I974" s="67">
        <f t="shared" si="262"/>
        <v>3.7499999999999999E-2</v>
      </c>
      <c r="J974" s="68">
        <f t="shared" si="268"/>
        <v>42843</v>
      </c>
      <c r="K974" s="13">
        <f t="shared" si="269"/>
        <v>104</v>
      </c>
      <c r="L974" s="9">
        <f t="shared" si="270"/>
        <v>1.010691902</v>
      </c>
      <c r="M974" s="71">
        <f t="shared" ca="1" si="271"/>
        <v>1.0403258639999999</v>
      </c>
      <c r="N974" s="70">
        <f t="shared" si="272"/>
        <v>0</v>
      </c>
      <c r="O974" s="66">
        <f t="shared" ca="1" si="273"/>
        <v>2470881.2079567001</v>
      </c>
      <c r="P974" s="72">
        <f t="shared" si="274"/>
        <v>0</v>
      </c>
      <c r="Q974" s="69"/>
      <c r="R974" s="68"/>
      <c r="S974" s="68"/>
      <c r="T974" s="68"/>
      <c r="U974" s="68"/>
      <c r="V974" s="7"/>
      <c r="W974" s="7"/>
      <c r="X974" s="7"/>
      <c r="Y974" s="7"/>
      <c r="Z974" s="1"/>
      <c r="AA974" s="7"/>
      <c r="AB974" s="7"/>
      <c r="AC974" s="7"/>
      <c r="AD974" s="7"/>
      <c r="AE974" s="7"/>
      <c r="AF974" s="8"/>
      <c r="AG974" s="7"/>
      <c r="AH974" s="3"/>
      <c r="AI974" s="18"/>
      <c r="AJ974" s="19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</row>
    <row r="975" spans="1:220" x14ac:dyDescent="0.2">
      <c r="A975" s="65">
        <f t="shared" si="261"/>
        <v>42950</v>
      </c>
      <c r="B975" s="12">
        <f t="shared" ca="1" si="263"/>
        <v>63772393.831538394</v>
      </c>
      <c r="C975" s="73">
        <f t="shared" ca="1" si="264"/>
        <v>61272864.679519385</v>
      </c>
      <c r="D975" s="67">
        <f ca="1">IF(A975&lt;$B$1,VLOOKUP(A975,[1]DI!$A$4:$B$15000,2,FALSE),0)</f>
        <v>9.1399999999999995E-2</v>
      </c>
      <c r="E975" s="11">
        <f t="shared" ca="1" si="265"/>
        <v>1.00034713</v>
      </c>
      <c r="F975" s="66">
        <f ca="1">(TRUNC(PRODUCT($E$16:$E974),16))</f>
        <v>1.3810177479471599</v>
      </c>
      <c r="G975" s="66">
        <f t="shared" ca="1" si="266"/>
        <v>1.34121351552386</v>
      </c>
      <c r="H975" s="66">
        <f t="shared" ca="1" si="267"/>
        <v>1.0296777699999999</v>
      </c>
      <c r="I975" s="67">
        <f t="shared" si="262"/>
        <v>3.7499999999999999E-2</v>
      </c>
      <c r="J975" s="68">
        <f t="shared" si="268"/>
        <v>42843</v>
      </c>
      <c r="K975" s="13">
        <f t="shared" si="269"/>
        <v>105</v>
      </c>
      <c r="L975" s="9">
        <f t="shared" si="270"/>
        <v>1.010795262</v>
      </c>
      <c r="M975" s="71">
        <f t="shared" ca="1" si="271"/>
        <v>1.0407934109999999</v>
      </c>
      <c r="N975" s="70">
        <f t="shared" si="272"/>
        <v>0</v>
      </c>
      <c r="O975" s="66">
        <f t="shared" ca="1" si="273"/>
        <v>2499529.1520190099</v>
      </c>
      <c r="P975" s="72">
        <f t="shared" si="274"/>
        <v>0</v>
      </c>
      <c r="Q975" s="69"/>
      <c r="R975" s="68"/>
      <c r="S975" s="68"/>
      <c r="T975" s="68"/>
      <c r="U975" s="68"/>
      <c r="V975" s="7"/>
      <c r="W975" s="7"/>
      <c r="X975" s="7"/>
      <c r="Y975" s="7"/>
      <c r="Z975" s="1"/>
      <c r="AA975" s="7"/>
      <c r="AB975" s="7"/>
      <c r="AC975" s="7"/>
      <c r="AD975" s="7"/>
      <c r="AE975" s="7"/>
      <c r="AF975" s="8"/>
      <c r="AG975" s="7"/>
      <c r="AH975" s="3"/>
      <c r="AI975" s="18"/>
      <c r="AJ975" s="19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</row>
    <row r="976" spans="1:220" x14ac:dyDescent="0.2">
      <c r="A976" s="65">
        <f t="shared" si="261"/>
        <v>42951</v>
      </c>
      <c r="B976" s="12">
        <f t="shared" ca="1" si="263"/>
        <v>63801055.684540994</v>
      </c>
      <c r="C976" s="73">
        <f t="shared" ca="1" si="264"/>
        <v>61272864.679519385</v>
      </c>
      <c r="D976" s="67">
        <f ca="1">IF(A976&lt;$B$1,VLOOKUP(A976,[1]DI!$A$4:$B$15000,2,FALSE),0)</f>
        <v>9.1399999999999995E-2</v>
      </c>
      <c r="E976" s="11">
        <f t="shared" ca="1" si="265"/>
        <v>1.00034713</v>
      </c>
      <c r="F976" s="66">
        <f ca="1">(TRUNC(PRODUCT($E$16:$E975),16))</f>
        <v>1.3814971406380001</v>
      </c>
      <c r="G976" s="66">
        <f t="shared" ca="1" si="266"/>
        <v>1.34121351552386</v>
      </c>
      <c r="H976" s="66">
        <f t="shared" ca="1" si="267"/>
        <v>1.0300352100000001</v>
      </c>
      <c r="I976" s="67">
        <f t="shared" si="262"/>
        <v>3.7499999999999999E-2</v>
      </c>
      <c r="J976" s="68">
        <f t="shared" si="268"/>
        <v>42843</v>
      </c>
      <c r="K976" s="13">
        <f t="shared" si="269"/>
        <v>106</v>
      </c>
      <c r="L976" s="9">
        <f t="shared" si="270"/>
        <v>1.010898632</v>
      </c>
      <c r="M976" s="71">
        <f t="shared" ca="1" si="271"/>
        <v>1.041261185</v>
      </c>
      <c r="N976" s="70">
        <f t="shared" si="272"/>
        <v>0</v>
      </c>
      <c r="O976" s="66">
        <f t="shared" ca="1" si="273"/>
        <v>2528191.0050216098</v>
      </c>
      <c r="P976" s="72">
        <f t="shared" si="274"/>
        <v>0</v>
      </c>
      <c r="Q976" s="69"/>
      <c r="R976" s="68"/>
      <c r="S976" s="68"/>
      <c r="T976" s="68"/>
      <c r="U976" s="68"/>
      <c r="V976" s="7"/>
      <c r="W976" s="7"/>
      <c r="X976" s="7"/>
      <c r="Y976" s="7"/>
      <c r="Z976" s="1"/>
      <c r="AA976" s="7"/>
      <c r="AB976" s="7"/>
      <c r="AC976" s="7"/>
      <c r="AD976" s="7"/>
      <c r="AE976" s="7"/>
      <c r="AF976" s="8"/>
      <c r="AG976" s="7"/>
      <c r="AH976" s="3"/>
      <c r="AI976" s="18"/>
      <c r="AJ976" s="19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</row>
    <row r="977" spans="1:220" x14ac:dyDescent="0.2">
      <c r="A977" s="65">
        <f t="shared" si="261"/>
        <v>42952</v>
      </c>
      <c r="B977" s="12">
        <f t="shared" ca="1" si="263"/>
        <v>63829729.547025077</v>
      </c>
      <c r="C977" s="73">
        <f t="shared" ca="1" si="264"/>
        <v>61272864.679519385</v>
      </c>
      <c r="D977" s="67">
        <f ca="1">IF(A977&lt;$B$1,VLOOKUP(A977,[1]DI!$A$4:$B$15000,2,FALSE),0)</f>
        <v>0</v>
      </c>
      <c r="E977" s="11">
        <f t="shared" ca="1" si="265"/>
        <v>1</v>
      </c>
      <c r="F977" s="66">
        <f ca="1">(TRUNC(PRODUCT($E$16:$E976),16))</f>
        <v>1.3819766997404299</v>
      </c>
      <c r="G977" s="66">
        <f t="shared" ca="1" si="266"/>
        <v>1.34121351552386</v>
      </c>
      <c r="H977" s="66">
        <f t="shared" ca="1" si="267"/>
        <v>1.03039276</v>
      </c>
      <c r="I977" s="67">
        <f t="shared" si="262"/>
        <v>3.7499999999999999E-2</v>
      </c>
      <c r="J977" s="68">
        <f t="shared" si="268"/>
        <v>42843</v>
      </c>
      <c r="K977" s="13">
        <f t="shared" si="269"/>
        <v>107</v>
      </c>
      <c r="L977" s="9">
        <f t="shared" si="270"/>
        <v>1.0110020129999999</v>
      </c>
      <c r="M977" s="71">
        <f t="shared" ca="1" si="271"/>
        <v>1.0417291550000001</v>
      </c>
      <c r="N977" s="70">
        <f t="shared" si="272"/>
        <v>0</v>
      </c>
      <c r="O977" s="66">
        <f t="shared" ca="1" si="273"/>
        <v>2556864.8675056901</v>
      </c>
      <c r="P977" s="72">
        <f t="shared" si="274"/>
        <v>0</v>
      </c>
      <c r="Q977" s="69"/>
      <c r="R977" s="68"/>
      <c r="S977" s="68"/>
      <c r="T977" s="68"/>
      <c r="U977" s="68"/>
      <c r="V977" s="7"/>
      <c r="W977" s="7"/>
      <c r="X977" s="7"/>
      <c r="Y977" s="7"/>
      <c r="Z977" s="1"/>
      <c r="AA977" s="7"/>
      <c r="AB977" s="7"/>
      <c r="AC977" s="7"/>
      <c r="AD977" s="7"/>
      <c r="AE977" s="7"/>
      <c r="AF977" s="8"/>
      <c r="AG977" s="7"/>
      <c r="AH977" s="3"/>
      <c r="AI977" s="18"/>
      <c r="AJ977" s="19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</row>
    <row r="978" spans="1:220" x14ac:dyDescent="0.2">
      <c r="A978" s="65">
        <f t="shared" ref="A978:A1041" si="275">(A977+1)</f>
        <v>42953</v>
      </c>
      <c r="B978" s="12">
        <f t="shared" ca="1" si="263"/>
        <v>63836257.129117973</v>
      </c>
      <c r="C978" s="73">
        <f t="shared" ca="1" si="264"/>
        <v>61272864.679519385</v>
      </c>
      <c r="D978" s="67">
        <f ca="1">IF(A978&lt;$B$1,VLOOKUP(A978,[1]DI!$A$4:$B$15000,2,FALSE),0)</f>
        <v>0</v>
      </c>
      <c r="E978" s="11">
        <f t="shared" ca="1" si="265"/>
        <v>1</v>
      </c>
      <c r="F978" s="66">
        <f ca="1">(TRUNC(PRODUCT($E$16:$E977),16))</f>
        <v>1.3819766997404299</v>
      </c>
      <c r="G978" s="66">
        <f t="shared" ca="1" si="266"/>
        <v>1.34121351552386</v>
      </c>
      <c r="H978" s="66">
        <f t="shared" ca="1" si="267"/>
        <v>1.03039276</v>
      </c>
      <c r="I978" s="67">
        <f t="shared" ref="I978:I1041" si="276">I977</f>
        <v>3.7499999999999999E-2</v>
      </c>
      <c r="J978" s="68">
        <f t="shared" si="268"/>
        <v>42843</v>
      </c>
      <c r="K978" s="13">
        <f t="shared" si="269"/>
        <v>108</v>
      </c>
      <c r="L978" s="9">
        <f t="shared" si="270"/>
        <v>1.011105404</v>
      </c>
      <c r="M978" s="71">
        <f t="shared" ca="1" si="271"/>
        <v>1.0418356879999999</v>
      </c>
      <c r="N978" s="70">
        <f t="shared" si="272"/>
        <v>0</v>
      </c>
      <c r="O978" s="66">
        <f t="shared" ca="1" si="273"/>
        <v>2563392.4495985899</v>
      </c>
      <c r="P978" s="72">
        <f t="shared" si="274"/>
        <v>0</v>
      </c>
      <c r="Q978" s="69"/>
      <c r="R978" s="68"/>
      <c r="S978" s="68"/>
      <c r="T978" s="68"/>
      <c r="U978" s="68"/>
      <c r="V978" s="7"/>
      <c r="W978" s="7"/>
      <c r="X978" s="7"/>
      <c r="Y978" s="7"/>
      <c r="Z978" s="1"/>
      <c r="AA978" s="7"/>
      <c r="AB978" s="7"/>
      <c r="AC978" s="7"/>
      <c r="AD978" s="7"/>
      <c r="AE978" s="7"/>
      <c r="AF978" s="8"/>
      <c r="AG978" s="7"/>
      <c r="AH978" s="3"/>
      <c r="AI978" s="18"/>
      <c r="AJ978" s="19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</row>
    <row r="979" spans="1:220" x14ac:dyDescent="0.2">
      <c r="A979" s="65">
        <f t="shared" si="275"/>
        <v>42954</v>
      </c>
      <c r="B979" s="12">
        <f t="shared" ca="1" si="263"/>
        <v>63842785.446485266</v>
      </c>
      <c r="C979" s="73">
        <f t="shared" ca="1" si="264"/>
        <v>61272864.679519385</v>
      </c>
      <c r="D979" s="67">
        <f ca="1">IF(A979&lt;$B$1,VLOOKUP(A979,[1]DI!$A$4:$B$15000,2,FALSE),0)</f>
        <v>9.1399999999999995E-2</v>
      </c>
      <c r="E979" s="11">
        <f t="shared" ca="1" si="265"/>
        <v>1.00034713</v>
      </c>
      <c r="F979" s="66">
        <f ca="1">(TRUNC(PRODUCT($E$16:$E978),16))</f>
        <v>1.3819766997404299</v>
      </c>
      <c r="G979" s="66">
        <f t="shared" ca="1" si="266"/>
        <v>1.34121351552386</v>
      </c>
      <c r="H979" s="66">
        <f t="shared" ca="1" si="267"/>
        <v>1.03039276</v>
      </c>
      <c r="I979" s="67">
        <f t="shared" si="276"/>
        <v>3.7499999999999999E-2</v>
      </c>
      <c r="J979" s="68">
        <f t="shared" si="268"/>
        <v>42843</v>
      </c>
      <c r="K979" s="13">
        <f t="shared" si="269"/>
        <v>109</v>
      </c>
      <c r="L979" s="9">
        <f t="shared" si="270"/>
        <v>1.011208806</v>
      </c>
      <c r="M979" s="71">
        <f t="shared" ca="1" si="271"/>
        <v>1.0419422330000001</v>
      </c>
      <c r="N979" s="70">
        <f t="shared" si="272"/>
        <v>0</v>
      </c>
      <c r="O979" s="66">
        <f t="shared" ca="1" si="273"/>
        <v>2569920.7669658801</v>
      </c>
      <c r="P979" s="72">
        <f t="shared" si="274"/>
        <v>0</v>
      </c>
      <c r="Q979" s="69"/>
      <c r="R979" s="68"/>
      <c r="S979" s="68"/>
      <c r="T979" s="68"/>
      <c r="U979" s="68"/>
      <c r="V979" s="7"/>
      <c r="W979" s="7"/>
      <c r="X979" s="7"/>
      <c r="Y979" s="7"/>
      <c r="Z979" s="1"/>
      <c r="AA979" s="7"/>
      <c r="AB979" s="7"/>
      <c r="AC979" s="7"/>
      <c r="AD979" s="7"/>
      <c r="AE979" s="7"/>
      <c r="AF979" s="8"/>
      <c r="AG979" s="7"/>
      <c r="AH979" s="3"/>
      <c r="AI979" s="18"/>
      <c r="AJ979" s="19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</row>
    <row r="980" spans="1:220" x14ac:dyDescent="0.2">
      <c r="A980" s="65">
        <f t="shared" si="275"/>
        <v>42955</v>
      </c>
      <c r="B980" s="12">
        <f t="shared" ca="1" si="263"/>
        <v>63871478.426103115</v>
      </c>
      <c r="C980" s="73">
        <f t="shared" ca="1" si="264"/>
        <v>61272864.679519385</v>
      </c>
      <c r="D980" s="67">
        <f ca="1">IF(A980&lt;$B$1,VLOOKUP(A980,[1]DI!$A$4:$B$15000,2,FALSE),0)</f>
        <v>9.1399999999999995E-2</v>
      </c>
      <c r="E980" s="11">
        <f t="shared" ca="1" si="265"/>
        <v>1.00034713</v>
      </c>
      <c r="F980" s="66">
        <f ca="1">(TRUNC(PRODUCT($E$16:$E979),16))</f>
        <v>1.38245642531221</v>
      </c>
      <c r="G980" s="66">
        <f t="shared" ca="1" si="266"/>
        <v>1.34121351552386</v>
      </c>
      <c r="H980" s="66">
        <f t="shared" ca="1" si="267"/>
        <v>1.03075044</v>
      </c>
      <c r="I980" s="67">
        <f t="shared" si="276"/>
        <v>3.7499999999999999E-2</v>
      </c>
      <c r="J980" s="68">
        <f t="shared" si="268"/>
        <v>42843</v>
      </c>
      <c r="K980" s="13">
        <f t="shared" si="269"/>
        <v>110</v>
      </c>
      <c r="L980" s="9">
        <f t="shared" si="270"/>
        <v>1.0113122189999999</v>
      </c>
      <c r="M980" s="71">
        <f t="shared" ca="1" si="271"/>
        <v>1.042410515</v>
      </c>
      <c r="N980" s="70">
        <f t="shared" si="272"/>
        <v>0</v>
      </c>
      <c r="O980" s="66">
        <f t="shared" ca="1" si="273"/>
        <v>2598613.74658373</v>
      </c>
      <c r="P980" s="72">
        <f t="shared" si="274"/>
        <v>0</v>
      </c>
      <c r="Q980" s="69"/>
      <c r="R980" s="68"/>
      <c r="S980" s="68"/>
      <c r="T980" s="68"/>
      <c r="U980" s="68"/>
      <c r="V980" s="7"/>
      <c r="W980" s="7"/>
      <c r="X980" s="7"/>
      <c r="Y980" s="7"/>
      <c r="Z980" s="1"/>
      <c r="AA980" s="7"/>
      <c r="AB980" s="7"/>
      <c r="AC980" s="7"/>
      <c r="AD980" s="7"/>
      <c r="AE980" s="7"/>
      <c r="AF980" s="8"/>
      <c r="AG980" s="7"/>
      <c r="AH980" s="3"/>
      <c r="AI980" s="18"/>
      <c r="AJ980" s="19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</row>
    <row r="981" spans="1:220" x14ac:dyDescent="0.2">
      <c r="A981" s="65">
        <f t="shared" si="275"/>
        <v>42956</v>
      </c>
      <c r="B981" s="12">
        <f t="shared" ca="1" si="263"/>
        <v>63900184.640659742</v>
      </c>
      <c r="C981" s="73">
        <f t="shared" ca="1" si="264"/>
        <v>61272864.679519385</v>
      </c>
      <c r="D981" s="67">
        <f ca="1">IF(A981&lt;$B$1,VLOOKUP(A981,[1]DI!$A$4:$B$15000,2,FALSE),0)</f>
        <v>9.1399999999999995E-2</v>
      </c>
      <c r="E981" s="11">
        <f t="shared" ca="1" si="265"/>
        <v>1.00034713</v>
      </c>
      <c r="F981" s="66">
        <f ca="1">(TRUNC(PRODUCT($E$16:$E980),16))</f>
        <v>1.38293631741113</v>
      </c>
      <c r="G981" s="66">
        <f t="shared" ca="1" si="266"/>
        <v>1.34121351552386</v>
      </c>
      <c r="H981" s="66">
        <f t="shared" ca="1" si="267"/>
        <v>1.0311082499999999</v>
      </c>
      <c r="I981" s="67">
        <f t="shared" si="276"/>
        <v>3.7499999999999999E-2</v>
      </c>
      <c r="J981" s="68">
        <f t="shared" si="268"/>
        <v>42843</v>
      </c>
      <c r="K981" s="13">
        <f t="shared" si="269"/>
        <v>111</v>
      </c>
      <c r="L981" s="9">
        <f t="shared" si="270"/>
        <v>1.011415642</v>
      </c>
      <c r="M981" s="71">
        <f t="shared" ca="1" si="271"/>
        <v>1.0428790130000001</v>
      </c>
      <c r="N981" s="70">
        <f t="shared" si="272"/>
        <v>0</v>
      </c>
      <c r="O981" s="66">
        <f t="shared" ca="1" si="273"/>
        <v>2627319.9611403602</v>
      </c>
      <c r="P981" s="72">
        <f t="shared" si="274"/>
        <v>0</v>
      </c>
      <c r="Q981" s="69"/>
      <c r="R981" s="68"/>
      <c r="S981" s="68"/>
      <c r="T981" s="68"/>
      <c r="U981" s="68"/>
      <c r="V981" s="7"/>
      <c r="W981" s="7"/>
      <c r="X981" s="7"/>
      <c r="Y981" s="7"/>
      <c r="Z981" s="1"/>
      <c r="AA981" s="7"/>
      <c r="AB981" s="7"/>
      <c r="AC981" s="7"/>
      <c r="AD981" s="7"/>
      <c r="AE981" s="7"/>
      <c r="AF981" s="8"/>
      <c r="AG981" s="7"/>
      <c r="AH981" s="3"/>
      <c r="AI981" s="18"/>
      <c r="AJ981" s="19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</row>
    <row r="982" spans="1:220" x14ac:dyDescent="0.2">
      <c r="A982" s="65">
        <f t="shared" si="275"/>
        <v>42957</v>
      </c>
      <c r="B982" s="12">
        <f t="shared" ca="1" si="263"/>
        <v>63928903.477426492</v>
      </c>
      <c r="C982" s="73">
        <f t="shared" ca="1" si="264"/>
        <v>61272864.679519385</v>
      </c>
      <c r="D982" s="67">
        <f ca="1">IF(A982&lt;$B$1,VLOOKUP(A982,[1]DI!$A$4:$B$15000,2,FALSE),0)</f>
        <v>9.1399999999999995E-2</v>
      </c>
      <c r="E982" s="11">
        <f t="shared" ca="1" si="265"/>
        <v>1.00034713</v>
      </c>
      <c r="F982" s="66">
        <f ca="1">(TRUNC(PRODUCT($E$16:$E981),16))</f>
        <v>1.383416376095</v>
      </c>
      <c r="G982" s="66">
        <f t="shared" ca="1" si="266"/>
        <v>1.34121351552386</v>
      </c>
      <c r="H982" s="66">
        <f t="shared" ca="1" si="267"/>
        <v>1.03146618</v>
      </c>
      <c r="I982" s="67">
        <f t="shared" si="276"/>
        <v>3.7499999999999999E-2</v>
      </c>
      <c r="J982" s="68">
        <f t="shared" si="268"/>
        <v>42843</v>
      </c>
      <c r="K982" s="13">
        <f t="shared" si="269"/>
        <v>112</v>
      </c>
      <c r="L982" s="9">
        <f t="shared" si="270"/>
        <v>1.0115190759999999</v>
      </c>
      <c r="M982" s="71">
        <f t="shared" ca="1" si="271"/>
        <v>1.0433477170000001</v>
      </c>
      <c r="N982" s="70">
        <f t="shared" si="272"/>
        <v>0</v>
      </c>
      <c r="O982" s="66">
        <f t="shared" ca="1" si="273"/>
        <v>2656038.7979071098</v>
      </c>
      <c r="P982" s="72">
        <f t="shared" si="274"/>
        <v>0</v>
      </c>
      <c r="Q982" s="69"/>
      <c r="R982" s="68"/>
      <c r="S982" s="68"/>
      <c r="T982" s="68"/>
      <c r="U982" s="68"/>
      <c r="V982" s="7"/>
      <c r="W982" s="7"/>
      <c r="X982" s="7"/>
      <c r="Y982" s="7"/>
      <c r="Z982" s="1"/>
      <c r="AA982" s="7"/>
      <c r="AB982" s="7"/>
      <c r="AC982" s="7"/>
      <c r="AD982" s="7"/>
      <c r="AE982" s="7"/>
      <c r="AF982" s="8"/>
      <c r="AG982" s="7"/>
      <c r="AH982" s="3"/>
      <c r="AI982" s="18"/>
      <c r="AJ982" s="19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</row>
    <row r="983" spans="1:220" x14ac:dyDescent="0.2">
      <c r="A983" s="65">
        <f t="shared" si="275"/>
        <v>42958</v>
      </c>
      <c r="B983" s="12">
        <f t="shared" ca="1" si="263"/>
        <v>63957634.997676224</v>
      </c>
      <c r="C983" s="73">
        <f t="shared" ca="1" si="264"/>
        <v>61272864.679519385</v>
      </c>
      <c r="D983" s="67">
        <f ca="1">IF(A983&lt;$B$1,VLOOKUP(A983,[1]DI!$A$4:$B$15000,2,FALSE),0)</f>
        <v>9.1399999999999995E-2</v>
      </c>
      <c r="E983" s="11">
        <f t="shared" ca="1" si="265"/>
        <v>1.00034713</v>
      </c>
      <c r="F983" s="66">
        <f ca="1">(TRUNC(PRODUCT($E$16:$E982),16))</f>
        <v>1.3838966014216301</v>
      </c>
      <c r="G983" s="66">
        <f t="shared" ca="1" si="266"/>
        <v>1.34121351552386</v>
      </c>
      <c r="H983" s="66">
        <f t="shared" ca="1" si="267"/>
        <v>1.03182423</v>
      </c>
      <c r="I983" s="67">
        <f t="shared" si="276"/>
        <v>3.7499999999999999E-2</v>
      </c>
      <c r="J983" s="68">
        <f t="shared" si="268"/>
        <v>42843</v>
      </c>
      <c r="K983" s="13">
        <f t="shared" si="269"/>
        <v>113</v>
      </c>
      <c r="L983" s="9">
        <f t="shared" si="270"/>
        <v>1.01162252</v>
      </c>
      <c r="M983" s="71">
        <f t="shared" ca="1" si="271"/>
        <v>1.0438166280000001</v>
      </c>
      <c r="N983" s="70">
        <f t="shared" si="272"/>
        <v>0</v>
      </c>
      <c r="O983" s="66">
        <f t="shared" ca="1" si="273"/>
        <v>2684770.3181568398</v>
      </c>
      <c r="P983" s="72">
        <f t="shared" si="274"/>
        <v>0</v>
      </c>
      <c r="Q983" s="69"/>
      <c r="R983" s="68"/>
      <c r="S983" s="68"/>
      <c r="T983" s="68"/>
      <c r="U983" s="68"/>
      <c r="V983" s="7"/>
      <c r="W983" s="7"/>
      <c r="X983" s="7"/>
      <c r="Y983" s="7"/>
      <c r="Z983" s="1"/>
      <c r="AA983" s="7"/>
      <c r="AB983" s="7"/>
      <c r="AC983" s="7"/>
      <c r="AD983" s="7"/>
      <c r="AE983" s="7"/>
      <c r="AF983" s="8"/>
      <c r="AG983" s="7"/>
      <c r="AH983" s="3"/>
      <c r="AI983" s="18"/>
      <c r="AJ983" s="19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</row>
    <row r="984" spans="1:220" x14ac:dyDescent="0.2">
      <c r="A984" s="65">
        <f t="shared" si="275"/>
        <v>42959</v>
      </c>
      <c r="B984" s="12">
        <f t="shared" ca="1" si="263"/>
        <v>63986379.752864733</v>
      </c>
      <c r="C984" s="73">
        <f t="shared" ca="1" si="264"/>
        <v>61272864.679519385</v>
      </c>
      <c r="D984" s="67">
        <f ca="1">IF(A984&lt;$B$1,VLOOKUP(A984,[1]DI!$A$4:$B$15000,2,FALSE),0)</f>
        <v>0</v>
      </c>
      <c r="E984" s="11">
        <f t="shared" ca="1" si="265"/>
        <v>1</v>
      </c>
      <c r="F984" s="66">
        <f ca="1">(TRUNC(PRODUCT($E$16:$E983),16))</f>
        <v>1.3843769934488801</v>
      </c>
      <c r="G984" s="66">
        <f t="shared" ca="1" si="266"/>
        <v>1.34121351552386</v>
      </c>
      <c r="H984" s="66">
        <f t="shared" ca="1" si="267"/>
        <v>1.0321824100000001</v>
      </c>
      <c r="I984" s="67">
        <f t="shared" si="276"/>
        <v>3.7499999999999999E-2</v>
      </c>
      <c r="J984" s="68">
        <f t="shared" si="268"/>
        <v>42843</v>
      </c>
      <c r="K984" s="13">
        <f t="shared" si="269"/>
        <v>114</v>
      </c>
      <c r="L984" s="9">
        <f t="shared" si="270"/>
        <v>1.0117259750000001</v>
      </c>
      <c r="M984" s="71">
        <f t="shared" ca="1" si="271"/>
        <v>1.044285755</v>
      </c>
      <c r="N984" s="70">
        <f t="shared" si="272"/>
        <v>0</v>
      </c>
      <c r="O984" s="66">
        <f t="shared" ca="1" si="273"/>
        <v>2713515.0733453501</v>
      </c>
      <c r="P984" s="72">
        <f t="shared" si="274"/>
        <v>0</v>
      </c>
      <c r="Q984" s="69"/>
      <c r="R984" s="68"/>
      <c r="S984" s="68"/>
      <c r="T984" s="68"/>
      <c r="U984" s="68"/>
      <c r="V984" s="7"/>
      <c r="W984" s="7"/>
      <c r="X984" s="7"/>
      <c r="Y984" s="7"/>
      <c r="Z984" s="1"/>
      <c r="AA984" s="7"/>
      <c r="AB984" s="7"/>
      <c r="AC984" s="7"/>
      <c r="AD984" s="7"/>
      <c r="AE984" s="7"/>
      <c r="AF984" s="8"/>
      <c r="AG984" s="7"/>
      <c r="AH984" s="3"/>
      <c r="AI984" s="18"/>
      <c r="AJ984" s="19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</row>
    <row r="985" spans="1:220" x14ac:dyDescent="0.2">
      <c r="A985" s="65">
        <f t="shared" si="275"/>
        <v>42960</v>
      </c>
      <c r="B985" s="12">
        <f t="shared" ca="1" si="263"/>
        <v>63992923.388448186</v>
      </c>
      <c r="C985" s="73">
        <f t="shared" ca="1" si="264"/>
        <v>61272864.679519385</v>
      </c>
      <c r="D985" s="67">
        <f ca="1">IF(A985&lt;$B$1,VLOOKUP(A985,[1]DI!$A$4:$B$15000,2,FALSE),0)</f>
        <v>0</v>
      </c>
      <c r="E985" s="11">
        <f t="shared" ca="1" si="265"/>
        <v>1</v>
      </c>
      <c r="F985" s="66">
        <f ca="1">(TRUNC(PRODUCT($E$16:$E984),16))</f>
        <v>1.3843769934488801</v>
      </c>
      <c r="G985" s="66">
        <f t="shared" ca="1" si="266"/>
        <v>1.34121351552386</v>
      </c>
      <c r="H985" s="66">
        <f t="shared" ca="1" si="267"/>
        <v>1.0321824100000001</v>
      </c>
      <c r="I985" s="67">
        <f t="shared" si="276"/>
        <v>3.7499999999999999E-2</v>
      </c>
      <c r="J985" s="68">
        <f t="shared" si="268"/>
        <v>42843</v>
      </c>
      <c r="K985" s="13">
        <f t="shared" si="269"/>
        <v>115</v>
      </c>
      <c r="L985" s="9">
        <f t="shared" si="270"/>
        <v>1.0118294400000001</v>
      </c>
      <c r="M985" s="71">
        <f t="shared" ca="1" si="271"/>
        <v>1.04439255</v>
      </c>
      <c r="N985" s="70">
        <f t="shared" si="272"/>
        <v>0</v>
      </c>
      <c r="O985" s="66">
        <f t="shared" ca="1" si="273"/>
        <v>2720058.7089288002</v>
      </c>
      <c r="P985" s="72">
        <f t="shared" si="274"/>
        <v>0</v>
      </c>
      <c r="Q985" s="69"/>
      <c r="R985" s="68"/>
      <c r="S985" s="68"/>
      <c r="T985" s="68"/>
      <c r="U985" s="68"/>
      <c r="V985" s="7"/>
      <c r="W985" s="7"/>
      <c r="X985" s="7"/>
      <c r="Y985" s="7"/>
      <c r="Z985" s="1"/>
      <c r="AA985" s="7"/>
      <c r="AB985" s="7"/>
      <c r="AC985" s="7"/>
      <c r="AD985" s="7"/>
      <c r="AE985" s="7"/>
      <c r="AF985" s="8"/>
      <c r="AG985" s="7"/>
      <c r="AH985" s="3"/>
      <c r="AI985" s="18"/>
      <c r="AJ985" s="19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</row>
    <row r="986" spans="1:220" x14ac:dyDescent="0.2">
      <c r="A986" s="65">
        <f t="shared" si="275"/>
        <v>42961</v>
      </c>
      <c r="B986" s="12">
        <f t="shared" ca="1" si="263"/>
        <v>63999467.698033147</v>
      </c>
      <c r="C986" s="73">
        <f t="shared" ca="1" si="264"/>
        <v>61272864.679519385</v>
      </c>
      <c r="D986" s="67">
        <f ca="1">IF(A986&lt;$B$1,VLOOKUP(A986,[1]DI!$A$4:$B$15000,2,FALSE),0)</f>
        <v>9.1399999999999995E-2</v>
      </c>
      <c r="E986" s="11">
        <f t="shared" ca="1" si="265"/>
        <v>1.00034713</v>
      </c>
      <c r="F986" s="66">
        <f ca="1">(TRUNC(PRODUCT($E$16:$E985),16))</f>
        <v>1.3843769934488801</v>
      </c>
      <c r="G986" s="66">
        <f t="shared" ca="1" si="266"/>
        <v>1.34121351552386</v>
      </c>
      <c r="H986" s="66">
        <f t="shared" ca="1" si="267"/>
        <v>1.0321824100000001</v>
      </c>
      <c r="I986" s="67">
        <f t="shared" si="276"/>
        <v>3.7499999999999999E-2</v>
      </c>
      <c r="J986" s="68">
        <f t="shared" si="268"/>
        <v>42843</v>
      </c>
      <c r="K986" s="13">
        <f t="shared" si="269"/>
        <v>116</v>
      </c>
      <c r="L986" s="9">
        <f t="shared" si="270"/>
        <v>1.0119329159999999</v>
      </c>
      <c r="M986" s="71">
        <f t="shared" ca="1" si="271"/>
        <v>1.044499356</v>
      </c>
      <c r="N986" s="70">
        <f t="shared" si="272"/>
        <v>0</v>
      </c>
      <c r="O986" s="66">
        <f t="shared" ca="1" si="273"/>
        <v>2726603.0185137601</v>
      </c>
      <c r="P986" s="72">
        <f t="shared" si="274"/>
        <v>0</v>
      </c>
      <c r="Q986" s="69"/>
      <c r="R986" s="68"/>
      <c r="S986" s="68"/>
      <c r="T986" s="68"/>
      <c r="U986" s="68"/>
      <c r="V986" s="7"/>
      <c r="W986" s="7"/>
      <c r="X986" s="7"/>
      <c r="Y986" s="7"/>
      <c r="Z986" s="1"/>
      <c r="AA986" s="7"/>
      <c r="AB986" s="7"/>
      <c r="AC986" s="7"/>
      <c r="AD986" s="7"/>
      <c r="AE986" s="7"/>
      <c r="AF986" s="8"/>
      <c r="AG986" s="7"/>
      <c r="AH986" s="3"/>
      <c r="AI986" s="18"/>
      <c r="AJ986" s="19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</row>
    <row r="987" spans="1:220" x14ac:dyDescent="0.2">
      <c r="A987" s="65">
        <f t="shared" si="275"/>
        <v>42962</v>
      </c>
      <c r="B987" s="12">
        <f t="shared" ca="1" si="263"/>
        <v>64028231.018899657</v>
      </c>
      <c r="C987" s="73">
        <f t="shared" ca="1" si="264"/>
        <v>61272864.679519385</v>
      </c>
      <c r="D987" s="67">
        <f ca="1">IF(A987&lt;$B$1,VLOOKUP(A987,[1]DI!$A$4:$B$15000,2,FALSE),0)</f>
        <v>9.1399999999999995E-2</v>
      </c>
      <c r="E987" s="11">
        <f t="shared" ca="1" si="265"/>
        <v>1.00034713</v>
      </c>
      <c r="F987" s="66">
        <f ca="1">(TRUNC(PRODUCT($E$16:$E986),16))</f>
        <v>1.38485755223462</v>
      </c>
      <c r="G987" s="66">
        <f t="shared" ca="1" si="266"/>
        <v>1.34121351552386</v>
      </c>
      <c r="H987" s="66">
        <f t="shared" ca="1" si="267"/>
        <v>1.0325407099999999</v>
      </c>
      <c r="I987" s="67">
        <f t="shared" si="276"/>
        <v>3.7499999999999999E-2</v>
      </c>
      <c r="J987" s="68">
        <f t="shared" si="268"/>
        <v>42843</v>
      </c>
      <c r="K987" s="13">
        <f t="shared" si="269"/>
        <v>117</v>
      </c>
      <c r="L987" s="9">
        <f t="shared" si="270"/>
        <v>1.012036403</v>
      </c>
      <c r="M987" s="71">
        <f t="shared" ca="1" si="271"/>
        <v>1.0449687860000001</v>
      </c>
      <c r="N987" s="70">
        <f t="shared" si="272"/>
        <v>0</v>
      </c>
      <c r="O987" s="66">
        <f t="shared" ca="1" si="273"/>
        <v>2755366.3393802699</v>
      </c>
      <c r="P987" s="72">
        <f t="shared" si="274"/>
        <v>0</v>
      </c>
      <c r="Q987" s="69"/>
      <c r="R987" s="68"/>
      <c r="S987" s="68"/>
      <c r="T987" s="68"/>
      <c r="U987" s="68"/>
      <c r="V987" s="7"/>
      <c r="W987" s="7"/>
      <c r="X987" s="7"/>
      <c r="Y987" s="7"/>
      <c r="Z987" s="1"/>
      <c r="AA987" s="7"/>
      <c r="AB987" s="7"/>
      <c r="AC987" s="7"/>
      <c r="AD987" s="7"/>
      <c r="AE987" s="7"/>
      <c r="AF987" s="8"/>
      <c r="AG987" s="7"/>
      <c r="AH987" s="3"/>
      <c r="AI987" s="18"/>
      <c r="AJ987" s="19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</row>
    <row r="988" spans="1:220" x14ac:dyDescent="0.2">
      <c r="A988" s="65">
        <f t="shared" si="275"/>
        <v>42963</v>
      </c>
      <c r="B988" s="12">
        <f t="shared" ca="1" si="263"/>
        <v>64057006.961976275</v>
      </c>
      <c r="C988" s="73">
        <f t="shared" ca="1" si="264"/>
        <v>61272864.679519385</v>
      </c>
      <c r="D988" s="67">
        <f ca="1">IF(A988&lt;$B$1,VLOOKUP(A988,[1]DI!$A$4:$B$15000,2,FALSE),0)</f>
        <v>9.1399999999999995E-2</v>
      </c>
      <c r="E988" s="11">
        <f t="shared" ca="1" si="265"/>
        <v>1.00034713</v>
      </c>
      <c r="F988" s="66">
        <f ca="1">(TRUNC(PRODUCT($E$16:$E987),16))</f>
        <v>1.38533827783672</v>
      </c>
      <c r="G988" s="66">
        <f t="shared" ca="1" si="266"/>
        <v>1.34121351552386</v>
      </c>
      <c r="H988" s="66">
        <f t="shared" ca="1" si="267"/>
        <v>1.0328991300000001</v>
      </c>
      <c r="I988" s="67">
        <f t="shared" si="276"/>
        <v>3.7499999999999999E-2</v>
      </c>
      <c r="J988" s="68">
        <f t="shared" si="268"/>
        <v>42843</v>
      </c>
      <c r="K988" s="13">
        <f t="shared" si="269"/>
        <v>118</v>
      </c>
      <c r="L988" s="9">
        <f t="shared" si="270"/>
        <v>1.0121399</v>
      </c>
      <c r="M988" s="71">
        <f t="shared" ca="1" si="271"/>
        <v>1.0454384219999999</v>
      </c>
      <c r="N988" s="70">
        <f t="shared" si="272"/>
        <v>0</v>
      </c>
      <c r="O988" s="66">
        <f t="shared" ca="1" si="273"/>
        <v>2784142.2824568902</v>
      </c>
      <c r="P988" s="72">
        <f t="shared" si="274"/>
        <v>0</v>
      </c>
      <c r="Q988" s="69"/>
      <c r="R988" s="68"/>
      <c r="S988" s="68"/>
      <c r="T988" s="68"/>
      <c r="U988" s="68"/>
      <c r="V988" s="7"/>
      <c r="W988" s="7"/>
      <c r="X988" s="7"/>
      <c r="Y988" s="7"/>
      <c r="Z988" s="1"/>
      <c r="AA988" s="7"/>
      <c r="AB988" s="7"/>
      <c r="AC988" s="7"/>
      <c r="AD988" s="7"/>
      <c r="AE988" s="7"/>
      <c r="AF988" s="8"/>
      <c r="AG988" s="7"/>
      <c r="AH988" s="3"/>
      <c r="AI988" s="18"/>
      <c r="AJ988" s="19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</row>
    <row r="989" spans="1:220" x14ac:dyDescent="0.2">
      <c r="A989" s="65">
        <f t="shared" si="275"/>
        <v>42964</v>
      </c>
      <c r="B989" s="12">
        <f t="shared" ca="1" si="263"/>
        <v>64085796.201264545</v>
      </c>
      <c r="C989" s="73">
        <f t="shared" ca="1" si="264"/>
        <v>61272864.679519385</v>
      </c>
      <c r="D989" s="67">
        <f ca="1">IF(A989&lt;$B$1,VLOOKUP(A989,[1]DI!$A$4:$B$15000,2,FALSE),0)</f>
        <v>9.1399999999999995E-2</v>
      </c>
      <c r="E989" s="11">
        <f t="shared" ca="1" si="265"/>
        <v>1.00034713</v>
      </c>
      <c r="F989" s="66">
        <f ca="1">(TRUNC(PRODUCT($E$16:$E988),16))</f>
        <v>1.38581917031311</v>
      </c>
      <c r="G989" s="66">
        <f t="shared" ca="1" si="266"/>
        <v>1.34121351552386</v>
      </c>
      <c r="H989" s="66">
        <f t="shared" ca="1" si="267"/>
        <v>1.03325768</v>
      </c>
      <c r="I989" s="67">
        <f t="shared" si="276"/>
        <v>3.7499999999999999E-2</v>
      </c>
      <c r="J989" s="68">
        <f t="shared" si="268"/>
        <v>42843</v>
      </c>
      <c r="K989" s="13">
        <f t="shared" si="269"/>
        <v>119</v>
      </c>
      <c r="L989" s="9">
        <f t="shared" si="270"/>
        <v>1.012243408</v>
      </c>
      <c r="M989" s="71">
        <f t="shared" ca="1" si="271"/>
        <v>1.0459082749999999</v>
      </c>
      <c r="N989" s="70">
        <f t="shared" si="272"/>
        <v>0</v>
      </c>
      <c r="O989" s="66">
        <f t="shared" ca="1" si="273"/>
        <v>2812931.5217451602</v>
      </c>
      <c r="P989" s="72">
        <f t="shared" si="274"/>
        <v>0</v>
      </c>
      <c r="Q989" s="69"/>
      <c r="R989" s="68"/>
      <c r="S989" s="68"/>
      <c r="T989" s="68"/>
      <c r="U989" s="68"/>
      <c r="V989" s="7"/>
      <c r="W989" s="7"/>
      <c r="X989" s="7"/>
      <c r="Y989" s="7"/>
      <c r="Z989" s="1"/>
      <c r="AA989" s="7"/>
      <c r="AB989" s="7"/>
      <c r="AC989" s="7"/>
      <c r="AD989" s="7"/>
      <c r="AE989" s="7"/>
      <c r="AF989" s="8"/>
      <c r="AG989" s="7"/>
      <c r="AH989" s="3"/>
      <c r="AI989" s="18"/>
      <c r="AJ989" s="19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</row>
    <row r="990" spans="1:220" x14ac:dyDescent="0.2">
      <c r="A990" s="65">
        <f t="shared" si="275"/>
        <v>42965</v>
      </c>
      <c r="B990" s="12">
        <f t="shared" ca="1" si="263"/>
        <v>64114598.736764446</v>
      </c>
      <c r="C990" s="73">
        <f t="shared" ca="1" si="264"/>
        <v>61272864.679519385</v>
      </c>
      <c r="D990" s="67">
        <f ca="1">IF(A990&lt;$B$1,VLOOKUP(A990,[1]DI!$A$4:$B$15000,2,FALSE),0)</f>
        <v>9.1399999999999995E-2</v>
      </c>
      <c r="E990" s="11">
        <f t="shared" ca="1" si="265"/>
        <v>1.00034713</v>
      </c>
      <c r="F990" s="66">
        <f ca="1">(TRUNC(PRODUCT($E$16:$E989),16))</f>
        <v>1.3863002297217</v>
      </c>
      <c r="G990" s="66">
        <f t="shared" ca="1" si="266"/>
        <v>1.34121351552386</v>
      </c>
      <c r="H990" s="66">
        <f t="shared" ca="1" si="267"/>
        <v>1.0336163599999999</v>
      </c>
      <c r="I990" s="67">
        <f t="shared" si="276"/>
        <v>3.7499999999999999E-2</v>
      </c>
      <c r="J990" s="68">
        <f t="shared" si="268"/>
        <v>42843</v>
      </c>
      <c r="K990" s="13">
        <f t="shared" si="269"/>
        <v>120</v>
      </c>
      <c r="L990" s="9">
        <f t="shared" si="270"/>
        <v>1.012346926</v>
      </c>
      <c r="M990" s="71">
        <f t="shared" ca="1" si="271"/>
        <v>1.0463783449999999</v>
      </c>
      <c r="N990" s="70">
        <f t="shared" si="272"/>
        <v>0</v>
      </c>
      <c r="O990" s="66">
        <f t="shared" ca="1" si="273"/>
        <v>2841734.0572450599</v>
      </c>
      <c r="P990" s="72">
        <f t="shared" si="274"/>
        <v>0</v>
      </c>
      <c r="Q990" s="69"/>
      <c r="R990" s="68"/>
      <c r="S990" s="68"/>
      <c r="T990" s="68"/>
      <c r="U990" s="68"/>
      <c r="V990" s="7"/>
      <c r="W990" s="7"/>
      <c r="X990" s="7"/>
      <c r="Y990" s="7"/>
      <c r="Z990" s="1"/>
      <c r="AA990" s="7"/>
      <c r="AB990" s="7"/>
      <c r="AC990" s="7"/>
      <c r="AD990" s="7"/>
      <c r="AE990" s="7"/>
      <c r="AF990" s="8"/>
      <c r="AG990" s="7"/>
      <c r="AH990" s="3"/>
      <c r="AI990" s="18"/>
      <c r="AJ990" s="19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</row>
    <row r="991" spans="1:220" x14ac:dyDescent="0.2">
      <c r="A991" s="65">
        <f t="shared" si="275"/>
        <v>42966</v>
      </c>
      <c r="B991" s="12">
        <f t="shared" ca="1" si="263"/>
        <v>64143413.894474484</v>
      </c>
      <c r="C991" s="73">
        <f t="shared" ca="1" si="264"/>
        <v>61272864.679519385</v>
      </c>
      <c r="D991" s="67">
        <f ca="1">IF(A991&lt;$B$1,VLOOKUP(A991,[1]DI!$A$4:$B$15000,2,FALSE),0)</f>
        <v>0</v>
      </c>
      <c r="E991" s="11">
        <f t="shared" ca="1" si="265"/>
        <v>1</v>
      </c>
      <c r="F991" s="66">
        <f ca="1">(TRUNC(PRODUCT($E$16:$E990),16))</f>
        <v>1.3867814561204399</v>
      </c>
      <c r="G991" s="66">
        <f t="shared" ca="1" si="266"/>
        <v>1.34121351552386</v>
      </c>
      <c r="H991" s="66">
        <f t="shared" ca="1" si="267"/>
        <v>1.03397516</v>
      </c>
      <c r="I991" s="67">
        <f t="shared" si="276"/>
        <v>3.7499999999999999E-2</v>
      </c>
      <c r="J991" s="68">
        <f t="shared" si="268"/>
        <v>42843</v>
      </c>
      <c r="K991" s="13">
        <f t="shared" si="269"/>
        <v>121</v>
      </c>
      <c r="L991" s="9">
        <f t="shared" si="270"/>
        <v>1.012450455</v>
      </c>
      <c r="M991" s="71">
        <f t="shared" ca="1" si="271"/>
        <v>1.0468486210000001</v>
      </c>
      <c r="N991" s="70">
        <f t="shared" si="272"/>
        <v>0</v>
      </c>
      <c r="O991" s="66">
        <f t="shared" ca="1" si="273"/>
        <v>2870549.2149550999</v>
      </c>
      <c r="P991" s="72">
        <f t="shared" si="274"/>
        <v>0</v>
      </c>
      <c r="Q991" s="69"/>
      <c r="R991" s="68"/>
      <c r="S991" s="68"/>
      <c r="T991" s="68"/>
      <c r="U991" s="68"/>
      <c r="V991" s="7"/>
      <c r="W991" s="7"/>
      <c r="X991" s="7"/>
      <c r="Y991" s="7"/>
      <c r="Z991" s="1"/>
      <c r="AA991" s="7"/>
      <c r="AB991" s="7"/>
      <c r="AC991" s="7"/>
      <c r="AD991" s="7"/>
      <c r="AE991" s="7"/>
      <c r="AF991" s="8"/>
      <c r="AG991" s="7"/>
      <c r="AH991" s="3"/>
      <c r="AI991" s="18"/>
      <c r="AJ991" s="19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</row>
    <row r="992" spans="1:220" x14ac:dyDescent="0.2">
      <c r="A992" s="65">
        <f t="shared" si="275"/>
        <v>42967</v>
      </c>
      <c r="B992" s="12">
        <f t="shared" ca="1" si="263"/>
        <v>64149973.583548471</v>
      </c>
      <c r="C992" s="73">
        <f t="shared" ca="1" si="264"/>
        <v>61272864.679519385</v>
      </c>
      <c r="D992" s="67">
        <f ca="1">IF(A992&lt;$B$1,VLOOKUP(A992,[1]DI!$A$4:$B$15000,2,FALSE),0)</f>
        <v>0</v>
      </c>
      <c r="E992" s="11">
        <f t="shared" ca="1" si="265"/>
        <v>1</v>
      </c>
      <c r="F992" s="66">
        <f ca="1">(TRUNC(PRODUCT($E$16:$E991),16))</f>
        <v>1.3867814561204399</v>
      </c>
      <c r="G992" s="66">
        <f t="shared" ca="1" si="266"/>
        <v>1.34121351552386</v>
      </c>
      <c r="H992" s="66">
        <f t="shared" ca="1" si="267"/>
        <v>1.03397516</v>
      </c>
      <c r="I992" s="67">
        <f t="shared" si="276"/>
        <v>3.7499999999999999E-2</v>
      </c>
      <c r="J992" s="68">
        <f t="shared" si="268"/>
        <v>42843</v>
      </c>
      <c r="K992" s="13">
        <f t="shared" si="269"/>
        <v>122</v>
      </c>
      <c r="L992" s="9">
        <f t="shared" si="270"/>
        <v>1.0125539939999999</v>
      </c>
      <c r="M992" s="71">
        <f t="shared" ca="1" si="271"/>
        <v>1.046955678</v>
      </c>
      <c r="N992" s="70">
        <f t="shared" si="272"/>
        <v>0</v>
      </c>
      <c r="O992" s="66">
        <f t="shared" ca="1" si="273"/>
        <v>2877108.90402909</v>
      </c>
      <c r="P992" s="72">
        <f t="shared" si="274"/>
        <v>0</v>
      </c>
      <c r="Q992" s="69"/>
      <c r="R992" s="68"/>
      <c r="S992" s="68"/>
      <c r="T992" s="68"/>
      <c r="U992" s="68"/>
      <c r="V992" s="7"/>
      <c r="W992" s="7"/>
      <c r="X992" s="7"/>
      <c r="Y992" s="7"/>
      <c r="Z992" s="1"/>
      <c r="AA992" s="7"/>
      <c r="AB992" s="7"/>
      <c r="AC992" s="7"/>
      <c r="AD992" s="7"/>
      <c r="AE992" s="7"/>
      <c r="AF992" s="8"/>
      <c r="AG992" s="7"/>
      <c r="AH992" s="3"/>
      <c r="AI992" s="18"/>
      <c r="AJ992" s="19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</row>
    <row r="993" spans="1:220" x14ac:dyDescent="0.2">
      <c r="A993" s="65">
        <f t="shared" si="275"/>
        <v>42968</v>
      </c>
      <c r="B993" s="12">
        <f t="shared" ca="1" si="263"/>
        <v>64156534.007896848</v>
      </c>
      <c r="C993" s="73">
        <f t="shared" ca="1" si="264"/>
        <v>61272864.679519385</v>
      </c>
      <c r="D993" s="67">
        <f ca="1">IF(A993&lt;$B$1,VLOOKUP(A993,[1]DI!$A$4:$B$15000,2,FALSE),0)</f>
        <v>9.1399999999999995E-2</v>
      </c>
      <c r="E993" s="11">
        <f t="shared" ca="1" si="265"/>
        <v>1.00034713</v>
      </c>
      <c r="F993" s="66">
        <f ca="1">(TRUNC(PRODUCT($E$16:$E992),16))</f>
        <v>1.3867814561204399</v>
      </c>
      <c r="G993" s="66">
        <f t="shared" ca="1" si="266"/>
        <v>1.34121351552386</v>
      </c>
      <c r="H993" s="66">
        <f t="shared" ca="1" si="267"/>
        <v>1.03397516</v>
      </c>
      <c r="I993" s="67">
        <f t="shared" si="276"/>
        <v>3.7499999999999999E-2</v>
      </c>
      <c r="J993" s="68">
        <f t="shared" si="268"/>
        <v>42843</v>
      </c>
      <c r="K993" s="13">
        <f t="shared" si="269"/>
        <v>123</v>
      </c>
      <c r="L993" s="9">
        <f t="shared" si="270"/>
        <v>1.0126575449999999</v>
      </c>
      <c r="M993" s="71">
        <f t="shared" ca="1" si="271"/>
        <v>1.047062747</v>
      </c>
      <c r="N993" s="70">
        <f t="shared" si="272"/>
        <v>0</v>
      </c>
      <c r="O993" s="66">
        <f t="shared" ca="1" si="273"/>
        <v>2883669.3283774601</v>
      </c>
      <c r="P993" s="72">
        <f t="shared" si="274"/>
        <v>0</v>
      </c>
      <c r="Q993" s="69"/>
      <c r="R993" s="68"/>
      <c r="S993" s="68"/>
      <c r="T993" s="68"/>
      <c r="U993" s="68"/>
      <c r="V993" s="7"/>
      <c r="W993" s="7"/>
      <c r="X993" s="7"/>
      <c r="Y993" s="7"/>
      <c r="Z993" s="1"/>
      <c r="AA993" s="7"/>
      <c r="AB993" s="7"/>
      <c r="AC993" s="7"/>
      <c r="AD993" s="7"/>
      <c r="AE993" s="7"/>
      <c r="AF993" s="8"/>
      <c r="AG993" s="7"/>
      <c r="AH993" s="3"/>
      <c r="AI993" s="18"/>
      <c r="AJ993" s="19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</row>
    <row r="994" spans="1:220" x14ac:dyDescent="0.2">
      <c r="A994" s="65">
        <f t="shared" si="275"/>
        <v>42969</v>
      </c>
      <c r="B994" s="12">
        <f t="shared" ca="1" si="263"/>
        <v>64185367.731284864</v>
      </c>
      <c r="C994" s="73">
        <f t="shared" ca="1" si="264"/>
        <v>61272864.679519385</v>
      </c>
      <c r="D994" s="67">
        <f ca="1">IF(A994&lt;$B$1,VLOOKUP(A994,[1]DI!$A$4:$B$15000,2,FALSE),0)</f>
        <v>9.1399999999999995E-2</v>
      </c>
      <c r="E994" s="11">
        <f t="shared" ca="1" si="265"/>
        <v>1.00034713</v>
      </c>
      <c r="F994" s="66">
        <f ca="1">(TRUNC(PRODUCT($E$16:$E993),16))</f>
        <v>1.3872628495673101</v>
      </c>
      <c r="G994" s="66">
        <f t="shared" ca="1" si="266"/>
        <v>1.34121351552386</v>
      </c>
      <c r="H994" s="66">
        <f t="shared" ca="1" si="267"/>
        <v>1.03433408</v>
      </c>
      <c r="I994" s="67">
        <f t="shared" si="276"/>
        <v>3.7499999999999999E-2</v>
      </c>
      <c r="J994" s="68">
        <f t="shared" si="268"/>
        <v>42843</v>
      </c>
      <c r="K994" s="13">
        <f t="shared" si="269"/>
        <v>124</v>
      </c>
      <c r="L994" s="9">
        <f t="shared" si="270"/>
        <v>1.0127611050000001</v>
      </c>
      <c r="M994" s="71">
        <f t="shared" ca="1" si="271"/>
        <v>1.0475333259999999</v>
      </c>
      <c r="N994" s="70">
        <f t="shared" si="272"/>
        <v>0</v>
      </c>
      <c r="O994" s="66">
        <f t="shared" ca="1" si="273"/>
        <v>2912503.0517654801</v>
      </c>
      <c r="P994" s="72">
        <f t="shared" si="274"/>
        <v>0</v>
      </c>
      <c r="Q994" s="69"/>
      <c r="R994" s="68"/>
      <c r="S994" s="68"/>
      <c r="T994" s="68"/>
      <c r="U994" s="68"/>
      <c r="V994" s="7"/>
      <c r="W994" s="7"/>
      <c r="X994" s="7"/>
      <c r="Y994" s="7"/>
      <c r="Z994" s="1"/>
      <c r="AA994" s="7"/>
      <c r="AB994" s="7"/>
      <c r="AC994" s="7"/>
      <c r="AD994" s="7"/>
      <c r="AE994" s="7"/>
      <c r="AF994" s="8"/>
      <c r="AG994" s="7"/>
      <c r="AH994" s="3"/>
      <c r="AI994" s="18"/>
      <c r="AJ994" s="19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</row>
    <row r="995" spans="1:220" x14ac:dyDescent="0.2">
      <c r="A995" s="65">
        <f t="shared" si="275"/>
        <v>42970</v>
      </c>
      <c r="B995" s="12">
        <f t="shared" ca="1" si="263"/>
        <v>64214214.812157385</v>
      </c>
      <c r="C995" s="73">
        <f t="shared" ca="1" si="264"/>
        <v>61272864.679519385</v>
      </c>
      <c r="D995" s="67">
        <f ca="1">IF(A995&lt;$B$1,VLOOKUP(A995,[1]DI!$A$4:$B$15000,2,FALSE),0)</f>
        <v>9.1399999999999995E-2</v>
      </c>
      <c r="E995" s="11">
        <f t="shared" ca="1" si="265"/>
        <v>1.00034713</v>
      </c>
      <c r="F995" s="66">
        <f ca="1">(TRUNC(PRODUCT($E$16:$E994),16))</f>
        <v>1.38774441012028</v>
      </c>
      <c r="G995" s="66">
        <f t="shared" ca="1" si="266"/>
        <v>1.34121351552386</v>
      </c>
      <c r="H995" s="66">
        <f t="shared" ca="1" si="267"/>
        <v>1.03469313</v>
      </c>
      <c r="I995" s="67">
        <f t="shared" si="276"/>
        <v>3.7499999999999999E-2</v>
      </c>
      <c r="J995" s="68">
        <f t="shared" si="268"/>
        <v>42843</v>
      </c>
      <c r="K995" s="13">
        <f t="shared" si="269"/>
        <v>125</v>
      </c>
      <c r="L995" s="9">
        <f t="shared" si="270"/>
        <v>1.012864677</v>
      </c>
      <c r="M995" s="71">
        <f t="shared" ca="1" si="271"/>
        <v>1.0480041229999999</v>
      </c>
      <c r="N995" s="70">
        <f t="shared" si="272"/>
        <v>0</v>
      </c>
      <c r="O995" s="66">
        <f t="shared" ca="1" si="273"/>
        <v>2941350.132638</v>
      </c>
      <c r="P995" s="72">
        <f t="shared" si="274"/>
        <v>0</v>
      </c>
      <c r="Q995" s="69"/>
      <c r="R995" s="68"/>
      <c r="S995" s="68"/>
      <c r="T995" s="68"/>
      <c r="U995" s="68"/>
      <c r="V995" s="7"/>
      <c r="W995" s="7"/>
      <c r="X995" s="7"/>
      <c r="Y995" s="7"/>
      <c r="Z995" s="1"/>
      <c r="AA995" s="7"/>
      <c r="AB995" s="7"/>
      <c r="AC995" s="7"/>
      <c r="AD995" s="7"/>
      <c r="AE995" s="7"/>
      <c r="AF995" s="8"/>
      <c r="AG995" s="7"/>
      <c r="AH995" s="3"/>
      <c r="AI995" s="18"/>
      <c r="AJ995" s="19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</row>
    <row r="996" spans="1:220" x14ac:dyDescent="0.2">
      <c r="A996" s="65">
        <f t="shared" si="275"/>
        <v>42971</v>
      </c>
      <c r="B996" s="12">
        <f t="shared" ca="1" si="263"/>
        <v>64243074.453967169</v>
      </c>
      <c r="C996" s="73">
        <f t="shared" ca="1" si="264"/>
        <v>61272864.679519385</v>
      </c>
      <c r="D996" s="67">
        <f ca="1">IF(A996&lt;$B$1,VLOOKUP(A996,[1]DI!$A$4:$B$15000,2,FALSE),0)</f>
        <v>9.1399999999999995E-2</v>
      </c>
      <c r="E996" s="11">
        <f t="shared" ca="1" si="265"/>
        <v>1.00034713</v>
      </c>
      <c r="F996" s="66">
        <f ca="1">(TRUNC(PRODUCT($E$16:$E995),16))</f>
        <v>1.3882261378373599</v>
      </c>
      <c r="G996" s="66">
        <f t="shared" ca="1" si="266"/>
        <v>1.34121351552386</v>
      </c>
      <c r="H996" s="66">
        <f t="shared" ca="1" si="267"/>
        <v>1.0350523</v>
      </c>
      <c r="I996" s="67">
        <f t="shared" si="276"/>
        <v>3.7499999999999999E-2</v>
      </c>
      <c r="J996" s="68">
        <f t="shared" si="268"/>
        <v>42843</v>
      </c>
      <c r="K996" s="13">
        <f t="shared" si="269"/>
        <v>126</v>
      </c>
      <c r="L996" s="9">
        <f t="shared" si="270"/>
        <v>1.0129682579999999</v>
      </c>
      <c r="M996" s="71">
        <f t="shared" ca="1" si="271"/>
        <v>1.048475125</v>
      </c>
      <c r="N996" s="70">
        <f t="shared" si="272"/>
        <v>0</v>
      </c>
      <c r="O996" s="66">
        <f t="shared" ca="1" si="273"/>
        <v>2970209.7744477801</v>
      </c>
      <c r="P996" s="72">
        <f t="shared" si="274"/>
        <v>0</v>
      </c>
      <c r="Q996" s="69"/>
      <c r="R996" s="68"/>
      <c r="S996" s="68"/>
      <c r="T996" s="68"/>
      <c r="U996" s="68"/>
      <c r="V996" s="7"/>
      <c r="W996" s="7"/>
      <c r="X996" s="7"/>
      <c r="Y996" s="7"/>
      <c r="Z996" s="1"/>
      <c r="AA996" s="7"/>
      <c r="AB996" s="7"/>
      <c r="AC996" s="7"/>
      <c r="AD996" s="7"/>
      <c r="AE996" s="7"/>
      <c r="AF996" s="8"/>
      <c r="AG996" s="7"/>
      <c r="AH996" s="3"/>
      <c r="AI996" s="18"/>
      <c r="AJ996" s="19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</row>
    <row r="997" spans="1:220" x14ac:dyDescent="0.2">
      <c r="A997" s="65">
        <f t="shared" si="275"/>
        <v>42972</v>
      </c>
      <c r="B997" s="12">
        <f t="shared" ref="B997:B1060" ca="1" si="277">(C997+O997+Q997+R997)</f>
        <v>64271947.514534317</v>
      </c>
      <c r="C997" s="73">
        <f t="shared" ref="C997:C1060" ca="1" si="278">(C996-P996)</f>
        <v>61272864.679519385</v>
      </c>
      <c r="D997" s="67">
        <f ca="1">IF(A997&lt;$B$1,VLOOKUP(A997,[1]DI!$A$4:$B$15000,2,FALSE),0)</f>
        <v>9.1399999999999995E-2</v>
      </c>
      <c r="E997" s="11">
        <f t="shared" ref="E997:E1060" ca="1" si="279">IF(A997&lt;A$13,1,ROUND(((1+D997)^(1/252)),8))</f>
        <v>1.00034713</v>
      </c>
      <c r="F997" s="66">
        <f ca="1">(TRUNC(PRODUCT($E$16:$E996),16))</f>
        <v>1.3887080327765899</v>
      </c>
      <c r="G997" s="66">
        <f t="shared" ref="G997:G1060" ca="1" si="280">IF(N996&gt;0,F996,G996)</f>
        <v>1.34121351552386</v>
      </c>
      <c r="H997" s="66">
        <f t="shared" ref="H997:H1060" ca="1" si="281">ROUND(F997/G997,8)</f>
        <v>1.0354116</v>
      </c>
      <c r="I997" s="67">
        <f t="shared" si="276"/>
        <v>3.7499999999999999E-2</v>
      </c>
      <c r="J997" s="68">
        <f t="shared" ref="J997:J1060" si="282">IF(N996&gt;0,VLOOKUP(N996,W$16:AG$52,2),J996)</f>
        <v>42843</v>
      </c>
      <c r="K997" s="13">
        <f t="shared" ref="K997:K1060" si="283">DAYS360(J997,A997)</f>
        <v>127</v>
      </c>
      <c r="L997" s="9">
        <f t="shared" ref="L997:L1060" si="284">ROUND((I997+1)^(K997/360),9)</f>
        <v>1.0130718510000001</v>
      </c>
      <c r="M997" s="71">
        <f t="shared" ref="M997:M1060" ca="1" si="285">ROUND(H997*L997,9)</f>
        <v>1.0489463459999999</v>
      </c>
      <c r="N997" s="70">
        <f t="shared" ref="N997:N1060" si="286">IF(VLOOKUP(A997,X$16:AE$52,8)=VLOOKUP(A996,X$16:AE$52,8),0,VLOOKUP(A997,X$16:AE$52,8))</f>
        <v>0</v>
      </c>
      <c r="O997" s="66">
        <f t="shared" ref="O997:O1060" ca="1" si="287">TRUNC(((M997-1)*C997),8)</f>
        <v>2999082.83501493</v>
      </c>
      <c r="P997" s="72">
        <f t="shared" ref="P997:P1060" si="288">IF(N997&gt;0,VLOOKUP(N997,$W$16:$AB$52,6),0)</f>
        <v>0</v>
      </c>
      <c r="Q997" s="69"/>
      <c r="R997" s="68"/>
      <c r="S997" s="68"/>
      <c r="T997" s="68"/>
      <c r="U997" s="68"/>
      <c r="V997" s="7"/>
      <c r="W997" s="7"/>
      <c r="X997" s="7"/>
      <c r="Y997" s="7"/>
      <c r="Z997" s="1"/>
      <c r="AA997" s="7"/>
      <c r="AB997" s="7"/>
      <c r="AC997" s="7"/>
      <c r="AD997" s="7"/>
      <c r="AE997" s="7"/>
      <c r="AF997" s="8"/>
      <c r="AG997" s="7"/>
      <c r="AH997" s="3"/>
      <c r="AI997" s="18"/>
      <c r="AJ997" s="19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</row>
    <row r="998" spans="1:220" x14ac:dyDescent="0.2">
      <c r="A998" s="65">
        <f t="shared" si="275"/>
        <v>42973</v>
      </c>
      <c r="B998" s="12">
        <f t="shared" ca="1" si="277"/>
        <v>64300833.197311595</v>
      </c>
      <c r="C998" s="73">
        <f t="shared" ca="1" si="278"/>
        <v>61272864.679519385</v>
      </c>
      <c r="D998" s="67">
        <f ca="1">IF(A998&lt;$B$1,VLOOKUP(A998,[1]DI!$A$4:$B$15000,2,FALSE),0)</f>
        <v>0</v>
      </c>
      <c r="E998" s="11">
        <f t="shared" ca="1" si="279"/>
        <v>1</v>
      </c>
      <c r="F998" s="66">
        <f ca="1">(TRUNC(PRODUCT($E$16:$E997),16))</f>
        <v>1.3891900949960101</v>
      </c>
      <c r="G998" s="66">
        <f t="shared" ca="1" si="280"/>
        <v>1.34121351552386</v>
      </c>
      <c r="H998" s="66">
        <f t="shared" ca="1" si="281"/>
        <v>1.0357710200000001</v>
      </c>
      <c r="I998" s="67">
        <f t="shared" si="276"/>
        <v>3.7499999999999999E-2</v>
      </c>
      <c r="J998" s="68">
        <f t="shared" si="282"/>
        <v>42843</v>
      </c>
      <c r="K998" s="13">
        <f t="shared" si="283"/>
        <v>128</v>
      </c>
      <c r="L998" s="9">
        <f t="shared" si="284"/>
        <v>1.013175454</v>
      </c>
      <c r="M998" s="71">
        <f t="shared" ca="1" si="285"/>
        <v>1.0494177730000001</v>
      </c>
      <c r="N998" s="70">
        <f t="shared" si="286"/>
        <v>0</v>
      </c>
      <c r="O998" s="66">
        <f t="shared" ca="1" si="287"/>
        <v>3027968.51779221</v>
      </c>
      <c r="P998" s="72">
        <f t="shared" si="288"/>
        <v>0</v>
      </c>
      <c r="Q998" s="69"/>
      <c r="R998" s="68"/>
      <c r="S998" s="68"/>
      <c r="T998" s="68"/>
      <c r="U998" s="68"/>
      <c r="V998" s="7"/>
      <c r="W998" s="7"/>
      <c r="X998" s="7"/>
      <c r="Y998" s="7"/>
      <c r="Z998" s="1"/>
      <c r="AA998" s="7"/>
      <c r="AB998" s="7"/>
      <c r="AC998" s="7"/>
      <c r="AD998" s="7"/>
      <c r="AE998" s="7"/>
      <c r="AF998" s="8"/>
      <c r="AG998" s="7"/>
      <c r="AH998" s="3"/>
      <c r="AI998" s="18"/>
      <c r="AJ998" s="19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</row>
    <row r="999" spans="1:220" x14ac:dyDescent="0.2">
      <c r="A999" s="65">
        <f t="shared" si="275"/>
        <v>42974</v>
      </c>
      <c r="B999" s="12">
        <f t="shared" ca="1" si="277"/>
        <v>64307409.062421866</v>
      </c>
      <c r="C999" s="73">
        <f t="shared" ca="1" si="278"/>
        <v>61272864.679519385</v>
      </c>
      <c r="D999" s="67">
        <f ca="1">IF(A999&lt;$B$1,VLOOKUP(A999,[1]DI!$A$4:$B$15000,2,FALSE),0)</f>
        <v>0</v>
      </c>
      <c r="E999" s="11">
        <f t="shared" ca="1" si="279"/>
        <v>1</v>
      </c>
      <c r="F999" s="66">
        <f ca="1">(TRUNC(PRODUCT($E$16:$E998),16))</f>
        <v>1.3891900949960101</v>
      </c>
      <c r="G999" s="66">
        <f t="shared" ca="1" si="280"/>
        <v>1.34121351552386</v>
      </c>
      <c r="H999" s="66">
        <f t="shared" ca="1" si="281"/>
        <v>1.0357710200000001</v>
      </c>
      <c r="I999" s="67">
        <f t="shared" si="276"/>
        <v>3.7499999999999999E-2</v>
      </c>
      <c r="J999" s="68">
        <f t="shared" si="282"/>
        <v>42843</v>
      </c>
      <c r="K999" s="13">
        <f t="shared" si="283"/>
        <v>129</v>
      </c>
      <c r="L999" s="9">
        <f t="shared" si="284"/>
        <v>1.0132790679999999</v>
      </c>
      <c r="M999" s="71">
        <f t="shared" ca="1" si="285"/>
        <v>1.049525094</v>
      </c>
      <c r="N999" s="70">
        <f t="shared" si="286"/>
        <v>0</v>
      </c>
      <c r="O999" s="66">
        <f t="shared" ca="1" si="287"/>
        <v>3034544.3829024802</v>
      </c>
      <c r="P999" s="72">
        <f t="shared" si="288"/>
        <v>0</v>
      </c>
      <c r="Q999" s="69"/>
      <c r="R999" s="68"/>
      <c r="S999" s="68"/>
      <c r="T999" s="68"/>
      <c r="U999" s="68"/>
      <c r="V999" s="7"/>
      <c r="W999" s="7"/>
      <c r="X999" s="7"/>
      <c r="Y999" s="7"/>
      <c r="Z999" s="1"/>
      <c r="AA999" s="7"/>
      <c r="AB999" s="7"/>
      <c r="AC999" s="7"/>
      <c r="AD999" s="7"/>
      <c r="AE999" s="7"/>
      <c r="AF999" s="8"/>
      <c r="AG999" s="7"/>
      <c r="AH999" s="3"/>
      <c r="AI999" s="18"/>
      <c r="AJ999" s="19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</row>
    <row r="1000" spans="1:220" x14ac:dyDescent="0.2">
      <c r="A1000" s="65">
        <f t="shared" si="275"/>
        <v>42975</v>
      </c>
      <c r="B1000" s="12">
        <f t="shared" ca="1" si="277"/>
        <v>64313985.540260777</v>
      </c>
      <c r="C1000" s="73">
        <f t="shared" ca="1" si="278"/>
        <v>61272864.679519385</v>
      </c>
      <c r="D1000" s="67">
        <f ca="1">IF(A1000&lt;$B$1,VLOOKUP(A1000,[1]DI!$A$4:$B$15000,2,FALSE),0)</f>
        <v>9.1399999999999995E-2</v>
      </c>
      <c r="E1000" s="11">
        <f t="shared" ca="1" si="279"/>
        <v>1.00034713</v>
      </c>
      <c r="F1000" s="66">
        <f ca="1">(TRUNC(PRODUCT($E$16:$E999),16))</f>
        <v>1.3891900949960101</v>
      </c>
      <c r="G1000" s="66">
        <f t="shared" ca="1" si="280"/>
        <v>1.34121351552386</v>
      </c>
      <c r="H1000" s="66">
        <f t="shared" ca="1" si="281"/>
        <v>1.0357710200000001</v>
      </c>
      <c r="I1000" s="67">
        <f t="shared" si="276"/>
        <v>3.7499999999999999E-2</v>
      </c>
      <c r="J1000" s="68">
        <f t="shared" si="282"/>
        <v>42843</v>
      </c>
      <c r="K1000" s="13">
        <f t="shared" si="283"/>
        <v>130</v>
      </c>
      <c r="L1000" s="9">
        <f t="shared" si="284"/>
        <v>1.013382692</v>
      </c>
      <c r="M1000" s="71">
        <f t="shared" ca="1" si="285"/>
        <v>1.049632425</v>
      </c>
      <c r="N1000" s="70">
        <f t="shared" si="286"/>
        <v>0</v>
      </c>
      <c r="O1000" s="66">
        <f t="shared" ca="1" si="287"/>
        <v>3041120.8607413899</v>
      </c>
      <c r="P1000" s="72">
        <f t="shared" si="288"/>
        <v>0</v>
      </c>
      <c r="Q1000" s="69"/>
      <c r="R1000" s="68"/>
      <c r="S1000" s="68"/>
      <c r="T1000" s="68"/>
      <c r="U1000" s="68"/>
      <c r="V1000" s="7"/>
      <c r="W1000" s="7"/>
      <c r="X1000" s="7"/>
      <c r="Y1000" s="7"/>
      <c r="Z1000" s="1"/>
      <c r="AA1000" s="7"/>
      <c r="AB1000" s="7"/>
      <c r="AC1000" s="7"/>
      <c r="AD1000" s="7"/>
      <c r="AE1000" s="7"/>
      <c r="AF1000" s="8"/>
      <c r="AG1000" s="7"/>
      <c r="AH1000" s="3"/>
      <c r="AI1000" s="18"/>
      <c r="AJ1000" s="19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</row>
    <row r="1001" spans="1:220" x14ac:dyDescent="0.2">
      <c r="A1001" s="65">
        <f t="shared" si="275"/>
        <v>42976</v>
      </c>
      <c r="B1001" s="12">
        <f t="shared" ca="1" si="277"/>
        <v>64342890.462717555</v>
      </c>
      <c r="C1001" s="73">
        <f t="shared" ca="1" si="278"/>
        <v>61272864.679519385</v>
      </c>
      <c r="D1001" s="67">
        <f ca="1">IF(A1001&lt;$B$1,VLOOKUP(A1001,[1]DI!$A$4:$B$15000,2,FALSE),0)</f>
        <v>9.1399999999999995E-2</v>
      </c>
      <c r="E1001" s="11">
        <f t="shared" ca="1" si="279"/>
        <v>1.00034713</v>
      </c>
      <c r="F1001" s="66">
        <f ca="1">(TRUNC(PRODUCT($E$16:$E1000),16))</f>
        <v>1.3896723245536799</v>
      </c>
      <c r="G1001" s="66">
        <f t="shared" ca="1" si="280"/>
        <v>1.34121351552386</v>
      </c>
      <c r="H1001" s="66">
        <f t="shared" ca="1" si="281"/>
        <v>1.0361305700000001</v>
      </c>
      <c r="I1001" s="67">
        <f t="shared" si="276"/>
        <v>3.7499999999999999E-2</v>
      </c>
      <c r="J1001" s="68">
        <f t="shared" si="282"/>
        <v>42843</v>
      </c>
      <c r="K1001" s="13">
        <f t="shared" si="283"/>
        <v>131</v>
      </c>
      <c r="L1001" s="9">
        <f t="shared" si="284"/>
        <v>1.0134863270000001</v>
      </c>
      <c r="M1001" s="71">
        <f t="shared" ca="1" si="285"/>
        <v>1.0501041659999999</v>
      </c>
      <c r="N1001" s="70">
        <f t="shared" si="286"/>
        <v>0</v>
      </c>
      <c r="O1001" s="66">
        <f t="shared" ca="1" si="287"/>
        <v>3070025.7831981699</v>
      </c>
      <c r="P1001" s="72">
        <f t="shared" si="288"/>
        <v>0</v>
      </c>
      <c r="Q1001" s="69"/>
      <c r="R1001" s="68"/>
      <c r="S1001" s="68"/>
      <c r="T1001" s="68"/>
      <c r="U1001" s="68"/>
      <c r="V1001" s="7"/>
      <c r="W1001" s="7"/>
      <c r="X1001" s="7"/>
      <c r="Y1001" s="7"/>
      <c r="Z1001" s="1"/>
      <c r="AA1001" s="7"/>
      <c r="AB1001" s="7"/>
      <c r="AC1001" s="7"/>
      <c r="AD1001" s="7"/>
      <c r="AE1001" s="7"/>
      <c r="AF1001" s="8"/>
      <c r="AG1001" s="7"/>
      <c r="AH1001" s="3"/>
      <c r="AI1001" s="18"/>
      <c r="AJ1001" s="19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</row>
    <row r="1002" spans="1:220" x14ac:dyDescent="0.2">
      <c r="A1002" s="65">
        <f t="shared" si="275"/>
        <v>42977</v>
      </c>
      <c r="B1002" s="12">
        <f t="shared" ca="1" si="277"/>
        <v>64371808.007384464</v>
      </c>
      <c r="C1002" s="73">
        <f t="shared" ca="1" si="278"/>
        <v>61272864.679519385</v>
      </c>
      <c r="D1002" s="67">
        <f ca="1">IF(A1002&lt;$B$1,VLOOKUP(A1002,[1]DI!$A$4:$B$15000,2,FALSE),0)</f>
        <v>9.1399999999999995E-2</v>
      </c>
      <c r="E1002" s="11">
        <f t="shared" ca="1" si="279"/>
        <v>1.00034713</v>
      </c>
      <c r="F1002" s="66">
        <f ca="1">(TRUNC(PRODUCT($E$16:$E1001),16))</f>
        <v>1.3901547215076999</v>
      </c>
      <c r="G1002" s="66">
        <f t="shared" ca="1" si="280"/>
        <v>1.34121351552386</v>
      </c>
      <c r="H1002" s="66">
        <f t="shared" ca="1" si="281"/>
        <v>1.03649024</v>
      </c>
      <c r="I1002" s="67">
        <f t="shared" si="276"/>
        <v>3.7499999999999999E-2</v>
      </c>
      <c r="J1002" s="68">
        <f t="shared" si="282"/>
        <v>42843</v>
      </c>
      <c r="K1002" s="13">
        <f t="shared" si="283"/>
        <v>132</v>
      </c>
      <c r="L1002" s="9">
        <f t="shared" si="284"/>
        <v>1.0135899719999999</v>
      </c>
      <c r="M1002" s="71">
        <f t="shared" ca="1" si="285"/>
        <v>1.050576113</v>
      </c>
      <c r="N1002" s="70">
        <f t="shared" si="286"/>
        <v>0</v>
      </c>
      <c r="O1002" s="66">
        <f t="shared" ca="1" si="287"/>
        <v>3098943.32786508</v>
      </c>
      <c r="P1002" s="72">
        <f t="shared" si="288"/>
        <v>0</v>
      </c>
      <c r="Q1002" s="69"/>
      <c r="R1002" s="68"/>
      <c r="S1002" s="68"/>
      <c r="T1002" s="68"/>
      <c r="U1002" s="68"/>
      <c r="V1002" s="7"/>
      <c r="W1002" s="7"/>
      <c r="X1002" s="7"/>
      <c r="Y1002" s="7"/>
      <c r="Z1002" s="1"/>
      <c r="AA1002" s="7"/>
      <c r="AB1002" s="7"/>
      <c r="AC1002" s="7"/>
      <c r="AD1002" s="7"/>
      <c r="AE1002" s="7"/>
      <c r="AF1002" s="8"/>
      <c r="AG1002" s="7"/>
      <c r="AH1002" s="3"/>
      <c r="AI1002" s="18"/>
      <c r="AJ1002" s="19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</row>
    <row r="1003" spans="1:220" x14ac:dyDescent="0.2">
      <c r="A1003" s="65">
        <f t="shared" si="275"/>
        <v>42978</v>
      </c>
      <c r="B1003" s="12">
        <f t="shared" ca="1" si="277"/>
        <v>64400738.970808737</v>
      </c>
      <c r="C1003" s="73">
        <f t="shared" ca="1" si="278"/>
        <v>61272864.679519385</v>
      </c>
      <c r="D1003" s="67">
        <f ca="1">IF(A1003&lt;$B$1,VLOOKUP(A1003,[1]DI!$A$4:$B$15000,2,FALSE),0)</f>
        <v>9.1399999999999995E-2</v>
      </c>
      <c r="E1003" s="11">
        <f t="shared" ca="1" si="279"/>
        <v>1.00034713</v>
      </c>
      <c r="F1003" s="66">
        <f ca="1">(TRUNC(PRODUCT($E$16:$E1002),16))</f>
        <v>1.39063728591618</v>
      </c>
      <c r="G1003" s="66">
        <f t="shared" ca="1" si="280"/>
        <v>1.34121351552386</v>
      </c>
      <c r="H1003" s="66">
        <f t="shared" ca="1" si="281"/>
        <v>1.03685004</v>
      </c>
      <c r="I1003" s="67">
        <f t="shared" si="276"/>
        <v>3.7499999999999999E-2</v>
      </c>
      <c r="J1003" s="68">
        <f t="shared" si="282"/>
        <v>42843</v>
      </c>
      <c r="K1003" s="13">
        <f t="shared" si="283"/>
        <v>133</v>
      </c>
      <c r="L1003" s="9">
        <f t="shared" si="284"/>
        <v>1.013693628</v>
      </c>
      <c r="M1003" s="71">
        <f t="shared" ca="1" si="285"/>
        <v>1.051048279</v>
      </c>
      <c r="N1003" s="70">
        <f t="shared" si="286"/>
        <v>0</v>
      </c>
      <c r="O1003" s="66">
        <f t="shared" ca="1" si="287"/>
        <v>3127874.29128935</v>
      </c>
      <c r="P1003" s="72">
        <f t="shared" si="288"/>
        <v>0</v>
      </c>
      <c r="Q1003" s="69"/>
      <c r="R1003" s="68"/>
      <c r="S1003" s="68"/>
      <c r="T1003" s="68"/>
      <c r="U1003" s="68"/>
      <c r="V1003" s="7"/>
      <c r="W1003" s="7"/>
      <c r="X1003" s="7"/>
      <c r="Y1003" s="7"/>
      <c r="Z1003" s="1"/>
      <c r="AA1003" s="7"/>
      <c r="AB1003" s="7"/>
      <c r="AC1003" s="7"/>
      <c r="AD1003" s="7"/>
      <c r="AE1003" s="7"/>
      <c r="AF1003" s="8"/>
      <c r="AG1003" s="7"/>
      <c r="AH1003" s="3"/>
      <c r="AI1003" s="18"/>
      <c r="AJ1003" s="19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</row>
    <row r="1004" spans="1:220" x14ac:dyDescent="0.2">
      <c r="A1004" s="65">
        <f t="shared" si="275"/>
        <v>42979</v>
      </c>
      <c r="B1004" s="12">
        <f t="shared" ca="1" si="277"/>
        <v>64423094.252941325</v>
      </c>
      <c r="C1004" s="73">
        <f t="shared" ca="1" si="278"/>
        <v>61272864.679519385</v>
      </c>
      <c r="D1004" s="67">
        <f ca="1">IF(A1004&lt;$B$1,VLOOKUP(A1004,[1]DI!$A$4:$B$15000,2,FALSE),0)</f>
        <v>9.1399999999999995E-2</v>
      </c>
      <c r="E1004" s="11">
        <f t="shared" ca="1" si="279"/>
        <v>1.00034713</v>
      </c>
      <c r="F1004" s="66">
        <f ca="1">(TRUNC(PRODUCT($E$16:$E1003),16))</f>
        <v>1.39112001783724</v>
      </c>
      <c r="G1004" s="66">
        <f t="shared" ca="1" si="280"/>
        <v>1.34121351552386</v>
      </c>
      <c r="H1004" s="66">
        <f t="shared" ca="1" si="281"/>
        <v>1.03720996</v>
      </c>
      <c r="I1004" s="67">
        <f t="shared" si="276"/>
        <v>3.7499999999999999E-2</v>
      </c>
      <c r="J1004" s="68">
        <f t="shared" si="282"/>
        <v>42843</v>
      </c>
      <c r="K1004" s="13">
        <f t="shared" si="283"/>
        <v>133</v>
      </c>
      <c r="L1004" s="9">
        <f t="shared" si="284"/>
        <v>1.013693628</v>
      </c>
      <c r="M1004" s="71">
        <f t="shared" ca="1" si="285"/>
        <v>1.051413127</v>
      </c>
      <c r="N1004" s="70">
        <f t="shared" si="286"/>
        <v>0</v>
      </c>
      <c r="O1004" s="66">
        <f t="shared" ca="1" si="287"/>
        <v>3150229.5734219402</v>
      </c>
      <c r="P1004" s="72">
        <f t="shared" si="288"/>
        <v>0</v>
      </c>
      <c r="Q1004" s="69"/>
      <c r="R1004" s="68"/>
      <c r="S1004" s="68"/>
      <c r="T1004" s="68"/>
      <c r="U1004" s="68"/>
      <c r="V1004" s="7"/>
      <c r="W1004" s="7"/>
      <c r="X1004" s="7"/>
      <c r="Y1004" s="7"/>
      <c r="Z1004" s="1"/>
      <c r="AA1004" s="7"/>
      <c r="AB1004" s="7"/>
      <c r="AC1004" s="7"/>
      <c r="AD1004" s="7"/>
      <c r="AE1004" s="7"/>
      <c r="AF1004" s="8"/>
      <c r="AG1004" s="7"/>
      <c r="AH1004" s="3"/>
      <c r="AI1004" s="18"/>
      <c r="AJ1004" s="19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</row>
    <row r="1005" spans="1:220" x14ac:dyDescent="0.2">
      <c r="A1005" s="65">
        <f t="shared" si="275"/>
        <v>42980</v>
      </c>
      <c r="B1005" s="12">
        <f t="shared" ca="1" si="277"/>
        <v>64452048.316235594</v>
      </c>
      <c r="C1005" s="73">
        <f t="shared" ca="1" si="278"/>
        <v>61272864.679519385</v>
      </c>
      <c r="D1005" s="67">
        <f ca="1">IF(A1005&lt;$B$1,VLOOKUP(A1005,[1]DI!$A$4:$B$15000,2,FALSE),0)</f>
        <v>0</v>
      </c>
      <c r="E1005" s="11">
        <f t="shared" ca="1" si="279"/>
        <v>1</v>
      </c>
      <c r="F1005" s="66">
        <f ca="1">(TRUNC(PRODUCT($E$16:$E1004),16))</f>
        <v>1.3916029173290301</v>
      </c>
      <c r="G1005" s="66">
        <f t="shared" ca="1" si="280"/>
        <v>1.34121351552386</v>
      </c>
      <c r="H1005" s="66">
        <f t="shared" ca="1" si="281"/>
        <v>1.03757001</v>
      </c>
      <c r="I1005" s="67">
        <f t="shared" si="276"/>
        <v>3.7499999999999999E-2</v>
      </c>
      <c r="J1005" s="68">
        <f t="shared" si="282"/>
        <v>42843</v>
      </c>
      <c r="K1005" s="13">
        <f t="shared" si="283"/>
        <v>134</v>
      </c>
      <c r="L1005" s="9">
        <f t="shared" si="284"/>
        <v>1.013797295</v>
      </c>
      <c r="M1005" s="71">
        <f t="shared" ca="1" si="285"/>
        <v>1.0518856700000001</v>
      </c>
      <c r="N1005" s="70">
        <f t="shared" si="286"/>
        <v>0</v>
      </c>
      <c r="O1005" s="66">
        <f t="shared" ca="1" si="287"/>
        <v>3179183.6367162098</v>
      </c>
      <c r="P1005" s="72">
        <f t="shared" si="288"/>
        <v>0</v>
      </c>
      <c r="Q1005" s="69"/>
      <c r="R1005" s="68"/>
      <c r="S1005" s="68"/>
      <c r="T1005" s="68"/>
      <c r="U1005" s="68"/>
      <c r="V1005" s="7"/>
      <c r="W1005" s="7"/>
      <c r="X1005" s="7"/>
      <c r="Y1005" s="7"/>
      <c r="Z1005" s="1"/>
      <c r="AA1005" s="7"/>
      <c r="AB1005" s="7"/>
      <c r="AC1005" s="7"/>
      <c r="AD1005" s="7"/>
      <c r="AE1005" s="7"/>
      <c r="AF1005" s="8"/>
      <c r="AG1005" s="7"/>
      <c r="AH1005" s="3"/>
      <c r="AI1005" s="18"/>
      <c r="AJ1005" s="19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</row>
    <row r="1006" spans="1:220" x14ac:dyDescent="0.2">
      <c r="A1006" s="65">
        <f t="shared" si="275"/>
        <v>42981</v>
      </c>
      <c r="B1006" s="12">
        <f t="shared" ca="1" si="277"/>
        <v>64458639.560834885</v>
      </c>
      <c r="C1006" s="73">
        <f t="shared" ca="1" si="278"/>
        <v>61272864.679519385</v>
      </c>
      <c r="D1006" s="67">
        <f ca="1">IF(A1006&lt;$B$1,VLOOKUP(A1006,[1]DI!$A$4:$B$15000,2,FALSE),0)</f>
        <v>0</v>
      </c>
      <c r="E1006" s="11">
        <f t="shared" ca="1" si="279"/>
        <v>1</v>
      </c>
      <c r="F1006" s="66">
        <f ca="1">(TRUNC(PRODUCT($E$16:$E1005),16))</f>
        <v>1.3916029173290301</v>
      </c>
      <c r="G1006" s="66">
        <f t="shared" ca="1" si="280"/>
        <v>1.34121351552386</v>
      </c>
      <c r="H1006" s="66">
        <f t="shared" ca="1" si="281"/>
        <v>1.03757001</v>
      </c>
      <c r="I1006" s="67">
        <f t="shared" si="276"/>
        <v>3.7499999999999999E-2</v>
      </c>
      <c r="J1006" s="68">
        <f t="shared" si="282"/>
        <v>42843</v>
      </c>
      <c r="K1006" s="13">
        <f t="shared" si="283"/>
        <v>135</v>
      </c>
      <c r="L1006" s="9">
        <f t="shared" si="284"/>
        <v>1.0139009720000001</v>
      </c>
      <c r="M1006" s="71">
        <f t="shared" ca="1" si="285"/>
        <v>1.051993242</v>
      </c>
      <c r="N1006" s="70">
        <f t="shared" si="286"/>
        <v>0</v>
      </c>
      <c r="O1006" s="66">
        <f t="shared" ca="1" si="287"/>
        <v>3185774.8813155</v>
      </c>
      <c r="P1006" s="72">
        <f t="shared" si="288"/>
        <v>0</v>
      </c>
      <c r="Q1006" s="69"/>
      <c r="R1006" s="68"/>
      <c r="S1006" s="68"/>
      <c r="T1006" s="68"/>
      <c r="U1006" s="68"/>
      <c r="V1006" s="7"/>
      <c r="W1006" s="7"/>
      <c r="X1006" s="7"/>
      <c r="Y1006" s="7"/>
      <c r="Z1006" s="1"/>
      <c r="AA1006" s="7"/>
      <c r="AB1006" s="7"/>
      <c r="AC1006" s="7"/>
      <c r="AD1006" s="7"/>
      <c r="AE1006" s="7"/>
      <c r="AF1006" s="8"/>
      <c r="AG1006" s="7"/>
      <c r="AH1006" s="3"/>
      <c r="AI1006" s="18"/>
      <c r="AJ1006" s="19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</row>
    <row r="1007" spans="1:220" x14ac:dyDescent="0.2">
      <c r="A1007" s="65">
        <f t="shared" si="275"/>
        <v>42982</v>
      </c>
      <c r="B1007" s="12">
        <f t="shared" ca="1" si="277"/>
        <v>64465231.479435697</v>
      </c>
      <c r="C1007" s="73">
        <f t="shared" ca="1" si="278"/>
        <v>61272864.679519385</v>
      </c>
      <c r="D1007" s="67">
        <f ca="1">IF(A1007&lt;$B$1,VLOOKUP(A1007,[1]DI!$A$4:$B$15000,2,FALSE),0)</f>
        <v>9.1399999999999995E-2</v>
      </c>
      <c r="E1007" s="11">
        <f t="shared" ca="1" si="279"/>
        <v>1.00034713</v>
      </c>
      <c r="F1007" s="66">
        <f ca="1">(TRUNC(PRODUCT($E$16:$E1006),16))</f>
        <v>1.3916029173290301</v>
      </c>
      <c r="G1007" s="66">
        <f t="shared" ca="1" si="280"/>
        <v>1.34121351552386</v>
      </c>
      <c r="H1007" s="66">
        <f t="shared" ca="1" si="281"/>
        <v>1.03757001</v>
      </c>
      <c r="I1007" s="67">
        <f t="shared" si="276"/>
        <v>3.7499999999999999E-2</v>
      </c>
      <c r="J1007" s="68">
        <f t="shared" si="282"/>
        <v>42843</v>
      </c>
      <c r="K1007" s="13">
        <f t="shared" si="283"/>
        <v>136</v>
      </c>
      <c r="L1007" s="9">
        <f t="shared" si="284"/>
        <v>1.0140046599999999</v>
      </c>
      <c r="M1007" s="71">
        <f t="shared" ca="1" si="285"/>
        <v>1.0521008249999999</v>
      </c>
      <c r="N1007" s="70">
        <f t="shared" si="286"/>
        <v>0</v>
      </c>
      <c r="O1007" s="66">
        <f t="shared" ca="1" si="287"/>
        <v>3192366.7999163098</v>
      </c>
      <c r="P1007" s="72">
        <f t="shared" si="288"/>
        <v>0</v>
      </c>
      <c r="Q1007" s="69"/>
      <c r="R1007" s="68"/>
      <c r="S1007" s="68"/>
      <c r="T1007" s="68"/>
      <c r="U1007" s="68"/>
      <c r="V1007" s="7"/>
      <c r="W1007" s="7"/>
      <c r="X1007" s="7"/>
      <c r="Y1007" s="7"/>
      <c r="Z1007" s="1"/>
      <c r="AA1007" s="7"/>
      <c r="AB1007" s="7"/>
      <c r="AC1007" s="7"/>
      <c r="AD1007" s="7"/>
      <c r="AE1007" s="7"/>
      <c r="AF1007" s="8"/>
      <c r="AG1007" s="7"/>
      <c r="AH1007" s="3"/>
      <c r="AI1007" s="18"/>
      <c r="AJ1007" s="19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</row>
    <row r="1008" spans="1:220" x14ac:dyDescent="0.2">
      <c r="A1008" s="65">
        <f t="shared" si="275"/>
        <v>42983</v>
      </c>
      <c r="B1008" s="12">
        <f t="shared" ca="1" si="277"/>
        <v>64494204.169680826</v>
      </c>
      <c r="C1008" s="73">
        <f t="shared" ca="1" si="278"/>
        <v>61272864.679519385</v>
      </c>
      <c r="D1008" s="67">
        <f ca="1">IF(A1008&lt;$B$1,VLOOKUP(A1008,[1]DI!$A$4:$B$15000,2,FALSE),0)</f>
        <v>9.1399999999999995E-2</v>
      </c>
      <c r="E1008" s="11">
        <f t="shared" ca="1" si="279"/>
        <v>1.00034713</v>
      </c>
      <c r="F1008" s="66">
        <f ca="1">(TRUNC(PRODUCT($E$16:$E1007),16))</f>
        <v>1.39208598444973</v>
      </c>
      <c r="G1008" s="66">
        <f t="shared" ca="1" si="280"/>
        <v>1.34121351552386</v>
      </c>
      <c r="H1008" s="66">
        <f t="shared" ca="1" si="281"/>
        <v>1.03793018</v>
      </c>
      <c r="I1008" s="67">
        <f t="shared" si="276"/>
        <v>3.7499999999999999E-2</v>
      </c>
      <c r="J1008" s="68">
        <f t="shared" si="282"/>
        <v>42843</v>
      </c>
      <c r="K1008" s="13">
        <f t="shared" si="283"/>
        <v>137</v>
      </c>
      <c r="L1008" s="9">
        <f t="shared" si="284"/>
        <v>1.014108359</v>
      </c>
      <c r="M1008" s="71">
        <f t="shared" ca="1" si="285"/>
        <v>1.0525736720000001</v>
      </c>
      <c r="N1008" s="70">
        <f t="shared" si="286"/>
        <v>0</v>
      </c>
      <c r="O1008" s="66">
        <f t="shared" ca="1" si="287"/>
        <v>3221339.4901614399</v>
      </c>
      <c r="P1008" s="72">
        <f t="shared" si="288"/>
        <v>0</v>
      </c>
      <c r="Q1008" s="69"/>
      <c r="R1008" s="68"/>
      <c r="S1008" s="68"/>
      <c r="T1008" s="68"/>
      <c r="U1008" s="68"/>
      <c r="V1008" s="7"/>
      <c r="W1008" s="7"/>
      <c r="X1008" s="7"/>
      <c r="Y1008" s="7"/>
      <c r="Z1008" s="1"/>
      <c r="AA1008" s="7"/>
      <c r="AB1008" s="7"/>
      <c r="AC1008" s="7"/>
      <c r="AD1008" s="7"/>
      <c r="AE1008" s="7"/>
      <c r="AF1008" s="8"/>
      <c r="AG1008" s="7"/>
      <c r="AH1008" s="3"/>
      <c r="AI1008" s="18"/>
      <c r="AJ1008" s="19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</row>
    <row r="1009" spans="1:220" x14ac:dyDescent="0.2">
      <c r="A1009" s="65">
        <f t="shared" si="275"/>
        <v>42984</v>
      </c>
      <c r="B1009" s="12">
        <f t="shared" ca="1" si="277"/>
        <v>64523190.094864704</v>
      </c>
      <c r="C1009" s="73">
        <f t="shared" ca="1" si="278"/>
        <v>61272864.679519385</v>
      </c>
      <c r="D1009" s="67">
        <f ca="1">IF(A1009&lt;$B$1,VLOOKUP(A1009,[1]DI!$A$4:$B$15000,2,FALSE),0)</f>
        <v>9.1399999999999995E-2</v>
      </c>
      <c r="E1009" s="11">
        <f t="shared" ca="1" si="279"/>
        <v>1.00034713</v>
      </c>
      <c r="F1009" s="66">
        <f ca="1">(TRUNC(PRODUCT($E$16:$E1008),16))</f>
        <v>1.3925692192575101</v>
      </c>
      <c r="G1009" s="66">
        <f t="shared" ca="1" si="280"/>
        <v>1.34121351552386</v>
      </c>
      <c r="H1009" s="66">
        <f t="shared" ca="1" si="281"/>
        <v>1.0382904799999999</v>
      </c>
      <c r="I1009" s="67">
        <f t="shared" si="276"/>
        <v>3.7499999999999999E-2</v>
      </c>
      <c r="J1009" s="68">
        <f t="shared" si="282"/>
        <v>42843</v>
      </c>
      <c r="K1009" s="13">
        <f t="shared" si="283"/>
        <v>138</v>
      </c>
      <c r="L1009" s="9">
        <f t="shared" si="284"/>
        <v>1.014212068</v>
      </c>
      <c r="M1009" s="71">
        <f t="shared" ca="1" si="285"/>
        <v>1.0530467349999999</v>
      </c>
      <c r="N1009" s="70">
        <f t="shared" si="286"/>
        <v>0</v>
      </c>
      <c r="O1009" s="66">
        <f t="shared" ca="1" si="287"/>
        <v>3250325.41534532</v>
      </c>
      <c r="P1009" s="72">
        <f t="shared" si="288"/>
        <v>0</v>
      </c>
      <c r="Q1009" s="69"/>
      <c r="R1009" s="68"/>
      <c r="S1009" s="68"/>
      <c r="T1009" s="68"/>
      <c r="U1009" s="68"/>
      <c r="V1009" s="7"/>
      <c r="W1009" s="7"/>
      <c r="X1009" s="7"/>
      <c r="Y1009" s="7"/>
      <c r="Z1009" s="1"/>
      <c r="AA1009" s="7"/>
      <c r="AB1009" s="7"/>
      <c r="AC1009" s="7"/>
      <c r="AD1009" s="7"/>
      <c r="AE1009" s="7"/>
      <c r="AF1009" s="8"/>
      <c r="AG1009" s="7"/>
      <c r="AH1009" s="3"/>
      <c r="AI1009" s="18"/>
      <c r="AJ1009" s="19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</row>
    <row r="1010" spans="1:220" x14ac:dyDescent="0.2">
      <c r="A1010" s="65">
        <f t="shared" si="275"/>
        <v>42985</v>
      </c>
      <c r="B1010" s="12">
        <f t="shared" ca="1" si="277"/>
        <v>64552188.703531586</v>
      </c>
      <c r="C1010" s="73">
        <f t="shared" ca="1" si="278"/>
        <v>61272864.679519385</v>
      </c>
      <c r="D1010" s="67">
        <f ca="1">IF(A1010&lt;$B$1,VLOOKUP(A1010,[1]DI!$A$4:$B$15000,2,FALSE),0)</f>
        <v>0</v>
      </c>
      <c r="E1010" s="11">
        <f t="shared" ca="1" si="279"/>
        <v>1</v>
      </c>
      <c r="F1010" s="66">
        <f ca="1">(TRUNC(PRODUCT($E$16:$E1009),16))</f>
        <v>1.3930526218105901</v>
      </c>
      <c r="G1010" s="66">
        <f t="shared" ca="1" si="280"/>
        <v>1.34121351552386</v>
      </c>
      <c r="H1010" s="66">
        <f t="shared" ca="1" si="281"/>
        <v>1.0386508999999999</v>
      </c>
      <c r="I1010" s="67">
        <f t="shared" si="276"/>
        <v>3.7499999999999999E-2</v>
      </c>
      <c r="J1010" s="68">
        <f t="shared" si="282"/>
        <v>42843</v>
      </c>
      <c r="K1010" s="13">
        <f t="shared" si="283"/>
        <v>139</v>
      </c>
      <c r="L1010" s="9">
        <f t="shared" si="284"/>
        <v>1.0143157869999999</v>
      </c>
      <c r="M1010" s="71">
        <f t="shared" ca="1" si="285"/>
        <v>1.053520005</v>
      </c>
      <c r="N1010" s="70">
        <f t="shared" si="286"/>
        <v>0</v>
      </c>
      <c r="O1010" s="66">
        <f t="shared" ca="1" si="287"/>
        <v>3279324.0240122001</v>
      </c>
      <c r="P1010" s="72">
        <f t="shared" si="288"/>
        <v>0</v>
      </c>
      <c r="Q1010" s="69"/>
      <c r="R1010" s="68"/>
      <c r="S1010" s="68"/>
      <c r="T1010" s="68"/>
      <c r="U1010" s="68"/>
      <c r="V1010" s="7"/>
      <c r="W1010" s="7"/>
      <c r="X1010" s="7"/>
      <c r="Y1010" s="7"/>
      <c r="Z1010" s="1"/>
      <c r="AA1010" s="7"/>
      <c r="AB1010" s="7"/>
      <c r="AC1010" s="7"/>
      <c r="AD1010" s="7"/>
      <c r="AE1010" s="7"/>
      <c r="AF1010" s="8"/>
      <c r="AG1010" s="7"/>
      <c r="AH1010" s="3"/>
      <c r="AI1010" s="18"/>
      <c r="AJ1010" s="19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</row>
    <row r="1011" spans="1:220" x14ac:dyDescent="0.2">
      <c r="A1011" s="65">
        <f t="shared" si="275"/>
        <v>42986</v>
      </c>
      <c r="B1011" s="12">
        <f t="shared" ca="1" si="277"/>
        <v>64558790.241972156</v>
      </c>
      <c r="C1011" s="73">
        <f t="shared" ca="1" si="278"/>
        <v>61272864.679519385</v>
      </c>
      <c r="D1011" s="67">
        <f ca="1">IF(A1011&lt;$B$1,VLOOKUP(A1011,[1]DI!$A$4:$B$15000,2,FALSE),0)</f>
        <v>8.14E-2</v>
      </c>
      <c r="E1011" s="11">
        <f t="shared" ca="1" si="279"/>
        <v>1.00031059</v>
      </c>
      <c r="F1011" s="66">
        <f ca="1">(TRUNC(PRODUCT($E$16:$E1010),16))</f>
        <v>1.3930526218105901</v>
      </c>
      <c r="G1011" s="66">
        <f t="shared" ca="1" si="280"/>
        <v>1.34121351552386</v>
      </c>
      <c r="H1011" s="66">
        <f t="shared" ca="1" si="281"/>
        <v>1.0386508999999999</v>
      </c>
      <c r="I1011" s="67">
        <f t="shared" si="276"/>
        <v>3.7499999999999999E-2</v>
      </c>
      <c r="J1011" s="68">
        <f t="shared" si="282"/>
        <v>42843</v>
      </c>
      <c r="K1011" s="13">
        <f t="shared" si="283"/>
        <v>140</v>
      </c>
      <c r="L1011" s="9">
        <f t="shared" si="284"/>
        <v>1.014419518</v>
      </c>
      <c r="M1011" s="71">
        <f t="shared" ca="1" si="285"/>
        <v>1.053627745</v>
      </c>
      <c r="N1011" s="70">
        <f t="shared" si="286"/>
        <v>0</v>
      </c>
      <c r="O1011" s="66">
        <f t="shared" ca="1" si="287"/>
        <v>3285925.5624527698</v>
      </c>
      <c r="P1011" s="72">
        <f t="shared" si="288"/>
        <v>0</v>
      </c>
      <c r="Q1011" s="69"/>
      <c r="R1011" s="68"/>
      <c r="S1011" s="68"/>
      <c r="T1011" s="68"/>
      <c r="U1011" s="68"/>
      <c r="V1011" s="7"/>
      <c r="W1011" s="7"/>
      <c r="X1011" s="7"/>
      <c r="Y1011" s="7"/>
      <c r="Z1011" s="1"/>
      <c r="AA1011" s="7"/>
      <c r="AB1011" s="7"/>
      <c r="AC1011" s="7"/>
      <c r="AD1011" s="7"/>
      <c r="AE1011" s="7"/>
      <c r="AF1011" s="8"/>
      <c r="AG1011" s="7"/>
      <c r="AH1011" s="3"/>
      <c r="AI1011" s="18"/>
      <c r="AJ1011" s="19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</row>
    <row r="1012" spans="1:220" x14ac:dyDescent="0.2">
      <c r="A1012" s="65">
        <f t="shared" si="275"/>
        <v>42987</v>
      </c>
      <c r="B1012" s="12">
        <f t="shared" ca="1" si="277"/>
        <v>64585445.531202227</v>
      </c>
      <c r="C1012" s="73">
        <f t="shared" ca="1" si="278"/>
        <v>61272864.679519385</v>
      </c>
      <c r="D1012" s="67">
        <f ca="1">IF(A1012&lt;$B$1,VLOOKUP(A1012,[1]DI!$A$4:$B$15000,2,FALSE),0)</f>
        <v>0</v>
      </c>
      <c r="E1012" s="11">
        <f t="shared" ca="1" si="279"/>
        <v>1</v>
      </c>
      <c r="F1012" s="66">
        <f ca="1">(TRUNC(PRODUCT($E$16:$E1011),16))</f>
        <v>1.3934852900243999</v>
      </c>
      <c r="G1012" s="66">
        <f t="shared" ca="1" si="280"/>
        <v>1.34121351552386</v>
      </c>
      <c r="H1012" s="66">
        <f t="shared" ca="1" si="281"/>
        <v>1.0389734900000001</v>
      </c>
      <c r="I1012" s="67">
        <f t="shared" si="276"/>
        <v>3.7499999999999999E-2</v>
      </c>
      <c r="J1012" s="68">
        <f t="shared" si="282"/>
        <v>42843</v>
      </c>
      <c r="K1012" s="13">
        <f t="shared" si="283"/>
        <v>141</v>
      </c>
      <c r="L1012" s="9">
        <f t="shared" si="284"/>
        <v>1.014523259</v>
      </c>
      <c r="M1012" s="71">
        <f t="shared" ca="1" si="285"/>
        <v>1.0540627709999999</v>
      </c>
      <c r="N1012" s="70">
        <f t="shared" si="286"/>
        <v>0</v>
      </c>
      <c r="O1012" s="66">
        <f t="shared" ca="1" si="287"/>
        <v>3312580.8516828399</v>
      </c>
      <c r="P1012" s="72">
        <f t="shared" si="288"/>
        <v>0</v>
      </c>
      <c r="Q1012" s="69"/>
      <c r="R1012" s="68"/>
      <c r="S1012" s="68"/>
      <c r="T1012" s="68"/>
      <c r="U1012" s="68"/>
      <c r="V1012" s="7"/>
      <c r="W1012" s="7"/>
      <c r="X1012" s="7"/>
      <c r="Y1012" s="7"/>
      <c r="Z1012" s="1"/>
      <c r="AA1012" s="7"/>
      <c r="AB1012" s="7"/>
      <c r="AC1012" s="7"/>
      <c r="AD1012" s="7"/>
      <c r="AE1012" s="7"/>
      <c r="AF1012" s="8"/>
      <c r="AG1012" s="7"/>
      <c r="AH1012" s="3"/>
      <c r="AI1012" s="18"/>
      <c r="AJ1012" s="19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</row>
    <row r="1013" spans="1:220" x14ac:dyDescent="0.2">
      <c r="A1013" s="65">
        <f t="shared" si="275"/>
        <v>42988</v>
      </c>
      <c r="B1013" s="12">
        <f t="shared" ca="1" si="277"/>
        <v>64592050.439650364</v>
      </c>
      <c r="C1013" s="73">
        <f t="shared" ca="1" si="278"/>
        <v>61272864.679519385</v>
      </c>
      <c r="D1013" s="67">
        <f ca="1">IF(A1013&lt;$B$1,VLOOKUP(A1013,[1]DI!$A$4:$B$15000,2,FALSE),0)</f>
        <v>0</v>
      </c>
      <c r="E1013" s="11">
        <f t="shared" ca="1" si="279"/>
        <v>1</v>
      </c>
      <c r="F1013" s="66">
        <f ca="1">(TRUNC(PRODUCT($E$16:$E1012),16))</f>
        <v>1.3934852900243999</v>
      </c>
      <c r="G1013" s="66">
        <f t="shared" ca="1" si="280"/>
        <v>1.34121351552386</v>
      </c>
      <c r="H1013" s="66">
        <f t="shared" ca="1" si="281"/>
        <v>1.0389734900000001</v>
      </c>
      <c r="I1013" s="67">
        <f t="shared" si="276"/>
        <v>3.7499999999999999E-2</v>
      </c>
      <c r="J1013" s="68">
        <f t="shared" si="282"/>
        <v>42843</v>
      </c>
      <c r="K1013" s="13">
        <f t="shared" si="283"/>
        <v>142</v>
      </c>
      <c r="L1013" s="9">
        <f t="shared" si="284"/>
        <v>1.0146270100000001</v>
      </c>
      <c r="M1013" s="71">
        <f t="shared" ca="1" si="285"/>
        <v>1.054170566</v>
      </c>
      <c r="N1013" s="70">
        <f t="shared" si="286"/>
        <v>0</v>
      </c>
      <c r="O1013" s="66">
        <f t="shared" ca="1" si="287"/>
        <v>3319185.7601309801</v>
      </c>
      <c r="P1013" s="72">
        <f t="shared" si="288"/>
        <v>0</v>
      </c>
      <c r="Q1013" s="69"/>
      <c r="R1013" s="68"/>
      <c r="S1013" s="68"/>
      <c r="T1013" s="68"/>
      <c r="U1013" s="68"/>
      <c r="V1013" s="7"/>
      <c r="W1013" s="7"/>
      <c r="X1013" s="7"/>
      <c r="Y1013" s="7"/>
      <c r="Z1013" s="1"/>
      <c r="AA1013" s="7"/>
      <c r="AB1013" s="7"/>
      <c r="AC1013" s="7"/>
      <c r="AD1013" s="7"/>
      <c r="AE1013" s="7"/>
      <c r="AF1013" s="8"/>
      <c r="AG1013" s="7"/>
      <c r="AH1013" s="3"/>
      <c r="AI1013" s="18"/>
      <c r="AJ1013" s="19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</row>
    <row r="1014" spans="1:220" x14ac:dyDescent="0.2">
      <c r="A1014" s="65">
        <f t="shared" si="275"/>
        <v>42989</v>
      </c>
      <c r="B1014" s="12">
        <f t="shared" ca="1" si="277"/>
        <v>64598656.022099994</v>
      </c>
      <c r="C1014" s="73">
        <f t="shared" ca="1" si="278"/>
        <v>61272864.679519385</v>
      </c>
      <c r="D1014" s="67">
        <f ca="1">IF(A1014&lt;$B$1,VLOOKUP(A1014,[1]DI!$A$4:$B$15000,2,FALSE),0)</f>
        <v>8.14E-2</v>
      </c>
      <c r="E1014" s="11">
        <f t="shared" ca="1" si="279"/>
        <v>1.00031059</v>
      </c>
      <c r="F1014" s="66">
        <f ca="1">(TRUNC(PRODUCT($E$16:$E1013),16))</f>
        <v>1.3934852900243999</v>
      </c>
      <c r="G1014" s="66">
        <f t="shared" ca="1" si="280"/>
        <v>1.34121351552386</v>
      </c>
      <c r="H1014" s="66">
        <f t="shared" ca="1" si="281"/>
        <v>1.0389734900000001</v>
      </c>
      <c r="I1014" s="67">
        <f t="shared" si="276"/>
        <v>3.7499999999999999E-2</v>
      </c>
      <c r="J1014" s="68">
        <f t="shared" si="282"/>
        <v>42843</v>
      </c>
      <c r="K1014" s="13">
        <f t="shared" si="283"/>
        <v>143</v>
      </c>
      <c r="L1014" s="9">
        <f t="shared" si="284"/>
        <v>1.0147307720000001</v>
      </c>
      <c r="M1014" s="71">
        <f t="shared" ca="1" si="285"/>
        <v>1.054278372</v>
      </c>
      <c r="N1014" s="70">
        <f t="shared" si="286"/>
        <v>0</v>
      </c>
      <c r="O1014" s="66">
        <f t="shared" ca="1" si="287"/>
        <v>3325791.34258061</v>
      </c>
      <c r="P1014" s="72">
        <f t="shared" si="288"/>
        <v>0</v>
      </c>
      <c r="Q1014" s="69"/>
      <c r="R1014" s="68"/>
      <c r="S1014" s="68"/>
      <c r="T1014" s="68"/>
      <c r="U1014" s="68"/>
      <c r="V1014" s="7"/>
      <c r="W1014" s="7"/>
      <c r="X1014" s="7"/>
      <c r="Y1014" s="7"/>
      <c r="Z1014" s="1"/>
      <c r="AA1014" s="7"/>
      <c r="AB1014" s="7"/>
      <c r="AC1014" s="7"/>
      <c r="AD1014" s="7"/>
      <c r="AE1014" s="7"/>
      <c r="AF1014" s="8"/>
      <c r="AG1014" s="7"/>
      <c r="AH1014" s="3"/>
      <c r="AI1014" s="18"/>
      <c r="AJ1014" s="19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</row>
    <row r="1015" spans="1:220" x14ac:dyDescent="0.2">
      <c r="A1015" s="65">
        <f t="shared" si="275"/>
        <v>42990</v>
      </c>
      <c r="B1015" s="12">
        <f t="shared" ca="1" si="277"/>
        <v>64625328.345186457</v>
      </c>
      <c r="C1015" s="73">
        <f t="shared" ca="1" si="278"/>
        <v>61272864.679519385</v>
      </c>
      <c r="D1015" s="67">
        <f ca="1">IF(A1015&lt;$B$1,VLOOKUP(A1015,[1]DI!$A$4:$B$15000,2,FALSE),0)</f>
        <v>8.14E-2</v>
      </c>
      <c r="E1015" s="11">
        <f t="shared" ca="1" si="279"/>
        <v>1.00031059</v>
      </c>
      <c r="F1015" s="66">
        <f ca="1">(TRUNC(PRODUCT($E$16:$E1014),16))</f>
        <v>1.39391809262063</v>
      </c>
      <c r="G1015" s="66">
        <f t="shared" ca="1" si="280"/>
        <v>1.34121351552386</v>
      </c>
      <c r="H1015" s="66">
        <f t="shared" ca="1" si="281"/>
        <v>1.03929619</v>
      </c>
      <c r="I1015" s="67">
        <f t="shared" si="276"/>
        <v>3.7499999999999999E-2</v>
      </c>
      <c r="J1015" s="68">
        <f t="shared" si="282"/>
        <v>42843</v>
      </c>
      <c r="K1015" s="13">
        <f t="shared" si="283"/>
        <v>144</v>
      </c>
      <c r="L1015" s="9">
        <f t="shared" si="284"/>
        <v>1.014834545</v>
      </c>
      <c r="M1015" s="71">
        <f t="shared" ca="1" si="285"/>
        <v>1.054713676</v>
      </c>
      <c r="N1015" s="70">
        <f t="shared" si="286"/>
        <v>0</v>
      </c>
      <c r="O1015" s="66">
        <f t="shared" ca="1" si="287"/>
        <v>3352463.6656670701</v>
      </c>
      <c r="P1015" s="72">
        <f t="shared" si="288"/>
        <v>0</v>
      </c>
      <c r="Q1015" s="69"/>
      <c r="R1015" s="68"/>
      <c r="S1015" s="68"/>
      <c r="T1015" s="68"/>
      <c r="U1015" s="68"/>
      <c r="V1015" s="7"/>
      <c r="W1015" s="7"/>
      <c r="X1015" s="7"/>
      <c r="Y1015" s="7"/>
      <c r="Z1015" s="1"/>
      <c r="AA1015" s="7"/>
      <c r="AB1015" s="7"/>
      <c r="AC1015" s="7"/>
      <c r="AD1015" s="7"/>
      <c r="AE1015" s="7"/>
      <c r="AF1015" s="8"/>
      <c r="AG1015" s="7"/>
      <c r="AH1015" s="3"/>
      <c r="AI1015" s="18"/>
      <c r="AJ1015" s="19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</row>
    <row r="1016" spans="1:220" x14ac:dyDescent="0.2">
      <c r="A1016" s="65">
        <f t="shared" si="275"/>
        <v>42991</v>
      </c>
      <c r="B1016" s="12">
        <f t="shared" ca="1" si="277"/>
        <v>64652011.023387037</v>
      </c>
      <c r="C1016" s="73">
        <f t="shared" ca="1" si="278"/>
        <v>61272864.679519385</v>
      </c>
      <c r="D1016" s="67">
        <f ca="1">IF(A1016&lt;$B$1,VLOOKUP(A1016,[1]DI!$A$4:$B$15000,2,FALSE),0)</f>
        <v>8.14E-2</v>
      </c>
      <c r="E1016" s="11">
        <f t="shared" ca="1" si="279"/>
        <v>1.00031059</v>
      </c>
      <c r="F1016" s="66">
        <f ca="1">(TRUNC(PRODUCT($E$16:$E1015),16))</f>
        <v>1.39435102964101</v>
      </c>
      <c r="G1016" s="66">
        <f t="shared" ca="1" si="280"/>
        <v>1.34121351552386</v>
      </c>
      <c r="H1016" s="66">
        <f t="shared" ca="1" si="281"/>
        <v>1.03961898</v>
      </c>
      <c r="I1016" s="67">
        <f t="shared" si="276"/>
        <v>3.7499999999999999E-2</v>
      </c>
      <c r="J1016" s="68">
        <f t="shared" si="282"/>
        <v>42843</v>
      </c>
      <c r="K1016" s="13">
        <f t="shared" si="283"/>
        <v>145</v>
      </c>
      <c r="L1016" s="9">
        <f t="shared" si="284"/>
        <v>1.0149383279999999</v>
      </c>
      <c r="M1016" s="71">
        <f t="shared" ca="1" si="285"/>
        <v>1.055149149</v>
      </c>
      <c r="N1016" s="70">
        <f t="shared" si="286"/>
        <v>0</v>
      </c>
      <c r="O1016" s="66">
        <f t="shared" ca="1" si="287"/>
        <v>3379146.3438676498</v>
      </c>
      <c r="P1016" s="72">
        <f t="shared" si="288"/>
        <v>0</v>
      </c>
      <c r="Q1016" s="69"/>
      <c r="R1016" s="68"/>
      <c r="S1016" s="68"/>
      <c r="T1016" s="68"/>
      <c r="U1016" s="68"/>
      <c r="V1016" s="7"/>
      <c r="W1016" s="7"/>
      <c r="X1016" s="7"/>
      <c r="Y1016" s="7"/>
      <c r="Z1016" s="1"/>
      <c r="AA1016" s="7"/>
      <c r="AB1016" s="7"/>
      <c r="AC1016" s="7"/>
      <c r="AD1016" s="7"/>
      <c r="AE1016" s="7"/>
      <c r="AF1016" s="8"/>
      <c r="AG1016" s="7"/>
      <c r="AH1016" s="3"/>
      <c r="AI1016" s="18"/>
      <c r="AJ1016" s="19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</row>
    <row r="1017" spans="1:220" x14ac:dyDescent="0.2">
      <c r="A1017" s="65">
        <f t="shared" si="275"/>
        <v>42992</v>
      </c>
      <c r="B1017" s="12">
        <f t="shared" ca="1" si="277"/>
        <v>64678705.404704772</v>
      </c>
      <c r="C1017" s="73">
        <f t="shared" ca="1" si="278"/>
        <v>61272864.679519385</v>
      </c>
      <c r="D1017" s="67">
        <f ca="1">IF(A1017&lt;$B$1,VLOOKUP(A1017,[1]DI!$A$4:$B$15000,2,FALSE),0)</f>
        <v>8.14E-2</v>
      </c>
      <c r="E1017" s="11">
        <f t="shared" ca="1" si="279"/>
        <v>1.00031059</v>
      </c>
      <c r="F1017" s="66">
        <f ca="1">(TRUNC(PRODUCT($E$16:$E1016),16))</f>
        <v>1.3947841011273101</v>
      </c>
      <c r="G1017" s="66">
        <f t="shared" ca="1" si="280"/>
        <v>1.34121351552386</v>
      </c>
      <c r="H1017" s="66">
        <f t="shared" ca="1" si="281"/>
        <v>1.03994188</v>
      </c>
      <c r="I1017" s="67">
        <f t="shared" si="276"/>
        <v>3.7499999999999999E-2</v>
      </c>
      <c r="J1017" s="68">
        <f t="shared" si="282"/>
        <v>42843</v>
      </c>
      <c r="K1017" s="13">
        <f t="shared" si="283"/>
        <v>146</v>
      </c>
      <c r="L1017" s="9">
        <f t="shared" si="284"/>
        <v>1.0150421220000001</v>
      </c>
      <c r="M1017" s="71">
        <f t="shared" ca="1" si="285"/>
        <v>1.0555848130000001</v>
      </c>
      <c r="N1017" s="70">
        <f t="shared" si="286"/>
        <v>0</v>
      </c>
      <c r="O1017" s="66">
        <f t="shared" ca="1" si="287"/>
        <v>3405840.7251853901</v>
      </c>
      <c r="P1017" s="72">
        <f t="shared" si="288"/>
        <v>0</v>
      </c>
      <c r="Q1017" s="69"/>
      <c r="R1017" s="68"/>
      <c r="S1017" s="68"/>
      <c r="T1017" s="68"/>
      <c r="U1017" s="68"/>
      <c r="V1017" s="7"/>
      <c r="W1017" s="7"/>
      <c r="X1017" s="7"/>
      <c r="Y1017" s="7"/>
      <c r="Z1017" s="1"/>
      <c r="AA1017" s="7"/>
      <c r="AB1017" s="7"/>
      <c r="AC1017" s="7"/>
      <c r="AD1017" s="7"/>
      <c r="AE1017" s="7"/>
      <c r="AF1017" s="8"/>
      <c r="AG1017" s="7"/>
      <c r="AH1017" s="3"/>
      <c r="AI1017" s="18"/>
      <c r="AJ1017" s="19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</row>
    <row r="1018" spans="1:220" x14ac:dyDescent="0.2">
      <c r="A1018" s="65">
        <f t="shared" si="275"/>
        <v>42993</v>
      </c>
      <c r="B1018" s="12">
        <f t="shared" ca="1" si="277"/>
        <v>64705410.141136631</v>
      </c>
      <c r="C1018" s="73">
        <f t="shared" ca="1" si="278"/>
        <v>61272864.679519385</v>
      </c>
      <c r="D1018" s="67">
        <f ca="1">IF(A1018&lt;$B$1,VLOOKUP(A1018,[1]DI!$A$4:$B$15000,2,FALSE),0)</f>
        <v>8.14E-2</v>
      </c>
      <c r="E1018" s="11">
        <f t="shared" ca="1" si="279"/>
        <v>1.00031059</v>
      </c>
      <c r="F1018" s="66">
        <f ca="1">(TRUNC(PRODUCT($E$16:$E1017),16))</f>
        <v>1.3952173071212799</v>
      </c>
      <c r="G1018" s="66">
        <f t="shared" ca="1" si="280"/>
        <v>1.34121351552386</v>
      </c>
      <c r="H1018" s="66">
        <f t="shared" ca="1" si="281"/>
        <v>1.0402648699999999</v>
      </c>
      <c r="I1018" s="67">
        <f t="shared" si="276"/>
        <v>3.7499999999999999E-2</v>
      </c>
      <c r="J1018" s="68">
        <f t="shared" si="282"/>
        <v>42843</v>
      </c>
      <c r="K1018" s="13">
        <f t="shared" si="283"/>
        <v>147</v>
      </c>
      <c r="L1018" s="9">
        <f t="shared" si="284"/>
        <v>1.0151459270000001</v>
      </c>
      <c r="M1018" s="71">
        <f t="shared" ca="1" si="285"/>
        <v>1.0560206459999999</v>
      </c>
      <c r="N1018" s="70">
        <f t="shared" si="286"/>
        <v>0</v>
      </c>
      <c r="O1018" s="66">
        <f t="shared" ca="1" si="287"/>
        <v>3432545.46161725</v>
      </c>
      <c r="P1018" s="72">
        <f t="shared" si="288"/>
        <v>0</v>
      </c>
      <c r="Q1018" s="69"/>
      <c r="R1018" s="68"/>
      <c r="S1018" s="68"/>
      <c r="T1018" s="68"/>
      <c r="U1018" s="68"/>
      <c r="V1018" s="7"/>
      <c r="W1018" s="7"/>
      <c r="X1018" s="7"/>
      <c r="Y1018" s="7"/>
      <c r="Z1018" s="1"/>
      <c r="AA1018" s="7"/>
      <c r="AB1018" s="7"/>
      <c r="AC1018" s="7"/>
      <c r="AD1018" s="7"/>
      <c r="AE1018" s="7"/>
      <c r="AF1018" s="8"/>
      <c r="AG1018" s="7"/>
      <c r="AH1018" s="3"/>
      <c r="AI1018" s="18"/>
      <c r="AJ1018" s="19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</row>
    <row r="1019" spans="1:220" x14ac:dyDescent="0.2">
      <c r="A1019" s="65">
        <f t="shared" si="275"/>
        <v>42994</v>
      </c>
      <c r="B1019" s="12">
        <f t="shared" ca="1" si="277"/>
        <v>64732126.458139949</v>
      </c>
      <c r="C1019" s="73">
        <f t="shared" ca="1" si="278"/>
        <v>61272864.679519385</v>
      </c>
      <c r="D1019" s="67">
        <f ca="1">IF(A1019&lt;$B$1,VLOOKUP(A1019,[1]DI!$A$4:$B$15000,2,FALSE),0)</f>
        <v>0</v>
      </c>
      <c r="E1019" s="11">
        <f t="shared" ca="1" si="279"/>
        <v>1</v>
      </c>
      <c r="F1019" s="66">
        <f ca="1">(TRUNC(PRODUCT($E$16:$E1018),16))</f>
        <v>1.3956506476646999</v>
      </c>
      <c r="G1019" s="66">
        <f t="shared" ca="1" si="280"/>
        <v>1.34121351552386</v>
      </c>
      <c r="H1019" s="66">
        <f t="shared" ca="1" si="281"/>
        <v>1.04058797</v>
      </c>
      <c r="I1019" s="67">
        <f t="shared" si="276"/>
        <v>3.7499999999999999E-2</v>
      </c>
      <c r="J1019" s="68">
        <f t="shared" si="282"/>
        <v>42843</v>
      </c>
      <c r="K1019" s="13">
        <f t="shared" si="283"/>
        <v>148</v>
      </c>
      <c r="L1019" s="9">
        <f t="shared" si="284"/>
        <v>1.015249742</v>
      </c>
      <c r="M1019" s="71">
        <f t="shared" ca="1" si="285"/>
        <v>1.056456668</v>
      </c>
      <c r="N1019" s="70">
        <f t="shared" si="286"/>
        <v>0</v>
      </c>
      <c r="O1019" s="66">
        <f t="shared" ca="1" si="287"/>
        <v>3459261.7786205602</v>
      </c>
      <c r="P1019" s="72">
        <f t="shared" si="288"/>
        <v>0</v>
      </c>
      <c r="Q1019" s="69"/>
      <c r="R1019" s="68"/>
      <c r="S1019" s="68"/>
      <c r="T1019" s="68"/>
      <c r="U1019" s="68"/>
      <c r="V1019" s="7"/>
      <c r="W1019" s="7"/>
      <c r="X1019" s="7"/>
      <c r="Y1019" s="7"/>
      <c r="Z1019" s="1"/>
      <c r="AA1019" s="7"/>
      <c r="AB1019" s="7"/>
      <c r="AC1019" s="7"/>
      <c r="AD1019" s="7"/>
      <c r="AE1019" s="7"/>
      <c r="AF1019" s="8"/>
      <c r="AG1019" s="7"/>
      <c r="AH1019" s="3"/>
      <c r="AI1019" s="18"/>
      <c r="AJ1019" s="19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</row>
    <row r="1020" spans="1:220" x14ac:dyDescent="0.2">
      <c r="A1020" s="65">
        <f t="shared" si="275"/>
        <v>42995</v>
      </c>
      <c r="B1020" s="12">
        <f t="shared" ca="1" si="277"/>
        <v>64738746.378439918</v>
      </c>
      <c r="C1020" s="73">
        <f t="shared" ca="1" si="278"/>
        <v>61272864.679519385</v>
      </c>
      <c r="D1020" s="67">
        <f ca="1">IF(A1020&lt;$B$1,VLOOKUP(A1020,[1]DI!$A$4:$B$15000,2,FALSE),0)</f>
        <v>0</v>
      </c>
      <c r="E1020" s="11">
        <f t="shared" ca="1" si="279"/>
        <v>1</v>
      </c>
      <c r="F1020" s="66">
        <f ca="1">(TRUNC(PRODUCT($E$16:$E1019),16))</f>
        <v>1.3956506476646999</v>
      </c>
      <c r="G1020" s="66">
        <f t="shared" ca="1" si="280"/>
        <v>1.34121351552386</v>
      </c>
      <c r="H1020" s="66">
        <f t="shared" ca="1" si="281"/>
        <v>1.04058797</v>
      </c>
      <c r="I1020" s="67">
        <f t="shared" si="276"/>
        <v>3.7499999999999999E-2</v>
      </c>
      <c r="J1020" s="68">
        <f t="shared" si="282"/>
        <v>42843</v>
      </c>
      <c r="K1020" s="13">
        <f t="shared" si="283"/>
        <v>149</v>
      </c>
      <c r="L1020" s="9">
        <f t="shared" si="284"/>
        <v>1.0153535680000001</v>
      </c>
      <c r="M1020" s="71">
        <f t="shared" ca="1" si="285"/>
        <v>1.056564708</v>
      </c>
      <c r="N1020" s="70">
        <f t="shared" si="286"/>
        <v>0</v>
      </c>
      <c r="O1020" s="66">
        <f t="shared" ca="1" si="287"/>
        <v>3465881.6989205298</v>
      </c>
      <c r="P1020" s="72">
        <f t="shared" si="288"/>
        <v>0</v>
      </c>
      <c r="Q1020" s="69"/>
      <c r="R1020" s="68"/>
      <c r="S1020" s="68"/>
      <c r="T1020" s="68"/>
      <c r="U1020" s="68"/>
      <c r="V1020" s="7"/>
      <c r="W1020" s="7"/>
      <c r="X1020" s="7"/>
      <c r="Y1020" s="7"/>
      <c r="Z1020" s="1"/>
      <c r="AA1020" s="7"/>
      <c r="AB1020" s="7"/>
      <c r="AC1020" s="7"/>
      <c r="AD1020" s="7"/>
      <c r="AE1020" s="7"/>
      <c r="AF1020" s="8"/>
      <c r="AG1020" s="7"/>
      <c r="AH1020" s="3"/>
      <c r="AI1020" s="18"/>
      <c r="AJ1020" s="19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</row>
    <row r="1021" spans="1:220" x14ac:dyDescent="0.2">
      <c r="A1021" s="65">
        <f t="shared" si="275"/>
        <v>42996</v>
      </c>
      <c r="B1021" s="12">
        <f t="shared" ca="1" si="277"/>
        <v>64745366.972741403</v>
      </c>
      <c r="C1021" s="73">
        <f t="shared" ca="1" si="278"/>
        <v>61272864.679519385</v>
      </c>
      <c r="D1021" s="67">
        <f ca="1">IF(A1021&lt;$B$1,VLOOKUP(A1021,[1]DI!$A$4:$B$15000,2,FALSE),0)</f>
        <v>8.14E-2</v>
      </c>
      <c r="E1021" s="11">
        <f t="shared" ca="1" si="279"/>
        <v>1.00031059</v>
      </c>
      <c r="F1021" s="66">
        <f ca="1">(TRUNC(PRODUCT($E$16:$E1020),16))</f>
        <v>1.3956506476646999</v>
      </c>
      <c r="G1021" s="66">
        <f t="shared" ca="1" si="280"/>
        <v>1.34121351552386</v>
      </c>
      <c r="H1021" s="66">
        <f t="shared" ca="1" si="281"/>
        <v>1.04058797</v>
      </c>
      <c r="I1021" s="67">
        <f t="shared" si="276"/>
        <v>3.7499999999999999E-2</v>
      </c>
      <c r="J1021" s="68">
        <f t="shared" si="282"/>
        <v>42843</v>
      </c>
      <c r="K1021" s="13">
        <f t="shared" si="283"/>
        <v>150</v>
      </c>
      <c r="L1021" s="9">
        <f t="shared" si="284"/>
        <v>1.015457404</v>
      </c>
      <c r="M1021" s="71">
        <f t="shared" ca="1" si="285"/>
        <v>1.056672759</v>
      </c>
      <c r="N1021" s="70">
        <f t="shared" si="286"/>
        <v>0</v>
      </c>
      <c r="O1021" s="66">
        <f t="shared" ca="1" si="287"/>
        <v>3472502.2932220199</v>
      </c>
      <c r="P1021" s="72">
        <f t="shared" si="288"/>
        <v>0</v>
      </c>
      <c r="Q1021" s="69"/>
      <c r="R1021" s="68"/>
      <c r="S1021" s="68"/>
      <c r="T1021" s="68"/>
      <c r="U1021" s="68"/>
      <c r="V1021" s="7"/>
      <c r="W1021" s="7"/>
      <c r="X1021" s="7"/>
      <c r="Y1021" s="7"/>
      <c r="Z1021" s="1"/>
      <c r="AA1021" s="7"/>
      <c r="AB1021" s="7"/>
      <c r="AC1021" s="7"/>
      <c r="AD1021" s="7"/>
      <c r="AE1021" s="7"/>
      <c r="AF1021" s="8"/>
      <c r="AG1021" s="7"/>
      <c r="AH1021" s="3"/>
      <c r="AI1021" s="18"/>
      <c r="AJ1021" s="19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</row>
    <row r="1022" spans="1:220" x14ac:dyDescent="0.2">
      <c r="A1022" s="65">
        <f t="shared" si="275"/>
        <v>42997</v>
      </c>
      <c r="B1022" s="12">
        <f t="shared" ca="1" si="277"/>
        <v>64772099.159416646</v>
      </c>
      <c r="C1022" s="73">
        <f t="shared" ca="1" si="278"/>
        <v>61272864.679519385</v>
      </c>
      <c r="D1022" s="67">
        <f ca="1">IF(A1022&lt;$B$1,VLOOKUP(A1022,[1]DI!$A$4:$B$15000,2,FALSE),0)</f>
        <v>8.14E-2</v>
      </c>
      <c r="E1022" s="11">
        <f t="shared" ca="1" si="279"/>
        <v>1.00031059</v>
      </c>
      <c r="F1022" s="66">
        <f ca="1">(TRUNC(PRODUCT($E$16:$E1021),16))</f>
        <v>1.3960841227993499</v>
      </c>
      <c r="G1022" s="66">
        <f t="shared" ca="1" si="280"/>
        <v>1.34121351552386</v>
      </c>
      <c r="H1022" s="66">
        <f t="shared" ca="1" si="281"/>
        <v>1.0409111600000001</v>
      </c>
      <c r="I1022" s="67">
        <f t="shared" si="276"/>
        <v>3.7499999999999999E-2</v>
      </c>
      <c r="J1022" s="68">
        <f t="shared" si="282"/>
        <v>42843</v>
      </c>
      <c r="K1022" s="13">
        <f t="shared" si="283"/>
        <v>151</v>
      </c>
      <c r="L1022" s="9">
        <f t="shared" si="284"/>
        <v>1.0155612510000001</v>
      </c>
      <c r="M1022" s="71">
        <f t="shared" ca="1" si="285"/>
        <v>1.0571090400000001</v>
      </c>
      <c r="N1022" s="70">
        <f t="shared" si="286"/>
        <v>0</v>
      </c>
      <c r="O1022" s="66">
        <f t="shared" ca="1" si="287"/>
        <v>3499234.4798972602</v>
      </c>
      <c r="P1022" s="72">
        <f t="shared" si="288"/>
        <v>0</v>
      </c>
      <c r="Q1022" s="69"/>
      <c r="R1022" s="68"/>
      <c r="S1022" s="68"/>
      <c r="T1022" s="68"/>
      <c r="U1022" s="68"/>
      <c r="V1022" s="7"/>
      <c r="W1022" s="7"/>
      <c r="X1022" s="7"/>
      <c r="Y1022" s="7"/>
      <c r="Z1022" s="1"/>
      <c r="AA1022" s="7"/>
      <c r="AB1022" s="7"/>
      <c r="AC1022" s="7"/>
      <c r="AD1022" s="7"/>
      <c r="AE1022" s="7"/>
      <c r="AF1022" s="8"/>
      <c r="AG1022" s="7"/>
      <c r="AH1022" s="3"/>
      <c r="AI1022" s="18"/>
      <c r="AJ1022" s="19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</row>
    <row r="1023" spans="1:220" x14ac:dyDescent="0.2">
      <c r="A1023" s="65">
        <f t="shared" si="275"/>
        <v>42998</v>
      </c>
      <c r="B1023" s="12">
        <f t="shared" ca="1" si="277"/>
        <v>64798842.987936184</v>
      </c>
      <c r="C1023" s="73">
        <f t="shared" ca="1" si="278"/>
        <v>61272864.679519385</v>
      </c>
      <c r="D1023" s="67">
        <f ca="1">IF(A1023&lt;$B$1,VLOOKUP(A1023,[1]DI!$A$4:$B$15000,2,FALSE),0)</f>
        <v>8.14E-2</v>
      </c>
      <c r="E1023" s="11">
        <f t="shared" ca="1" si="279"/>
        <v>1.00031059</v>
      </c>
      <c r="F1023" s="66">
        <f ca="1">(TRUNC(PRODUCT($E$16:$E1022),16))</f>
        <v>1.3965177325670499</v>
      </c>
      <c r="G1023" s="66">
        <f t="shared" ca="1" si="280"/>
        <v>1.34121351552386</v>
      </c>
      <c r="H1023" s="66">
        <f t="shared" ca="1" si="281"/>
        <v>1.0412344600000001</v>
      </c>
      <c r="I1023" s="67">
        <f t="shared" si="276"/>
        <v>3.7499999999999999E-2</v>
      </c>
      <c r="J1023" s="68">
        <f t="shared" si="282"/>
        <v>42843</v>
      </c>
      <c r="K1023" s="13">
        <f t="shared" si="283"/>
        <v>152</v>
      </c>
      <c r="L1023" s="9">
        <f t="shared" si="284"/>
        <v>1.015665109</v>
      </c>
      <c r="M1023" s="71">
        <f t="shared" ca="1" si="285"/>
        <v>1.057545511</v>
      </c>
      <c r="N1023" s="70">
        <f t="shared" si="286"/>
        <v>0</v>
      </c>
      <c r="O1023" s="66">
        <f t="shared" ca="1" si="287"/>
        <v>3525978.3084168001</v>
      </c>
      <c r="P1023" s="72">
        <f t="shared" si="288"/>
        <v>0</v>
      </c>
      <c r="Q1023" s="69"/>
      <c r="R1023" s="68"/>
      <c r="S1023" s="68"/>
      <c r="T1023" s="68"/>
      <c r="U1023" s="68"/>
      <c r="V1023" s="7"/>
      <c r="W1023" s="7"/>
      <c r="X1023" s="7"/>
      <c r="Y1023" s="7"/>
      <c r="Z1023" s="1"/>
      <c r="AA1023" s="7"/>
      <c r="AB1023" s="7"/>
      <c r="AC1023" s="7"/>
      <c r="AD1023" s="7"/>
      <c r="AE1023" s="7"/>
      <c r="AF1023" s="8"/>
      <c r="AG1023" s="7"/>
      <c r="AH1023" s="3"/>
      <c r="AI1023" s="18"/>
      <c r="AJ1023" s="19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</row>
    <row r="1024" spans="1:220" x14ac:dyDescent="0.2">
      <c r="A1024" s="65">
        <f t="shared" si="275"/>
        <v>42999</v>
      </c>
      <c r="B1024" s="12">
        <f t="shared" ca="1" si="277"/>
        <v>64825597.845571354</v>
      </c>
      <c r="C1024" s="73">
        <f t="shared" ca="1" si="278"/>
        <v>61272864.679519385</v>
      </c>
      <c r="D1024" s="67">
        <f ca="1">IF(A1024&lt;$B$1,VLOOKUP(A1024,[1]DI!$A$4:$B$15000,2,FALSE),0)</f>
        <v>8.14E-2</v>
      </c>
      <c r="E1024" s="11">
        <f t="shared" ca="1" si="279"/>
        <v>1.00031059</v>
      </c>
      <c r="F1024" s="66">
        <f ca="1">(TRUNC(PRODUCT($E$16:$E1023),16))</f>
        <v>1.3969514770096101</v>
      </c>
      <c r="G1024" s="66">
        <f t="shared" ca="1" si="280"/>
        <v>1.34121351552386</v>
      </c>
      <c r="H1024" s="66">
        <f t="shared" ca="1" si="281"/>
        <v>1.0415578599999999</v>
      </c>
      <c r="I1024" s="67">
        <f t="shared" si="276"/>
        <v>3.7499999999999999E-2</v>
      </c>
      <c r="J1024" s="68">
        <f t="shared" si="282"/>
        <v>42843</v>
      </c>
      <c r="K1024" s="13">
        <f t="shared" si="283"/>
        <v>153</v>
      </c>
      <c r="L1024" s="9">
        <f t="shared" si="284"/>
        <v>1.015768977</v>
      </c>
      <c r="M1024" s="71">
        <f t="shared" ca="1" si="285"/>
        <v>1.0579821620000001</v>
      </c>
      <c r="N1024" s="70">
        <f t="shared" si="286"/>
        <v>0</v>
      </c>
      <c r="O1024" s="66">
        <f t="shared" ca="1" si="287"/>
        <v>3552733.1660519699</v>
      </c>
      <c r="P1024" s="72">
        <f t="shared" si="288"/>
        <v>0</v>
      </c>
      <c r="Q1024" s="69"/>
      <c r="R1024" s="68"/>
      <c r="S1024" s="68"/>
      <c r="T1024" s="68"/>
      <c r="U1024" s="68"/>
      <c r="V1024" s="7"/>
      <c r="W1024" s="7"/>
      <c r="X1024" s="7"/>
      <c r="Y1024" s="7"/>
      <c r="Z1024" s="1"/>
      <c r="AA1024" s="7"/>
      <c r="AB1024" s="7"/>
      <c r="AC1024" s="7"/>
      <c r="AD1024" s="7"/>
      <c r="AE1024" s="7"/>
      <c r="AF1024" s="8"/>
      <c r="AG1024" s="7"/>
      <c r="AH1024" s="3"/>
      <c r="AI1024" s="18"/>
      <c r="AJ1024" s="19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</row>
    <row r="1025" spans="1:220" x14ac:dyDescent="0.2">
      <c r="A1025" s="65">
        <f t="shared" si="275"/>
        <v>43000</v>
      </c>
      <c r="B1025" s="12">
        <f t="shared" ca="1" si="277"/>
        <v>64852363.732322186</v>
      </c>
      <c r="C1025" s="73">
        <f t="shared" ca="1" si="278"/>
        <v>61272864.679519385</v>
      </c>
      <c r="D1025" s="67">
        <f ca="1">IF(A1025&lt;$B$1,VLOOKUP(A1025,[1]DI!$A$4:$B$15000,2,FALSE),0)</f>
        <v>8.14E-2</v>
      </c>
      <c r="E1025" s="11">
        <f t="shared" ca="1" si="279"/>
        <v>1.00031059</v>
      </c>
      <c r="F1025" s="66">
        <f ca="1">(TRUNC(PRODUCT($E$16:$E1024),16))</f>
        <v>1.3973853561688601</v>
      </c>
      <c r="G1025" s="66">
        <f t="shared" ca="1" si="280"/>
        <v>1.34121351552386</v>
      </c>
      <c r="H1025" s="66">
        <f t="shared" ca="1" si="281"/>
        <v>1.0418813600000001</v>
      </c>
      <c r="I1025" s="67">
        <f t="shared" si="276"/>
        <v>3.7499999999999999E-2</v>
      </c>
      <c r="J1025" s="68">
        <f t="shared" si="282"/>
        <v>42843</v>
      </c>
      <c r="K1025" s="13">
        <f t="shared" si="283"/>
        <v>154</v>
      </c>
      <c r="L1025" s="9">
        <f t="shared" si="284"/>
        <v>1.0158728560000001</v>
      </c>
      <c r="M1025" s="71">
        <f t="shared" ca="1" si="285"/>
        <v>1.0584189930000001</v>
      </c>
      <c r="N1025" s="70">
        <f t="shared" si="286"/>
        <v>0</v>
      </c>
      <c r="O1025" s="66">
        <f t="shared" ca="1" si="287"/>
        <v>3579499.0528028002</v>
      </c>
      <c r="P1025" s="72">
        <f t="shared" si="288"/>
        <v>0</v>
      </c>
      <c r="Q1025" s="69"/>
      <c r="R1025" s="68"/>
      <c r="S1025" s="68"/>
      <c r="T1025" s="68"/>
      <c r="U1025" s="68"/>
      <c r="V1025" s="7"/>
      <c r="W1025" s="7"/>
      <c r="X1025" s="7"/>
      <c r="Y1025" s="7"/>
      <c r="Z1025" s="1"/>
      <c r="AA1025" s="7"/>
      <c r="AB1025" s="7"/>
      <c r="AC1025" s="7"/>
      <c r="AD1025" s="7"/>
      <c r="AE1025" s="7"/>
      <c r="AF1025" s="8"/>
      <c r="AG1025" s="7"/>
      <c r="AH1025" s="3"/>
      <c r="AI1025" s="18"/>
      <c r="AJ1025" s="19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</row>
    <row r="1026" spans="1:220" x14ac:dyDescent="0.2">
      <c r="A1026" s="65">
        <f t="shared" si="275"/>
        <v>43001</v>
      </c>
      <c r="B1026" s="12">
        <f t="shared" ca="1" si="277"/>
        <v>64879140.035459988</v>
      </c>
      <c r="C1026" s="73">
        <f t="shared" ca="1" si="278"/>
        <v>61272864.679519385</v>
      </c>
      <c r="D1026" s="67">
        <f ca="1">IF(A1026&lt;$B$1,VLOOKUP(A1026,[1]DI!$A$4:$B$15000,2,FALSE),0)</f>
        <v>0</v>
      </c>
      <c r="E1026" s="11">
        <f t="shared" ca="1" si="279"/>
        <v>1</v>
      </c>
      <c r="F1026" s="66">
        <f ca="1">(TRUNC(PRODUCT($E$16:$E1025),16))</f>
        <v>1.3978193700866299</v>
      </c>
      <c r="G1026" s="66">
        <f t="shared" ca="1" si="280"/>
        <v>1.34121351552386</v>
      </c>
      <c r="H1026" s="66">
        <f t="shared" ca="1" si="281"/>
        <v>1.0422049499999999</v>
      </c>
      <c r="I1026" s="67">
        <f t="shared" si="276"/>
        <v>3.7499999999999999E-2</v>
      </c>
      <c r="J1026" s="68">
        <f t="shared" si="282"/>
        <v>42843</v>
      </c>
      <c r="K1026" s="13">
        <f t="shared" si="283"/>
        <v>155</v>
      </c>
      <c r="L1026" s="9">
        <f t="shared" si="284"/>
        <v>1.015976746</v>
      </c>
      <c r="M1026" s="71">
        <f t="shared" ca="1" si="285"/>
        <v>1.058855994</v>
      </c>
      <c r="N1026" s="70">
        <f t="shared" si="286"/>
        <v>0</v>
      </c>
      <c r="O1026" s="66">
        <f t="shared" ca="1" si="287"/>
        <v>3606275.3559405999</v>
      </c>
      <c r="P1026" s="72">
        <f t="shared" si="288"/>
        <v>0</v>
      </c>
      <c r="Q1026" s="69"/>
      <c r="R1026" s="68"/>
      <c r="S1026" s="68"/>
      <c r="T1026" s="68"/>
      <c r="U1026" s="68"/>
      <c r="V1026" s="7"/>
      <c r="W1026" s="7"/>
      <c r="X1026" s="7"/>
      <c r="Y1026" s="7"/>
      <c r="Z1026" s="1"/>
      <c r="AA1026" s="7"/>
      <c r="AB1026" s="7"/>
      <c r="AC1026" s="7"/>
      <c r="AD1026" s="7"/>
      <c r="AE1026" s="7"/>
      <c r="AF1026" s="8"/>
      <c r="AG1026" s="7"/>
      <c r="AH1026" s="3"/>
      <c r="AI1026" s="18"/>
      <c r="AJ1026" s="19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</row>
    <row r="1027" spans="1:220" x14ac:dyDescent="0.2">
      <c r="A1027" s="65">
        <f t="shared" si="275"/>
        <v>43002</v>
      </c>
      <c r="B1027" s="12">
        <f t="shared" ca="1" si="277"/>
        <v>64885774.967611812</v>
      </c>
      <c r="C1027" s="73">
        <f t="shared" ca="1" si="278"/>
        <v>61272864.679519385</v>
      </c>
      <c r="D1027" s="67">
        <f ca="1">IF(A1027&lt;$B$1,VLOOKUP(A1027,[1]DI!$A$4:$B$15000,2,FALSE),0)</f>
        <v>0</v>
      </c>
      <c r="E1027" s="11">
        <f t="shared" ca="1" si="279"/>
        <v>1</v>
      </c>
      <c r="F1027" s="66">
        <f ca="1">(TRUNC(PRODUCT($E$16:$E1026),16))</f>
        <v>1.3978193700866299</v>
      </c>
      <c r="G1027" s="66">
        <f t="shared" ca="1" si="280"/>
        <v>1.34121351552386</v>
      </c>
      <c r="H1027" s="66">
        <f t="shared" ca="1" si="281"/>
        <v>1.0422049499999999</v>
      </c>
      <c r="I1027" s="67">
        <f t="shared" si="276"/>
        <v>3.7499999999999999E-2</v>
      </c>
      <c r="J1027" s="68">
        <f t="shared" si="282"/>
        <v>42843</v>
      </c>
      <c r="K1027" s="13">
        <f t="shared" si="283"/>
        <v>156</v>
      </c>
      <c r="L1027" s="9">
        <f t="shared" si="284"/>
        <v>1.016080646</v>
      </c>
      <c r="M1027" s="71">
        <f t="shared" ca="1" si="285"/>
        <v>1.058964279</v>
      </c>
      <c r="N1027" s="70">
        <f t="shared" si="286"/>
        <v>0</v>
      </c>
      <c r="O1027" s="66">
        <f t="shared" ca="1" si="287"/>
        <v>3612910.2880924302</v>
      </c>
      <c r="P1027" s="72">
        <f t="shared" si="288"/>
        <v>0</v>
      </c>
      <c r="Q1027" s="69"/>
      <c r="R1027" s="68"/>
      <c r="S1027" s="68"/>
      <c r="T1027" s="68"/>
      <c r="U1027" s="68"/>
      <c r="V1027" s="7"/>
      <c r="W1027" s="7"/>
      <c r="X1027" s="7"/>
      <c r="Y1027" s="7"/>
      <c r="Z1027" s="1"/>
      <c r="AA1027" s="7"/>
      <c r="AB1027" s="7"/>
      <c r="AC1027" s="7"/>
      <c r="AD1027" s="7"/>
      <c r="AE1027" s="7"/>
      <c r="AF1027" s="8"/>
      <c r="AG1027" s="7"/>
      <c r="AH1027" s="3"/>
      <c r="AI1027" s="18"/>
      <c r="AJ1027" s="19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</row>
    <row r="1028" spans="1:220" x14ac:dyDescent="0.2">
      <c r="A1028" s="65">
        <f t="shared" si="275"/>
        <v>43003</v>
      </c>
      <c r="B1028" s="12">
        <f t="shared" ca="1" si="277"/>
        <v>64892410.512492277</v>
      </c>
      <c r="C1028" s="73">
        <f t="shared" ca="1" si="278"/>
        <v>61272864.679519385</v>
      </c>
      <c r="D1028" s="67">
        <f ca="1">IF(A1028&lt;$B$1,VLOOKUP(A1028,[1]DI!$A$4:$B$15000,2,FALSE),0)</f>
        <v>8.14E-2</v>
      </c>
      <c r="E1028" s="11">
        <f t="shared" ca="1" si="279"/>
        <v>1.00031059</v>
      </c>
      <c r="F1028" s="66">
        <f ca="1">(TRUNC(PRODUCT($E$16:$E1027),16))</f>
        <v>1.3978193700866299</v>
      </c>
      <c r="G1028" s="66">
        <f t="shared" ca="1" si="280"/>
        <v>1.34121351552386</v>
      </c>
      <c r="H1028" s="66">
        <f t="shared" ca="1" si="281"/>
        <v>1.0422049499999999</v>
      </c>
      <c r="I1028" s="67">
        <f t="shared" si="276"/>
        <v>3.7499999999999999E-2</v>
      </c>
      <c r="J1028" s="68">
        <f t="shared" si="282"/>
        <v>42843</v>
      </c>
      <c r="K1028" s="13">
        <f t="shared" si="283"/>
        <v>157</v>
      </c>
      <c r="L1028" s="9">
        <f t="shared" si="284"/>
        <v>1.016184556</v>
      </c>
      <c r="M1028" s="71">
        <f t="shared" ca="1" si="285"/>
        <v>1.059072574</v>
      </c>
      <c r="N1028" s="70">
        <f t="shared" si="286"/>
        <v>0</v>
      </c>
      <c r="O1028" s="66">
        <f t="shared" ca="1" si="287"/>
        <v>3619545.8329728902</v>
      </c>
      <c r="P1028" s="72">
        <f t="shared" si="288"/>
        <v>0</v>
      </c>
      <c r="Q1028" s="69"/>
      <c r="R1028" s="68"/>
      <c r="S1028" s="68"/>
      <c r="T1028" s="68"/>
      <c r="U1028" s="68"/>
      <c r="V1028" s="7"/>
      <c r="W1028" s="7"/>
      <c r="X1028" s="7"/>
      <c r="Y1028" s="7"/>
      <c r="Z1028" s="1"/>
      <c r="AA1028" s="7"/>
      <c r="AB1028" s="7"/>
      <c r="AC1028" s="7"/>
      <c r="AD1028" s="7"/>
      <c r="AE1028" s="7"/>
      <c r="AF1028" s="8"/>
      <c r="AG1028" s="7"/>
      <c r="AH1028" s="3"/>
      <c r="AI1028" s="18"/>
      <c r="AJ1028" s="19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</row>
    <row r="1029" spans="1:220" x14ac:dyDescent="0.2">
      <c r="A1029" s="65">
        <f t="shared" si="275"/>
        <v>43004</v>
      </c>
      <c r="B1029" s="12">
        <f t="shared" ca="1" si="277"/>
        <v>64919203.972032204</v>
      </c>
      <c r="C1029" s="73">
        <f t="shared" ca="1" si="278"/>
        <v>61272864.679519385</v>
      </c>
      <c r="D1029" s="67">
        <f ca="1">IF(A1029&lt;$B$1,VLOOKUP(A1029,[1]DI!$A$4:$B$15000,2,FALSE),0)</f>
        <v>8.14E-2</v>
      </c>
      <c r="E1029" s="11">
        <f t="shared" ca="1" si="279"/>
        <v>1.00031059</v>
      </c>
      <c r="F1029" s="66">
        <f ca="1">(TRUNC(PRODUCT($E$16:$E1028),16))</f>
        <v>1.39825351880478</v>
      </c>
      <c r="G1029" s="66">
        <f t="shared" ca="1" si="280"/>
        <v>1.34121351552386</v>
      </c>
      <c r="H1029" s="66">
        <f t="shared" ca="1" si="281"/>
        <v>1.0425286499999999</v>
      </c>
      <c r="I1029" s="67">
        <f t="shared" si="276"/>
        <v>3.7499999999999999E-2</v>
      </c>
      <c r="J1029" s="68">
        <f t="shared" si="282"/>
        <v>42843</v>
      </c>
      <c r="K1029" s="13">
        <f t="shared" si="283"/>
        <v>158</v>
      </c>
      <c r="L1029" s="9">
        <f t="shared" si="284"/>
        <v>1.0162884780000001</v>
      </c>
      <c r="M1029" s="71">
        <f t="shared" ca="1" si="285"/>
        <v>1.0595098549999999</v>
      </c>
      <c r="N1029" s="70">
        <f t="shared" si="286"/>
        <v>0</v>
      </c>
      <c r="O1029" s="66">
        <f t="shared" ca="1" si="287"/>
        <v>3646339.2925128201</v>
      </c>
      <c r="P1029" s="72">
        <f t="shared" si="288"/>
        <v>0</v>
      </c>
      <c r="Q1029" s="69"/>
      <c r="R1029" s="68"/>
      <c r="S1029" s="68"/>
      <c r="T1029" s="68"/>
      <c r="U1029" s="68"/>
      <c r="V1029" s="7"/>
      <c r="W1029" s="7"/>
      <c r="X1029" s="7"/>
      <c r="Y1029" s="7"/>
      <c r="Z1029" s="1"/>
      <c r="AA1029" s="7"/>
      <c r="AB1029" s="7"/>
      <c r="AC1029" s="7"/>
      <c r="AD1029" s="7"/>
      <c r="AE1029" s="7"/>
      <c r="AF1029" s="8"/>
      <c r="AG1029" s="7"/>
      <c r="AH1029" s="3"/>
      <c r="AI1029" s="18"/>
      <c r="AJ1029" s="19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</row>
    <row r="1030" spans="1:220" x14ac:dyDescent="0.2">
      <c r="A1030" s="65">
        <f t="shared" si="275"/>
        <v>43005</v>
      </c>
      <c r="B1030" s="12">
        <f t="shared" ca="1" si="277"/>
        <v>64946008.399414912</v>
      </c>
      <c r="C1030" s="73">
        <f t="shared" ca="1" si="278"/>
        <v>61272864.679519385</v>
      </c>
      <c r="D1030" s="67">
        <f ca="1">IF(A1030&lt;$B$1,VLOOKUP(A1030,[1]DI!$A$4:$B$15000,2,FALSE),0)</f>
        <v>8.14E-2</v>
      </c>
      <c r="E1030" s="11">
        <f t="shared" ca="1" si="279"/>
        <v>1.00031059</v>
      </c>
      <c r="F1030" s="66">
        <f ca="1">(TRUNC(PRODUCT($E$16:$E1029),16))</f>
        <v>1.3986878023651901</v>
      </c>
      <c r="G1030" s="66">
        <f t="shared" ca="1" si="280"/>
        <v>1.34121351552386</v>
      </c>
      <c r="H1030" s="66">
        <f t="shared" ca="1" si="281"/>
        <v>1.04285245</v>
      </c>
      <c r="I1030" s="67">
        <f t="shared" si="276"/>
        <v>3.7499999999999999E-2</v>
      </c>
      <c r="J1030" s="68">
        <f t="shared" si="282"/>
        <v>42843</v>
      </c>
      <c r="K1030" s="13">
        <f t="shared" si="283"/>
        <v>159</v>
      </c>
      <c r="L1030" s="9">
        <f t="shared" si="284"/>
        <v>1.0163924099999999</v>
      </c>
      <c r="M1030" s="71">
        <f t="shared" ca="1" si="285"/>
        <v>1.0599473150000001</v>
      </c>
      <c r="N1030" s="70">
        <f t="shared" si="286"/>
        <v>0</v>
      </c>
      <c r="O1030" s="66">
        <f t="shared" ca="1" si="287"/>
        <v>3673143.71989553</v>
      </c>
      <c r="P1030" s="72">
        <f t="shared" si="288"/>
        <v>0</v>
      </c>
      <c r="Q1030" s="69"/>
      <c r="R1030" s="68"/>
      <c r="S1030" s="68"/>
      <c r="T1030" s="68"/>
      <c r="U1030" s="68"/>
      <c r="V1030" s="7"/>
      <c r="W1030" s="7"/>
      <c r="X1030" s="7"/>
      <c r="Y1030" s="7"/>
      <c r="Z1030" s="1"/>
      <c r="AA1030" s="7"/>
      <c r="AB1030" s="7"/>
      <c r="AC1030" s="7"/>
      <c r="AD1030" s="7"/>
      <c r="AE1030" s="7"/>
      <c r="AF1030" s="8"/>
      <c r="AG1030" s="7"/>
      <c r="AH1030" s="3"/>
      <c r="AI1030" s="18"/>
      <c r="AJ1030" s="19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</row>
    <row r="1031" spans="1:220" x14ac:dyDescent="0.2">
      <c r="A1031" s="65">
        <f t="shared" si="275"/>
        <v>43006</v>
      </c>
      <c r="B1031" s="12">
        <f t="shared" ca="1" si="277"/>
        <v>64972823.855913252</v>
      </c>
      <c r="C1031" s="73">
        <f t="shared" ca="1" si="278"/>
        <v>61272864.679519385</v>
      </c>
      <c r="D1031" s="67">
        <f ca="1">IF(A1031&lt;$B$1,VLOOKUP(A1031,[1]DI!$A$4:$B$15000,2,FALSE),0)</f>
        <v>8.14E-2</v>
      </c>
      <c r="E1031" s="11">
        <f t="shared" ca="1" si="279"/>
        <v>1.00031059</v>
      </c>
      <c r="F1031" s="66">
        <f ca="1">(TRUNC(PRODUCT($E$16:$E1030),16))</f>
        <v>1.39912222080973</v>
      </c>
      <c r="G1031" s="66">
        <f t="shared" ca="1" si="280"/>
        <v>1.34121351552386</v>
      </c>
      <c r="H1031" s="66">
        <f t="shared" ca="1" si="281"/>
        <v>1.04317635</v>
      </c>
      <c r="I1031" s="67">
        <f t="shared" si="276"/>
        <v>3.7499999999999999E-2</v>
      </c>
      <c r="J1031" s="68">
        <f t="shared" si="282"/>
        <v>42843</v>
      </c>
      <c r="K1031" s="13">
        <f t="shared" si="283"/>
        <v>160</v>
      </c>
      <c r="L1031" s="9">
        <f t="shared" si="284"/>
        <v>1.016496353</v>
      </c>
      <c r="M1031" s="71">
        <f t="shared" ca="1" si="285"/>
        <v>1.060384955</v>
      </c>
      <c r="N1031" s="70">
        <f t="shared" si="286"/>
        <v>0</v>
      </c>
      <c r="O1031" s="66">
        <f t="shared" ca="1" si="287"/>
        <v>3699959.1763938698</v>
      </c>
      <c r="P1031" s="72">
        <f t="shared" si="288"/>
        <v>0</v>
      </c>
      <c r="Q1031" s="69"/>
      <c r="R1031" s="68"/>
      <c r="S1031" s="68"/>
      <c r="T1031" s="68"/>
      <c r="U1031" s="68"/>
      <c r="V1031" s="7"/>
      <c r="W1031" s="7"/>
      <c r="X1031" s="7"/>
      <c r="Y1031" s="7"/>
      <c r="Z1031" s="1"/>
      <c r="AA1031" s="7"/>
      <c r="AB1031" s="7"/>
      <c r="AC1031" s="7"/>
      <c r="AD1031" s="7"/>
      <c r="AE1031" s="7"/>
      <c r="AF1031" s="8"/>
      <c r="AG1031" s="7"/>
      <c r="AH1031" s="3"/>
      <c r="AI1031" s="18"/>
      <c r="AJ1031" s="19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</row>
    <row r="1032" spans="1:220" x14ac:dyDescent="0.2">
      <c r="A1032" s="65">
        <f t="shared" si="275"/>
        <v>43007</v>
      </c>
      <c r="B1032" s="12">
        <f t="shared" ca="1" si="277"/>
        <v>64999650.341527246</v>
      </c>
      <c r="C1032" s="73">
        <f t="shared" ca="1" si="278"/>
        <v>61272864.679519385</v>
      </c>
      <c r="D1032" s="67">
        <f ca="1">IF(A1032&lt;$B$1,VLOOKUP(A1032,[1]DI!$A$4:$B$15000,2,FALSE),0)</f>
        <v>8.14E-2</v>
      </c>
      <c r="E1032" s="11">
        <f t="shared" ca="1" si="279"/>
        <v>1.00031059</v>
      </c>
      <c r="F1032" s="66">
        <f ca="1">(TRUNC(PRODUCT($E$16:$E1031),16))</f>
        <v>1.3995567741802899</v>
      </c>
      <c r="G1032" s="66">
        <f t="shared" ca="1" si="280"/>
        <v>1.34121351552386</v>
      </c>
      <c r="H1032" s="66">
        <f t="shared" ca="1" si="281"/>
        <v>1.04350035</v>
      </c>
      <c r="I1032" s="67">
        <f t="shared" si="276"/>
        <v>3.7499999999999999E-2</v>
      </c>
      <c r="J1032" s="68">
        <f t="shared" si="282"/>
        <v>42843</v>
      </c>
      <c r="K1032" s="13">
        <f t="shared" si="283"/>
        <v>161</v>
      </c>
      <c r="L1032" s="9">
        <f t="shared" si="284"/>
        <v>1.016600306</v>
      </c>
      <c r="M1032" s="71">
        <f t="shared" ca="1" si="285"/>
        <v>1.0608227750000001</v>
      </c>
      <c r="N1032" s="70">
        <f t="shared" si="286"/>
        <v>0</v>
      </c>
      <c r="O1032" s="66">
        <f t="shared" ca="1" si="287"/>
        <v>3726785.6620078599</v>
      </c>
      <c r="P1032" s="72">
        <f t="shared" si="288"/>
        <v>0</v>
      </c>
      <c r="Q1032" s="69"/>
      <c r="R1032" s="68"/>
      <c r="S1032" s="68"/>
      <c r="T1032" s="68"/>
      <c r="U1032" s="68"/>
      <c r="V1032" s="7"/>
      <c r="W1032" s="7"/>
      <c r="X1032" s="7"/>
      <c r="Y1032" s="7"/>
      <c r="Z1032" s="1"/>
      <c r="AA1032" s="7"/>
      <c r="AB1032" s="7"/>
      <c r="AC1032" s="7"/>
      <c r="AD1032" s="7"/>
      <c r="AE1032" s="7"/>
      <c r="AF1032" s="8"/>
      <c r="AG1032" s="7"/>
      <c r="AH1032" s="3"/>
      <c r="AI1032" s="18"/>
      <c r="AJ1032" s="19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</row>
    <row r="1033" spans="1:220" x14ac:dyDescent="0.2">
      <c r="A1033" s="65">
        <f t="shared" si="275"/>
        <v>43008</v>
      </c>
      <c r="B1033" s="12">
        <f t="shared" ca="1" si="277"/>
        <v>65026487.856256872</v>
      </c>
      <c r="C1033" s="73">
        <f t="shared" ca="1" si="278"/>
        <v>61272864.679519385</v>
      </c>
      <c r="D1033" s="67">
        <f ca="1">IF(A1033&lt;$B$1,VLOOKUP(A1033,[1]DI!$A$4:$B$15000,2,FALSE),0)</f>
        <v>0</v>
      </c>
      <c r="E1033" s="11">
        <f t="shared" ca="1" si="279"/>
        <v>1</v>
      </c>
      <c r="F1033" s="66">
        <f ca="1">(TRUNC(PRODUCT($E$16:$E1032),16))</f>
        <v>1.3999914625187799</v>
      </c>
      <c r="G1033" s="66">
        <f t="shared" ca="1" si="280"/>
        <v>1.34121351552386</v>
      </c>
      <c r="H1033" s="66">
        <f t="shared" ca="1" si="281"/>
        <v>1.04382445</v>
      </c>
      <c r="I1033" s="67">
        <f t="shared" si="276"/>
        <v>3.7499999999999999E-2</v>
      </c>
      <c r="J1033" s="68">
        <f t="shared" si="282"/>
        <v>42843</v>
      </c>
      <c r="K1033" s="13">
        <f t="shared" si="283"/>
        <v>162</v>
      </c>
      <c r="L1033" s="9">
        <f t="shared" si="284"/>
        <v>1.01670427</v>
      </c>
      <c r="M1033" s="71">
        <f t="shared" ca="1" si="285"/>
        <v>1.061260775</v>
      </c>
      <c r="N1033" s="70">
        <f t="shared" si="286"/>
        <v>0</v>
      </c>
      <c r="O1033" s="66">
        <f t="shared" ca="1" si="287"/>
        <v>3753623.1767374901</v>
      </c>
      <c r="P1033" s="72">
        <f t="shared" si="288"/>
        <v>0</v>
      </c>
      <c r="Q1033" s="69"/>
      <c r="R1033" s="68"/>
      <c r="S1033" s="68"/>
      <c r="T1033" s="68"/>
      <c r="U1033" s="68"/>
      <c r="V1033" s="7"/>
      <c r="W1033" s="7"/>
      <c r="X1033" s="7"/>
      <c r="Y1033" s="7"/>
      <c r="Z1033" s="1"/>
      <c r="AA1033" s="7"/>
      <c r="AB1033" s="7"/>
      <c r="AC1033" s="7"/>
      <c r="AD1033" s="7"/>
      <c r="AE1033" s="7"/>
      <c r="AF1033" s="8"/>
      <c r="AG1033" s="7"/>
      <c r="AH1033" s="3"/>
      <c r="AI1033" s="18"/>
      <c r="AJ1033" s="19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</row>
    <row r="1034" spans="1:220" x14ac:dyDescent="0.2">
      <c r="A1034" s="65">
        <f t="shared" si="275"/>
        <v>43009</v>
      </c>
      <c r="B1034" s="12">
        <f t="shared" ca="1" si="277"/>
        <v>65033137.861533403</v>
      </c>
      <c r="C1034" s="73">
        <f t="shared" ca="1" si="278"/>
        <v>61272864.679519385</v>
      </c>
      <c r="D1034" s="67">
        <f ca="1">IF(A1034&lt;$B$1,VLOOKUP(A1034,[1]DI!$A$4:$B$15000,2,FALSE),0)</f>
        <v>0</v>
      </c>
      <c r="E1034" s="11">
        <f t="shared" ca="1" si="279"/>
        <v>1</v>
      </c>
      <c r="F1034" s="66">
        <f ca="1">(TRUNC(PRODUCT($E$16:$E1033),16))</f>
        <v>1.3999914625187799</v>
      </c>
      <c r="G1034" s="66">
        <f t="shared" ca="1" si="280"/>
        <v>1.34121351552386</v>
      </c>
      <c r="H1034" s="66">
        <f t="shared" ca="1" si="281"/>
        <v>1.04382445</v>
      </c>
      <c r="I1034" s="67">
        <f t="shared" si="276"/>
        <v>3.7499999999999999E-2</v>
      </c>
      <c r="J1034" s="68">
        <f t="shared" si="282"/>
        <v>42843</v>
      </c>
      <c r="K1034" s="13">
        <f t="shared" si="283"/>
        <v>163</v>
      </c>
      <c r="L1034" s="9">
        <f t="shared" si="284"/>
        <v>1.0168082439999999</v>
      </c>
      <c r="M1034" s="71">
        <f t="shared" ca="1" si="285"/>
        <v>1.061369306</v>
      </c>
      <c r="N1034" s="70">
        <f t="shared" si="286"/>
        <v>0</v>
      </c>
      <c r="O1034" s="66">
        <f t="shared" ca="1" si="287"/>
        <v>3760273.1820140202</v>
      </c>
      <c r="P1034" s="72">
        <f t="shared" si="288"/>
        <v>0</v>
      </c>
      <c r="Q1034" s="69"/>
      <c r="R1034" s="68"/>
      <c r="S1034" s="68"/>
      <c r="T1034" s="68"/>
      <c r="U1034" s="68"/>
      <c r="V1034" s="7"/>
      <c r="W1034" s="7"/>
      <c r="X1034" s="7"/>
      <c r="Y1034" s="7"/>
      <c r="Z1034" s="1"/>
      <c r="AA1034" s="7"/>
      <c r="AB1034" s="7"/>
      <c r="AC1034" s="7"/>
      <c r="AD1034" s="7"/>
      <c r="AE1034" s="7"/>
      <c r="AF1034" s="8"/>
      <c r="AG1034" s="7"/>
      <c r="AH1034" s="3"/>
      <c r="AI1034" s="18"/>
      <c r="AJ1034" s="19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</row>
    <row r="1035" spans="1:220" x14ac:dyDescent="0.2">
      <c r="A1035" s="65">
        <f t="shared" si="275"/>
        <v>43010</v>
      </c>
      <c r="B1035" s="12">
        <f t="shared" ca="1" si="277"/>
        <v>65039788.540811442</v>
      </c>
      <c r="C1035" s="73">
        <f t="shared" ca="1" si="278"/>
        <v>61272864.679519385</v>
      </c>
      <c r="D1035" s="67">
        <f ca="1">IF(A1035&lt;$B$1,VLOOKUP(A1035,[1]DI!$A$4:$B$15000,2,FALSE),0)</f>
        <v>8.14E-2</v>
      </c>
      <c r="E1035" s="11">
        <f t="shared" ca="1" si="279"/>
        <v>1.00031059</v>
      </c>
      <c r="F1035" s="66">
        <f ca="1">(TRUNC(PRODUCT($E$16:$E1034),16))</f>
        <v>1.3999914625187799</v>
      </c>
      <c r="G1035" s="66">
        <f t="shared" ca="1" si="280"/>
        <v>1.34121351552386</v>
      </c>
      <c r="H1035" s="66">
        <f t="shared" ca="1" si="281"/>
        <v>1.04382445</v>
      </c>
      <c r="I1035" s="67">
        <f t="shared" si="276"/>
        <v>3.7499999999999999E-2</v>
      </c>
      <c r="J1035" s="68">
        <f t="shared" si="282"/>
        <v>42843</v>
      </c>
      <c r="K1035" s="13">
        <f t="shared" si="283"/>
        <v>164</v>
      </c>
      <c r="L1035" s="9">
        <f t="shared" si="284"/>
        <v>1.0169122289999999</v>
      </c>
      <c r="M1035" s="71">
        <f t="shared" ca="1" si="285"/>
        <v>1.061477848</v>
      </c>
      <c r="N1035" s="70">
        <f t="shared" si="286"/>
        <v>0</v>
      </c>
      <c r="O1035" s="66">
        <f t="shared" ca="1" si="287"/>
        <v>3766923.86129206</v>
      </c>
      <c r="P1035" s="72">
        <f t="shared" si="288"/>
        <v>0</v>
      </c>
      <c r="Q1035" s="69"/>
      <c r="R1035" s="68"/>
      <c r="S1035" s="68"/>
      <c r="T1035" s="68"/>
      <c r="U1035" s="68"/>
      <c r="V1035" s="7"/>
      <c r="W1035" s="7"/>
      <c r="X1035" s="7"/>
      <c r="Y1035" s="7"/>
      <c r="Z1035" s="1"/>
      <c r="AA1035" s="7"/>
      <c r="AB1035" s="7"/>
      <c r="AC1035" s="7"/>
      <c r="AD1035" s="7"/>
      <c r="AE1035" s="7"/>
      <c r="AF1035" s="8"/>
      <c r="AG1035" s="7"/>
      <c r="AH1035" s="3"/>
      <c r="AI1035" s="18"/>
      <c r="AJ1035" s="19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</row>
    <row r="1036" spans="1:220" x14ac:dyDescent="0.2">
      <c r="A1036" s="65">
        <f t="shared" si="275"/>
        <v>43011</v>
      </c>
      <c r="B1036" s="12">
        <f t="shared" ca="1" si="277"/>
        <v>65066642.599214546</v>
      </c>
      <c r="C1036" s="73">
        <f t="shared" ca="1" si="278"/>
        <v>61272864.679519385</v>
      </c>
      <c r="D1036" s="67">
        <f ca="1">IF(A1036&lt;$B$1,VLOOKUP(A1036,[1]DI!$A$4:$B$15000,2,FALSE),0)</f>
        <v>8.14E-2</v>
      </c>
      <c r="E1036" s="11">
        <f t="shared" ca="1" si="279"/>
        <v>1.00031059</v>
      </c>
      <c r="F1036" s="66">
        <f ca="1">(TRUNC(PRODUCT($E$16:$E1035),16))</f>
        <v>1.4004262858671199</v>
      </c>
      <c r="G1036" s="66">
        <f t="shared" ca="1" si="280"/>
        <v>1.34121351552386</v>
      </c>
      <c r="H1036" s="66">
        <f t="shared" ca="1" si="281"/>
        <v>1.0441486499999999</v>
      </c>
      <c r="I1036" s="67">
        <f t="shared" si="276"/>
        <v>3.7499999999999999E-2</v>
      </c>
      <c r="J1036" s="68">
        <f t="shared" si="282"/>
        <v>42843</v>
      </c>
      <c r="K1036" s="13">
        <f t="shared" si="283"/>
        <v>165</v>
      </c>
      <c r="L1036" s="9">
        <f t="shared" si="284"/>
        <v>1.0170162250000001</v>
      </c>
      <c r="M1036" s="71">
        <f t="shared" ca="1" si="285"/>
        <v>1.0619161180000001</v>
      </c>
      <c r="N1036" s="70">
        <f t="shared" si="286"/>
        <v>0</v>
      </c>
      <c r="O1036" s="66">
        <f t="shared" ca="1" si="287"/>
        <v>3793777.9196951599</v>
      </c>
      <c r="P1036" s="72">
        <f t="shared" si="288"/>
        <v>0</v>
      </c>
      <c r="Q1036" s="69"/>
      <c r="R1036" s="68"/>
      <c r="S1036" s="68"/>
      <c r="T1036" s="68"/>
      <c r="U1036" s="68"/>
      <c r="V1036" s="7"/>
      <c r="W1036" s="7"/>
      <c r="X1036" s="7"/>
      <c r="Y1036" s="7"/>
      <c r="Z1036" s="1"/>
      <c r="AA1036" s="7"/>
      <c r="AB1036" s="7"/>
      <c r="AC1036" s="7"/>
      <c r="AD1036" s="7"/>
      <c r="AE1036" s="7"/>
      <c r="AF1036" s="8"/>
      <c r="AG1036" s="7"/>
      <c r="AH1036" s="3"/>
      <c r="AI1036" s="18"/>
      <c r="AJ1036" s="19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</row>
    <row r="1037" spans="1:220" x14ac:dyDescent="0.2">
      <c r="A1037" s="65">
        <f t="shared" si="275"/>
        <v>43012</v>
      </c>
      <c r="B1037" s="12">
        <f t="shared" ca="1" si="277"/>
        <v>65093508.360734783</v>
      </c>
      <c r="C1037" s="73">
        <f t="shared" ca="1" si="278"/>
        <v>61272864.679519385</v>
      </c>
      <c r="D1037" s="67">
        <f ca="1">IF(A1037&lt;$B$1,VLOOKUP(A1037,[1]DI!$A$4:$B$15000,2,FALSE),0)</f>
        <v>8.14E-2</v>
      </c>
      <c r="E1037" s="11">
        <f t="shared" ca="1" si="279"/>
        <v>1.00031059</v>
      </c>
      <c r="F1037" s="66">
        <f ca="1">(TRUNC(PRODUCT($E$16:$E1036),16))</f>
        <v>1.4008612442672499</v>
      </c>
      <c r="G1037" s="66">
        <f t="shared" ca="1" si="280"/>
        <v>1.34121351552386</v>
      </c>
      <c r="H1037" s="66">
        <f t="shared" ca="1" si="281"/>
        <v>1.04447296</v>
      </c>
      <c r="I1037" s="67">
        <f t="shared" si="276"/>
        <v>3.7499999999999999E-2</v>
      </c>
      <c r="J1037" s="68">
        <f t="shared" si="282"/>
        <v>42843</v>
      </c>
      <c r="K1037" s="13">
        <f t="shared" si="283"/>
        <v>166</v>
      </c>
      <c r="L1037" s="9">
        <f t="shared" si="284"/>
        <v>1.0171202319999999</v>
      </c>
      <c r="M1037" s="71">
        <f t="shared" ca="1" si="285"/>
        <v>1.062354579</v>
      </c>
      <c r="N1037" s="70">
        <f t="shared" si="286"/>
        <v>0</v>
      </c>
      <c r="O1037" s="66">
        <f t="shared" ca="1" si="287"/>
        <v>3820643.6812153999</v>
      </c>
      <c r="P1037" s="72">
        <f t="shared" si="288"/>
        <v>0</v>
      </c>
      <c r="Q1037" s="69"/>
      <c r="R1037" s="68"/>
      <c r="S1037" s="68"/>
      <c r="T1037" s="68"/>
      <c r="U1037" s="68"/>
      <c r="V1037" s="7"/>
      <c r="W1037" s="7"/>
      <c r="X1037" s="7"/>
      <c r="Y1037" s="7"/>
      <c r="Z1037" s="1"/>
      <c r="AA1037" s="7"/>
      <c r="AB1037" s="7"/>
      <c r="AC1037" s="7"/>
      <c r="AD1037" s="7"/>
      <c r="AE1037" s="7"/>
      <c r="AF1037" s="8"/>
      <c r="AG1037" s="7"/>
      <c r="AH1037" s="3"/>
      <c r="AI1037" s="18"/>
      <c r="AJ1037" s="19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</row>
    <row r="1038" spans="1:220" x14ac:dyDescent="0.2">
      <c r="A1038" s="65">
        <f t="shared" si="275"/>
        <v>43013</v>
      </c>
      <c r="B1038" s="12">
        <f t="shared" ca="1" si="277"/>
        <v>65120384.538642026</v>
      </c>
      <c r="C1038" s="73">
        <f t="shared" ca="1" si="278"/>
        <v>61272864.679519385</v>
      </c>
      <c r="D1038" s="67">
        <f ca="1">IF(A1038&lt;$B$1,VLOOKUP(A1038,[1]DI!$A$4:$B$15000,2,FALSE),0)</f>
        <v>8.14E-2</v>
      </c>
      <c r="E1038" s="11">
        <f t="shared" ca="1" si="279"/>
        <v>1.00031059</v>
      </c>
      <c r="F1038" s="66">
        <f ca="1">(TRUNC(PRODUCT($E$16:$E1037),16))</f>
        <v>1.4012963377611101</v>
      </c>
      <c r="G1038" s="66">
        <f t="shared" ca="1" si="280"/>
        <v>1.34121351552386</v>
      </c>
      <c r="H1038" s="66">
        <f t="shared" ca="1" si="281"/>
        <v>1.04479736</v>
      </c>
      <c r="I1038" s="67">
        <f t="shared" si="276"/>
        <v>3.7499999999999999E-2</v>
      </c>
      <c r="J1038" s="68">
        <f t="shared" si="282"/>
        <v>42843</v>
      </c>
      <c r="K1038" s="13">
        <f t="shared" si="283"/>
        <v>167</v>
      </c>
      <c r="L1038" s="9">
        <f t="shared" si="284"/>
        <v>1.0172242490000001</v>
      </c>
      <c r="M1038" s="71">
        <f t="shared" ca="1" si="285"/>
        <v>1.0627932099999999</v>
      </c>
      <c r="N1038" s="70">
        <f t="shared" si="286"/>
        <v>0</v>
      </c>
      <c r="O1038" s="66">
        <f t="shared" ca="1" si="287"/>
        <v>3847519.85912264</v>
      </c>
      <c r="P1038" s="72">
        <f t="shared" si="288"/>
        <v>0</v>
      </c>
      <c r="Q1038" s="69"/>
      <c r="R1038" s="68"/>
      <c r="S1038" s="68"/>
      <c r="T1038" s="68"/>
      <c r="U1038" s="68"/>
      <c r="V1038" s="7"/>
      <c r="W1038" s="7"/>
      <c r="X1038" s="7"/>
      <c r="Y1038" s="7"/>
      <c r="Z1038" s="1"/>
      <c r="AA1038" s="7"/>
      <c r="AB1038" s="7"/>
      <c r="AC1038" s="7"/>
      <c r="AD1038" s="7"/>
      <c r="AE1038" s="7"/>
      <c r="AF1038" s="8"/>
      <c r="AG1038" s="7"/>
      <c r="AH1038" s="3"/>
      <c r="AI1038" s="18"/>
      <c r="AJ1038" s="19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</row>
    <row r="1039" spans="1:220" x14ac:dyDescent="0.2">
      <c r="A1039" s="65">
        <f t="shared" si="275"/>
        <v>43014</v>
      </c>
      <c r="B1039" s="12">
        <f t="shared" ca="1" si="277"/>
        <v>65147271.745664902</v>
      </c>
      <c r="C1039" s="73">
        <f t="shared" ca="1" si="278"/>
        <v>61272864.679519385</v>
      </c>
      <c r="D1039" s="67">
        <f ca="1">IF(A1039&lt;$B$1,VLOOKUP(A1039,[1]DI!$A$4:$B$15000,2,FALSE),0)</f>
        <v>8.14E-2</v>
      </c>
      <c r="E1039" s="11">
        <f t="shared" ca="1" si="279"/>
        <v>1.00031059</v>
      </c>
      <c r="F1039" s="66">
        <f ca="1">(TRUNC(PRODUCT($E$16:$E1038),16))</f>
        <v>1.40173156639065</v>
      </c>
      <c r="G1039" s="66">
        <f t="shared" ca="1" si="280"/>
        <v>1.34121351552386</v>
      </c>
      <c r="H1039" s="66">
        <f t="shared" ca="1" si="281"/>
        <v>1.0451218600000001</v>
      </c>
      <c r="I1039" s="67">
        <f t="shared" si="276"/>
        <v>3.7499999999999999E-2</v>
      </c>
      <c r="J1039" s="68">
        <f t="shared" si="282"/>
        <v>42843</v>
      </c>
      <c r="K1039" s="13">
        <f t="shared" si="283"/>
        <v>168</v>
      </c>
      <c r="L1039" s="9">
        <f t="shared" si="284"/>
        <v>1.0173282770000001</v>
      </c>
      <c r="M1039" s="71">
        <f t="shared" ca="1" si="285"/>
        <v>1.0632320209999999</v>
      </c>
      <c r="N1039" s="70">
        <f t="shared" si="286"/>
        <v>0</v>
      </c>
      <c r="O1039" s="66">
        <f t="shared" ca="1" si="287"/>
        <v>3874407.0661455202</v>
      </c>
      <c r="P1039" s="72">
        <f t="shared" si="288"/>
        <v>0</v>
      </c>
      <c r="Q1039" s="69"/>
      <c r="R1039" s="68"/>
      <c r="S1039" s="68"/>
      <c r="T1039" s="68"/>
      <c r="U1039" s="68"/>
      <c r="V1039" s="7"/>
      <c r="W1039" s="7"/>
      <c r="X1039" s="7"/>
      <c r="Y1039" s="7"/>
      <c r="Z1039" s="1"/>
      <c r="AA1039" s="7"/>
      <c r="AB1039" s="7"/>
      <c r="AC1039" s="7"/>
      <c r="AD1039" s="7"/>
      <c r="AE1039" s="7"/>
      <c r="AF1039" s="8"/>
      <c r="AG1039" s="7"/>
      <c r="AH1039" s="3"/>
      <c r="AI1039" s="18"/>
      <c r="AJ1039" s="19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</row>
    <row r="1040" spans="1:220" x14ac:dyDescent="0.2">
      <c r="A1040" s="65">
        <f t="shared" si="275"/>
        <v>43015</v>
      </c>
      <c r="B1040" s="12">
        <f t="shared" ca="1" si="277"/>
        <v>65174170.594532095</v>
      </c>
      <c r="C1040" s="73">
        <f t="shared" ca="1" si="278"/>
        <v>61272864.679519385</v>
      </c>
      <c r="D1040" s="67">
        <f ca="1">IF(A1040&lt;$B$1,VLOOKUP(A1040,[1]DI!$A$4:$B$15000,2,FALSE),0)</f>
        <v>0</v>
      </c>
      <c r="E1040" s="11">
        <f t="shared" ca="1" si="279"/>
        <v>1</v>
      </c>
      <c r="F1040" s="66">
        <f ca="1">(TRUNC(PRODUCT($E$16:$E1039),16))</f>
        <v>1.4021669301978601</v>
      </c>
      <c r="G1040" s="66">
        <f t="shared" ca="1" si="280"/>
        <v>1.34121351552386</v>
      </c>
      <c r="H1040" s="66">
        <f t="shared" ca="1" si="281"/>
        <v>1.0454464699999999</v>
      </c>
      <c r="I1040" s="67">
        <f t="shared" si="276"/>
        <v>3.7499999999999999E-2</v>
      </c>
      <c r="J1040" s="68">
        <f t="shared" si="282"/>
        <v>42843</v>
      </c>
      <c r="K1040" s="13">
        <f t="shared" si="283"/>
        <v>169</v>
      </c>
      <c r="L1040" s="9">
        <f t="shared" si="284"/>
        <v>1.017432315</v>
      </c>
      <c r="M1040" s="71">
        <f t="shared" ca="1" si="285"/>
        <v>1.0636710220000001</v>
      </c>
      <c r="N1040" s="70">
        <f t="shared" si="286"/>
        <v>0</v>
      </c>
      <c r="O1040" s="66">
        <f t="shared" ca="1" si="287"/>
        <v>3901305.9150127098</v>
      </c>
      <c r="P1040" s="72">
        <f t="shared" si="288"/>
        <v>0</v>
      </c>
      <c r="Q1040" s="69"/>
      <c r="R1040" s="68"/>
      <c r="S1040" s="68"/>
      <c r="T1040" s="68"/>
      <c r="U1040" s="68"/>
      <c r="V1040" s="7"/>
      <c r="W1040" s="7"/>
      <c r="X1040" s="7"/>
      <c r="Y1040" s="7"/>
      <c r="Z1040" s="1"/>
      <c r="AA1040" s="7"/>
      <c r="AB1040" s="7"/>
      <c r="AC1040" s="7"/>
      <c r="AD1040" s="7"/>
      <c r="AE1040" s="7"/>
      <c r="AF1040" s="8"/>
      <c r="AG1040" s="7"/>
      <c r="AH1040" s="3"/>
      <c r="AI1040" s="18"/>
      <c r="AJ1040" s="19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</row>
    <row r="1041" spans="1:220" x14ac:dyDescent="0.2">
      <c r="A1041" s="65">
        <f t="shared" si="275"/>
        <v>43016</v>
      </c>
      <c r="B1041" s="12">
        <f t="shared" ca="1" si="277"/>
        <v>65180835.734206192</v>
      </c>
      <c r="C1041" s="73">
        <f t="shared" ca="1" si="278"/>
        <v>61272864.679519385</v>
      </c>
      <c r="D1041" s="67">
        <f ca="1">IF(A1041&lt;$B$1,VLOOKUP(A1041,[1]DI!$A$4:$B$15000,2,FALSE),0)</f>
        <v>0</v>
      </c>
      <c r="E1041" s="11">
        <f t="shared" ca="1" si="279"/>
        <v>1</v>
      </c>
      <c r="F1041" s="66">
        <f ca="1">(TRUNC(PRODUCT($E$16:$E1040),16))</f>
        <v>1.4021669301978601</v>
      </c>
      <c r="G1041" s="66">
        <f t="shared" ca="1" si="280"/>
        <v>1.34121351552386</v>
      </c>
      <c r="H1041" s="66">
        <f t="shared" ca="1" si="281"/>
        <v>1.0454464699999999</v>
      </c>
      <c r="I1041" s="67">
        <f t="shared" si="276"/>
        <v>3.7499999999999999E-2</v>
      </c>
      <c r="J1041" s="68">
        <f t="shared" si="282"/>
        <v>42843</v>
      </c>
      <c r="K1041" s="13">
        <f t="shared" si="283"/>
        <v>170</v>
      </c>
      <c r="L1041" s="9">
        <f t="shared" si="284"/>
        <v>1.0175363639999999</v>
      </c>
      <c r="M1041" s="71">
        <f t="shared" ca="1" si="285"/>
        <v>1.0637798000000001</v>
      </c>
      <c r="N1041" s="70">
        <f t="shared" si="286"/>
        <v>0</v>
      </c>
      <c r="O1041" s="66">
        <f t="shared" ca="1" si="287"/>
        <v>3907971.0546868099</v>
      </c>
      <c r="P1041" s="72">
        <f t="shared" si="288"/>
        <v>0</v>
      </c>
      <c r="Q1041" s="69"/>
      <c r="R1041" s="68"/>
      <c r="S1041" s="68"/>
      <c r="T1041" s="68"/>
      <c r="U1041" s="68"/>
      <c r="V1041" s="7"/>
      <c r="W1041" s="7"/>
      <c r="X1041" s="7"/>
      <c r="Y1041" s="7"/>
      <c r="Z1041" s="1"/>
      <c r="AA1041" s="7"/>
      <c r="AB1041" s="7"/>
      <c r="AC1041" s="7"/>
      <c r="AD1041" s="7"/>
      <c r="AE1041" s="7"/>
      <c r="AF1041" s="8"/>
      <c r="AG1041" s="7"/>
      <c r="AH1041" s="3"/>
      <c r="AI1041" s="18"/>
      <c r="AJ1041" s="19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</row>
    <row r="1042" spans="1:220" x14ac:dyDescent="0.2">
      <c r="A1042" s="65">
        <f t="shared" ref="A1042:A1105" si="289">(A1041+1)</f>
        <v>43017</v>
      </c>
      <c r="B1042" s="12">
        <f t="shared" ca="1" si="277"/>
        <v>65187501.547881812</v>
      </c>
      <c r="C1042" s="73">
        <f t="shared" ca="1" si="278"/>
        <v>61272864.679519385</v>
      </c>
      <c r="D1042" s="67">
        <f ca="1">IF(A1042&lt;$B$1,VLOOKUP(A1042,[1]DI!$A$4:$B$15000,2,FALSE),0)</f>
        <v>8.14E-2</v>
      </c>
      <c r="E1042" s="11">
        <f t="shared" ca="1" si="279"/>
        <v>1.00031059</v>
      </c>
      <c r="F1042" s="66">
        <f ca="1">(TRUNC(PRODUCT($E$16:$E1041),16))</f>
        <v>1.4021669301978601</v>
      </c>
      <c r="G1042" s="66">
        <f t="shared" ca="1" si="280"/>
        <v>1.34121351552386</v>
      </c>
      <c r="H1042" s="66">
        <f t="shared" ca="1" si="281"/>
        <v>1.0454464699999999</v>
      </c>
      <c r="I1042" s="67">
        <f t="shared" ref="I1042:I1105" si="290">I1041</f>
        <v>3.7499999999999999E-2</v>
      </c>
      <c r="J1042" s="68">
        <f t="shared" si="282"/>
        <v>42843</v>
      </c>
      <c r="K1042" s="13">
        <f t="shared" si="283"/>
        <v>171</v>
      </c>
      <c r="L1042" s="9">
        <f t="shared" si="284"/>
        <v>1.0176404240000001</v>
      </c>
      <c r="M1042" s="71">
        <f t="shared" ca="1" si="285"/>
        <v>1.0638885890000001</v>
      </c>
      <c r="N1042" s="70">
        <f t="shared" si="286"/>
        <v>0</v>
      </c>
      <c r="O1042" s="66">
        <f t="shared" ca="1" si="287"/>
        <v>3914636.86836243</v>
      </c>
      <c r="P1042" s="72">
        <f t="shared" si="288"/>
        <v>0</v>
      </c>
      <c r="Q1042" s="69"/>
      <c r="R1042" s="68"/>
      <c r="S1042" s="68"/>
      <c r="T1042" s="68"/>
      <c r="U1042" s="68"/>
      <c r="V1042" s="7"/>
      <c r="W1042" s="7"/>
      <c r="X1042" s="7"/>
      <c r="Y1042" s="7"/>
      <c r="Z1042" s="1"/>
      <c r="AA1042" s="7"/>
      <c r="AB1042" s="7"/>
      <c r="AC1042" s="7"/>
      <c r="AD1042" s="7"/>
      <c r="AE1042" s="7"/>
      <c r="AF1042" s="8"/>
      <c r="AG1042" s="7"/>
      <c r="AH1042" s="3"/>
      <c r="AI1042" s="18"/>
      <c r="AJ1042" s="19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</row>
    <row r="1043" spans="1:220" x14ac:dyDescent="0.2">
      <c r="A1043" s="65">
        <f t="shared" si="289"/>
        <v>43018</v>
      </c>
      <c r="B1043" s="12">
        <f t="shared" ca="1" si="277"/>
        <v>65214416.327693805</v>
      </c>
      <c r="C1043" s="73">
        <f t="shared" ca="1" si="278"/>
        <v>61272864.679519385</v>
      </c>
      <c r="D1043" s="67">
        <f ca="1">IF(A1043&lt;$B$1,VLOOKUP(A1043,[1]DI!$A$4:$B$15000,2,FALSE),0)</f>
        <v>8.14E-2</v>
      </c>
      <c r="E1043" s="11">
        <f t="shared" ca="1" si="279"/>
        <v>1.00031059</v>
      </c>
      <c r="F1043" s="66">
        <f ca="1">(TRUNC(PRODUCT($E$16:$E1042),16))</f>
        <v>1.4026024292247099</v>
      </c>
      <c r="G1043" s="66">
        <f t="shared" ca="1" si="280"/>
        <v>1.34121351552386</v>
      </c>
      <c r="H1043" s="66">
        <f t="shared" ca="1" si="281"/>
        <v>1.0457711700000001</v>
      </c>
      <c r="I1043" s="67">
        <f t="shared" si="290"/>
        <v>3.7499999999999999E-2</v>
      </c>
      <c r="J1043" s="68">
        <f t="shared" si="282"/>
        <v>42843</v>
      </c>
      <c r="K1043" s="13">
        <f t="shared" si="283"/>
        <v>172</v>
      </c>
      <c r="L1043" s="9">
        <f t="shared" si="284"/>
        <v>1.017744494</v>
      </c>
      <c r="M1043" s="71">
        <f t="shared" ca="1" si="285"/>
        <v>1.06432785</v>
      </c>
      <c r="N1043" s="70">
        <f t="shared" si="286"/>
        <v>0</v>
      </c>
      <c r="O1043" s="66">
        <f t="shared" ca="1" si="287"/>
        <v>3941551.64817442</v>
      </c>
      <c r="P1043" s="72">
        <f t="shared" si="288"/>
        <v>0</v>
      </c>
      <c r="Q1043" s="69"/>
      <c r="R1043" s="68"/>
      <c r="S1043" s="68"/>
      <c r="T1043" s="68"/>
      <c r="U1043" s="68"/>
      <c r="V1043" s="7"/>
      <c r="W1043" s="7"/>
      <c r="X1043" s="7"/>
      <c r="Y1043" s="7"/>
      <c r="Z1043" s="1"/>
      <c r="AA1043" s="7"/>
      <c r="AB1043" s="7"/>
      <c r="AC1043" s="7"/>
      <c r="AD1043" s="7"/>
      <c r="AE1043" s="7"/>
      <c r="AF1043" s="8"/>
      <c r="AG1043" s="7"/>
      <c r="AH1043" s="3"/>
      <c r="AI1043" s="18"/>
      <c r="AJ1043" s="19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</row>
    <row r="1044" spans="1:220" x14ac:dyDescent="0.2">
      <c r="A1044" s="65">
        <f t="shared" si="289"/>
        <v>43019</v>
      </c>
      <c r="B1044" s="12">
        <f t="shared" ca="1" si="277"/>
        <v>65241342.871895812</v>
      </c>
      <c r="C1044" s="73">
        <f t="shared" ca="1" si="278"/>
        <v>61272864.679519385</v>
      </c>
      <c r="D1044" s="67">
        <f ca="1">IF(A1044&lt;$B$1,VLOOKUP(A1044,[1]DI!$A$4:$B$15000,2,FALSE),0)</f>
        <v>8.14E-2</v>
      </c>
      <c r="E1044" s="11">
        <f t="shared" ca="1" si="279"/>
        <v>1.00031059</v>
      </c>
      <c r="F1044" s="66">
        <f ca="1">(TRUNC(PRODUCT($E$16:$E1043),16))</f>
        <v>1.4030380635132</v>
      </c>
      <c r="G1044" s="66">
        <f t="shared" ca="1" si="280"/>
        <v>1.34121351552386</v>
      </c>
      <c r="H1044" s="66">
        <f t="shared" ca="1" si="281"/>
        <v>1.04609598</v>
      </c>
      <c r="I1044" s="67">
        <f t="shared" si="290"/>
        <v>3.7499999999999999E-2</v>
      </c>
      <c r="J1044" s="68">
        <f t="shared" si="282"/>
        <v>42843</v>
      </c>
      <c r="K1044" s="13">
        <f t="shared" si="283"/>
        <v>173</v>
      </c>
      <c r="L1044" s="9">
        <f t="shared" si="284"/>
        <v>1.0178485749999999</v>
      </c>
      <c r="M1044" s="71">
        <f t="shared" ca="1" si="285"/>
        <v>1.064767303</v>
      </c>
      <c r="N1044" s="70">
        <f t="shared" si="286"/>
        <v>0</v>
      </c>
      <c r="O1044" s="66">
        <f t="shared" ca="1" si="287"/>
        <v>3968478.1923764301</v>
      </c>
      <c r="P1044" s="72">
        <f t="shared" si="288"/>
        <v>0</v>
      </c>
      <c r="Q1044" s="69"/>
      <c r="R1044" s="68"/>
      <c r="S1044" s="68"/>
      <c r="T1044" s="68"/>
      <c r="U1044" s="68"/>
      <c r="V1044" s="7"/>
      <c r="W1044" s="7"/>
      <c r="X1044" s="7"/>
      <c r="Y1044" s="7"/>
      <c r="Z1044" s="1"/>
      <c r="AA1044" s="7"/>
      <c r="AB1044" s="7"/>
      <c r="AC1044" s="7"/>
      <c r="AD1044" s="7"/>
      <c r="AE1044" s="7"/>
      <c r="AF1044" s="8"/>
      <c r="AG1044" s="7"/>
      <c r="AH1044" s="3"/>
      <c r="AI1044" s="18"/>
      <c r="AJ1044" s="19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</row>
    <row r="1045" spans="1:220" x14ac:dyDescent="0.2">
      <c r="A1045" s="65">
        <f t="shared" si="289"/>
        <v>43020</v>
      </c>
      <c r="B1045" s="12">
        <f t="shared" ca="1" si="277"/>
        <v>65268279.771211952</v>
      </c>
      <c r="C1045" s="73">
        <f t="shared" ca="1" si="278"/>
        <v>61272864.679519385</v>
      </c>
      <c r="D1045" s="67">
        <f ca="1">IF(A1045&lt;$B$1,VLOOKUP(A1045,[1]DI!$A$4:$B$15000,2,FALSE),0)</f>
        <v>0</v>
      </c>
      <c r="E1045" s="11">
        <f t="shared" ca="1" si="279"/>
        <v>1</v>
      </c>
      <c r="F1045" s="66">
        <f ca="1">(TRUNC(PRODUCT($E$16:$E1044),16))</f>
        <v>1.40347383310535</v>
      </c>
      <c r="G1045" s="66">
        <f t="shared" ca="1" si="280"/>
        <v>1.34121351552386</v>
      </c>
      <c r="H1045" s="66">
        <f t="shared" ca="1" si="281"/>
        <v>1.0464208800000001</v>
      </c>
      <c r="I1045" s="67">
        <f t="shared" si="290"/>
        <v>3.7499999999999999E-2</v>
      </c>
      <c r="J1045" s="68">
        <f t="shared" si="282"/>
        <v>42843</v>
      </c>
      <c r="K1045" s="13">
        <f t="shared" si="283"/>
        <v>174</v>
      </c>
      <c r="L1045" s="9">
        <f t="shared" si="284"/>
        <v>1.017952666</v>
      </c>
      <c r="M1045" s="71">
        <f t="shared" ca="1" si="285"/>
        <v>1.065206925</v>
      </c>
      <c r="N1045" s="70">
        <f t="shared" si="286"/>
        <v>0</v>
      </c>
      <c r="O1045" s="66">
        <f t="shared" ca="1" si="287"/>
        <v>3995415.0916925701</v>
      </c>
      <c r="P1045" s="72">
        <f t="shared" si="288"/>
        <v>0</v>
      </c>
      <c r="Q1045" s="69"/>
      <c r="R1045" s="68"/>
      <c r="S1045" s="68"/>
      <c r="T1045" s="68"/>
      <c r="U1045" s="68"/>
      <c r="V1045" s="7"/>
      <c r="W1045" s="7"/>
      <c r="X1045" s="7"/>
      <c r="Y1045" s="7"/>
      <c r="Z1045" s="1"/>
      <c r="AA1045" s="7"/>
      <c r="AB1045" s="7"/>
      <c r="AC1045" s="7"/>
      <c r="AD1045" s="7"/>
      <c r="AE1045" s="7"/>
      <c r="AF1045" s="8"/>
      <c r="AG1045" s="7"/>
      <c r="AH1045" s="3"/>
      <c r="AI1045" s="18"/>
      <c r="AJ1045" s="19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</row>
    <row r="1046" spans="1:220" x14ac:dyDescent="0.2">
      <c r="A1046" s="65">
        <f t="shared" si="289"/>
        <v>43021</v>
      </c>
      <c r="B1046" s="12">
        <f t="shared" ca="1" si="277"/>
        <v>65274954.530725814</v>
      </c>
      <c r="C1046" s="73">
        <f t="shared" ca="1" si="278"/>
        <v>61272864.679519385</v>
      </c>
      <c r="D1046" s="67">
        <f ca="1">IF(A1046&lt;$B$1,VLOOKUP(A1046,[1]DI!$A$4:$B$15000,2,FALSE),0)</f>
        <v>8.14E-2</v>
      </c>
      <c r="E1046" s="11">
        <f t="shared" ca="1" si="279"/>
        <v>1.00031059</v>
      </c>
      <c r="F1046" s="66">
        <f ca="1">(TRUNC(PRODUCT($E$16:$E1045),16))</f>
        <v>1.40347383310535</v>
      </c>
      <c r="G1046" s="66">
        <f t="shared" ca="1" si="280"/>
        <v>1.34121351552386</v>
      </c>
      <c r="H1046" s="66">
        <f t="shared" ca="1" si="281"/>
        <v>1.0464208800000001</v>
      </c>
      <c r="I1046" s="67">
        <f t="shared" si="290"/>
        <v>3.7499999999999999E-2</v>
      </c>
      <c r="J1046" s="68">
        <f t="shared" si="282"/>
        <v>42843</v>
      </c>
      <c r="K1046" s="13">
        <f t="shared" si="283"/>
        <v>175</v>
      </c>
      <c r="L1046" s="9">
        <f t="shared" si="284"/>
        <v>1.018056769</v>
      </c>
      <c r="M1046" s="71">
        <f t="shared" ca="1" si="285"/>
        <v>1.0653158599999999</v>
      </c>
      <c r="N1046" s="70">
        <f t="shared" si="286"/>
        <v>0</v>
      </c>
      <c r="O1046" s="66">
        <f t="shared" ca="1" si="287"/>
        <v>4002089.8512064298</v>
      </c>
      <c r="P1046" s="72">
        <f t="shared" si="288"/>
        <v>0</v>
      </c>
      <c r="Q1046" s="69"/>
      <c r="R1046" s="68"/>
      <c r="S1046" s="68"/>
      <c r="T1046" s="68"/>
      <c r="U1046" s="68"/>
      <c r="V1046" s="7"/>
      <c r="W1046" s="7"/>
      <c r="X1046" s="7"/>
      <c r="Y1046" s="7"/>
      <c r="Z1046" s="1"/>
      <c r="AA1046" s="7"/>
      <c r="AB1046" s="7"/>
      <c r="AC1046" s="7"/>
      <c r="AD1046" s="7"/>
      <c r="AE1046" s="7"/>
      <c r="AF1046" s="8"/>
      <c r="AG1046" s="7"/>
      <c r="AH1046" s="3"/>
      <c r="AI1046" s="18"/>
      <c r="AJ1046" s="19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</row>
    <row r="1047" spans="1:220" x14ac:dyDescent="0.2">
      <c r="A1047" s="65">
        <f t="shared" si="289"/>
        <v>43022</v>
      </c>
      <c r="B1047" s="12">
        <f t="shared" ca="1" si="277"/>
        <v>65301905.890438013</v>
      </c>
      <c r="C1047" s="73">
        <f t="shared" ca="1" si="278"/>
        <v>61272864.679519385</v>
      </c>
      <c r="D1047" s="67">
        <f ca="1">IF(A1047&lt;$B$1,VLOOKUP(A1047,[1]DI!$A$4:$B$15000,2,FALSE),0)</f>
        <v>0</v>
      </c>
      <c r="E1047" s="11">
        <f t="shared" ca="1" si="279"/>
        <v>1</v>
      </c>
      <c r="F1047" s="66">
        <f ca="1">(TRUNC(PRODUCT($E$16:$E1046),16))</f>
        <v>1.40390973804317</v>
      </c>
      <c r="G1047" s="66">
        <f t="shared" ca="1" si="280"/>
        <v>1.34121351552386</v>
      </c>
      <c r="H1047" s="66">
        <f t="shared" ca="1" si="281"/>
        <v>1.04674589</v>
      </c>
      <c r="I1047" s="67">
        <f t="shared" si="290"/>
        <v>3.7499999999999999E-2</v>
      </c>
      <c r="J1047" s="68">
        <f t="shared" si="282"/>
        <v>42843</v>
      </c>
      <c r="K1047" s="13">
        <f t="shared" si="283"/>
        <v>176</v>
      </c>
      <c r="L1047" s="9">
        <f t="shared" si="284"/>
        <v>1.018160881</v>
      </c>
      <c r="M1047" s="71">
        <f t="shared" ca="1" si="285"/>
        <v>1.0657557179999999</v>
      </c>
      <c r="N1047" s="70">
        <f t="shared" si="286"/>
        <v>0</v>
      </c>
      <c r="O1047" s="66">
        <f t="shared" ca="1" si="287"/>
        <v>4029041.21091863</v>
      </c>
      <c r="P1047" s="72">
        <f t="shared" si="288"/>
        <v>0</v>
      </c>
      <c r="Q1047" s="69"/>
      <c r="R1047" s="68"/>
      <c r="S1047" s="68"/>
      <c r="T1047" s="68"/>
      <c r="U1047" s="68"/>
      <c r="V1047" s="7"/>
      <c r="W1047" s="7"/>
      <c r="X1047" s="7"/>
      <c r="Y1047" s="7"/>
      <c r="Z1047" s="1"/>
      <c r="AA1047" s="7"/>
      <c r="AB1047" s="7"/>
      <c r="AC1047" s="7"/>
      <c r="AD1047" s="7"/>
      <c r="AE1047" s="7"/>
      <c r="AF1047" s="8"/>
      <c r="AG1047" s="7"/>
      <c r="AH1047" s="3"/>
      <c r="AI1047" s="18"/>
      <c r="AJ1047" s="19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</row>
    <row r="1048" spans="1:220" x14ac:dyDescent="0.2">
      <c r="A1048" s="65">
        <f t="shared" si="289"/>
        <v>43023</v>
      </c>
      <c r="B1048" s="12">
        <f t="shared" ca="1" si="277"/>
        <v>65308584.081232302</v>
      </c>
      <c r="C1048" s="73">
        <f t="shared" ca="1" si="278"/>
        <v>61272864.679519385</v>
      </c>
      <c r="D1048" s="67">
        <f ca="1">IF(A1048&lt;$B$1,VLOOKUP(A1048,[1]DI!$A$4:$B$15000,2,FALSE),0)</f>
        <v>0</v>
      </c>
      <c r="E1048" s="11">
        <f t="shared" ca="1" si="279"/>
        <v>1</v>
      </c>
      <c r="F1048" s="66">
        <f ca="1">(TRUNC(PRODUCT($E$16:$E1047),16))</f>
        <v>1.40390973804317</v>
      </c>
      <c r="G1048" s="66">
        <f t="shared" ca="1" si="280"/>
        <v>1.34121351552386</v>
      </c>
      <c r="H1048" s="66">
        <f t="shared" ca="1" si="281"/>
        <v>1.04674589</v>
      </c>
      <c r="I1048" s="67">
        <f t="shared" si="290"/>
        <v>3.7499999999999999E-2</v>
      </c>
      <c r="J1048" s="68">
        <f t="shared" si="282"/>
        <v>42843</v>
      </c>
      <c r="K1048" s="13">
        <f t="shared" si="283"/>
        <v>177</v>
      </c>
      <c r="L1048" s="9">
        <f t="shared" si="284"/>
        <v>1.0182650049999999</v>
      </c>
      <c r="M1048" s="71">
        <f t="shared" ca="1" si="285"/>
        <v>1.065864709</v>
      </c>
      <c r="N1048" s="70">
        <f t="shared" si="286"/>
        <v>0</v>
      </c>
      <c r="O1048" s="66">
        <f t="shared" ca="1" si="287"/>
        <v>4035719.4017129201</v>
      </c>
      <c r="P1048" s="72">
        <f t="shared" si="288"/>
        <v>0</v>
      </c>
      <c r="Q1048" s="69"/>
      <c r="R1048" s="68"/>
      <c r="S1048" s="68"/>
      <c r="T1048" s="68"/>
      <c r="U1048" s="68"/>
      <c r="V1048" s="7"/>
      <c r="W1048" s="7"/>
      <c r="X1048" s="7"/>
      <c r="Y1048" s="7"/>
      <c r="Z1048" s="1"/>
      <c r="AA1048" s="7"/>
      <c r="AB1048" s="7"/>
      <c r="AC1048" s="7"/>
      <c r="AD1048" s="7"/>
      <c r="AE1048" s="7"/>
      <c r="AF1048" s="8"/>
      <c r="AG1048" s="7"/>
      <c r="AH1048" s="3"/>
      <c r="AI1048" s="18"/>
      <c r="AJ1048" s="19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</row>
    <row r="1049" spans="1:220" x14ac:dyDescent="0.2">
      <c r="A1049" s="65">
        <f t="shared" si="289"/>
        <v>43024</v>
      </c>
      <c r="B1049" s="12">
        <f t="shared" ca="1" si="277"/>
        <v>65315262.946028106</v>
      </c>
      <c r="C1049" s="73">
        <f t="shared" ca="1" si="278"/>
        <v>61272864.679519385</v>
      </c>
      <c r="D1049" s="67">
        <f ca="1">IF(A1049&lt;$B$1,VLOOKUP(A1049,[1]DI!$A$4:$B$15000,2,FALSE),0)</f>
        <v>8.14E-2</v>
      </c>
      <c r="E1049" s="11">
        <f t="shared" ca="1" si="279"/>
        <v>1.00031059</v>
      </c>
      <c r="F1049" s="66">
        <f ca="1">(TRUNC(PRODUCT($E$16:$E1048),16))</f>
        <v>1.40390973804317</v>
      </c>
      <c r="G1049" s="66">
        <f t="shared" ca="1" si="280"/>
        <v>1.34121351552386</v>
      </c>
      <c r="H1049" s="66">
        <f t="shared" ca="1" si="281"/>
        <v>1.04674589</v>
      </c>
      <c r="I1049" s="67">
        <f t="shared" si="290"/>
        <v>3.7499999999999999E-2</v>
      </c>
      <c r="J1049" s="68">
        <f t="shared" si="282"/>
        <v>42843</v>
      </c>
      <c r="K1049" s="13">
        <f t="shared" si="283"/>
        <v>178</v>
      </c>
      <c r="L1049" s="9">
        <f t="shared" si="284"/>
        <v>1.018369139</v>
      </c>
      <c r="M1049" s="71">
        <f t="shared" ca="1" si="285"/>
        <v>1.065973711</v>
      </c>
      <c r="N1049" s="70">
        <f t="shared" si="286"/>
        <v>0</v>
      </c>
      <c r="O1049" s="66">
        <f t="shared" ca="1" si="287"/>
        <v>4042398.2665087199</v>
      </c>
      <c r="P1049" s="72">
        <f t="shared" si="288"/>
        <v>0</v>
      </c>
      <c r="Q1049" s="69"/>
      <c r="R1049" s="68"/>
      <c r="S1049" s="68"/>
      <c r="T1049" s="68"/>
      <c r="U1049" s="68"/>
      <c r="V1049" s="7"/>
      <c r="W1049" s="7"/>
      <c r="X1049" s="7"/>
      <c r="Y1049" s="7"/>
      <c r="Z1049" s="1"/>
      <c r="AA1049" s="7"/>
      <c r="AB1049" s="7"/>
      <c r="AC1049" s="7"/>
      <c r="AD1049" s="7"/>
      <c r="AE1049" s="7"/>
      <c r="AF1049" s="8"/>
      <c r="AG1049" s="7"/>
      <c r="AH1049" s="3"/>
      <c r="AI1049" s="18"/>
      <c r="AJ1049" s="19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</row>
    <row r="1050" spans="1:220" x14ac:dyDescent="0.2">
      <c r="A1050" s="65">
        <f t="shared" si="289"/>
        <v>43025</v>
      </c>
      <c r="B1050" s="12">
        <f t="shared" ca="1" si="277"/>
        <v>65342230.910686642</v>
      </c>
      <c r="C1050" s="73">
        <f t="shared" ca="1" si="278"/>
        <v>61272864.679519385</v>
      </c>
      <c r="D1050" s="67">
        <f ca="1">IF(A1050&lt;$B$1,VLOOKUP(A1050,[1]DI!$A$4:$B$15000,2,FALSE),0)</f>
        <v>8.14E-2</v>
      </c>
      <c r="E1050" s="11">
        <f t="shared" ca="1" si="279"/>
        <v>1.00031059</v>
      </c>
      <c r="F1050" s="66">
        <f ca="1">(TRUNC(PRODUCT($E$16:$E1049),16))</f>
        <v>1.4043457783687101</v>
      </c>
      <c r="G1050" s="66">
        <f t="shared" ca="1" si="280"/>
        <v>1.34121351552386</v>
      </c>
      <c r="H1050" s="66">
        <f t="shared" ca="1" si="281"/>
        <v>1.0470710000000001</v>
      </c>
      <c r="I1050" s="67">
        <f t="shared" si="290"/>
        <v>3.7499999999999999E-2</v>
      </c>
      <c r="J1050" s="68">
        <f t="shared" si="282"/>
        <v>42843</v>
      </c>
      <c r="K1050" s="13">
        <f t="shared" si="283"/>
        <v>179</v>
      </c>
      <c r="L1050" s="9">
        <f t="shared" si="284"/>
        <v>1.0184732839999999</v>
      </c>
      <c r="M1050" s="71">
        <f t="shared" ca="1" si="285"/>
        <v>1.0664138400000001</v>
      </c>
      <c r="N1050" s="70">
        <f t="shared" si="286"/>
        <v>0</v>
      </c>
      <c r="O1050" s="66">
        <f t="shared" ca="1" si="287"/>
        <v>4069366.2311672601</v>
      </c>
      <c r="P1050" s="72">
        <f t="shared" si="288"/>
        <v>0</v>
      </c>
      <c r="Q1050" s="69"/>
      <c r="R1050" s="68"/>
      <c r="S1050" s="68"/>
      <c r="T1050" s="68"/>
      <c r="U1050" s="68"/>
      <c r="V1050" s="7"/>
      <c r="W1050" s="7"/>
      <c r="X1050" s="7"/>
      <c r="Y1050" s="7"/>
      <c r="Z1050" s="1"/>
      <c r="AA1050" s="7"/>
      <c r="AB1050" s="7"/>
      <c r="AC1050" s="7"/>
      <c r="AD1050" s="7"/>
      <c r="AE1050" s="7"/>
      <c r="AF1050" s="8"/>
      <c r="AG1050" s="7"/>
      <c r="AH1050" s="3"/>
      <c r="AI1050" s="18"/>
      <c r="AJ1050" s="19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</row>
    <row r="1051" spans="1:220" x14ac:dyDescent="0.2">
      <c r="A1051" s="65">
        <f t="shared" si="289"/>
        <v>43026</v>
      </c>
      <c r="B1051" s="12">
        <f t="shared" ca="1" si="277"/>
        <v>65369209.904460818</v>
      </c>
      <c r="C1051" s="73">
        <f t="shared" ca="1" si="278"/>
        <v>61272864.679519385</v>
      </c>
      <c r="D1051" s="67">
        <f ca="1">IF(A1051&lt;$B$1,VLOOKUP(A1051,[1]DI!$A$4:$B$15000,2,FALSE),0)</f>
        <v>8.14E-2</v>
      </c>
      <c r="E1051" s="11">
        <f t="shared" ca="1" si="279"/>
        <v>1.00031059</v>
      </c>
      <c r="F1051" s="66">
        <f ca="1">(TRUNC(PRODUCT($E$16:$E1050),16))</f>
        <v>1.4047819541240201</v>
      </c>
      <c r="G1051" s="66">
        <f t="shared" ca="1" si="280"/>
        <v>1.34121351552386</v>
      </c>
      <c r="H1051" s="66">
        <f t="shared" ca="1" si="281"/>
        <v>1.04739621</v>
      </c>
      <c r="I1051" s="67">
        <f t="shared" si="290"/>
        <v>3.7499999999999999E-2</v>
      </c>
      <c r="J1051" s="68">
        <f t="shared" si="282"/>
        <v>42843</v>
      </c>
      <c r="K1051" s="13">
        <f t="shared" si="283"/>
        <v>180</v>
      </c>
      <c r="L1051" s="9">
        <f t="shared" si="284"/>
        <v>1.018577439</v>
      </c>
      <c r="M1051" s="71">
        <f t="shared" ca="1" si="285"/>
        <v>1.0668541490000001</v>
      </c>
      <c r="N1051" s="70">
        <f t="shared" si="286"/>
        <v>0</v>
      </c>
      <c r="O1051" s="66">
        <f t="shared" ca="1" si="287"/>
        <v>4096345.2249414301</v>
      </c>
      <c r="P1051" s="72">
        <f t="shared" si="288"/>
        <v>0</v>
      </c>
      <c r="Q1051" s="69"/>
      <c r="R1051" s="68"/>
      <c r="S1051" s="68"/>
      <c r="T1051" s="68"/>
      <c r="U1051" s="68"/>
      <c r="V1051" s="7"/>
      <c r="W1051" s="7"/>
      <c r="X1051" s="7"/>
      <c r="Y1051" s="7"/>
      <c r="Z1051" s="1"/>
      <c r="AA1051" s="7"/>
      <c r="AB1051" s="7"/>
      <c r="AC1051" s="7"/>
      <c r="AD1051" s="7"/>
      <c r="AE1051" s="7"/>
      <c r="AF1051" s="8"/>
      <c r="AG1051" s="7"/>
      <c r="AH1051" s="3"/>
      <c r="AI1051" s="18"/>
      <c r="AJ1051" s="19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</row>
    <row r="1052" spans="1:220" x14ac:dyDescent="0.2">
      <c r="A1052" s="65">
        <f t="shared" si="289"/>
        <v>43027</v>
      </c>
      <c r="B1052" s="12">
        <f t="shared" ca="1" si="277"/>
        <v>65396200.049896367</v>
      </c>
      <c r="C1052" s="73">
        <f t="shared" ca="1" si="278"/>
        <v>61272864.679519385</v>
      </c>
      <c r="D1052" s="67">
        <f ca="1">IF(A1052&lt;$B$1,VLOOKUP(A1052,[1]DI!$A$4:$B$15000,2,FALSE),0)</f>
        <v>8.14E-2</v>
      </c>
      <c r="E1052" s="11">
        <f t="shared" ca="1" si="279"/>
        <v>1.00031059</v>
      </c>
      <c r="F1052" s="66">
        <f ca="1">(TRUNC(PRODUCT($E$16:$E1051),16))</f>
        <v>1.40521826535115</v>
      </c>
      <c r="G1052" s="66">
        <f t="shared" ca="1" si="280"/>
        <v>1.34121351552386</v>
      </c>
      <c r="H1052" s="66">
        <f t="shared" ca="1" si="281"/>
        <v>1.0477215200000001</v>
      </c>
      <c r="I1052" s="67">
        <f t="shared" si="290"/>
        <v>3.7499999999999999E-2</v>
      </c>
      <c r="J1052" s="68">
        <f t="shared" si="282"/>
        <v>42843</v>
      </c>
      <c r="K1052" s="13">
        <f t="shared" si="283"/>
        <v>181</v>
      </c>
      <c r="L1052" s="9">
        <f t="shared" si="284"/>
        <v>1.018681605</v>
      </c>
      <c r="M1052" s="71">
        <f t="shared" ca="1" si="285"/>
        <v>1.0672946400000001</v>
      </c>
      <c r="N1052" s="70">
        <f t="shared" si="286"/>
        <v>0</v>
      </c>
      <c r="O1052" s="66">
        <f t="shared" ca="1" si="287"/>
        <v>4123335.3703769799</v>
      </c>
      <c r="P1052" s="72">
        <f t="shared" si="288"/>
        <v>0</v>
      </c>
      <c r="Q1052" s="69"/>
      <c r="R1052" s="68"/>
      <c r="S1052" s="68"/>
      <c r="T1052" s="68"/>
      <c r="U1052" s="68"/>
      <c r="V1052" s="7"/>
      <c r="W1052" s="7"/>
      <c r="X1052" s="7"/>
      <c r="Y1052" s="7"/>
      <c r="Z1052" s="1"/>
      <c r="AA1052" s="7"/>
      <c r="AB1052" s="7"/>
      <c r="AC1052" s="7"/>
      <c r="AD1052" s="7"/>
      <c r="AE1052" s="7"/>
      <c r="AF1052" s="8"/>
      <c r="AG1052" s="7"/>
      <c r="AH1052" s="3"/>
      <c r="AI1052" s="18"/>
      <c r="AJ1052" s="19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</row>
    <row r="1053" spans="1:220" x14ac:dyDescent="0.2">
      <c r="A1053" s="65">
        <f t="shared" si="289"/>
        <v>43028</v>
      </c>
      <c r="B1053" s="12">
        <f t="shared" ca="1" si="277"/>
        <v>65423201.224447556</v>
      </c>
      <c r="C1053" s="73">
        <f t="shared" ca="1" si="278"/>
        <v>61272864.679519385</v>
      </c>
      <c r="D1053" s="67">
        <f ca="1">IF(A1053&lt;$B$1,VLOOKUP(A1053,[1]DI!$A$4:$B$15000,2,FALSE),0)</f>
        <v>8.14E-2</v>
      </c>
      <c r="E1053" s="11">
        <f t="shared" ca="1" si="279"/>
        <v>1.00031059</v>
      </c>
      <c r="F1053" s="66">
        <f ca="1">(TRUNC(PRODUCT($E$16:$E1052),16))</f>
        <v>1.4056547120921801</v>
      </c>
      <c r="G1053" s="66">
        <f t="shared" ca="1" si="280"/>
        <v>1.34121351552386</v>
      </c>
      <c r="H1053" s="66">
        <f t="shared" ca="1" si="281"/>
        <v>1.0480469299999999</v>
      </c>
      <c r="I1053" s="67">
        <f t="shared" si="290"/>
        <v>3.7499999999999999E-2</v>
      </c>
      <c r="J1053" s="68">
        <f t="shared" si="282"/>
        <v>42843</v>
      </c>
      <c r="K1053" s="13">
        <f t="shared" si="283"/>
        <v>182</v>
      </c>
      <c r="L1053" s="9">
        <f t="shared" si="284"/>
        <v>1.0187857819999999</v>
      </c>
      <c r="M1053" s="71">
        <f t="shared" ca="1" si="285"/>
        <v>1.0677353110000001</v>
      </c>
      <c r="N1053" s="70">
        <f t="shared" si="286"/>
        <v>0</v>
      </c>
      <c r="O1053" s="66">
        <f t="shared" ca="1" si="287"/>
        <v>4150336.5449281698</v>
      </c>
      <c r="P1053" s="72">
        <f t="shared" si="288"/>
        <v>0</v>
      </c>
      <c r="Q1053" s="69"/>
      <c r="R1053" s="68"/>
      <c r="S1053" s="68"/>
      <c r="T1053" s="68"/>
      <c r="U1053" s="68"/>
      <c r="V1053" s="7"/>
      <c r="W1053" s="7"/>
      <c r="X1053" s="7"/>
      <c r="Y1053" s="7"/>
      <c r="Z1053" s="1"/>
      <c r="AA1053" s="7"/>
      <c r="AB1053" s="7"/>
      <c r="AC1053" s="7"/>
      <c r="AD1053" s="7"/>
      <c r="AE1053" s="7"/>
      <c r="AF1053" s="8"/>
      <c r="AG1053" s="7"/>
      <c r="AH1053" s="3"/>
      <c r="AI1053" s="18"/>
      <c r="AJ1053" s="19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</row>
    <row r="1054" spans="1:220" x14ac:dyDescent="0.2">
      <c r="A1054" s="65">
        <f t="shared" si="289"/>
        <v>43029</v>
      </c>
      <c r="B1054" s="12">
        <f t="shared" ca="1" si="277"/>
        <v>65450214.163388759</v>
      </c>
      <c r="C1054" s="73">
        <f t="shared" ca="1" si="278"/>
        <v>61272864.679519385</v>
      </c>
      <c r="D1054" s="67">
        <f ca="1">IF(A1054&lt;$B$1,VLOOKUP(A1054,[1]DI!$A$4:$B$15000,2,FALSE),0)</f>
        <v>0</v>
      </c>
      <c r="E1054" s="11">
        <f t="shared" ca="1" si="279"/>
        <v>1</v>
      </c>
      <c r="F1054" s="66">
        <f ca="1">(TRUNC(PRODUCT($E$16:$E1053),16))</f>
        <v>1.4060912943892101</v>
      </c>
      <c r="G1054" s="66">
        <f t="shared" ca="1" si="280"/>
        <v>1.34121351552386</v>
      </c>
      <c r="H1054" s="66">
        <f t="shared" ca="1" si="281"/>
        <v>1.04837245</v>
      </c>
      <c r="I1054" s="67">
        <f t="shared" si="290"/>
        <v>3.7499999999999999E-2</v>
      </c>
      <c r="J1054" s="68">
        <f t="shared" si="282"/>
        <v>42843</v>
      </c>
      <c r="K1054" s="13">
        <f t="shared" si="283"/>
        <v>183</v>
      </c>
      <c r="L1054" s="9">
        <f t="shared" si="284"/>
        <v>1.01888997</v>
      </c>
      <c r="M1054" s="71">
        <f t="shared" ca="1" si="285"/>
        <v>1.068176174</v>
      </c>
      <c r="N1054" s="70">
        <f t="shared" si="286"/>
        <v>0</v>
      </c>
      <c r="O1054" s="66">
        <f t="shared" ca="1" si="287"/>
        <v>4177349.4838693701</v>
      </c>
      <c r="P1054" s="72">
        <f t="shared" si="288"/>
        <v>0</v>
      </c>
      <c r="Q1054" s="69"/>
      <c r="R1054" s="68"/>
      <c r="S1054" s="68"/>
      <c r="T1054" s="68"/>
      <c r="U1054" s="68"/>
      <c r="V1054" s="7"/>
      <c r="W1054" s="7"/>
      <c r="X1054" s="7"/>
      <c r="Y1054" s="7"/>
      <c r="Z1054" s="1"/>
      <c r="AA1054" s="7"/>
      <c r="AB1054" s="7"/>
      <c r="AC1054" s="7"/>
      <c r="AD1054" s="7"/>
      <c r="AE1054" s="7"/>
      <c r="AF1054" s="8"/>
      <c r="AG1054" s="7"/>
      <c r="AH1054" s="3"/>
      <c r="AI1054" s="18"/>
      <c r="AJ1054" s="19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</row>
    <row r="1055" spans="1:220" x14ac:dyDescent="0.2">
      <c r="A1055" s="65">
        <f t="shared" si="289"/>
        <v>43030</v>
      </c>
      <c r="B1055" s="12">
        <f t="shared" ca="1" si="277"/>
        <v>65456907.488580614</v>
      </c>
      <c r="C1055" s="73">
        <f t="shared" ca="1" si="278"/>
        <v>61272864.679519385</v>
      </c>
      <c r="D1055" s="67">
        <f ca="1">IF(A1055&lt;$B$1,VLOOKUP(A1055,[1]DI!$A$4:$B$15000,2,FALSE),0)</f>
        <v>0</v>
      </c>
      <c r="E1055" s="11">
        <f t="shared" ca="1" si="279"/>
        <v>1</v>
      </c>
      <c r="F1055" s="66">
        <f ca="1">(TRUNC(PRODUCT($E$16:$E1054),16))</f>
        <v>1.4060912943892101</v>
      </c>
      <c r="G1055" s="66">
        <f t="shared" ca="1" si="280"/>
        <v>1.34121351552386</v>
      </c>
      <c r="H1055" s="66">
        <f t="shared" ca="1" si="281"/>
        <v>1.04837245</v>
      </c>
      <c r="I1055" s="67">
        <f t="shared" si="290"/>
        <v>3.7499999999999999E-2</v>
      </c>
      <c r="J1055" s="68">
        <f t="shared" si="282"/>
        <v>42843</v>
      </c>
      <c r="K1055" s="13">
        <f t="shared" si="283"/>
        <v>184</v>
      </c>
      <c r="L1055" s="9">
        <f t="shared" si="284"/>
        <v>1.0189941680000001</v>
      </c>
      <c r="M1055" s="71">
        <f t="shared" ca="1" si="285"/>
        <v>1.068285412</v>
      </c>
      <c r="N1055" s="70">
        <f t="shared" si="286"/>
        <v>0</v>
      </c>
      <c r="O1055" s="66">
        <f t="shared" ca="1" si="287"/>
        <v>4184042.8090612302</v>
      </c>
      <c r="P1055" s="72">
        <f t="shared" si="288"/>
        <v>0</v>
      </c>
      <c r="Q1055" s="69"/>
      <c r="R1055" s="68"/>
      <c r="S1055" s="68"/>
      <c r="T1055" s="68"/>
      <c r="U1055" s="68"/>
      <c r="V1055" s="7"/>
      <c r="W1055" s="7"/>
      <c r="X1055" s="7"/>
      <c r="Y1055" s="7"/>
      <c r="Z1055" s="1"/>
      <c r="AA1055" s="7"/>
      <c r="AB1055" s="7"/>
      <c r="AC1055" s="7"/>
      <c r="AD1055" s="7"/>
      <c r="AE1055" s="7"/>
      <c r="AF1055" s="8"/>
      <c r="AG1055" s="7"/>
      <c r="AH1055" s="3"/>
      <c r="AI1055" s="18"/>
      <c r="AJ1055" s="19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</row>
    <row r="1056" spans="1:220" x14ac:dyDescent="0.2">
      <c r="A1056" s="65">
        <f t="shared" si="289"/>
        <v>43031</v>
      </c>
      <c r="B1056" s="12">
        <f t="shared" ca="1" si="277"/>
        <v>65463601.487773985</v>
      </c>
      <c r="C1056" s="73">
        <f t="shared" ca="1" si="278"/>
        <v>61272864.679519385</v>
      </c>
      <c r="D1056" s="67">
        <f ca="1">IF(A1056&lt;$B$1,VLOOKUP(A1056,[1]DI!$A$4:$B$15000,2,FALSE),0)</f>
        <v>8.14E-2</v>
      </c>
      <c r="E1056" s="11">
        <f t="shared" ca="1" si="279"/>
        <v>1.00031059</v>
      </c>
      <c r="F1056" s="66">
        <f ca="1">(TRUNC(PRODUCT($E$16:$E1055),16))</f>
        <v>1.4060912943892101</v>
      </c>
      <c r="G1056" s="66">
        <f t="shared" ca="1" si="280"/>
        <v>1.34121351552386</v>
      </c>
      <c r="H1056" s="66">
        <f t="shared" ca="1" si="281"/>
        <v>1.04837245</v>
      </c>
      <c r="I1056" s="67">
        <f t="shared" si="290"/>
        <v>3.7499999999999999E-2</v>
      </c>
      <c r="J1056" s="68">
        <f t="shared" si="282"/>
        <v>42843</v>
      </c>
      <c r="K1056" s="13">
        <f t="shared" si="283"/>
        <v>185</v>
      </c>
      <c r="L1056" s="9">
        <f t="shared" si="284"/>
        <v>1.0190983760000001</v>
      </c>
      <c r="M1056" s="71">
        <f t="shared" ca="1" si="285"/>
        <v>1.0683946609999999</v>
      </c>
      <c r="N1056" s="70">
        <f t="shared" si="286"/>
        <v>0</v>
      </c>
      <c r="O1056" s="66">
        <f t="shared" ca="1" si="287"/>
        <v>4190736.8082546</v>
      </c>
      <c r="P1056" s="72">
        <f t="shared" si="288"/>
        <v>0</v>
      </c>
      <c r="Q1056" s="69"/>
      <c r="R1056" s="68"/>
      <c r="S1056" s="68"/>
      <c r="T1056" s="68"/>
      <c r="U1056" s="68"/>
      <c r="V1056" s="7"/>
      <c r="W1056" s="7"/>
      <c r="X1056" s="7"/>
      <c r="Y1056" s="7"/>
      <c r="Z1056" s="1"/>
      <c r="AA1056" s="7"/>
      <c r="AB1056" s="7"/>
      <c r="AC1056" s="7"/>
      <c r="AD1056" s="7"/>
      <c r="AE1056" s="7"/>
      <c r="AF1056" s="8"/>
      <c r="AG1056" s="7"/>
      <c r="AH1056" s="3"/>
      <c r="AI1056" s="18"/>
      <c r="AJ1056" s="19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</row>
    <row r="1057" spans="1:220" x14ac:dyDescent="0.2">
      <c r="A1057" s="65">
        <f t="shared" si="289"/>
        <v>43032</v>
      </c>
      <c r="B1057" s="12">
        <f t="shared" ca="1" si="277"/>
        <v>65490630.418932885</v>
      </c>
      <c r="C1057" s="73">
        <f t="shared" ca="1" si="278"/>
        <v>61272864.679519385</v>
      </c>
      <c r="D1057" s="67">
        <f ca="1">IF(A1057&lt;$B$1,VLOOKUP(A1057,[1]DI!$A$4:$B$15000,2,FALSE),0)</f>
        <v>8.14E-2</v>
      </c>
      <c r="E1057" s="11">
        <f t="shared" ca="1" si="279"/>
        <v>1.00031059</v>
      </c>
      <c r="F1057" s="66">
        <f ca="1">(TRUNC(PRODUCT($E$16:$E1056),16))</f>
        <v>1.40652801228434</v>
      </c>
      <c r="G1057" s="66">
        <f t="shared" ca="1" si="280"/>
        <v>1.34121351552386</v>
      </c>
      <c r="H1057" s="66">
        <f t="shared" ca="1" si="281"/>
        <v>1.04869806</v>
      </c>
      <c r="I1057" s="67">
        <f t="shared" si="290"/>
        <v>3.7499999999999999E-2</v>
      </c>
      <c r="J1057" s="68">
        <f t="shared" si="282"/>
        <v>42843</v>
      </c>
      <c r="K1057" s="13">
        <f t="shared" si="283"/>
        <v>186</v>
      </c>
      <c r="L1057" s="9">
        <f t="shared" si="284"/>
        <v>1.019202596</v>
      </c>
      <c r="M1057" s="71">
        <f t="shared" ca="1" si="285"/>
        <v>1.0688357850000001</v>
      </c>
      <c r="N1057" s="70">
        <f t="shared" si="286"/>
        <v>0</v>
      </c>
      <c r="O1057" s="66">
        <f t="shared" ca="1" si="287"/>
        <v>4217765.7394134998</v>
      </c>
      <c r="P1057" s="72">
        <f t="shared" si="288"/>
        <v>0</v>
      </c>
      <c r="Q1057" s="69"/>
      <c r="R1057" s="68"/>
      <c r="S1057" s="68"/>
      <c r="T1057" s="68"/>
      <c r="U1057" s="68"/>
      <c r="V1057" s="7"/>
      <c r="W1057" s="7"/>
      <c r="X1057" s="7"/>
      <c r="Y1057" s="7"/>
      <c r="Z1057" s="1"/>
      <c r="AA1057" s="7"/>
      <c r="AB1057" s="7"/>
      <c r="AC1057" s="7"/>
      <c r="AD1057" s="7"/>
      <c r="AE1057" s="7"/>
      <c r="AF1057" s="8"/>
      <c r="AG1057" s="7"/>
      <c r="AH1057" s="3"/>
      <c r="AI1057" s="18"/>
      <c r="AJ1057" s="19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</row>
    <row r="1058" spans="1:220" x14ac:dyDescent="0.2">
      <c r="A1058" s="65">
        <f t="shared" si="289"/>
        <v>43033</v>
      </c>
      <c r="B1058" s="12">
        <f t="shared" ca="1" si="277"/>
        <v>65517671.053208925</v>
      </c>
      <c r="C1058" s="73">
        <f t="shared" ca="1" si="278"/>
        <v>61272864.679519385</v>
      </c>
      <c r="D1058" s="67">
        <f ca="1">IF(A1058&lt;$B$1,VLOOKUP(A1058,[1]DI!$A$4:$B$15000,2,FALSE),0)</f>
        <v>8.14E-2</v>
      </c>
      <c r="E1058" s="11">
        <f t="shared" ca="1" si="279"/>
        <v>1.00031059</v>
      </c>
      <c r="F1058" s="66">
        <f ca="1">(TRUNC(PRODUCT($E$16:$E1057),16))</f>
        <v>1.4069648658196701</v>
      </c>
      <c r="G1058" s="66">
        <f t="shared" ca="1" si="280"/>
        <v>1.34121351552386</v>
      </c>
      <c r="H1058" s="66">
        <f t="shared" ca="1" si="281"/>
        <v>1.04902378</v>
      </c>
      <c r="I1058" s="67">
        <f t="shared" si="290"/>
        <v>3.7499999999999999E-2</v>
      </c>
      <c r="J1058" s="68">
        <f t="shared" si="282"/>
        <v>42843</v>
      </c>
      <c r="K1058" s="13">
        <f t="shared" si="283"/>
        <v>187</v>
      </c>
      <c r="L1058" s="9">
        <f t="shared" si="284"/>
        <v>1.019306826</v>
      </c>
      <c r="M1058" s="71">
        <f t="shared" ca="1" si="285"/>
        <v>1.0692771000000001</v>
      </c>
      <c r="N1058" s="70">
        <f t="shared" si="286"/>
        <v>0</v>
      </c>
      <c r="O1058" s="66">
        <f t="shared" ca="1" si="287"/>
        <v>4244806.3736895397</v>
      </c>
      <c r="P1058" s="72">
        <f t="shared" si="288"/>
        <v>0</v>
      </c>
      <c r="Q1058" s="69"/>
      <c r="R1058" s="68"/>
      <c r="S1058" s="68"/>
      <c r="T1058" s="68"/>
      <c r="U1058" s="68"/>
      <c r="V1058" s="7"/>
      <c r="W1058" s="7"/>
      <c r="X1058" s="7"/>
      <c r="Y1058" s="7"/>
      <c r="Z1058" s="1"/>
      <c r="AA1058" s="7"/>
      <c r="AB1058" s="7"/>
      <c r="AC1058" s="7"/>
      <c r="AD1058" s="7"/>
      <c r="AE1058" s="7"/>
      <c r="AF1058" s="8"/>
      <c r="AG1058" s="7"/>
      <c r="AH1058" s="3"/>
      <c r="AI1058" s="18"/>
      <c r="AJ1058" s="19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</row>
    <row r="1059" spans="1:220" x14ac:dyDescent="0.2">
      <c r="A1059" s="65">
        <f t="shared" si="289"/>
        <v>43034</v>
      </c>
      <c r="B1059" s="12">
        <f t="shared" ca="1" si="277"/>
        <v>65544722.103871956</v>
      </c>
      <c r="C1059" s="73">
        <f t="shared" ca="1" si="278"/>
        <v>61272864.679519385</v>
      </c>
      <c r="D1059" s="67">
        <f ca="1">IF(A1059&lt;$B$1,VLOOKUP(A1059,[1]DI!$A$4:$B$15000,2,FALSE),0)</f>
        <v>7.3899999999999993E-2</v>
      </c>
      <c r="E1059" s="11">
        <f t="shared" ca="1" si="279"/>
        <v>1.0002829600000001</v>
      </c>
      <c r="F1059" s="66">
        <f ca="1">(TRUNC(PRODUCT($E$16:$E1058),16))</f>
        <v>1.4074018550373499</v>
      </c>
      <c r="G1059" s="66">
        <f t="shared" ca="1" si="280"/>
        <v>1.34121351552386</v>
      </c>
      <c r="H1059" s="66">
        <f t="shared" ca="1" si="281"/>
        <v>1.0493495900000001</v>
      </c>
      <c r="I1059" s="67">
        <f t="shared" si="290"/>
        <v>3.7499999999999999E-2</v>
      </c>
      <c r="J1059" s="68">
        <f t="shared" si="282"/>
        <v>42843</v>
      </c>
      <c r="K1059" s="13">
        <f t="shared" si="283"/>
        <v>188</v>
      </c>
      <c r="L1059" s="9">
        <f t="shared" si="284"/>
        <v>1.0194110670000001</v>
      </c>
      <c r="M1059" s="71">
        <f t="shared" ca="1" si="285"/>
        <v>1.0697185849999999</v>
      </c>
      <c r="N1059" s="70">
        <f t="shared" si="286"/>
        <v>0</v>
      </c>
      <c r="O1059" s="66">
        <f t="shared" ca="1" si="287"/>
        <v>4271857.4243525704</v>
      </c>
      <c r="P1059" s="72">
        <f t="shared" si="288"/>
        <v>0</v>
      </c>
      <c r="Q1059" s="69"/>
      <c r="R1059" s="68"/>
      <c r="S1059" s="68"/>
      <c r="T1059" s="68"/>
      <c r="U1059" s="68"/>
      <c r="V1059" s="7"/>
      <c r="W1059" s="7"/>
      <c r="X1059" s="7"/>
      <c r="Y1059" s="7"/>
      <c r="Z1059" s="1"/>
      <c r="AA1059" s="7"/>
      <c r="AB1059" s="7"/>
      <c r="AC1059" s="7"/>
      <c r="AD1059" s="7"/>
      <c r="AE1059" s="7"/>
      <c r="AF1059" s="8"/>
      <c r="AG1059" s="7"/>
      <c r="AH1059" s="3"/>
      <c r="AI1059" s="18"/>
      <c r="AJ1059" s="19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</row>
    <row r="1060" spans="1:220" x14ac:dyDescent="0.2">
      <c r="A1060" s="65">
        <f t="shared" si="289"/>
        <v>43035</v>
      </c>
      <c r="B1060" s="12">
        <f t="shared" ca="1" si="277"/>
        <v>65569973.938136548</v>
      </c>
      <c r="C1060" s="73">
        <f t="shared" ca="1" si="278"/>
        <v>61272864.679519385</v>
      </c>
      <c r="D1060" s="67">
        <f ca="1">IF(A1060&lt;$B$1,VLOOKUP(A1060,[1]DI!$A$4:$B$15000,2,FALSE),0)</f>
        <v>7.3899999999999993E-2</v>
      </c>
      <c r="E1060" s="11">
        <f t="shared" ca="1" si="279"/>
        <v>1.0002829600000001</v>
      </c>
      <c r="F1060" s="66">
        <f ca="1">(TRUNC(PRODUCT($E$16:$E1059),16))</f>
        <v>1.40780009346625</v>
      </c>
      <c r="G1060" s="66">
        <f t="shared" ca="1" si="280"/>
        <v>1.34121351552386</v>
      </c>
      <c r="H1060" s="66">
        <f t="shared" ca="1" si="281"/>
        <v>1.04964652</v>
      </c>
      <c r="I1060" s="67">
        <f t="shared" si="290"/>
        <v>3.7499999999999999E-2</v>
      </c>
      <c r="J1060" s="68">
        <f t="shared" si="282"/>
        <v>42843</v>
      </c>
      <c r="K1060" s="13">
        <f t="shared" si="283"/>
        <v>189</v>
      </c>
      <c r="L1060" s="9">
        <f t="shared" si="284"/>
        <v>1.0195153180000001</v>
      </c>
      <c r="M1060" s="71">
        <f t="shared" ca="1" si="285"/>
        <v>1.070130706</v>
      </c>
      <c r="N1060" s="70">
        <f t="shared" si="286"/>
        <v>0</v>
      </c>
      <c r="O1060" s="66">
        <f t="shared" ca="1" si="287"/>
        <v>4297109.2586171599</v>
      </c>
      <c r="P1060" s="72">
        <f t="shared" si="288"/>
        <v>0</v>
      </c>
      <c r="Q1060" s="69"/>
      <c r="R1060" s="68"/>
      <c r="S1060" s="68"/>
      <c r="T1060" s="68"/>
      <c r="U1060" s="68"/>
      <c r="V1060" s="7"/>
      <c r="W1060" s="7"/>
      <c r="X1060" s="7"/>
      <c r="Y1060" s="7"/>
      <c r="Z1060" s="1"/>
      <c r="AA1060" s="7"/>
      <c r="AB1060" s="7"/>
      <c r="AC1060" s="7"/>
      <c r="AD1060" s="7"/>
      <c r="AE1060" s="7"/>
      <c r="AF1060" s="8"/>
      <c r="AG1060" s="7"/>
      <c r="AH1060" s="3"/>
      <c r="AI1060" s="18"/>
      <c r="AJ1060" s="19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</row>
    <row r="1061" spans="1:220" x14ac:dyDescent="0.2">
      <c r="A1061" s="65">
        <f t="shared" si="289"/>
        <v>43036</v>
      </c>
      <c r="B1061" s="12">
        <f t="shared" ref="B1061:B1124" ca="1" si="291">(C1061+O1061+Q1061+R1061)</f>
        <v>65595234.595693648</v>
      </c>
      <c r="C1061" s="73">
        <f t="shared" ref="C1061:C1124" ca="1" si="292">(C1060-P1060)</f>
        <v>61272864.679519385</v>
      </c>
      <c r="D1061" s="67">
        <f ca="1">IF(A1061&lt;$B$1,VLOOKUP(A1061,[1]DI!$A$4:$B$15000,2,FALSE),0)</f>
        <v>0</v>
      </c>
      <c r="E1061" s="11">
        <f t="shared" ref="E1061:E1124" ca="1" si="293">IF(A1061&lt;A$13,1,ROUND(((1+D1061)^(1/252)),8))</f>
        <v>1</v>
      </c>
      <c r="F1061" s="66">
        <f ca="1">(TRUNC(PRODUCT($E$16:$E1060),16))</f>
        <v>1.4081984445806901</v>
      </c>
      <c r="G1061" s="66">
        <f t="shared" ref="G1061:G1124" ca="1" si="294">IF(N1060&gt;0,F1060,G1060)</f>
        <v>1.34121351552386</v>
      </c>
      <c r="H1061" s="66">
        <f t="shared" ref="H1061:H1124" ca="1" si="295">ROUND(F1061/G1061,8)</f>
        <v>1.04994352</v>
      </c>
      <c r="I1061" s="67">
        <f t="shared" si="290"/>
        <v>3.7499999999999999E-2</v>
      </c>
      <c r="J1061" s="68">
        <f t="shared" ref="J1061:J1124" si="296">IF(N1060&gt;0,VLOOKUP(N1060,W$16:AG$52,2),J1060)</f>
        <v>42843</v>
      </c>
      <c r="K1061" s="13">
        <f t="shared" ref="K1061:K1124" si="297">DAYS360(J1061,A1061)</f>
        <v>190</v>
      </c>
      <c r="L1061" s="9">
        <f t="shared" ref="L1061:L1124" si="298">ROUND((I1061+1)^(K1061/360),9)</f>
        <v>1.0196195800000001</v>
      </c>
      <c r="M1061" s="71">
        <f t="shared" ref="M1061:M1124" ca="1" si="299">ROUND(H1061*L1061,9)</f>
        <v>1.0705429710000001</v>
      </c>
      <c r="N1061" s="70">
        <f t="shared" ref="N1061:N1124" si="300">IF(VLOOKUP(A1061,X$16:AE$52,8)=VLOOKUP(A1060,X$16:AE$52,8),0,VLOOKUP(A1061,X$16:AE$52,8))</f>
        <v>0</v>
      </c>
      <c r="O1061" s="66">
        <f t="shared" ref="O1061:O1124" ca="1" si="301">TRUNC(((M1061-1)*C1061),8)</f>
        <v>4322369.91617426</v>
      </c>
      <c r="P1061" s="72">
        <f t="shared" ref="P1061:P1124" si="302">IF(N1061&gt;0,VLOOKUP(N1061,$W$16:$AB$52,6),0)</f>
        <v>0</v>
      </c>
      <c r="Q1061" s="69"/>
      <c r="R1061" s="68"/>
      <c r="S1061" s="68"/>
      <c r="T1061" s="68"/>
      <c r="U1061" s="68"/>
      <c r="V1061" s="7"/>
      <c r="W1061" s="7"/>
      <c r="X1061" s="7"/>
      <c r="Y1061" s="7"/>
      <c r="Z1061" s="1"/>
      <c r="AA1061" s="7"/>
      <c r="AB1061" s="7"/>
      <c r="AC1061" s="7"/>
      <c r="AD1061" s="7"/>
      <c r="AE1061" s="7"/>
      <c r="AF1061" s="8"/>
      <c r="AG1061" s="7"/>
      <c r="AH1061" s="3"/>
      <c r="AI1061" s="18"/>
      <c r="AJ1061" s="19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</row>
    <row r="1062" spans="1:220" x14ac:dyDescent="0.2">
      <c r="A1062" s="65">
        <f t="shared" si="289"/>
        <v>43037</v>
      </c>
      <c r="B1062" s="12">
        <f t="shared" ca="1" si="291"/>
        <v>65601942.810191624</v>
      </c>
      <c r="C1062" s="73">
        <f t="shared" ca="1" si="292"/>
        <v>61272864.679519385</v>
      </c>
      <c r="D1062" s="67">
        <f ca="1">IF(A1062&lt;$B$1,VLOOKUP(A1062,[1]DI!$A$4:$B$15000,2,FALSE),0)</f>
        <v>0</v>
      </c>
      <c r="E1062" s="11">
        <f t="shared" ca="1" si="293"/>
        <v>1</v>
      </c>
      <c r="F1062" s="66">
        <f ca="1">(TRUNC(PRODUCT($E$16:$E1061),16))</f>
        <v>1.4081984445806901</v>
      </c>
      <c r="G1062" s="66">
        <f t="shared" ca="1" si="294"/>
        <v>1.34121351552386</v>
      </c>
      <c r="H1062" s="66">
        <f t="shared" ca="1" si="295"/>
        <v>1.04994352</v>
      </c>
      <c r="I1062" s="67">
        <f t="shared" si="290"/>
        <v>3.7499999999999999E-2</v>
      </c>
      <c r="J1062" s="68">
        <f t="shared" si="296"/>
        <v>42843</v>
      </c>
      <c r="K1062" s="13">
        <f t="shared" si="297"/>
        <v>191</v>
      </c>
      <c r="L1062" s="9">
        <f t="shared" si="298"/>
        <v>1.0197238529999999</v>
      </c>
      <c r="M1062" s="71">
        <f t="shared" ca="1" si="299"/>
        <v>1.070652452</v>
      </c>
      <c r="N1062" s="70">
        <f t="shared" si="300"/>
        <v>0</v>
      </c>
      <c r="O1062" s="66">
        <f t="shared" ca="1" si="301"/>
        <v>4329078.1306722397</v>
      </c>
      <c r="P1062" s="72">
        <f t="shared" si="302"/>
        <v>0</v>
      </c>
      <c r="Q1062" s="69"/>
      <c r="R1062" s="68"/>
      <c r="S1062" s="68"/>
      <c r="T1062" s="68"/>
      <c r="U1062" s="68"/>
      <c r="V1062" s="7"/>
      <c r="W1062" s="7"/>
      <c r="X1062" s="7"/>
      <c r="Y1062" s="7"/>
      <c r="Z1062" s="1"/>
      <c r="AA1062" s="7"/>
      <c r="AB1062" s="7"/>
      <c r="AC1062" s="7"/>
      <c r="AD1062" s="7"/>
      <c r="AE1062" s="7"/>
      <c r="AF1062" s="8"/>
      <c r="AG1062" s="7"/>
      <c r="AH1062" s="3"/>
      <c r="AI1062" s="18"/>
      <c r="AJ1062" s="19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</row>
    <row r="1063" spans="1:220" x14ac:dyDescent="0.2">
      <c r="A1063" s="65">
        <f t="shared" si="289"/>
        <v>43038</v>
      </c>
      <c r="B1063" s="12">
        <f t="shared" ca="1" si="291"/>
        <v>65608651.637418248</v>
      </c>
      <c r="C1063" s="73">
        <f t="shared" ca="1" si="292"/>
        <v>61272864.679519385</v>
      </c>
      <c r="D1063" s="67">
        <f ca="1">IF(A1063&lt;$B$1,VLOOKUP(A1063,[1]DI!$A$4:$B$15000,2,FALSE),0)</f>
        <v>7.3899999999999993E-2</v>
      </c>
      <c r="E1063" s="11">
        <f t="shared" ca="1" si="293"/>
        <v>1.0002829600000001</v>
      </c>
      <c r="F1063" s="66">
        <f ca="1">(TRUNC(PRODUCT($E$16:$E1062),16))</f>
        <v>1.4081984445806901</v>
      </c>
      <c r="G1063" s="66">
        <f t="shared" ca="1" si="294"/>
        <v>1.34121351552386</v>
      </c>
      <c r="H1063" s="66">
        <f t="shared" ca="1" si="295"/>
        <v>1.04994352</v>
      </c>
      <c r="I1063" s="67">
        <f t="shared" si="290"/>
        <v>3.7499999999999999E-2</v>
      </c>
      <c r="J1063" s="68">
        <f t="shared" si="296"/>
        <v>42843</v>
      </c>
      <c r="K1063" s="13">
        <f t="shared" si="297"/>
        <v>192</v>
      </c>
      <c r="L1063" s="9">
        <f t="shared" si="298"/>
        <v>1.0198281360000001</v>
      </c>
      <c r="M1063" s="71">
        <f t="shared" ca="1" si="299"/>
        <v>1.0707619429999999</v>
      </c>
      <c r="N1063" s="70">
        <f t="shared" si="300"/>
        <v>0</v>
      </c>
      <c r="O1063" s="66">
        <f t="shared" ca="1" si="301"/>
        <v>4335786.9578988599</v>
      </c>
      <c r="P1063" s="72">
        <f t="shared" si="302"/>
        <v>0</v>
      </c>
      <c r="Q1063" s="69"/>
      <c r="R1063" s="68"/>
      <c r="S1063" s="68"/>
      <c r="T1063" s="68"/>
      <c r="U1063" s="68"/>
      <c r="V1063" s="7"/>
      <c r="W1063" s="7"/>
      <c r="X1063" s="7"/>
      <c r="Y1063" s="7"/>
      <c r="Z1063" s="1"/>
      <c r="AA1063" s="7"/>
      <c r="AB1063" s="7"/>
      <c r="AC1063" s="7"/>
      <c r="AD1063" s="7"/>
      <c r="AE1063" s="7"/>
      <c r="AF1063" s="8"/>
      <c r="AG1063" s="7"/>
      <c r="AH1063" s="3"/>
      <c r="AI1063" s="18"/>
      <c r="AJ1063" s="19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</row>
    <row r="1064" spans="1:220" x14ac:dyDescent="0.2">
      <c r="A1064" s="65">
        <f t="shared" si="289"/>
        <v>43039</v>
      </c>
      <c r="B1064" s="12">
        <f t="shared" ca="1" si="291"/>
        <v>65633928.225920163</v>
      </c>
      <c r="C1064" s="73">
        <f t="shared" ca="1" si="292"/>
        <v>61272864.679519385</v>
      </c>
      <c r="D1064" s="67">
        <f ca="1">IF(A1064&lt;$B$1,VLOOKUP(A1064,[1]DI!$A$4:$B$15000,2,FALSE),0)</f>
        <v>7.3899999999999993E-2</v>
      </c>
      <c r="E1064" s="11">
        <f t="shared" ca="1" si="293"/>
        <v>1.0002829600000001</v>
      </c>
      <c r="F1064" s="66">
        <f ca="1">(TRUNC(PRODUCT($E$16:$E1063),16))</f>
        <v>1.40859690841257</v>
      </c>
      <c r="G1064" s="66">
        <f t="shared" ca="1" si="294"/>
        <v>1.34121351552386</v>
      </c>
      <c r="H1064" s="66">
        <f t="shared" ca="1" si="295"/>
        <v>1.0502406200000001</v>
      </c>
      <c r="I1064" s="67">
        <f t="shared" si="290"/>
        <v>3.7499999999999999E-2</v>
      </c>
      <c r="J1064" s="68">
        <f t="shared" si="296"/>
        <v>42843</v>
      </c>
      <c r="K1064" s="13">
        <f t="shared" si="297"/>
        <v>193</v>
      </c>
      <c r="L1064" s="9">
        <f t="shared" si="298"/>
        <v>1.0199324299999999</v>
      </c>
      <c r="M1064" s="71">
        <f t="shared" ca="1" si="299"/>
        <v>1.0711744679999999</v>
      </c>
      <c r="N1064" s="70">
        <f t="shared" si="300"/>
        <v>0</v>
      </c>
      <c r="O1064" s="66">
        <f t="shared" ca="1" si="301"/>
        <v>4361063.5464007799</v>
      </c>
      <c r="P1064" s="72">
        <f t="shared" si="302"/>
        <v>0</v>
      </c>
      <c r="Q1064" s="69"/>
      <c r="R1064" s="68"/>
      <c r="S1064" s="68"/>
      <c r="T1064" s="68"/>
      <c r="U1064" s="68"/>
      <c r="V1064" s="7"/>
      <c r="W1064" s="7"/>
      <c r="X1064" s="7"/>
      <c r="Y1064" s="7"/>
      <c r="Z1064" s="1"/>
      <c r="AA1064" s="7"/>
      <c r="AB1064" s="7"/>
      <c r="AC1064" s="7"/>
      <c r="AD1064" s="7"/>
      <c r="AE1064" s="7"/>
      <c r="AF1064" s="8"/>
      <c r="AG1064" s="7"/>
      <c r="AH1064" s="3"/>
      <c r="AI1064" s="18"/>
      <c r="AJ1064" s="19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</row>
    <row r="1065" spans="1:220" x14ac:dyDescent="0.2">
      <c r="A1065" s="65">
        <f t="shared" si="289"/>
        <v>43040</v>
      </c>
      <c r="B1065" s="12">
        <f t="shared" ca="1" si="291"/>
        <v>65652499.602294475</v>
      </c>
      <c r="C1065" s="73">
        <f t="shared" ca="1" si="292"/>
        <v>61272864.679519385</v>
      </c>
      <c r="D1065" s="67">
        <f ca="1">IF(A1065&lt;$B$1,VLOOKUP(A1065,[1]DI!$A$4:$B$15000,2,FALSE),0)</f>
        <v>7.3899999999999993E-2</v>
      </c>
      <c r="E1065" s="11">
        <f t="shared" ca="1" si="293"/>
        <v>1.0002829600000001</v>
      </c>
      <c r="F1065" s="66">
        <f ca="1">(TRUNC(PRODUCT($E$16:$E1064),16))</f>
        <v>1.40899548499378</v>
      </c>
      <c r="G1065" s="66">
        <f t="shared" ca="1" si="294"/>
        <v>1.34121351552386</v>
      </c>
      <c r="H1065" s="66">
        <f t="shared" ca="1" si="295"/>
        <v>1.0505377899999999</v>
      </c>
      <c r="I1065" s="67">
        <f t="shared" si="290"/>
        <v>3.7499999999999999E-2</v>
      </c>
      <c r="J1065" s="68">
        <f t="shared" si="296"/>
        <v>42843</v>
      </c>
      <c r="K1065" s="13">
        <f t="shared" si="297"/>
        <v>193</v>
      </c>
      <c r="L1065" s="9">
        <f t="shared" si="298"/>
        <v>1.0199324299999999</v>
      </c>
      <c r="M1065" s="71">
        <f t="shared" ca="1" si="299"/>
        <v>1.071477561</v>
      </c>
      <c r="N1065" s="70">
        <f t="shared" si="300"/>
        <v>0</v>
      </c>
      <c r="O1065" s="66">
        <f t="shared" ca="1" si="301"/>
        <v>4379634.9227750897</v>
      </c>
      <c r="P1065" s="72">
        <f t="shared" si="302"/>
        <v>0</v>
      </c>
      <c r="Q1065" s="69"/>
      <c r="R1065" s="68"/>
      <c r="S1065" s="68"/>
      <c r="T1065" s="68"/>
      <c r="U1065" s="68"/>
      <c r="V1065" s="7"/>
      <c r="W1065" s="7"/>
      <c r="X1065" s="7"/>
      <c r="Y1065" s="7"/>
      <c r="Z1065" s="1"/>
      <c r="AA1065" s="7"/>
      <c r="AB1065" s="7"/>
      <c r="AC1065" s="7"/>
      <c r="AD1065" s="7"/>
      <c r="AE1065" s="7"/>
      <c r="AF1065" s="8"/>
      <c r="AG1065" s="7"/>
      <c r="AH1065" s="3"/>
      <c r="AI1065" s="18"/>
      <c r="AJ1065" s="19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</row>
    <row r="1066" spans="1:220" x14ac:dyDescent="0.2">
      <c r="A1066" s="65">
        <f t="shared" si="289"/>
        <v>43041</v>
      </c>
      <c r="B1066" s="12">
        <f t="shared" ca="1" si="291"/>
        <v>65677792.550651252</v>
      </c>
      <c r="C1066" s="73">
        <f t="shared" ca="1" si="292"/>
        <v>61272864.679519385</v>
      </c>
      <c r="D1066" s="67">
        <f ca="1">IF(A1066&lt;$B$1,VLOOKUP(A1066,[1]DI!$A$4:$B$15000,2,FALSE),0)</f>
        <v>0</v>
      </c>
      <c r="E1066" s="11">
        <f t="shared" ca="1" si="293"/>
        <v>1</v>
      </c>
      <c r="F1066" s="66">
        <f ca="1">(TRUNC(PRODUCT($E$16:$E1065),16))</f>
        <v>1.40939417435621</v>
      </c>
      <c r="G1066" s="66">
        <f t="shared" ca="1" si="294"/>
        <v>1.34121351552386</v>
      </c>
      <c r="H1066" s="66">
        <f t="shared" ca="1" si="295"/>
        <v>1.0508350500000001</v>
      </c>
      <c r="I1066" s="67">
        <f t="shared" si="290"/>
        <v>3.7499999999999999E-2</v>
      </c>
      <c r="J1066" s="68">
        <f t="shared" si="296"/>
        <v>42843</v>
      </c>
      <c r="K1066" s="13">
        <f t="shared" si="297"/>
        <v>194</v>
      </c>
      <c r="L1066" s="9">
        <f t="shared" si="298"/>
        <v>1.0200367349999999</v>
      </c>
      <c r="M1066" s="71">
        <f t="shared" ca="1" si="299"/>
        <v>1.0718903529999999</v>
      </c>
      <c r="N1066" s="70">
        <f t="shared" si="300"/>
        <v>0</v>
      </c>
      <c r="O1066" s="66">
        <f t="shared" ca="1" si="301"/>
        <v>4404927.87113187</v>
      </c>
      <c r="P1066" s="72">
        <f t="shared" si="302"/>
        <v>0</v>
      </c>
      <c r="Q1066" s="69"/>
      <c r="R1066" s="68"/>
      <c r="S1066" s="68"/>
      <c r="T1066" s="68"/>
      <c r="U1066" s="68"/>
      <c r="V1066" s="7"/>
      <c r="W1066" s="7"/>
      <c r="X1066" s="7"/>
      <c r="Y1066" s="7"/>
      <c r="Z1066" s="1"/>
      <c r="AA1066" s="7"/>
      <c r="AB1066" s="7"/>
      <c r="AC1066" s="7"/>
      <c r="AD1066" s="7"/>
      <c r="AE1066" s="7"/>
      <c r="AF1066" s="8"/>
      <c r="AG1066" s="7"/>
      <c r="AH1066" s="3"/>
      <c r="AI1066" s="18"/>
      <c r="AJ1066" s="19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</row>
    <row r="1067" spans="1:220" x14ac:dyDescent="0.2">
      <c r="A1067" s="65">
        <f t="shared" si="289"/>
        <v>43042</v>
      </c>
      <c r="B1067" s="12">
        <f t="shared" ca="1" si="291"/>
        <v>65684509.159531713</v>
      </c>
      <c r="C1067" s="73">
        <f t="shared" ca="1" si="292"/>
        <v>61272864.679519385</v>
      </c>
      <c r="D1067" s="67">
        <f ca="1">IF(A1067&lt;$B$1,VLOOKUP(A1067,[1]DI!$A$4:$B$15000,2,FALSE),0)</f>
        <v>7.3899999999999993E-2</v>
      </c>
      <c r="E1067" s="11">
        <f t="shared" ca="1" si="293"/>
        <v>1.0002829600000001</v>
      </c>
      <c r="F1067" s="66">
        <f ca="1">(TRUNC(PRODUCT($E$16:$E1066),16))</f>
        <v>1.40939417435621</v>
      </c>
      <c r="G1067" s="66">
        <f t="shared" ca="1" si="294"/>
        <v>1.34121351552386</v>
      </c>
      <c r="H1067" s="66">
        <f t="shared" ca="1" si="295"/>
        <v>1.0508350500000001</v>
      </c>
      <c r="I1067" s="67">
        <f t="shared" si="290"/>
        <v>3.7499999999999999E-2</v>
      </c>
      <c r="J1067" s="68">
        <f t="shared" si="296"/>
        <v>42843</v>
      </c>
      <c r="K1067" s="13">
        <f t="shared" si="297"/>
        <v>195</v>
      </c>
      <c r="L1067" s="9">
        <f t="shared" si="298"/>
        <v>1.0201410500000001</v>
      </c>
      <c r="M1067" s="71">
        <f t="shared" ca="1" si="299"/>
        <v>1.0719999710000001</v>
      </c>
      <c r="N1067" s="70">
        <f t="shared" si="300"/>
        <v>0</v>
      </c>
      <c r="O1067" s="66">
        <f t="shared" ca="1" si="301"/>
        <v>4411644.4800123302</v>
      </c>
      <c r="P1067" s="72">
        <f t="shared" si="302"/>
        <v>0</v>
      </c>
      <c r="Q1067" s="69"/>
      <c r="R1067" s="68"/>
      <c r="S1067" s="68"/>
      <c r="T1067" s="68"/>
      <c r="U1067" s="68"/>
      <c r="V1067" s="7"/>
      <c r="W1067" s="7"/>
      <c r="X1067" s="7"/>
      <c r="Y1067" s="7"/>
      <c r="Z1067" s="1"/>
      <c r="AA1067" s="7"/>
      <c r="AB1067" s="7"/>
      <c r="AC1067" s="7"/>
      <c r="AD1067" s="7"/>
      <c r="AE1067" s="7"/>
      <c r="AF1067" s="8"/>
      <c r="AG1067" s="7"/>
      <c r="AH1067" s="3"/>
      <c r="AI1067" s="18"/>
      <c r="AJ1067" s="19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</row>
    <row r="1068" spans="1:220" x14ac:dyDescent="0.2">
      <c r="A1068" s="65">
        <f t="shared" si="289"/>
        <v>43043</v>
      </c>
      <c r="B1068" s="12">
        <f t="shared" ca="1" si="291"/>
        <v>65709814.852644354</v>
      </c>
      <c r="C1068" s="73">
        <f t="shared" ca="1" si="292"/>
        <v>61272864.679519385</v>
      </c>
      <c r="D1068" s="67">
        <f ca="1">IF(A1068&lt;$B$1,VLOOKUP(A1068,[1]DI!$A$4:$B$15000,2,FALSE),0)</f>
        <v>0</v>
      </c>
      <c r="E1068" s="11">
        <f t="shared" ca="1" si="293"/>
        <v>1</v>
      </c>
      <c r="F1068" s="66">
        <f ca="1">(TRUNC(PRODUCT($E$16:$E1067),16))</f>
        <v>1.40979297653179</v>
      </c>
      <c r="G1068" s="66">
        <f t="shared" ca="1" si="294"/>
        <v>1.34121351552386</v>
      </c>
      <c r="H1068" s="66">
        <f t="shared" ca="1" si="295"/>
        <v>1.0511324</v>
      </c>
      <c r="I1068" s="67">
        <f t="shared" si="290"/>
        <v>3.7499999999999999E-2</v>
      </c>
      <c r="J1068" s="68">
        <f t="shared" si="296"/>
        <v>42843</v>
      </c>
      <c r="K1068" s="13">
        <f t="shared" si="297"/>
        <v>196</v>
      </c>
      <c r="L1068" s="9">
        <f t="shared" si="298"/>
        <v>1.0202453760000001</v>
      </c>
      <c r="M1068" s="71">
        <f t="shared" ca="1" si="299"/>
        <v>1.0724129710000001</v>
      </c>
      <c r="N1068" s="70">
        <f t="shared" si="300"/>
        <v>0</v>
      </c>
      <c r="O1068" s="66">
        <f t="shared" ca="1" si="301"/>
        <v>4436950.1731249699</v>
      </c>
      <c r="P1068" s="72">
        <f t="shared" si="302"/>
        <v>0</v>
      </c>
      <c r="Q1068" s="69"/>
      <c r="R1068" s="68"/>
      <c r="S1068" s="68"/>
      <c r="T1068" s="68"/>
      <c r="U1068" s="68"/>
      <c r="V1068" s="7"/>
      <c r="W1068" s="7"/>
      <c r="X1068" s="7"/>
      <c r="Y1068" s="7"/>
      <c r="Z1068" s="1"/>
      <c r="AA1068" s="7"/>
      <c r="AB1068" s="7"/>
      <c r="AC1068" s="7"/>
      <c r="AD1068" s="7"/>
      <c r="AE1068" s="7"/>
      <c r="AF1068" s="8"/>
      <c r="AG1068" s="7"/>
      <c r="AH1068" s="3"/>
      <c r="AI1068" s="18"/>
      <c r="AJ1068" s="19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</row>
    <row r="1069" spans="1:220" x14ac:dyDescent="0.2">
      <c r="A1069" s="65">
        <f t="shared" si="289"/>
        <v>43044</v>
      </c>
      <c r="B1069" s="12">
        <f t="shared" ca="1" si="291"/>
        <v>65716534.770259485</v>
      </c>
      <c r="C1069" s="73">
        <f t="shared" ca="1" si="292"/>
        <v>61272864.679519385</v>
      </c>
      <c r="D1069" s="67">
        <f ca="1">IF(A1069&lt;$B$1,VLOOKUP(A1069,[1]DI!$A$4:$B$15000,2,FALSE),0)</f>
        <v>0</v>
      </c>
      <c r="E1069" s="11">
        <f t="shared" ca="1" si="293"/>
        <v>1</v>
      </c>
      <c r="F1069" s="66">
        <f ca="1">(TRUNC(PRODUCT($E$16:$E1068),16))</f>
        <v>1.40979297653179</v>
      </c>
      <c r="G1069" s="66">
        <f t="shared" ca="1" si="294"/>
        <v>1.34121351552386</v>
      </c>
      <c r="H1069" s="66">
        <f t="shared" ca="1" si="295"/>
        <v>1.0511324</v>
      </c>
      <c r="I1069" s="67">
        <f t="shared" si="290"/>
        <v>3.7499999999999999E-2</v>
      </c>
      <c r="J1069" s="68">
        <f t="shared" si="296"/>
        <v>42843</v>
      </c>
      <c r="K1069" s="13">
        <f t="shared" si="297"/>
        <v>197</v>
      </c>
      <c r="L1069" s="9">
        <f t="shared" si="298"/>
        <v>1.0203497130000001</v>
      </c>
      <c r="M1069" s="71">
        <f t="shared" ca="1" si="299"/>
        <v>1.0725226430000001</v>
      </c>
      <c r="N1069" s="70">
        <f t="shared" si="300"/>
        <v>0</v>
      </c>
      <c r="O1069" s="66">
        <f t="shared" ca="1" si="301"/>
        <v>4443670.0907400995</v>
      </c>
      <c r="P1069" s="72">
        <f t="shared" si="302"/>
        <v>0</v>
      </c>
      <c r="Q1069" s="69"/>
      <c r="R1069" s="68"/>
      <c r="S1069" s="68"/>
      <c r="T1069" s="68"/>
      <c r="U1069" s="68"/>
      <c r="V1069" s="7"/>
      <c r="W1069" s="7"/>
      <c r="X1069" s="7"/>
      <c r="Y1069" s="7"/>
      <c r="Z1069" s="1"/>
      <c r="AA1069" s="7"/>
      <c r="AB1069" s="7"/>
      <c r="AC1069" s="7"/>
      <c r="AD1069" s="7"/>
      <c r="AE1069" s="7"/>
      <c r="AF1069" s="8"/>
      <c r="AG1069" s="7"/>
      <c r="AH1069" s="3"/>
      <c r="AI1069" s="18"/>
      <c r="AJ1069" s="19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</row>
    <row r="1070" spans="1:220" x14ac:dyDescent="0.2">
      <c r="A1070" s="65">
        <f t="shared" si="289"/>
        <v>43045</v>
      </c>
      <c r="B1070" s="12">
        <f t="shared" ca="1" si="291"/>
        <v>65723255.300603263</v>
      </c>
      <c r="C1070" s="73">
        <f t="shared" ca="1" si="292"/>
        <v>61272864.679519385</v>
      </c>
      <c r="D1070" s="67">
        <f ca="1">IF(A1070&lt;$B$1,VLOOKUP(A1070,[1]DI!$A$4:$B$15000,2,FALSE),0)</f>
        <v>7.3899999999999993E-2</v>
      </c>
      <c r="E1070" s="11">
        <f t="shared" ca="1" si="293"/>
        <v>1.0002829600000001</v>
      </c>
      <c r="F1070" s="66">
        <f ca="1">(TRUNC(PRODUCT($E$16:$E1069),16))</f>
        <v>1.40979297653179</v>
      </c>
      <c r="G1070" s="66">
        <f t="shared" ca="1" si="294"/>
        <v>1.34121351552386</v>
      </c>
      <c r="H1070" s="66">
        <f t="shared" ca="1" si="295"/>
        <v>1.0511324</v>
      </c>
      <c r="I1070" s="67">
        <f t="shared" si="290"/>
        <v>3.7499999999999999E-2</v>
      </c>
      <c r="J1070" s="68">
        <f t="shared" si="296"/>
        <v>42843</v>
      </c>
      <c r="K1070" s="13">
        <f t="shared" si="297"/>
        <v>198</v>
      </c>
      <c r="L1070" s="9">
        <f t="shared" si="298"/>
        <v>1.0204540600000001</v>
      </c>
      <c r="M1070" s="71">
        <f t="shared" ca="1" si="299"/>
        <v>1.0726323250000001</v>
      </c>
      <c r="N1070" s="70">
        <f t="shared" si="300"/>
        <v>0</v>
      </c>
      <c r="O1070" s="66">
        <f t="shared" ca="1" si="301"/>
        <v>4450390.6210838798</v>
      </c>
      <c r="P1070" s="72">
        <f t="shared" si="302"/>
        <v>0</v>
      </c>
      <c r="Q1070" s="69"/>
      <c r="R1070" s="68"/>
      <c r="S1070" s="68"/>
      <c r="T1070" s="68"/>
      <c r="U1070" s="68"/>
      <c r="V1070" s="7"/>
      <c r="W1070" s="7"/>
      <c r="X1070" s="7"/>
      <c r="Y1070" s="7"/>
      <c r="Z1070" s="1"/>
      <c r="AA1070" s="7"/>
      <c r="AB1070" s="7"/>
      <c r="AC1070" s="7"/>
      <c r="AD1070" s="7"/>
      <c r="AE1070" s="7"/>
      <c r="AF1070" s="8"/>
      <c r="AG1070" s="7"/>
      <c r="AH1070" s="3"/>
      <c r="AI1070" s="18"/>
      <c r="AJ1070" s="19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</row>
    <row r="1071" spans="1:220" x14ac:dyDescent="0.2">
      <c r="A1071" s="65">
        <f t="shared" si="289"/>
        <v>43046</v>
      </c>
      <c r="B1071" s="12">
        <f t="shared" ca="1" si="291"/>
        <v>65748575.025201902</v>
      </c>
      <c r="C1071" s="73">
        <f t="shared" ca="1" si="292"/>
        <v>61272864.679519385</v>
      </c>
      <c r="D1071" s="67">
        <f ca="1">IF(A1071&lt;$B$1,VLOOKUP(A1071,[1]DI!$A$4:$B$15000,2,FALSE),0)</f>
        <v>7.3899999999999993E-2</v>
      </c>
      <c r="E1071" s="11">
        <f t="shared" ca="1" si="293"/>
        <v>1.0002829600000001</v>
      </c>
      <c r="F1071" s="66">
        <f ca="1">(TRUNC(PRODUCT($E$16:$E1070),16))</f>
        <v>1.4101918915524301</v>
      </c>
      <c r="G1071" s="66">
        <f t="shared" ca="1" si="294"/>
        <v>1.34121351552386</v>
      </c>
      <c r="H1071" s="66">
        <f t="shared" ca="1" si="295"/>
        <v>1.0514298200000001</v>
      </c>
      <c r="I1071" s="67">
        <f t="shared" si="290"/>
        <v>3.7499999999999999E-2</v>
      </c>
      <c r="J1071" s="68">
        <f t="shared" si="296"/>
        <v>42843</v>
      </c>
      <c r="K1071" s="13">
        <f t="shared" si="297"/>
        <v>199</v>
      </c>
      <c r="L1071" s="9">
        <f t="shared" si="298"/>
        <v>1.020558418</v>
      </c>
      <c r="M1071" s="71">
        <f t="shared" ca="1" si="299"/>
        <v>1.0730455539999999</v>
      </c>
      <c r="N1071" s="70">
        <f t="shared" si="300"/>
        <v>0</v>
      </c>
      <c r="O1071" s="66">
        <f t="shared" ca="1" si="301"/>
        <v>4475710.3456825204</v>
      </c>
      <c r="P1071" s="72">
        <f t="shared" si="302"/>
        <v>0</v>
      </c>
      <c r="Q1071" s="69"/>
      <c r="R1071" s="68"/>
      <c r="S1071" s="68"/>
      <c r="T1071" s="68"/>
      <c r="U1071" s="68"/>
      <c r="V1071" s="7"/>
      <c r="W1071" s="7"/>
      <c r="X1071" s="7"/>
      <c r="Y1071" s="7"/>
      <c r="Z1071" s="1"/>
      <c r="AA1071" s="7"/>
      <c r="AB1071" s="7"/>
      <c r="AC1071" s="7"/>
      <c r="AD1071" s="7"/>
      <c r="AE1071" s="7"/>
      <c r="AF1071" s="8"/>
      <c r="AG1071" s="7"/>
      <c r="AH1071" s="3"/>
      <c r="AI1071" s="18"/>
      <c r="AJ1071" s="19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</row>
    <row r="1072" spans="1:220" x14ac:dyDescent="0.2">
      <c r="A1072" s="65">
        <f t="shared" si="289"/>
        <v>43047</v>
      </c>
      <c r="B1072" s="12">
        <f t="shared" ca="1" si="291"/>
        <v>65773905.472551882</v>
      </c>
      <c r="C1072" s="73">
        <f t="shared" ca="1" si="292"/>
        <v>61272864.679519385</v>
      </c>
      <c r="D1072" s="67">
        <f ca="1">IF(A1072&lt;$B$1,VLOOKUP(A1072,[1]DI!$A$4:$B$15000,2,FALSE),0)</f>
        <v>7.3899999999999993E-2</v>
      </c>
      <c r="E1072" s="11">
        <f t="shared" ca="1" si="293"/>
        <v>1.0002829600000001</v>
      </c>
      <c r="F1072" s="66">
        <f ca="1">(TRUNC(PRODUCT($E$16:$E1071),16))</f>
        <v>1.4105909194500601</v>
      </c>
      <c r="G1072" s="66">
        <f t="shared" ca="1" si="294"/>
        <v>1.34121351552386</v>
      </c>
      <c r="H1072" s="66">
        <f t="shared" ca="1" si="295"/>
        <v>1.05172734</v>
      </c>
      <c r="I1072" s="67">
        <f t="shared" si="290"/>
        <v>3.7499999999999999E-2</v>
      </c>
      <c r="J1072" s="68">
        <f t="shared" si="296"/>
        <v>42843</v>
      </c>
      <c r="K1072" s="13">
        <f t="shared" si="297"/>
        <v>200</v>
      </c>
      <c r="L1072" s="9">
        <f t="shared" si="298"/>
        <v>1.020662787</v>
      </c>
      <c r="M1072" s="71">
        <f t="shared" ca="1" si="299"/>
        <v>1.073458958</v>
      </c>
      <c r="N1072" s="70">
        <f t="shared" si="300"/>
        <v>0</v>
      </c>
      <c r="O1072" s="66">
        <f t="shared" ca="1" si="301"/>
        <v>4501040.7930325</v>
      </c>
      <c r="P1072" s="72">
        <f t="shared" si="302"/>
        <v>0</v>
      </c>
      <c r="Q1072" s="69"/>
      <c r="R1072" s="68"/>
      <c r="S1072" s="68"/>
      <c r="T1072" s="68"/>
      <c r="U1072" s="68"/>
      <c r="V1072" s="7"/>
      <c r="W1072" s="7"/>
      <c r="X1072" s="7"/>
      <c r="Y1072" s="7"/>
      <c r="Z1072" s="1"/>
      <c r="AA1072" s="7"/>
      <c r="AB1072" s="7"/>
      <c r="AC1072" s="7"/>
      <c r="AD1072" s="7"/>
      <c r="AE1072" s="7"/>
      <c r="AF1072" s="8"/>
      <c r="AG1072" s="7"/>
      <c r="AH1072" s="3"/>
      <c r="AI1072" s="18"/>
      <c r="AJ1072" s="19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</row>
    <row r="1073" spans="1:220" x14ac:dyDescent="0.2">
      <c r="A1073" s="65">
        <f t="shared" si="289"/>
        <v>43048</v>
      </c>
      <c r="B1073" s="12">
        <f t="shared" ca="1" si="291"/>
        <v>65799244.743194371</v>
      </c>
      <c r="C1073" s="73">
        <f t="shared" ca="1" si="292"/>
        <v>61272864.679519385</v>
      </c>
      <c r="D1073" s="67">
        <f ca="1">IF(A1073&lt;$B$1,VLOOKUP(A1073,[1]DI!$A$4:$B$15000,2,FALSE),0)</f>
        <v>7.3899999999999993E-2</v>
      </c>
      <c r="E1073" s="11">
        <f t="shared" ca="1" si="293"/>
        <v>1.0002829600000001</v>
      </c>
      <c r="F1073" s="66">
        <f ca="1">(TRUNC(PRODUCT($E$16:$E1072),16))</f>
        <v>1.4109900602566301</v>
      </c>
      <c r="G1073" s="66">
        <f t="shared" ca="1" si="294"/>
        <v>1.34121351552386</v>
      </c>
      <c r="H1073" s="66">
        <f t="shared" ca="1" si="295"/>
        <v>1.05202493</v>
      </c>
      <c r="I1073" s="67">
        <f t="shared" si="290"/>
        <v>3.7499999999999999E-2</v>
      </c>
      <c r="J1073" s="68">
        <f t="shared" si="296"/>
        <v>42843</v>
      </c>
      <c r="K1073" s="13">
        <f t="shared" si="297"/>
        <v>201</v>
      </c>
      <c r="L1073" s="9">
        <f t="shared" si="298"/>
        <v>1.0207671659999999</v>
      </c>
      <c r="M1073" s="71">
        <f t="shared" ca="1" si="299"/>
        <v>1.0738725060000001</v>
      </c>
      <c r="N1073" s="70">
        <f t="shared" si="300"/>
        <v>0</v>
      </c>
      <c r="O1073" s="66">
        <f t="shared" ca="1" si="301"/>
        <v>4526380.0636749901</v>
      </c>
      <c r="P1073" s="72">
        <f t="shared" si="302"/>
        <v>0</v>
      </c>
      <c r="Q1073" s="69"/>
      <c r="R1073" s="68"/>
      <c r="S1073" s="68"/>
      <c r="T1073" s="68"/>
      <c r="U1073" s="68"/>
      <c r="V1073" s="7"/>
      <c r="W1073" s="7"/>
      <c r="X1073" s="7"/>
      <c r="Y1073" s="7"/>
      <c r="Z1073" s="1"/>
      <c r="AA1073" s="7"/>
      <c r="AB1073" s="7"/>
      <c r="AC1073" s="7"/>
      <c r="AD1073" s="7"/>
      <c r="AE1073" s="7"/>
      <c r="AF1073" s="8"/>
      <c r="AG1073" s="7"/>
      <c r="AH1073" s="3"/>
      <c r="AI1073" s="18"/>
      <c r="AJ1073" s="19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</row>
    <row r="1074" spans="1:220" x14ac:dyDescent="0.2">
      <c r="A1074" s="65">
        <f t="shared" si="289"/>
        <v>43049</v>
      </c>
      <c r="B1074" s="12">
        <f t="shared" ca="1" si="291"/>
        <v>65824594.797861032</v>
      </c>
      <c r="C1074" s="73">
        <f t="shared" ca="1" si="292"/>
        <v>61272864.679519385</v>
      </c>
      <c r="D1074" s="67">
        <f ca="1">IF(A1074&lt;$B$1,VLOOKUP(A1074,[1]DI!$A$4:$B$15000,2,FALSE),0)</f>
        <v>7.3899999999999993E-2</v>
      </c>
      <c r="E1074" s="11">
        <f t="shared" ca="1" si="293"/>
        <v>1.0002829600000001</v>
      </c>
      <c r="F1074" s="66">
        <f ca="1">(TRUNC(PRODUCT($E$16:$E1073),16))</f>
        <v>1.4113893140040801</v>
      </c>
      <c r="G1074" s="66">
        <f t="shared" ca="1" si="294"/>
        <v>1.34121351552386</v>
      </c>
      <c r="H1074" s="66">
        <f t="shared" ca="1" si="295"/>
        <v>1.05232262</v>
      </c>
      <c r="I1074" s="67">
        <f t="shared" si="290"/>
        <v>3.7499999999999999E-2</v>
      </c>
      <c r="J1074" s="68">
        <f t="shared" si="296"/>
        <v>42843</v>
      </c>
      <c r="K1074" s="13">
        <f t="shared" si="297"/>
        <v>202</v>
      </c>
      <c r="L1074" s="9">
        <f t="shared" si="298"/>
        <v>1.0208715559999999</v>
      </c>
      <c r="M1074" s="71">
        <f t="shared" ca="1" si="299"/>
        <v>1.07428623</v>
      </c>
      <c r="N1074" s="70">
        <f t="shared" si="300"/>
        <v>0</v>
      </c>
      <c r="O1074" s="66">
        <f t="shared" ca="1" si="301"/>
        <v>4551730.1183416499</v>
      </c>
      <c r="P1074" s="72">
        <f t="shared" si="302"/>
        <v>0</v>
      </c>
      <c r="Q1074" s="69"/>
      <c r="R1074" s="68"/>
      <c r="S1074" s="68"/>
      <c r="T1074" s="68"/>
      <c r="U1074" s="68"/>
      <c r="V1074" s="7"/>
      <c r="W1074" s="7"/>
      <c r="X1074" s="7"/>
      <c r="Y1074" s="7"/>
      <c r="Z1074" s="1"/>
      <c r="AA1074" s="7"/>
      <c r="AB1074" s="7"/>
      <c r="AC1074" s="7"/>
      <c r="AD1074" s="7"/>
      <c r="AE1074" s="7"/>
      <c r="AF1074" s="8"/>
      <c r="AG1074" s="7"/>
      <c r="AH1074" s="3"/>
      <c r="AI1074" s="18"/>
      <c r="AJ1074" s="19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</row>
    <row r="1075" spans="1:220" x14ac:dyDescent="0.2">
      <c r="A1075" s="65">
        <f t="shared" si="289"/>
        <v>43050</v>
      </c>
      <c r="B1075" s="12">
        <f t="shared" ca="1" si="291"/>
        <v>65849953.798365958</v>
      </c>
      <c r="C1075" s="73">
        <f t="shared" ca="1" si="292"/>
        <v>61272864.679519385</v>
      </c>
      <c r="D1075" s="67">
        <f ca="1">IF(A1075&lt;$B$1,VLOOKUP(A1075,[1]DI!$A$4:$B$15000,2,FALSE),0)</f>
        <v>0</v>
      </c>
      <c r="E1075" s="11">
        <f t="shared" ca="1" si="293"/>
        <v>1</v>
      </c>
      <c r="F1075" s="66">
        <f ca="1">(TRUNC(PRODUCT($E$16:$E1074),16))</f>
        <v>1.41178868072437</v>
      </c>
      <c r="G1075" s="66">
        <f t="shared" ca="1" si="294"/>
        <v>1.34121351552386</v>
      </c>
      <c r="H1075" s="66">
        <f t="shared" ca="1" si="295"/>
        <v>1.05262038</v>
      </c>
      <c r="I1075" s="67">
        <f t="shared" si="290"/>
        <v>3.7499999999999999E-2</v>
      </c>
      <c r="J1075" s="68">
        <f t="shared" si="296"/>
        <v>42843</v>
      </c>
      <c r="K1075" s="13">
        <f t="shared" si="297"/>
        <v>203</v>
      </c>
      <c r="L1075" s="9">
        <f t="shared" si="298"/>
        <v>1.0209759570000001</v>
      </c>
      <c r="M1075" s="71">
        <f t="shared" ca="1" si="299"/>
        <v>1.0747001</v>
      </c>
      <c r="N1075" s="70">
        <f t="shared" si="300"/>
        <v>0</v>
      </c>
      <c r="O1075" s="66">
        <f t="shared" ca="1" si="301"/>
        <v>4577089.1188465701</v>
      </c>
      <c r="P1075" s="72">
        <f t="shared" si="302"/>
        <v>0</v>
      </c>
      <c r="Q1075" s="69"/>
      <c r="R1075" s="68"/>
      <c r="S1075" s="68"/>
      <c r="T1075" s="68"/>
      <c r="U1075" s="68"/>
      <c r="V1075" s="7"/>
      <c r="W1075" s="7"/>
      <c r="X1075" s="7"/>
      <c r="Y1075" s="7"/>
      <c r="Z1075" s="1"/>
      <c r="AA1075" s="7"/>
      <c r="AB1075" s="7"/>
      <c r="AC1075" s="7"/>
      <c r="AD1075" s="7"/>
      <c r="AE1075" s="7"/>
      <c r="AF1075" s="8"/>
      <c r="AG1075" s="7"/>
      <c r="AH1075" s="3"/>
      <c r="AI1075" s="18"/>
      <c r="AJ1075" s="19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</row>
    <row r="1076" spans="1:220" x14ac:dyDescent="0.2">
      <c r="A1076" s="65">
        <f t="shared" si="289"/>
        <v>43051</v>
      </c>
      <c r="B1076" s="12">
        <f t="shared" ca="1" si="291"/>
        <v>65856687.992558554</v>
      </c>
      <c r="C1076" s="73">
        <f t="shared" ca="1" si="292"/>
        <v>61272864.679519385</v>
      </c>
      <c r="D1076" s="67">
        <f ca="1">IF(A1076&lt;$B$1,VLOOKUP(A1076,[1]DI!$A$4:$B$15000,2,FALSE),0)</f>
        <v>0</v>
      </c>
      <c r="E1076" s="11">
        <f t="shared" ca="1" si="293"/>
        <v>1</v>
      </c>
      <c r="F1076" s="66">
        <f ca="1">(TRUNC(PRODUCT($E$16:$E1075),16))</f>
        <v>1.41178868072437</v>
      </c>
      <c r="G1076" s="66">
        <f t="shared" ca="1" si="294"/>
        <v>1.34121351552386</v>
      </c>
      <c r="H1076" s="66">
        <f t="shared" ca="1" si="295"/>
        <v>1.05262038</v>
      </c>
      <c r="I1076" s="67">
        <f t="shared" si="290"/>
        <v>3.7499999999999999E-2</v>
      </c>
      <c r="J1076" s="68">
        <f t="shared" si="296"/>
        <v>42843</v>
      </c>
      <c r="K1076" s="13">
        <f t="shared" si="297"/>
        <v>204</v>
      </c>
      <c r="L1076" s="9">
        <f t="shared" si="298"/>
        <v>1.021080368</v>
      </c>
      <c r="M1076" s="71">
        <f t="shared" ca="1" si="299"/>
        <v>1.074810005</v>
      </c>
      <c r="N1076" s="70">
        <f t="shared" si="300"/>
        <v>0</v>
      </c>
      <c r="O1076" s="66">
        <f t="shared" ca="1" si="301"/>
        <v>4583823.3130391696</v>
      </c>
      <c r="P1076" s="72">
        <f t="shared" si="302"/>
        <v>0</v>
      </c>
      <c r="Q1076" s="69"/>
      <c r="R1076" s="68"/>
      <c r="S1076" s="68"/>
      <c r="T1076" s="68"/>
      <c r="U1076" s="68"/>
      <c r="V1076" s="7"/>
      <c r="W1076" s="7"/>
      <c r="X1076" s="7"/>
      <c r="Y1076" s="7"/>
      <c r="Z1076" s="1"/>
      <c r="AA1076" s="7"/>
      <c r="AB1076" s="7"/>
      <c r="AC1076" s="7"/>
      <c r="AD1076" s="7"/>
      <c r="AE1076" s="7"/>
      <c r="AF1076" s="8"/>
      <c r="AG1076" s="7"/>
      <c r="AH1076" s="3"/>
      <c r="AI1076" s="18"/>
      <c r="AJ1076" s="19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</row>
    <row r="1077" spans="1:220" x14ac:dyDescent="0.2">
      <c r="A1077" s="65">
        <f t="shared" si="289"/>
        <v>43052</v>
      </c>
      <c r="B1077" s="12">
        <f t="shared" ca="1" si="291"/>
        <v>65863422.922025532</v>
      </c>
      <c r="C1077" s="73">
        <f t="shared" ca="1" si="292"/>
        <v>61272864.679519385</v>
      </c>
      <c r="D1077" s="67">
        <f ca="1">IF(A1077&lt;$B$1,VLOOKUP(A1077,[1]DI!$A$4:$B$15000,2,FALSE),0)</f>
        <v>7.3899999999999993E-2</v>
      </c>
      <c r="E1077" s="11">
        <f t="shared" ca="1" si="293"/>
        <v>1.0002829600000001</v>
      </c>
      <c r="F1077" s="66">
        <f ca="1">(TRUNC(PRODUCT($E$16:$E1076),16))</f>
        <v>1.41178868072437</v>
      </c>
      <c r="G1077" s="66">
        <f t="shared" ca="1" si="294"/>
        <v>1.34121351552386</v>
      </c>
      <c r="H1077" s="66">
        <f t="shared" ca="1" si="295"/>
        <v>1.05262038</v>
      </c>
      <c r="I1077" s="67">
        <f t="shared" si="290"/>
        <v>3.7499999999999999E-2</v>
      </c>
      <c r="J1077" s="68">
        <f t="shared" si="296"/>
        <v>42843</v>
      </c>
      <c r="K1077" s="13">
        <f t="shared" si="297"/>
        <v>205</v>
      </c>
      <c r="L1077" s="9">
        <f t="shared" si="298"/>
        <v>1.02118479</v>
      </c>
      <c r="M1077" s="71">
        <f t="shared" ca="1" si="299"/>
        <v>1.0749199220000001</v>
      </c>
      <c r="N1077" s="70">
        <f t="shared" si="300"/>
        <v>0</v>
      </c>
      <c r="O1077" s="66">
        <f t="shared" ca="1" si="301"/>
        <v>4590558.2425061502</v>
      </c>
      <c r="P1077" s="72">
        <f t="shared" si="302"/>
        <v>0</v>
      </c>
      <c r="Q1077" s="69"/>
      <c r="R1077" s="68"/>
      <c r="S1077" s="68"/>
      <c r="T1077" s="68"/>
      <c r="U1077" s="68"/>
      <c r="V1077" s="7"/>
      <c r="W1077" s="7"/>
      <c r="X1077" s="7"/>
      <c r="Y1077" s="7"/>
      <c r="Z1077" s="1"/>
      <c r="AA1077" s="7"/>
      <c r="AB1077" s="7"/>
      <c r="AC1077" s="7"/>
      <c r="AD1077" s="7"/>
      <c r="AE1077" s="7"/>
      <c r="AF1077" s="8"/>
      <c r="AG1077" s="7"/>
      <c r="AH1077" s="3"/>
      <c r="AI1077" s="18"/>
      <c r="AJ1077" s="19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</row>
    <row r="1078" spans="1:220" x14ac:dyDescent="0.2">
      <c r="A1078" s="65">
        <f t="shared" si="289"/>
        <v>43053</v>
      </c>
      <c r="B1078" s="12">
        <f t="shared" ca="1" si="291"/>
        <v>65888797.179473758</v>
      </c>
      <c r="C1078" s="73">
        <f t="shared" ca="1" si="292"/>
        <v>61272864.679519385</v>
      </c>
      <c r="D1078" s="67">
        <f ca="1">IF(A1078&lt;$B$1,VLOOKUP(A1078,[1]DI!$A$4:$B$15000,2,FALSE),0)</f>
        <v>7.3899999999999993E-2</v>
      </c>
      <c r="E1078" s="11">
        <f t="shared" ca="1" si="293"/>
        <v>1.0002829600000001</v>
      </c>
      <c r="F1078" s="66">
        <f ca="1">(TRUNC(PRODUCT($E$16:$E1077),16))</f>
        <v>1.4121881604494699</v>
      </c>
      <c r="G1078" s="66">
        <f t="shared" ca="1" si="294"/>
        <v>1.34121351552386</v>
      </c>
      <c r="H1078" s="66">
        <f t="shared" ca="1" si="295"/>
        <v>1.05291823</v>
      </c>
      <c r="I1078" s="67">
        <f t="shared" si="290"/>
        <v>3.7499999999999999E-2</v>
      </c>
      <c r="J1078" s="68">
        <f t="shared" si="296"/>
        <v>42843</v>
      </c>
      <c r="K1078" s="13">
        <f t="shared" si="297"/>
        <v>206</v>
      </c>
      <c r="L1078" s="9">
        <f t="shared" si="298"/>
        <v>1.0212892229999999</v>
      </c>
      <c r="M1078" s="71">
        <f t="shared" ca="1" si="299"/>
        <v>1.0753340410000001</v>
      </c>
      <c r="N1078" s="70">
        <f t="shared" si="300"/>
        <v>0</v>
      </c>
      <c r="O1078" s="66">
        <f t="shared" ca="1" si="301"/>
        <v>4615932.4999543699</v>
      </c>
      <c r="P1078" s="72">
        <f t="shared" si="302"/>
        <v>0</v>
      </c>
      <c r="Q1078" s="69"/>
      <c r="R1078" s="68"/>
      <c r="S1078" s="68"/>
      <c r="T1078" s="68"/>
      <c r="U1078" s="68"/>
      <c r="V1078" s="7"/>
      <c r="W1078" s="7"/>
      <c r="X1078" s="7"/>
      <c r="Y1078" s="7"/>
      <c r="Z1078" s="1"/>
      <c r="AA1078" s="7"/>
      <c r="AB1078" s="7"/>
      <c r="AC1078" s="7"/>
      <c r="AD1078" s="7"/>
      <c r="AE1078" s="7"/>
      <c r="AF1078" s="8"/>
      <c r="AG1078" s="7"/>
      <c r="AH1078" s="3"/>
      <c r="AI1078" s="18"/>
      <c r="AJ1078" s="19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</row>
    <row r="1079" spans="1:220" x14ac:dyDescent="0.2">
      <c r="A1079" s="65">
        <f t="shared" si="289"/>
        <v>43054</v>
      </c>
      <c r="B1079" s="12">
        <f t="shared" ca="1" si="291"/>
        <v>65914180.995488867</v>
      </c>
      <c r="C1079" s="73">
        <f t="shared" ca="1" si="292"/>
        <v>61272864.679519385</v>
      </c>
      <c r="D1079" s="67">
        <f ca="1">IF(A1079&lt;$B$1,VLOOKUP(A1079,[1]DI!$A$4:$B$15000,2,FALSE),0)</f>
        <v>0</v>
      </c>
      <c r="E1079" s="11">
        <f t="shared" ca="1" si="293"/>
        <v>1</v>
      </c>
      <c r="F1079" s="66">
        <f ca="1">(TRUNC(PRODUCT($E$16:$E1078),16))</f>
        <v>1.41258775321135</v>
      </c>
      <c r="G1079" s="66">
        <f t="shared" ca="1" si="294"/>
        <v>1.34121351552386</v>
      </c>
      <c r="H1079" s="66">
        <f t="shared" ca="1" si="295"/>
        <v>1.0532161600000001</v>
      </c>
      <c r="I1079" s="67">
        <f t="shared" si="290"/>
        <v>3.7499999999999999E-2</v>
      </c>
      <c r="J1079" s="68">
        <f t="shared" si="296"/>
        <v>42843</v>
      </c>
      <c r="K1079" s="13">
        <f t="shared" si="297"/>
        <v>207</v>
      </c>
      <c r="L1079" s="9">
        <f t="shared" si="298"/>
        <v>1.0213936669999999</v>
      </c>
      <c r="M1079" s="71">
        <f t="shared" ca="1" si="299"/>
        <v>1.0757483160000001</v>
      </c>
      <c r="N1079" s="70">
        <f t="shared" si="300"/>
        <v>0</v>
      </c>
      <c r="O1079" s="66">
        <f t="shared" ca="1" si="301"/>
        <v>4641316.3159694802</v>
      </c>
      <c r="P1079" s="72">
        <f t="shared" si="302"/>
        <v>0</v>
      </c>
      <c r="Q1079" s="69"/>
      <c r="R1079" s="68"/>
      <c r="S1079" s="68"/>
      <c r="T1079" s="68"/>
      <c r="U1079" s="68"/>
      <c r="V1079" s="7"/>
      <c r="W1079" s="7"/>
      <c r="X1079" s="7"/>
      <c r="Y1079" s="7"/>
      <c r="Z1079" s="1"/>
      <c r="AA1079" s="7"/>
      <c r="AB1079" s="7"/>
      <c r="AC1079" s="7"/>
      <c r="AD1079" s="7"/>
      <c r="AE1079" s="7"/>
      <c r="AF1079" s="8"/>
      <c r="AG1079" s="7"/>
      <c r="AH1079" s="3"/>
      <c r="AI1079" s="18"/>
      <c r="AJ1079" s="19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</row>
    <row r="1080" spans="1:220" x14ac:dyDescent="0.2">
      <c r="A1080" s="65">
        <f t="shared" si="289"/>
        <v>43055</v>
      </c>
      <c r="B1080" s="12">
        <f t="shared" ca="1" si="291"/>
        <v>65920921.745877981</v>
      </c>
      <c r="C1080" s="73">
        <f t="shared" ca="1" si="292"/>
        <v>61272864.679519385</v>
      </c>
      <c r="D1080" s="67">
        <f ca="1">IF(A1080&lt;$B$1,VLOOKUP(A1080,[1]DI!$A$4:$B$15000,2,FALSE),0)</f>
        <v>7.3899999999999993E-2</v>
      </c>
      <c r="E1080" s="11">
        <f t="shared" ca="1" si="293"/>
        <v>1.0002829600000001</v>
      </c>
      <c r="F1080" s="66">
        <f ca="1">(TRUNC(PRODUCT($E$16:$E1079),16))</f>
        <v>1.41258775321135</v>
      </c>
      <c r="G1080" s="66">
        <f t="shared" ca="1" si="294"/>
        <v>1.34121351552386</v>
      </c>
      <c r="H1080" s="66">
        <f t="shared" ca="1" si="295"/>
        <v>1.0532161600000001</v>
      </c>
      <c r="I1080" s="67">
        <f t="shared" si="290"/>
        <v>3.7499999999999999E-2</v>
      </c>
      <c r="J1080" s="68">
        <f t="shared" si="296"/>
        <v>42843</v>
      </c>
      <c r="K1080" s="13">
        <f t="shared" si="297"/>
        <v>208</v>
      </c>
      <c r="L1080" s="9">
        <f t="shared" si="298"/>
        <v>1.021498121</v>
      </c>
      <c r="M1080" s="71">
        <f t="shared" ca="1" si="299"/>
        <v>1.075858328</v>
      </c>
      <c r="N1080" s="70">
        <f t="shared" si="300"/>
        <v>0</v>
      </c>
      <c r="O1080" s="66">
        <f t="shared" ca="1" si="301"/>
        <v>4648057.0663585998</v>
      </c>
      <c r="P1080" s="72">
        <f t="shared" si="302"/>
        <v>0</v>
      </c>
      <c r="Q1080" s="69"/>
      <c r="R1080" s="68"/>
      <c r="S1080" s="68"/>
      <c r="T1080" s="68"/>
      <c r="U1080" s="68"/>
      <c r="V1080" s="7"/>
      <c r="W1080" s="7"/>
      <c r="X1080" s="7"/>
      <c r="Y1080" s="7"/>
      <c r="Z1080" s="1"/>
      <c r="AA1080" s="7"/>
      <c r="AB1080" s="7"/>
      <c r="AC1080" s="7"/>
      <c r="AD1080" s="7"/>
      <c r="AE1080" s="7"/>
      <c r="AF1080" s="8"/>
      <c r="AG1080" s="7"/>
      <c r="AH1080" s="3"/>
      <c r="AI1080" s="18"/>
      <c r="AJ1080" s="19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</row>
    <row r="1081" spans="1:220" x14ac:dyDescent="0.2">
      <c r="A1081" s="65">
        <f t="shared" si="289"/>
        <v>43056</v>
      </c>
      <c r="B1081" s="12">
        <f t="shared" ca="1" si="291"/>
        <v>65946318.306648932</v>
      </c>
      <c r="C1081" s="73">
        <f t="shared" ca="1" si="292"/>
        <v>61272864.679519385</v>
      </c>
      <c r="D1081" s="67">
        <f ca="1">IF(A1081&lt;$B$1,VLOOKUP(A1081,[1]DI!$A$4:$B$15000,2,FALSE),0)</f>
        <v>7.3899999999999993E-2</v>
      </c>
      <c r="E1081" s="11">
        <f t="shared" ca="1" si="293"/>
        <v>1.0002829600000001</v>
      </c>
      <c r="F1081" s="66">
        <f ca="1">(TRUNC(PRODUCT($E$16:$E1080),16))</f>
        <v>1.412987459042</v>
      </c>
      <c r="G1081" s="66">
        <f t="shared" ca="1" si="294"/>
        <v>1.34121351552386</v>
      </c>
      <c r="H1081" s="66">
        <f t="shared" ca="1" si="295"/>
        <v>1.0535141800000001</v>
      </c>
      <c r="I1081" s="67">
        <f t="shared" si="290"/>
        <v>3.7499999999999999E-2</v>
      </c>
      <c r="J1081" s="68">
        <f t="shared" si="296"/>
        <v>42843</v>
      </c>
      <c r="K1081" s="13">
        <f t="shared" si="297"/>
        <v>209</v>
      </c>
      <c r="L1081" s="9">
        <f t="shared" si="298"/>
        <v>1.021602586</v>
      </c>
      <c r="M1081" s="71">
        <f t="shared" ca="1" si="299"/>
        <v>1.0762728109999999</v>
      </c>
      <c r="N1081" s="70">
        <f t="shared" si="300"/>
        <v>0</v>
      </c>
      <c r="O1081" s="66">
        <f t="shared" ca="1" si="301"/>
        <v>4673453.6271295501</v>
      </c>
      <c r="P1081" s="72">
        <f t="shared" si="302"/>
        <v>0</v>
      </c>
      <c r="Q1081" s="69"/>
      <c r="R1081" s="68"/>
      <c r="S1081" s="68"/>
      <c r="T1081" s="68"/>
      <c r="U1081" s="68"/>
      <c r="V1081" s="7"/>
      <c r="W1081" s="7"/>
      <c r="X1081" s="7"/>
      <c r="Y1081" s="7"/>
      <c r="Z1081" s="1"/>
      <c r="AA1081" s="7"/>
      <c r="AB1081" s="7"/>
      <c r="AC1081" s="7"/>
      <c r="AD1081" s="7"/>
      <c r="AE1081" s="7"/>
      <c r="AF1081" s="8"/>
      <c r="AG1081" s="7"/>
      <c r="AH1081" s="3"/>
      <c r="AI1081" s="18"/>
      <c r="AJ1081" s="19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</row>
    <row r="1082" spans="1:220" x14ac:dyDescent="0.2">
      <c r="A1082" s="65">
        <f t="shared" si="289"/>
        <v>43057</v>
      </c>
      <c r="B1082" s="12">
        <f t="shared" ca="1" si="291"/>
        <v>65971724.242168203</v>
      </c>
      <c r="C1082" s="73">
        <f t="shared" ca="1" si="292"/>
        <v>61272864.679519385</v>
      </c>
      <c r="D1082" s="67">
        <f ca="1">IF(A1082&lt;$B$1,VLOOKUP(A1082,[1]DI!$A$4:$B$15000,2,FALSE),0)</f>
        <v>0</v>
      </c>
      <c r="E1082" s="11">
        <f t="shared" ca="1" si="293"/>
        <v>1</v>
      </c>
      <c r="F1082" s="66">
        <f ca="1">(TRUNC(PRODUCT($E$16:$E1081),16))</f>
        <v>1.41338727797341</v>
      </c>
      <c r="G1082" s="66">
        <f t="shared" ca="1" si="294"/>
        <v>1.34121351552386</v>
      </c>
      <c r="H1082" s="66">
        <f t="shared" ca="1" si="295"/>
        <v>1.05381228</v>
      </c>
      <c r="I1082" s="67">
        <f t="shared" si="290"/>
        <v>3.7499999999999999E-2</v>
      </c>
      <c r="J1082" s="68">
        <f t="shared" si="296"/>
        <v>42843</v>
      </c>
      <c r="K1082" s="13">
        <f t="shared" si="297"/>
        <v>210</v>
      </c>
      <c r="L1082" s="9">
        <f t="shared" si="298"/>
        <v>1.0217070610000001</v>
      </c>
      <c r="M1082" s="71">
        <f t="shared" ca="1" si="299"/>
        <v>1.0766874470000001</v>
      </c>
      <c r="N1082" s="70">
        <f t="shared" si="300"/>
        <v>0</v>
      </c>
      <c r="O1082" s="66">
        <f t="shared" ca="1" si="301"/>
        <v>4698859.5626488198</v>
      </c>
      <c r="P1082" s="72">
        <f t="shared" si="302"/>
        <v>0</v>
      </c>
      <c r="Q1082" s="69"/>
      <c r="R1082" s="68"/>
      <c r="S1082" s="68"/>
      <c r="T1082" s="68"/>
      <c r="U1082" s="68"/>
      <c r="V1082" s="7"/>
      <c r="W1082" s="7"/>
      <c r="X1082" s="7"/>
      <c r="Y1082" s="7"/>
      <c r="Z1082" s="1"/>
      <c r="AA1082" s="7"/>
      <c r="AB1082" s="7"/>
      <c r="AC1082" s="7"/>
      <c r="AD1082" s="7"/>
      <c r="AE1082" s="7"/>
      <c r="AF1082" s="8"/>
      <c r="AG1082" s="7"/>
      <c r="AH1082" s="3"/>
      <c r="AI1082" s="18"/>
      <c r="AJ1082" s="19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</row>
    <row r="1083" spans="1:220" x14ac:dyDescent="0.2">
      <c r="A1083" s="65">
        <f t="shared" si="289"/>
        <v>43058</v>
      </c>
      <c r="B1083" s="12">
        <f t="shared" ca="1" si="291"/>
        <v>65978470.936025195</v>
      </c>
      <c r="C1083" s="73">
        <f t="shared" ca="1" si="292"/>
        <v>61272864.679519385</v>
      </c>
      <c r="D1083" s="67">
        <f ca="1">IF(A1083&lt;$B$1,VLOOKUP(A1083,[1]DI!$A$4:$B$15000,2,FALSE),0)</f>
        <v>0</v>
      </c>
      <c r="E1083" s="11">
        <f t="shared" ca="1" si="293"/>
        <v>1</v>
      </c>
      <c r="F1083" s="66">
        <f ca="1">(TRUNC(PRODUCT($E$16:$E1082),16))</f>
        <v>1.41338727797341</v>
      </c>
      <c r="G1083" s="66">
        <f t="shared" ca="1" si="294"/>
        <v>1.34121351552386</v>
      </c>
      <c r="H1083" s="66">
        <f t="shared" ca="1" si="295"/>
        <v>1.05381228</v>
      </c>
      <c r="I1083" s="67">
        <f t="shared" si="290"/>
        <v>3.7499999999999999E-2</v>
      </c>
      <c r="J1083" s="68">
        <f t="shared" si="296"/>
        <v>42843</v>
      </c>
      <c r="K1083" s="13">
        <f t="shared" si="297"/>
        <v>211</v>
      </c>
      <c r="L1083" s="9">
        <f t="shared" si="298"/>
        <v>1.021811547</v>
      </c>
      <c r="M1083" s="71">
        <f t="shared" ca="1" si="299"/>
        <v>1.076797556</v>
      </c>
      <c r="N1083" s="70">
        <f t="shared" si="300"/>
        <v>0</v>
      </c>
      <c r="O1083" s="66">
        <f t="shared" ca="1" si="301"/>
        <v>4705606.2565058097</v>
      </c>
      <c r="P1083" s="72">
        <f t="shared" si="302"/>
        <v>0</v>
      </c>
      <c r="Q1083" s="69"/>
      <c r="R1083" s="68"/>
      <c r="S1083" s="68"/>
      <c r="T1083" s="68"/>
      <c r="U1083" s="68"/>
      <c r="V1083" s="7"/>
      <c r="W1083" s="7"/>
      <c r="X1083" s="7"/>
      <c r="Y1083" s="7"/>
      <c r="Z1083" s="1"/>
      <c r="AA1083" s="7"/>
      <c r="AB1083" s="7"/>
      <c r="AC1083" s="7"/>
      <c r="AD1083" s="7"/>
      <c r="AE1083" s="7"/>
      <c r="AF1083" s="8"/>
      <c r="AG1083" s="7"/>
      <c r="AH1083" s="3"/>
      <c r="AI1083" s="18"/>
      <c r="AJ1083" s="19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</row>
    <row r="1084" spans="1:220" x14ac:dyDescent="0.2">
      <c r="A1084" s="65">
        <f t="shared" si="289"/>
        <v>43059</v>
      </c>
      <c r="B1084" s="12">
        <f t="shared" ca="1" si="291"/>
        <v>65985218.303883702</v>
      </c>
      <c r="C1084" s="73">
        <f t="shared" ca="1" si="292"/>
        <v>61272864.679519385</v>
      </c>
      <c r="D1084" s="67">
        <f ca="1">IF(A1084&lt;$B$1,VLOOKUP(A1084,[1]DI!$A$4:$B$15000,2,FALSE),0)</f>
        <v>7.3899999999999993E-2</v>
      </c>
      <c r="E1084" s="11">
        <f t="shared" ca="1" si="293"/>
        <v>1.0002829600000001</v>
      </c>
      <c r="F1084" s="66">
        <f ca="1">(TRUNC(PRODUCT($E$16:$E1083),16))</f>
        <v>1.41338727797341</v>
      </c>
      <c r="G1084" s="66">
        <f t="shared" ca="1" si="294"/>
        <v>1.34121351552386</v>
      </c>
      <c r="H1084" s="66">
        <f t="shared" ca="1" si="295"/>
        <v>1.05381228</v>
      </c>
      <c r="I1084" s="67">
        <f t="shared" si="290"/>
        <v>3.7499999999999999E-2</v>
      </c>
      <c r="J1084" s="68">
        <f t="shared" si="296"/>
        <v>42843</v>
      </c>
      <c r="K1084" s="13">
        <f t="shared" si="297"/>
        <v>212</v>
      </c>
      <c r="L1084" s="9">
        <f t="shared" si="298"/>
        <v>1.0219160439999999</v>
      </c>
      <c r="M1084" s="71">
        <f t="shared" ca="1" si="299"/>
        <v>1.076907676</v>
      </c>
      <c r="N1084" s="70">
        <f t="shared" si="300"/>
        <v>0</v>
      </c>
      <c r="O1084" s="66">
        <f t="shared" ca="1" si="301"/>
        <v>4712353.6243643202</v>
      </c>
      <c r="P1084" s="72">
        <f t="shared" si="302"/>
        <v>0</v>
      </c>
      <c r="Q1084" s="69"/>
      <c r="R1084" s="68"/>
      <c r="S1084" s="68"/>
      <c r="T1084" s="68"/>
      <c r="U1084" s="68"/>
      <c r="V1084" s="7"/>
      <c r="W1084" s="7"/>
      <c r="X1084" s="7"/>
      <c r="Y1084" s="7"/>
      <c r="Z1084" s="1"/>
      <c r="AA1084" s="7"/>
      <c r="AB1084" s="7"/>
      <c r="AC1084" s="7"/>
      <c r="AD1084" s="7"/>
      <c r="AE1084" s="7"/>
      <c r="AF1084" s="8"/>
      <c r="AG1084" s="7"/>
      <c r="AH1084" s="3"/>
      <c r="AI1084" s="18"/>
      <c r="AJ1084" s="19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</row>
    <row r="1085" spans="1:220" x14ac:dyDescent="0.2">
      <c r="A1085" s="65">
        <f t="shared" si="289"/>
        <v>43060</v>
      </c>
      <c r="B1085" s="12">
        <f t="shared" ca="1" si="291"/>
        <v>66010639.680164859</v>
      </c>
      <c r="C1085" s="73">
        <f t="shared" ca="1" si="292"/>
        <v>61272864.679519385</v>
      </c>
      <c r="D1085" s="67">
        <f ca="1">IF(A1085&lt;$B$1,VLOOKUP(A1085,[1]DI!$A$4:$B$15000,2,FALSE),0)</f>
        <v>7.3899999999999993E-2</v>
      </c>
      <c r="E1085" s="11">
        <f t="shared" ca="1" si="293"/>
        <v>1.0002829600000001</v>
      </c>
      <c r="F1085" s="66">
        <f ca="1">(TRUNC(PRODUCT($E$16:$E1084),16))</f>
        <v>1.4137872100375799</v>
      </c>
      <c r="G1085" s="66">
        <f t="shared" ca="1" si="294"/>
        <v>1.34121351552386</v>
      </c>
      <c r="H1085" s="66">
        <f t="shared" ca="1" si="295"/>
        <v>1.0541104699999999</v>
      </c>
      <c r="I1085" s="67">
        <f t="shared" si="290"/>
        <v>3.7499999999999999E-2</v>
      </c>
      <c r="J1085" s="68">
        <f t="shared" si="296"/>
        <v>42843</v>
      </c>
      <c r="K1085" s="13">
        <f t="shared" si="297"/>
        <v>213</v>
      </c>
      <c r="L1085" s="9">
        <f t="shared" si="298"/>
        <v>1.0220205520000001</v>
      </c>
      <c r="M1085" s="71">
        <f t="shared" ca="1" si="299"/>
        <v>1.0773225639999999</v>
      </c>
      <c r="N1085" s="70">
        <f t="shared" si="300"/>
        <v>0</v>
      </c>
      <c r="O1085" s="66">
        <f t="shared" ca="1" si="301"/>
        <v>4737775.0006454699</v>
      </c>
      <c r="P1085" s="72">
        <f t="shared" si="302"/>
        <v>0</v>
      </c>
      <c r="Q1085" s="69"/>
      <c r="R1085" s="68"/>
      <c r="S1085" s="68"/>
      <c r="T1085" s="68"/>
      <c r="U1085" s="68"/>
      <c r="V1085" s="7"/>
      <c r="W1085" s="7"/>
      <c r="X1085" s="7"/>
      <c r="Y1085" s="7"/>
      <c r="Z1085" s="1"/>
      <c r="AA1085" s="7"/>
      <c r="AB1085" s="7"/>
      <c r="AC1085" s="7"/>
      <c r="AD1085" s="7"/>
      <c r="AE1085" s="7"/>
      <c r="AF1085" s="8"/>
      <c r="AG1085" s="7"/>
      <c r="AH1085" s="3"/>
      <c r="AI1085" s="18"/>
      <c r="AJ1085" s="19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</row>
    <row r="1086" spans="1:220" x14ac:dyDescent="0.2">
      <c r="A1086" s="65">
        <f t="shared" si="289"/>
        <v>43061</v>
      </c>
      <c r="B1086" s="12">
        <f t="shared" ca="1" si="291"/>
        <v>66036070.553740047</v>
      </c>
      <c r="C1086" s="73">
        <f t="shared" ca="1" si="292"/>
        <v>61272864.679519385</v>
      </c>
      <c r="D1086" s="67">
        <f ca="1">IF(A1086&lt;$B$1,VLOOKUP(A1086,[1]DI!$A$4:$B$15000,2,FALSE),0)</f>
        <v>7.3899999999999993E-2</v>
      </c>
      <c r="E1086" s="11">
        <f t="shared" ca="1" si="293"/>
        <v>1.0002829600000001</v>
      </c>
      <c r="F1086" s="66">
        <f ca="1">(TRUNC(PRODUCT($E$16:$E1085),16))</f>
        <v>1.41418725526654</v>
      </c>
      <c r="G1086" s="66">
        <f t="shared" ca="1" si="294"/>
        <v>1.34121351552386</v>
      </c>
      <c r="H1086" s="66">
        <f t="shared" ca="1" si="295"/>
        <v>1.05440874</v>
      </c>
      <c r="I1086" s="67">
        <f t="shared" si="290"/>
        <v>3.7499999999999999E-2</v>
      </c>
      <c r="J1086" s="68">
        <f t="shared" si="296"/>
        <v>42843</v>
      </c>
      <c r="K1086" s="13">
        <f t="shared" si="297"/>
        <v>214</v>
      </c>
      <c r="L1086" s="9">
        <f t="shared" si="298"/>
        <v>1.02212507</v>
      </c>
      <c r="M1086" s="71">
        <f t="shared" ca="1" si="299"/>
        <v>1.077737607</v>
      </c>
      <c r="N1086" s="70">
        <f t="shared" si="300"/>
        <v>0</v>
      </c>
      <c r="O1086" s="66">
        <f t="shared" ca="1" si="301"/>
        <v>4763205.87422066</v>
      </c>
      <c r="P1086" s="72">
        <f t="shared" si="302"/>
        <v>0</v>
      </c>
      <c r="Q1086" s="69"/>
      <c r="R1086" s="68"/>
      <c r="S1086" s="68"/>
      <c r="T1086" s="68"/>
      <c r="U1086" s="68"/>
      <c r="V1086" s="7"/>
      <c r="W1086" s="7"/>
      <c r="X1086" s="7"/>
      <c r="Y1086" s="7"/>
      <c r="Z1086" s="1"/>
      <c r="AA1086" s="7"/>
      <c r="AB1086" s="7"/>
      <c r="AC1086" s="7"/>
      <c r="AD1086" s="7"/>
      <c r="AE1086" s="7"/>
      <c r="AF1086" s="8"/>
      <c r="AG1086" s="7"/>
      <c r="AH1086" s="3"/>
      <c r="AI1086" s="18"/>
      <c r="AJ1086" s="19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</row>
    <row r="1087" spans="1:220" x14ac:dyDescent="0.2">
      <c r="A1087" s="65">
        <f t="shared" si="289"/>
        <v>43062</v>
      </c>
      <c r="B1087" s="12">
        <f t="shared" ca="1" si="291"/>
        <v>66061511.598610766</v>
      </c>
      <c r="C1087" s="73">
        <f t="shared" ca="1" si="292"/>
        <v>61272864.679519385</v>
      </c>
      <c r="D1087" s="67">
        <f ca="1">IF(A1087&lt;$B$1,VLOOKUP(A1087,[1]DI!$A$4:$B$15000,2,FALSE),0)</f>
        <v>7.3899999999999993E-2</v>
      </c>
      <c r="E1087" s="11">
        <f t="shared" ca="1" si="293"/>
        <v>1.0002829600000001</v>
      </c>
      <c r="F1087" s="66">
        <f ca="1">(TRUNC(PRODUCT($E$16:$E1086),16))</f>
        <v>1.41458741369229</v>
      </c>
      <c r="G1087" s="66">
        <f t="shared" ca="1" si="294"/>
        <v>1.34121351552386</v>
      </c>
      <c r="H1087" s="66">
        <f t="shared" ca="1" si="295"/>
        <v>1.0547070999999999</v>
      </c>
      <c r="I1087" s="67">
        <f t="shared" si="290"/>
        <v>3.7499999999999999E-2</v>
      </c>
      <c r="J1087" s="68">
        <f t="shared" si="296"/>
        <v>42843</v>
      </c>
      <c r="K1087" s="13">
        <f t="shared" si="297"/>
        <v>215</v>
      </c>
      <c r="L1087" s="9">
        <f t="shared" si="298"/>
        <v>1.0222295990000001</v>
      </c>
      <c r="M1087" s="71">
        <f t="shared" ca="1" si="299"/>
        <v>1.078152816</v>
      </c>
      <c r="N1087" s="70">
        <f t="shared" si="300"/>
        <v>0</v>
      </c>
      <c r="O1087" s="66">
        <f t="shared" ca="1" si="301"/>
        <v>4788646.9190913802</v>
      </c>
      <c r="P1087" s="72">
        <f t="shared" si="302"/>
        <v>0</v>
      </c>
      <c r="Q1087" s="69"/>
      <c r="R1087" s="68"/>
      <c r="S1087" s="68"/>
      <c r="T1087" s="68"/>
      <c r="U1087" s="68"/>
      <c r="V1087" s="7"/>
      <c r="W1087" s="7"/>
      <c r="X1087" s="7"/>
      <c r="Y1087" s="7"/>
      <c r="Z1087" s="1"/>
      <c r="AA1087" s="7"/>
      <c r="AB1087" s="7"/>
      <c r="AC1087" s="7"/>
      <c r="AD1087" s="7"/>
      <c r="AE1087" s="7"/>
      <c r="AF1087" s="8"/>
      <c r="AG1087" s="7"/>
      <c r="AH1087" s="3"/>
      <c r="AI1087" s="18"/>
      <c r="AJ1087" s="19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</row>
    <row r="1088" spans="1:220" x14ac:dyDescent="0.2">
      <c r="A1088" s="65">
        <f t="shared" si="289"/>
        <v>43063</v>
      </c>
      <c r="B1088" s="12">
        <f t="shared" ca="1" si="291"/>
        <v>66086962.079502635</v>
      </c>
      <c r="C1088" s="73">
        <f t="shared" ca="1" si="292"/>
        <v>61272864.679519385</v>
      </c>
      <c r="D1088" s="67">
        <f ca="1">IF(A1088&lt;$B$1,VLOOKUP(A1088,[1]DI!$A$4:$B$15000,2,FALSE),0)</f>
        <v>7.3899999999999993E-2</v>
      </c>
      <c r="E1088" s="11">
        <f t="shared" ca="1" si="293"/>
        <v>1.0002829600000001</v>
      </c>
      <c r="F1088" s="66">
        <f ca="1">(TRUNC(PRODUCT($E$16:$E1087),16))</f>
        <v>1.4149876853468599</v>
      </c>
      <c r="G1088" s="66">
        <f t="shared" ca="1" si="294"/>
        <v>1.34121351552386</v>
      </c>
      <c r="H1088" s="66">
        <f t="shared" ca="1" si="295"/>
        <v>1.05500554</v>
      </c>
      <c r="I1088" s="67">
        <f t="shared" si="290"/>
        <v>3.7499999999999999E-2</v>
      </c>
      <c r="J1088" s="68">
        <f t="shared" si="296"/>
        <v>42843</v>
      </c>
      <c r="K1088" s="13">
        <f t="shared" si="297"/>
        <v>216</v>
      </c>
      <c r="L1088" s="9">
        <f t="shared" si="298"/>
        <v>1.0223341379999999</v>
      </c>
      <c r="M1088" s="71">
        <f t="shared" ca="1" si="299"/>
        <v>1.0785681789999999</v>
      </c>
      <c r="N1088" s="70">
        <f t="shared" si="300"/>
        <v>0</v>
      </c>
      <c r="O1088" s="66">
        <f t="shared" ca="1" si="301"/>
        <v>4814097.3999832496</v>
      </c>
      <c r="P1088" s="72">
        <f t="shared" si="302"/>
        <v>0</v>
      </c>
      <c r="Q1088" s="69"/>
      <c r="R1088" s="68"/>
      <c r="S1088" s="68"/>
      <c r="T1088" s="68"/>
      <c r="U1088" s="68"/>
      <c r="V1088" s="7"/>
      <c r="W1088" s="7"/>
      <c r="X1088" s="7"/>
      <c r="Y1088" s="7"/>
      <c r="Z1088" s="1"/>
      <c r="AA1088" s="7"/>
      <c r="AB1088" s="7"/>
      <c r="AC1088" s="7"/>
      <c r="AD1088" s="7"/>
      <c r="AE1088" s="7"/>
      <c r="AF1088" s="8"/>
      <c r="AG1088" s="7"/>
      <c r="AH1088" s="3"/>
      <c r="AI1088" s="18"/>
      <c r="AJ1088" s="19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</row>
    <row r="1089" spans="1:220" x14ac:dyDescent="0.2">
      <c r="A1089" s="65">
        <f t="shared" si="289"/>
        <v>43064</v>
      </c>
      <c r="B1089" s="12">
        <f t="shared" ca="1" si="291"/>
        <v>66112422.241507135</v>
      </c>
      <c r="C1089" s="73">
        <f t="shared" ca="1" si="292"/>
        <v>61272864.679519385</v>
      </c>
      <c r="D1089" s="67">
        <f ca="1">IF(A1089&lt;$B$1,VLOOKUP(A1089,[1]DI!$A$4:$B$15000,2,FALSE),0)</f>
        <v>0</v>
      </c>
      <c r="E1089" s="11">
        <f t="shared" ca="1" si="293"/>
        <v>1</v>
      </c>
      <c r="F1089" s="66">
        <f ca="1">(TRUNC(PRODUCT($E$16:$E1088),16))</f>
        <v>1.4153880702623101</v>
      </c>
      <c r="G1089" s="66">
        <f t="shared" ca="1" si="294"/>
        <v>1.34121351552386</v>
      </c>
      <c r="H1089" s="66">
        <f t="shared" ca="1" si="295"/>
        <v>1.0553040600000001</v>
      </c>
      <c r="I1089" s="67">
        <f t="shared" si="290"/>
        <v>3.7499999999999999E-2</v>
      </c>
      <c r="J1089" s="68">
        <f t="shared" si="296"/>
        <v>42843</v>
      </c>
      <c r="K1089" s="13">
        <f t="shared" si="297"/>
        <v>217</v>
      </c>
      <c r="L1089" s="9">
        <f t="shared" si="298"/>
        <v>1.0224386889999999</v>
      </c>
      <c r="M1089" s="71">
        <f t="shared" ca="1" si="299"/>
        <v>1.0789837</v>
      </c>
      <c r="N1089" s="70">
        <f t="shared" si="300"/>
        <v>0</v>
      </c>
      <c r="O1089" s="66">
        <f t="shared" ca="1" si="301"/>
        <v>4839557.5619877502</v>
      </c>
      <c r="P1089" s="72">
        <f t="shared" si="302"/>
        <v>0</v>
      </c>
      <c r="Q1089" s="69"/>
      <c r="R1089" s="68"/>
      <c r="S1089" s="68"/>
      <c r="T1089" s="68"/>
      <c r="U1089" s="68"/>
      <c r="V1089" s="7"/>
      <c r="W1089" s="7"/>
      <c r="X1089" s="7"/>
      <c r="Y1089" s="7"/>
      <c r="Z1089" s="1"/>
      <c r="AA1089" s="7"/>
      <c r="AB1089" s="7"/>
      <c r="AC1089" s="7"/>
      <c r="AD1089" s="7"/>
      <c r="AE1089" s="7"/>
      <c r="AF1089" s="8"/>
      <c r="AG1089" s="7"/>
      <c r="AH1089" s="3"/>
      <c r="AI1089" s="18"/>
      <c r="AJ1089" s="19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</row>
    <row r="1090" spans="1:220" x14ac:dyDescent="0.2">
      <c r="A1090" s="65">
        <f t="shared" si="289"/>
        <v>43065</v>
      </c>
      <c r="B1090" s="12">
        <f t="shared" ca="1" si="291"/>
        <v>66119183.273214474</v>
      </c>
      <c r="C1090" s="73">
        <f t="shared" ca="1" si="292"/>
        <v>61272864.679519385</v>
      </c>
      <c r="D1090" s="67">
        <f ca="1">IF(A1090&lt;$B$1,VLOOKUP(A1090,[1]DI!$A$4:$B$15000,2,FALSE),0)</f>
        <v>0</v>
      </c>
      <c r="E1090" s="11">
        <f t="shared" ca="1" si="293"/>
        <v>1</v>
      </c>
      <c r="F1090" s="66">
        <f ca="1">(TRUNC(PRODUCT($E$16:$E1089),16))</f>
        <v>1.4153880702623101</v>
      </c>
      <c r="G1090" s="66">
        <f t="shared" ca="1" si="294"/>
        <v>1.34121351552386</v>
      </c>
      <c r="H1090" s="66">
        <f t="shared" ca="1" si="295"/>
        <v>1.0553040600000001</v>
      </c>
      <c r="I1090" s="67">
        <f t="shared" si="290"/>
        <v>3.7499999999999999E-2</v>
      </c>
      <c r="J1090" s="68">
        <f t="shared" si="296"/>
        <v>42843</v>
      </c>
      <c r="K1090" s="13">
        <f t="shared" si="297"/>
        <v>218</v>
      </c>
      <c r="L1090" s="9">
        <f t="shared" si="298"/>
        <v>1.02254325</v>
      </c>
      <c r="M1090" s="71">
        <f t="shared" ca="1" si="299"/>
        <v>1.079094043</v>
      </c>
      <c r="N1090" s="70">
        <f t="shared" si="300"/>
        <v>0</v>
      </c>
      <c r="O1090" s="66">
        <f t="shared" ca="1" si="301"/>
        <v>4846318.5936950902</v>
      </c>
      <c r="P1090" s="72">
        <f t="shared" si="302"/>
        <v>0</v>
      </c>
      <c r="Q1090" s="69"/>
      <c r="R1090" s="68"/>
      <c r="S1090" s="68"/>
      <c r="T1090" s="68"/>
      <c r="U1090" s="68"/>
      <c r="V1090" s="7"/>
      <c r="W1090" s="7"/>
      <c r="X1090" s="7"/>
      <c r="Y1090" s="7"/>
      <c r="Z1090" s="1"/>
      <c r="AA1090" s="7"/>
      <c r="AB1090" s="7"/>
      <c r="AC1090" s="7"/>
      <c r="AD1090" s="7"/>
      <c r="AE1090" s="7"/>
      <c r="AF1090" s="8"/>
      <c r="AG1090" s="7"/>
      <c r="AH1090" s="3"/>
      <c r="AI1090" s="18"/>
      <c r="AJ1090" s="19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</row>
    <row r="1091" spans="1:220" x14ac:dyDescent="0.2">
      <c r="A1091" s="65">
        <f t="shared" si="289"/>
        <v>43066</v>
      </c>
      <c r="B1091" s="12">
        <f t="shared" ca="1" si="291"/>
        <v>66125944.978923313</v>
      </c>
      <c r="C1091" s="73">
        <f t="shared" ca="1" si="292"/>
        <v>61272864.679519385</v>
      </c>
      <c r="D1091" s="67">
        <f ca="1">IF(A1091&lt;$B$1,VLOOKUP(A1091,[1]DI!$A$4:$B$15000,2,FALSE),0)</f>
        <v>7.3899999999999993E-2</v>
      </c>
      <c r="E1091" s="11">
        <f t="shared" ca="1" si="293"/>
        <v>1.0002829600000001</v>
      </c>
      <c r="F1091" s="66">
        <f ca="1">(TRUNC(PRODUCT($E$16:$E1090),16))</f>
        <v>1.4153880702623101</v>
      </c>
      <c r="G1091" s="66">
        <f t="shared" ca="1" si="294"/>
        <v>1.34121351552386</v>
      </c>
      <c r="H1091" s="66">
        <f t="shared" ca="1" si="295"/>
        <v>1.0553040600000001</v>
      </c>
      <c r="I1091" s="67">
        <f t="shared" si="290"/>
        <v>3.7499999999999999E-2</v>
      </c>
      <c r="J1091" s="68">
        <f t="shared" si="296"/>
        <v>42843</v>
      </c>
      <c r="K1091" s="13">
        <f t="shared" si="297"/>
        <v>219</v>
      </c>
      <c r="L1091" s="9">
        <f t="shared" si="298"/>
        <v>1.0226478210000001</v>
      </c>
      <c r="M1091" s="71">
        <f t="shared" ca="1" si="299"/>
        <v>1.079204397</v>
      </c>
      <c r="N1091" s="70">
        <f t="shared" si="300"/>
        <v>0</v>
      </c>
      <c r="O1091" s="66">
        <f t="shared" ca="1" si="301"/>
        <v>4853080.2994039301</v>
      </c>
      <c r="P1091" s="72">
        <f t="shared" si="302"/>
        <v>0</v>
      </c>
      <c r="Q1091" s="69"/>
      <c r="R1091" s="68"/>
      <c r="S1091" s="68"/>
      <c r="T1091" s="68"/>
      <c r="U1091" s="68"/>
      <c r="V1091" s="7"/>
      <c r="W1091" s="7"/>
      <c r="X1091" s="7"/>
      <c r="Y1091" s="7"/>
      <c r="Z1091" s="1"/>
      <c r="AA1091" s="7"/>
      <c r="AB1091" s="7"/>
      <c r="AC1091" s="7"/>
      <c r="AD1091" s="7"/>
      <c r="AE1091" s="7"/>
      <c r="AF1091" s="8"/>
      <c r="AG1091" s="7"/>
      <c r="AH1091" s="3"/>
      <c r="AI1091" s="18"/>
      <c r="AJ1091" s="19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</row>
    <row r="1092" spans="1:220" x14ac:dyDescent="0.2">
      <c r="A1092" s="65">
        <f t="shared" si="289"/>
        <v>43067</v>
      </c>
      <c r="B1092" s="12">
        <f t="shared" ca="1" si="291"/>
        <v>66151420.459143981</v>
      </c>
      <c r="C1092" s="73">
        <f t="shared" ca="1" si="292"/>
        <v>61272864.679519385</v>
      </c>
      <c r="D1092" s="67">
        <f ca="1">IF(A1092&lt;$B$1,VLOOKUP(A1092,[1]DI!$A$4:$B$15000,2,FALSE),0)</f>
        <v>7.3899999999999993E-2</v>
      </c>
      <c r="E1092" s="11">
        <f t="shared" ca="1" si="293"/>
        <v>1.0002829600000001</v>
      </c>
      <c r="F1092" s="66">
        <f ca="1">(TRUNC(PRODUCT($E$16:$E1091),16))</f>
        <v>1.4157885684706699</v>
      </c>
      <c r="G1092" s="66">
        <f t="shared" ca="1" si="294"/>
        <v>1.34121351552386</v>
      </c>
      <c r="H1092" s="66">
        <f t="shared" ca="1" si="295"/>
        <v>1.0556026700000001</v>
      </c>
      <c r="I1092" s="67">
        <f t="shared" si="290"/>
        <v>3.7499999999999999E-2</v>
      </c>
      <c r="J1092" s="68">
        <f t="shared" si="296"/>
        <v>42843</v>
      </c>
      <c r="K1092" s="13">
        <f t="shared" si="297"/>
        <v>220</v>
      </c>
      <c r="L1092" s="9">
        <f t="shared" si="298"/>
        <v>1.022752404</v>
      </c>
      <c r="M1092" s="71">
        <f t="shared" ca="1" si="299"/>
        <v>1.0796201679999999</v>
      </c>
      <c r="N1092" s="70">
        <f t="shared" si="300"/>
        <v>0</v>
      </c>
      <c r="O1092" s="66">
        <f t="shared" ca="1" si="301"/>
        <v>4878555.7796246</v>
      </c>
      <c r="P1092" s="72">
        <f t="shared" si="302"/>
        <v>0</v>
      </c>
      <c r="Q1092" s="69"/>
      <c r="R1092" s="68"/>
      <c r="S1092" s="68"/>
      <c r="T1092" s="68"/>
      <c r="U1092" s="68"/>
      <c r="V1092" s="7"/>
      <c r="W1092" s="7"/>
      <c r="X1092" s="7"/>
      <c r="Y1092" s="7"/>
      <c r="Z1092" s="1"/>
      <c r="AA1092" s="7"/>
      <c r="AB1092" s="7"/>
      <c r="AC1092" s="7"/>
      <c r="AD1092" s="7"/>
      <c r="AE1092" s="7"/>
      <c r="AF1092" s="8"/>
      <c r="AG1092" s="7"/>
      <c r="AH1092" s="3"/>
      <c r="AI1092" s="18"/>
      <c r="AJ1092" s="19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</row>
    <row r="1093" spans="1:220" x14ac:dyDescent="0.2">
      <c r="A1093" s="65">
        <f t="shared" si="289"/>
        <v>43068</v>
      </c>
      <c r="B1093" s="12">
        <f t="shared" ca="1" si="291"/>
        <v>66176905.436658673</v>
      </c>
      <c r="C1093" s="73">
        <f t="shared" ca="1" si="292"/>
        <v>61272864.679519385</v>
      </c>
      <c r="D1093" s="67">
        <f ca="1">IF(A1093&lt;$B$1,VLOOKUP(A1093,[1]DI!$A$4:$B$15000,2,FALSE),0)</f>
        <v>7.3899999999999993E-2</v>
      </c>
      <c r="E1093" s="11">
        <f t="shared" ca="1" si="293"/>
        <v>1.0002829600000001</v>
      </c>
      <c r="F1093" s="66">
        <f ca="1">(TRUNC(PRODUCT($E$16:$E1092),16))</f>
        <v>1.4161891800040101</v>
      </c>
      <c r="G1093" s="66">
        <f t="shared" ca="1" si="294"/>
        <v>1.34121351552386</v>
      </c>
      <c r="H1093" s="66">
        <f t="shared" ca="1" si="295"/>
        <v>1.05590136</v>
      </c>
      <c r="I1093" s="67">
        <f t="shared" si="290"/>
        <v>3.7499999999999999E-2</v>
      </c>
      <c r="J1093" s="68">
        <f t="shared" si="296"/>
        <v>42843</v>
      </c>
      <c r="K1093" s="13">
        <f t="shared" si="297"/>
        <v>221</v>
      </c>
      <c r="L1093" s="9">
        <f t="shared" si="298"/>
        <v>1.0228569970000001</v>
      </c>
      <c r="M1093" s="71">
        <f t="shared" ca="1" si="299"/>
        <v>1.080036094</v>
      </c>
      <c r="N1093" s="70">
        <f t="shared" si="300"/>
        <v>0</v>
      </c>
      <c r="O1093" s="66">
        <f t="shared" ca="1" si="301"/>
        <v>4904040.7571392898</v>
      </c>
      <c r="P1093" s="72">
        <f t="shared" si="302"/>
        <v>0</v>
      </c>
      <c r="Q1093" s="69"/>
      <c r="R1093" s="68"/>
      <c r="S1093" s="68"/>
      <c r="T1093" s="68"/>
      <c r="U1093" s="68"/>
      <c r="V1093" s="7"/>
      <c r="W1093" s="7"/>
      <c r="X1093" s="7"/>
      <c r="Y1093" s="7"/>
      <c r="Z1093" s="1"/>
      <c r="AA1093" s="7"/>
      <c r="AB1093" s="7"/>
      <c r="AC1093" s="7"/>
      <c r="AD1093" s="7"/>
      <c r="AE1093" s="7"/>
      <c r="AF1093" s="8"/>
      <c r="AG1093" s="7"/>
      <c r="AH1093" s="3"/>
      <c r="AI1093" s="18"/>
      <c r="AJ1093" s="19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</row>
    <row r="1094" spans="1:220" x14ac:dyDescent="0.2">
      <c r="A1094" s="65">
        <f t="shared" si="289"/>
        <v>43069</v>
      </c>
      <c r="B1094" s="12">
        <f t="shared" ca="1" si="291"/>
        <v>66202400.524196044</v>
      </c>
      <c r="C1094" s="73">
        <f t="shared" ca="1" si="292"/>
        <v>61272864.679519385</v>
      </c>
      <c r="D1094" s="67">
        <f ca="1">IF(A1094&lt;$B$1,VLOOKUP(A1094,[1]DI!$A$4:$B$15000,2,FALSE),0)</f>
        <v>7.3899999999999993E-2</v>
      </c>
      <c r="E1094" s="11">
        <f t="shared" ca="1" si="293"/>
        <v>1.0002829600000001</v>
      </c>
      <c r="F1094" s="66">
        <f ca="1">(TRUNC(PRODUCT($E$16:$E1093),16))</f>
        <v>1.41658990489438</v>
      </c>
      <c r="G1094" s="66">
        <f t="shared" ca="1" si="294"/>
        <v>1.34121351552386</v>
      </c>
      <c r="H1094" s="66">
        <f t="shared" ca="1" si="295"/>
        <v>1.0562001400000001</v>
      </c>
      <c r="I1094" s="67">
        <f t="shared" si="290"/>
        <v>3.7499999999999999E-2</v>
      </c>
      <c r="J1094" s="68">
        <f t="shared" si="296"/>
        <v>42843</v>
      </c>
      <c r="K1094" s="13">
        <f t="shared" si="297"/>
        <v>222</v>
      </c>
      <c r="L1094" s="9">
        <f t="shared" si="298"/>
        <v>1.0229615999999999</v>
      </c>
      <c r="M1094" s="71">
        <f t="shared" ca="1" si="299"/>
        <v>1.080452185</v>
      </c>
      <c r="N1094" s="70">
        <f t="shared" si="300"/>
        <v>0</v>
      </c>
      <c r="O1094" s="66">
        <f t="shared" ca="1" si="301"/>
        <v>4929535.8446766604</v>
      </c>
      <c r="P1094" s="72">
        <f t="shared" si="302"/>
        <v>0</v>
      </c>
      <c r="Q1094" s="69"/>
      <c r="R1094" s="68"/>
      <c r="S1094" s="68"/>
      <c r="T1094" s="68"/>
      <c r="U1094" s="68"/>
      <c r="V1094" s="7"/>
      <c r="W1094" s="7"/>
      <c r="X1094" s="7"/>
      <c r="Y1094" s="7"/>
      <c r="Z1094" s="1"/>
      <c r="AA1094" s="7"/>
      <c r="AB1094" s="7"/>
      <c r="AC1094" s="7"/>
      <c r="AD1094" s="7"/>
      <c r="AE1094" s="7"/>
      <c r="AF1094" s="8"/>
      <c r="AG1094" s="7"/>
      <c r="AH1094" s="3"/>
      <c r="AI1094" s="18"/>
      <c r="AJ1094" s="19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</row>
    <row r="1095" spans="1:220" x14ac:dyDescent="0.2">
      <c r="A1095" s="65">
        <f t="shared" si="289"/>
        <v>43070</v>
      </c>
      <c r="B1095" s="12">
        <f t="shared" ca="1" si="291"/>
        <v>66227905.231573164</v>
      </c>
      <c r="C1095" s="73">
        <f t="shared" ca="1" si="292"/>
        <v>61272864.679519385</v>
      </c>
      <c r="D1095" s="67">
        <f ca="1">IF(A1095&lt;$B$1,VLOOKUP(A1095,[1]DI!$A$4:$B$15000,2,FALSE),0)</f>
        <v>7.3899999999999993E-2</v>
      </c>
      <c r="E1095" s="11">
        <f t="shared" ca="1" si="293"/>
        <v>1.0002829600000001</v>
      </c>
      <c r="F1095" s="66">
        <f ca="1">(TRUNC(PRODUCT($E$16:$E1094),16))</f>
        <v>1.41699074317387</v>
      </c>
      <c r="G1095" s="66">
        <f t="shared" ca="1" si="294"/>
        <v>1.34121351552386</v>
      </c>
      <c r="H1095" s="66">
        <f t="shared" ca="1" si="295"/>
        <v>1.0564990000000001</v>
      </c>
      <c r="I1095" s="67">
        <f t="shared" si="290"/>
        <v>3.7499999999999999E-2</v>
      </c>
      <c r="J1095" s="68">
        <f t="shared" si="296"/>
        <v>42843</v>
      </c>
      <c r="K1095" s="13">
        <f t="shared" si="297"/>
        <v>223</v>
      </c>
      <c r="L1095" s="9">
        <f t="shared" si="298"/>
        <v>1.0230662150000001</v>
      </c>
      <c r="M1095" s="71">
        <f t="shared" ca="1" si="299"/>
        <v>1.080868433</v>
      </c>
      <c r="N1095" s="70">
        <f t="shared" si="300"/>
        <v>0</v>
      </c>
      <c r="O1095" s="66">
        <f t="shared" ca="1" si="301"/>
        <v>4955040.5520537803</v>
      </c>
      <c r="P1095" s="72">
        <f t="shared" si="302"/>
        <v>0</v>
      </c>
      <c r="Q1095" s="69"/>
      <c r="R1095" s="68"/>
      <c r="S1095" s="68"/>
      <c r="T1095" s="68"/>
      <c r="U1095" s="68"/>
      <c r="V1095" s="7"/>
      <c r="W1095" s="7"/>
      <c r="X1095" s="7"/>
      <c r="Y1095" s="7"/>
      <c r="Z1095" s="1"/>
      <c r="AA1095" s="7"/>
      <c r="AB1095" s="7"/>
      <c r="AC1095" s="7"/>
      <c r="AD1095" s="7"/>
      <c r="AE1095" s="7"/>
      <c r="AF1095" s="8"/>
      <c r="AG1095" s="7"/>
      <c r="AH1095" s="3"/>
      <c r="AI1095" s="18"/>
      <c r="AJ1095" s="19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</row>
    <row r="1096" spans="1:220" x14ac:dyDescent="0.2">
      <c r="A1096" s="65">
        <f t="shared" si="289"/>
        <v>43071</v>
      </c>
      <c r="B1096" s="12">
        <f t="shared" ca="1" si="291"/>
        <v>66253420.048972957</v>
      </c>
      <c r="C1096" s="73">
        <f t="shared" ca="1" si="292"/>
        <v>61272864.679519385</v>
      </c>
      <c r="D1096" s="67">
        <f ca="1">IF(A1096&lt;$B$1,VLOOKUP(A1096,[1]DI!$A$4:$B$15000,2,FALSE),0)</f>
        <v>0</v>
      </c>
      <c r="E1096" s="11">
        <f t="shared" ca="1" si="293"/>
        <v>1</v>
      </c>
      <c r="F1096" s="66">
        <f ca="1">(TRUNC(PRODUCT($E$16:$E1095),16))</f>
        <v>1.41739169487456</v>
      </c>
      <c r="G1096" s="66">
        <f t="shared" ca="1" si="294"/>
        <v>1.34121351552386</v>
      </c>
      <c r="H1096" s="66">
        <f t="shared" ca="1" si="295"/>
        <v>1.05679795</v>
      </c>
      <c r="I1096" s="67">
        <f t="shared" si="290"/>
        <v>3.7499999999999999E-2</v>
      </c>
      <c r="J1096" s="68">
        <f t="shared" si="296"/>
        <v>42843</v>
      </c>
      <c r="K1096" s="13">
        <f t="shared" si="297"/>
        <v>224</v>
      </c>
      <c r="L1096" s="9">
        <f t="shared" si="298"/>
        <v>1.0231708399999999</v>
      </c>
      <c r="M1096" s="71">
        <f t="shared" ca="1" si="299"/>
        <v>1.081284846</v>
      </c>
      <c r="N1096" s="70">
        <f t="shared" si="300"/>
        <v>0</v>
      </c>
      <c r="O1096" s="66">
        <f t="shared" ca="1" si="301"/>
        <v>4980555.3694535699</v>
      </c>
      <c r="P1096" s="72">
        <f t="shared" si="302"/>
        <v>0</v>
      </c>
      <c r="Q1096" s="69"/>
      <c r="R1096" s="68"/>
      <c r="S1096" s="68"/>
      <c r="T1096" s="68"/>
      <c r="U1096" s="68"/>
      <c r="V1096" s="7"/>
      <c r="W1096" s="7"/>
      <c r="X1096" s="7"/>
      <c r="Y1096" s="7"/>
      <c r="Z1096" s="1"/>
      <c r="AA1096" s="7"/>
      <c r="AB1096" s="7"/>
      <c r="AC1096" s="7"/>
      <c r="AD1096" s="7"/>
      <c r="AE1096" s="7"/>
      <c r="AF1096" s="8"/>
      <c r="AG1096" s="7"/>
      <c r="AH1096" s="3"/>
      <c r="AI1096" s="18"/>
      <c r="AJ1096" s="19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</row>
    <row r="1097" spans="1:220" x14ac:dyDescent="0.2">
      <c r="A1097" s="65">
        <f t="shared" si="289"/>
        <v>43072</v>
      </c>
      <c r="B1097" s="12">
        <f t="shared" ca="1" si="291"/>
        <v>66260195.541076355</v>
      </c>
      <c r="C1097" s="73">
        <f t="shared" ca="1" si="292"/>
        <v>61272864.679519385</v>
      </c>
      <c r="D1097" s="67">
        <f ca="1">IF(A1097&lt;$B$1,VLOOKUP(A1097,[1]DI!$A$4:$B$15000,2,FALSE),0)</f>
        <v>0</v>
      </c>
      <c r="E1097" s="11">
        <f t="shared" ca="1" si="293"/>
        <v>1</v>
      </c>
      <c r="F1097" s="66">
        <f ca="1">(TRUNC(PRODUCT($E$16:$E1096),16))</f>
        <v>1.41739169487456</v>
      </c>
      <c r="G1097" s="66">
        <f t="shared" ca="1" si="294"/>
        <v>1.34121351552386</v>
      </c>
      <c r="H1097" s="66">
        <f t="shared" ca="1" si="295"/>
        <v>1.05679795</v>
      </c>
      <c r="I1097" s="67">
        <f t="shared" si="290"/>
        <v>3.7499999999999999E-2</v>
      </c>
      <c r="J1097" s="68">
        <f t="shared" si="296"/>
        <v>42843</v>
      </c>
      <c r="K1097" s="13">
        <f t="shared" si="297"/>
        <v>225</v>
      </c>
      <c r="L1097" s="9">
        <f t="shared" si="298"/>
        <v>1.023275476</v>
      </c>
      <c r="M1097" s="71">
        <f t="shared" ca="1" si="299"/>
        <v>1.081395425</v>
      </c>
      <c r="N1097" s="70">
        <f t="shared" si="300"/>
        <v>0</v>
      </c>
      <c r="O1097" s="66">
        <f t="shared" ca="1" si="301"/>
        <v>4987330.8615569696</v>
      </c>
      <c r="P1097" s="72">
        <f t="shared" si="302"/>
        <v>0</v>
      </c>
      <c r="Q1097" s="69"/>
      <c r="R1097" s="68"/>
      <c r="S1097" s="68"/>
      <c r="T1097" s="68"/>
      <c r="U1097" s="68"/>
      <c r="V1097" s="7"/>
      <c r="W1097" s="7"/>
      <c r="X1097" s="7"/>
      <c r="Y1097" s="7"/>
      <c r="Z1097" s="1"/>
      <c r="AA1097" s="7"/>
      <c r="AB1097" s="7"/>
      <c r="AC1097" s="7"/>
      <c r="AD1097" s="7"/>
      <c r="AE1097" s="7"/>
      <c r="AF1097" s="8"/>
      <c r="AG1097" s="7"/>
      <c r="AH1097" s="3"/>
      <c r="AI1097" s="18"/>
      <c r="AJ1097" s="19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</row>
    <row r="1098" spans="1:220" x14ac:dyDescent="0.2">
      <c r="A1098" s="65">
        <f t="shared" si="289"/>
        <v>43073</v>
      </c>
      <c r="B1098" s="12">
        <f t="shared" ca="1" si="291"/>
        <v>66266971.768454134</v>
      </c>
      <c r="C1098" s="73">
        <f t="shared" ca="1" si="292"/>
        <v>61272864.679519385</v>
      </c>
      <c r="D1098" s="67">
        <f ca="1">IF(A1098&lt;$B$1,VLOOKUP(A1098,[1]DI!$A$4:$B$15000,2,FALSE),0)</f>
        <v>7.3899999999999993E-2</v>
      </c>
      <c r="E1098" s="11">
        <f t="shared" ca="1" si="293"/>
        <v>1.0002829600000001</v>
      </c>
      <c r="F1098" s="66">
        <f ca="1">(TRUNC(PRODUCT($E$16:$E1097),16))</f>
        <v>1.41739169487456</v>
      </c>
      <c r="G1098" s="66">
        <f t="shared" ca="1" si="294"/>
        <v>1.34121351552386</v>
      </c>
      <c r="H1098" s="66">
        <f t="shared" ca="1" si="295"/>
        <v>1.05679795</v>
      </c>
      <c r="I1098" s="67">
        <f t="shared" si="290"/>
        <v>3.7499999999999999E-2</v>
      </c>
      <c r="J1098" s="68">
        <f t="shared" si="296"/>
        <v>42843</v>
      </c>
      <c r="K1098" s="13">
        <f t="shared" si="297"/>
        <v>226</v>
      </c>
      <c r="L1098" s="9">
        <f t="shared" si="298"/>
        <v>1.0233801229999999</v>
      </c>
      <c r="M1098" s="71">
        <f t="shared" ca="1" si="299"/>
        <v>1.0815060160000001</v>
      </c>
      <c r="N1098" s="70">
        <f t="shared" si="300"/>
        <v>0</v>
      </c>
      <c r="O1098" s="66">
        <f t="shared" ca="1" si="301"/>
        <v>4994107.0889347503</v>
      </c>
      <c r="P1098" s="72">
        <f t="shared" si="302"/>
        <v>0</v>
      </c>
      <c r="Q1098" s="69"/>
      <c r="R1098" s="68"/>
      <c r="S1098" s="68"/>
      <c r="T1098" s="68"/>
      <c r="U1098" s="68"/>
      <c r="V1098" s="7"/>
      <c r="W1098" s="7"/>
      <c r="X1098" s="7"/>
      <c r="Y1098" s="7"/>
      <c r="Z1098" s="1"/>
      <c r="AA1098" s="7"/>
      <c r="AB1098" s="7"/>
      <c r="AC1098" s="7"/>
      <c r="AD1098" s="7"/>
      <c r="AE1098" s="7"/>
      <c r="AF1098" s="8"/>
      <c r="AG1098" s="7"/>
      <c r="AH1098" s="3"/>
      <c r="AI1098" s="18"/>
      <c r="AJ1098" s="19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</row>
    <row r="1099" spans="1:220" x14ac:dyDescent="0.2">
      <c r="A1099" s="65">
        <f t="shared" si="289"/>
        <v>43074</v>
      </c>
      <c r="B1099" s="12">
        <f t="shared" ca="1" si="291"/>
        <v>66292501.352614306</v>
      </c>
      <c r="C1099" s="73">
        <f t="shared" ca="1" si="292"/>
        <v>61272864.679519385</v>
      </c>
      <c r="D1099" s="67">
        <f ca="1">IF(A1099&lt;$B$1,VLOOKUP(A1099,[1]DI!$A$4:$B$15000,2,FALSE),0)</f>
        <v>7.3899999999999993E-2</v>
      </c>
      <c r="E1099" s="11">
        <f t="shared" ca="1" si="293"/>
        <v>1.0002829600000001</v>
      </c>
      <c r="F1099" s="66">
        <f ca="1">(TRUNC(PRODUCT($E$16:$E1098),16))</f>
        <v>1.41779276002854</v>
      </c>
      <c r="G1099" s="66">
        <f t="shared" ca="1" si="294"/>
        <v>1.34121351552386</v>
      </c>
      <c r="H1099" s="66">
        <f t="shared" ca="1" si="295"/>
        <v>1.0570969800000001</v>
      </c>
      <c r="I1099" s="67">
        <f t="shared" si="290"/>
        <v>3.7499999999999999E-2</v>
      </c>
      <c r="J1099" s="68">
        <f t="shared" si="296"/>
        <v>42843</v>
      </c>
      <c r="K1099" s="13">
        <f t="shared" si="297"/>
        <v>227</v>
      </c>
      <c r="L1099" s="9">
        <f t="shared" si="298"/>
        <v>1.02348478</v>
      </c>
      <c r="M1099" s="71">
        <f t="shared" ca="1" si="299"/>
        <v>1.08192267</v>
      </c>
      <c r="N1099" s="70">
        <f t="shared" si="300"/>
        <v>0</v>
      </c>
      <c r="O1099" s="66">
        <f t="shared" ca="1" si="301"/>
        <v>5019636.6730949199</v>
      </c>
      <c r="P1099" s="72">
        <f t="shared" si="302"/>
        <v>0</v>
      </c>
      <c r="Q1099" s="69"/>
      <c r="R1099" s="68"/>
      <c r="S1099" s="68"/>
      <c r="T1099" s="68"/>
      <c r="U1099" s="68"/>
      <c r="V1099" s="7"/>
      <c r="W1099" s="7"/>
      <c r="X1099" s="7"/>
      <c r="Y1099" s="7"/>
      <c r="Z1099" s="1"/>
      <c r="AA1099" s="7"/>
      <c r="AB1099" s="7"/>
      <c r="AC1099" s="7"/>
      <c r="AD1099" s="7"/>
      <c r="AE1099" s="7"/>
      <c r="AF1099" s="8"/>
      <c r="AG1099" s="7"/>
      <c r="AH1099" s="3"/>
      <c r="AI1099" s="18"/>
      <c r="AJ1099" s="19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</row>
    <row r="1100" spans="1:220" x14ac:dyDescent="0.2">
      <c r="A1100" s="65">
        <f t="shared" si="289"/>
        <v>43075</v>
      </c>
      <c r="B1100" s="12">
        <f t="shared" ca="1" si="291"/>
        <v>66318041.108070023</v>
      </c>
      <c r="C1100" s="73">
        <f t="shared" ca="1" si="292"/>
        <v>61272864.679519385</v>
      </c>
      <c r="D1100" s="67">
        <f ca="1">IF(A1100&lt;$B$1,VLOOKUP(A1100,[1]DI!$A$4:$B$15000,2,FALSE),0)</f>
        <v>7.3899999999999993E-2</v>
      </c>
      <c r="E1100" s="11">
        <f t="shared" ca="1" si="293"/>
        <v>1.0002829600000001</v>
      </c>
      <c r="F1100" s="66">
        <f ca="1">(TRUNC(PRODUCT($E$16:$E1099),16))</f>
        <v>1.4181939386679201</v>
      </c>
      <c r="G1100" s="66">
        <f t="shared" ca="1" si="294"/>
        <v>1.34121351552386</v>
      </c>
      <c r="H1100" s="66">
        <f t="shared" ca="1" si="295"/>
        <v>1.0573961000000001</v>
      </c>
      <c r="I1100" s="67">
        <f t="shared" si="290"/>
        <v>3.7499999999999999E-2</v>
      </c>
      <c r="J1100" s="68">
        <f t="shared" si="296"/>
        <v>42843</v>
      </c>
      <c r="K1100" s="13">
        <f t="shared" si="297"/>
        <v>228</v>
      </c>
      <c r="L1100" s="9">
        <f t="shared" si="298"/>
        <v>1.0235894480000001</v>
      </c>
      <c r="M1100" s="71">
        <f t="shared" ca="1" si="299"/>
        <v>1.0823394900000001</v>
      </c>
      <c r="N1100" s="70">
        <f t="shared" si="300"/>
        <v>0</v>
      </c>
      <c r="O1100" s="66">
        <f t="shared" ca="1" si="301"/>
        <v>5045176.4285506401</v>
      </c>
      <c r="P1100" s="72">
        <f t="shared" si="302"/>
        <v>0</v>
      </c>
      <c r="Q1100" s="69"/>
      <c r="R1100" s="68"/>
      <c r="S1100" s="68"/>
      <c r="T1100" s="68"/>
      <c r="U1100" s="68"/>
      <c r="V1100" s="7"/>
      <c r="W1100" s="7"/>
      <c r="X1100" s="7"/>
      <c r="Y1100" s="7"/>
      <c r="Z1100" s="1"/>
      <c r="AA1100" s="7"/>
      <c r="AB1100" s="7"/>
      <c r="AC1100" s="7"/>
      <c r="AD1100" s="7"/>
      <c r="AE1100" s="7"/>
      <c r="AF1100" s="8"/>
      <c r="AG1100" s="7"/>
      <c r="AH1100" s="3"/>
      <c r="AI1100" s="18"/>
      <c r="AJ1100" s="19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</row>
    <row r="1101" spans="1:220" x14ac:dyDescent="0.2">
      <c r="A1101" s="65">
        <f t="shared" si="289"/>
        <v>43076</v>
      </c>
      <c r="B1101" s="12">
        <f t="shared" ca="1" si="291"/>
        <v>66343590.422092631</v>
      </c>
      <c r="C1101" s="73">
        <f t="shared" ca="1" si="292"/>
        <v>61272864.679519385</v>
      </c>
      <c r="D1101" s="67">
        <f ca="1">IF(A1101&lt;$B$1,VLOOKUP(A1101,[1]DI!$A$4:$B$15000,2,FALSE),0)</f>
        <v>6.8900000000000003E-2</v>
      </c>
      <c r="E1101" s="11">
        <f t="shared" ca="1" si="293"/>
        <v>1.00026444</v>
      </c>
      <c r="F1101" s="66">
        <f ca="1">(TRUNC(PRODUCT($E$16:$E1100),16))</f>
        <v>1.4185952308248</v>
      </c>
      <c r="G1101" s="66">
        <f t="shared" ca="1" si="294"/>
        <v>1.34121351552386</v>
      </c>
      <c r="H1101" s="66">
        <f t="shared" ca="1" si="295"/>
        <v>1.0576953</v>
      </c>
      <c r="I1101" s="67">
        <f t="shared" si="290"/>
        <v>3.7499999999999999E-2</v>
      </c>
      <c r="J1101" s="68">
        <f t="shared" si="296"/>
        <v>42843</v>
      </c>
      <c r="K1101" s="13">
        <f t="shared" si="297"/>
        <v>229</v>
      </c>
      <c r="L1101" s="9">
        <f t="shared" si="298"/>
        <v>1.0236941260000001</v>
      </c>
      <c r="M1101" s="71">
        <f t="shared" ca="1" si="299"/>
        <v>1.082756466</v>
      </c>
      <c r="N1101" s="70">
        <f t="shared" si="300"/>
        <v>0</v>
      </c>
      <c r="O1101" s="66">
        <f t="shared" ca="1" si="301"/>
        <v>5070725.7425732501</v>
      </c>
      <c r="P1101" s="72">
        <f t="shared" si="302"/>
        <v>0</v>
      </c>
      <c r="Q1101" s="69"/>
      <c r="R1101" s="68"/>
      <c r="S1101" s="68"/>
      <c r="T1101" s="68"/>
      <c r="U1101" s="68"/>
      <c r="V1101" s="7"/>
      <c r="W1101" s="7"/>
      <c r="X1101" s="7"/>
      <c r="Y1101" s="7"/>
      <c r="Z1101" s="1"/>
      <c r="AA1101" s="7"/>
      <c r="AB1101" s="7"/>
      <c r="AC1101" s="7"/>
      <c r="AD1101" s="7"/>
      <c r="AE1101" s="7"/>
      <c r="AF1101" s="8"/>
      <c r="AG1101" s="7"/>
      <c r="AH1101" s="3"/>
      <c r="AI1101" s="18"/>
      <c r="AJ1101" s="19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</row>
    <row r="1102" spans="1:220" x14ac:dyDescent="0.2">
      <c r="A1102" s="65">
        <f t="shared" si="289"/>
        <v>43077</v>
      </c>
      <c r="B1102" s="12">
        <f t="shared" ca="1" si="291"/>
        <v>66367921.018836766</v>
      </c>
      <c r="C1102" s="73">
        <f t="shared" ca="1" si="292"/>
        <v>61272864.679519385</v>
      </c>
      <c r="D1102" s="67">
        <f ca="1">IF(A1102&lt;$B$1,VLOOKUP(A1102,[1]DI!$A$4:$B$15000,2,FALSE),0)</f>
        <v>6.8900000000000003E-2</v>
      </c>
      <c r="E1102" s="11">
        <f t="shared" ca="1" si="293"/>
        <v>1.00026444</v>
      </c>
      <c r="F1102" s="66">
        <f ca="1">(TRUNC(PRODUCT($E$16:$E1101),16))</f>
        <v>1.4189703641476401</v>
      </c>
      <c r="G1102" s="66">
        <f t="shared" ca="1" si="294"/>
        <v>1.34121351552386</v>
      </c>
      <c r="H1102" s="66">
        <f t="shared" ca="1" si="295"/>
        <v>1.0579750000000001</v>
      </c>
      <c r="I1102" s="67">
        <f t="shared" si="290"/>
        <v>3.7499999999999999E-2</v>
      </c>
      <c r="J1102" s="68">
        <f t="shared" si="296"/>
        <v>42843</v>
      </c>
      <c r="K1102" s="13">
        <f t="shared" si="297"/>
        <v>230</v>
      </c>
      <c r="L1102" s="9">
        <f t="shared" si="298"/>
        <v>1.023798816</v>
      </c>
      <c r="M1102" s="71">
        <f t="shared" ca="1" si="299"/>
        <v>1.083153552</v>
      </c>
      <c r="N1102" s="70">
        <f t="shared" si="300"/>
        <v>0</v>
      </c>
      <c r="O1102" s="66">
        <f t="shared" ca="1" si="301"/>
        <v>5095056.3393173805</v>
      </c>
      <c r="P1102" s="72">
        <f t="shared" si="302"/>
        <v>0</v>
      </c>
      <c r="Q1102" s="69"/>
      <c r="R1102" s="68"/>
      <c r="S1102" s="68"/>
      <c r="T1102" s="68"/>
      <c r="U1102" s="68"/>
      <c r="V1102" s="7"/>
      <c r="W1102" s="7"/>
      <c r="X1102" s="7"/>
      <c r="Y1102" s="7"/>
      <c r="Z1102" s="1"/>
      <c r="AA1102" s="7"/>
      <c r="AB1102" s="7"/>
      <c r="AC1102" s="7"/>
      <c r="AD1102" s="7"/>
      <c r="AE1102" s="7"/>
      <c r="AF1102" s="8"/>
      <c r="AG1102" s="7"/>
      <c r="AH1102" s="3"/>
      <c r="AI1102" s="18"/>
      <c r="AJ1102" s="19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</row>
    <row r="1103" spans="1:220" x14ac:dyDescent="0.2">
      <c r="A1103" s="65">
        <f t="shared" si="289"/>
        <v>43078</v>
      </c>
      <c r="B1103" s="12">
        <f t="shared" ca="1" si="291"/>
        <v>66392260.316327676</v>
      </c>
      <c r="C1103" s="73">
        <f t="shared" ca="1" si="292"/>
        <v>61272864.679519385</v>
      </c>
      <c r="D1103" s="67">
        <f ca="1">IF(A1103&lt;$B$1,VLOOKUP(A1103,[1]DI!$A$4:$B$15000,2,FALSE),0)</f>
        <v>0</v>
      </c>
      <c r="E1103" s="11">
        <f t="shared" ca="1" si="293"/>
        <v>1</v>
      </c>
      <c r="F1103" s="66">
        <f ca="1">(TRUNC(PRODUCT($E$16:$E1102),16))</f>
        <v>1.41934559667074</v>
      </c>
      <c r="G1103" s="66">
        <f t="shared" ca="1" si="294"/>
        <v>1.34121351552386</v>
      </c>
      <c r="H1103" s="66">
        <f t="shared" ca="1" si="295"/>
        <v>1.05825477</v>
      </c>
      <c r="I1103" s="67">
        <f t="shared" si="290"/>
        <v>3.7499999999999999E-2</v>
      </c>
      <c r="J1103" s="68">
        <f t="shared" si="296"/>
        <v>42843</v>
      </c>
      <c r="K1103" s="13">
        <f t="shared" si="297"/>
        <v>231</v>
      </c>
      <c r="L1103" s="9">
        <f t="shared" si="298"/>
        <v>1.0239035160000001</v>
      </c>
      <c r="M1103" s="71">
        <f t="shared" ca="1" si="299"/>
        <v>1.0835507799999999</v>
      </c>
      <c r="N1103" s="70">
        <f t="shared" si="300"/>
        <v>0</v>
      </c>
      <c r="O1103" s="66">
        <f t="shared" ca="1" si="301"/>
        <v>5119395.6368082901</v>
      </c>
      <c r="P1103" s="72">
        <f t="shared" si="302"/>
        <v>0</v>
      </c>
      <c r="Q1103" s="69"/>
      <c r="R1103" s="68"/>
      <c r="S1103" s="68"/>
      <c r="T1103" s="68"/>
      <c r="U1103" s="68"/>
      <c r="V1103" s="7"/>
      <c r="W1103" s="7"/>
      <c r="X1103" s="7"/>
      <c r="Y1103" s="7"/>
      <c r="Z1103" s="1"/>
      <c r="AA1103" s="7"/>
      <c r="AB1103" s="7"/>
      <c r="AC1103" s="7"/>
      <c r="AD1103" s="7"/>
      <c r="AE1103" s="7"/>
      <c r="AF1103" s="8"/>
      <c r="AG1103" s="7"/>
      <c r="AH1103" s="3"/>
      <c r="AI1103" s="18"/>
      <c r="AJ1103" s="19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</row>
    <row r="1104" spans="1:220" x14ac:dyDescent="0.2">
      <c r="A1104" s="65">
        <f t="shared" si="289"/>
        <v>43079</v>
      </c>
      <c r="B1104" s="12">
        <f t="shared" ca="1" si="291"/>
        <v>66399050.023735687</v>
      </c>
      <c r="C1104" s="73">
        <f t="shared" ca="1" si="292"/>
        <v>61272864.679519385</v>
      </c>
      <c r="D1104" s="67">
        <f ca="1">IF(A1104&lt;$B$1,VLOOKUP(A1104,[1]DI!$A$4:$B$15000,2,FALSE),0)</f>
        <v>0</v>
      </c>
      <c r="E1104" s="11">
        <f t="shared" ca="1" si="293"/>
        <v>1</v>
      </c>
      <c r="F1104" s="66">
        <f ca="1">(TRUNC(PRODUCT($E$16:$E1103),16))</f>
        <v>1.41934559667074</v>
      </c>
      <c r="G1104" s="66">
        <f t="shared" ca="1" si="294"/>
        <v>1.34121351552386</v>
      </c>
      <c r="H1104" s="66">
        <f t="shared" ca="1" si="295"/>
        <v>1.05825477</v>
      </c>
      <c r="I1104" s="67">
        <f t="shared" si="290"/>
        <v>3.7499999999999999E-2</v>
      </c>
      <c r="J1104" s="68">
        <f t="shared" si="296"/>
        <v>42843</v>
      </c>
      <c r="K1104" s="13">
        <f t="shared" si="297"/>
        <v>232</v>
      </c>
      <c r="L1104" s="9">
        <f t="shared" si="298"/>
        <v>1.0240082269999999</v>
      </c>
      <c r="M1104" s="71">
        <f t="shared" ca="1" si="299"/>
        <v>1.083661591</v>
      </c>
      <c r="N1104" s="70">
        <f t="shared" si="300"/>
        <v>0</v>
      </c>
      <c r="O1104" s="66">
        <f t="shared" ca="1" si="301"/>
        <v>5126185.3442163002</v>
      </c>
      <c r="P1104" s="72">
        <f t="shared" si="302"/>
        <v>0</v>
      </c>
      <c r="Q1104" s="69"/>
      <c r="R1104" s="68"/>
      <c r="S1104" s="68"/>
      <c r="T1104" s="68"/>
      <c r="U1104" s="68"/>
      <c r="V1104" s="7"/>
      <c r="W1104" s="7"/>
      <c r="X1104" s="7"/>
      <c r="Y1104" s="7"/>
      <c r="Z1104" s="1"/>
      <c r="AA1104" s="7"/>
      <c r="AB1104" s="7"/>
      <c r="AC1104" s="7"/>
      <c r="AD1104" s="7"/>
      <c r="AE1104" s="7"/>
      <c r="AF1104" s="8"/>
      <c r="AG1104" s="7"/>
      <c r="AH1104" s="3"/>
      <c r="AI1104" s="18"/>
      <c r="AJ1104" s="19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</row>
    <row r="1105" spans="1:220" x14ac:dyDescent="0.2">
      <c r="A1105" s="65">
        <f t="shared" si="289"/>
        <v>43080</v>
      </c>
      <c r="B1105" s="12">
        <f t="shared" ca="1" si="291"/>
        <v>66405840.343872339</v>
      </c>
      <c r="C1105" s="73">
        <f t="shared" ca="1" si="292"/>
        <v>61272864.679519385</v>
      </c>
      <c r="D1105" s="67">
        <f ca="1">IF(A1105&lt;$B$1,VLOOKUP(A1105,[1]DI!$A$4:$B$15000,2,FALSE),0)</f>
        <v>6.8900000000000003E-2</v>
      </c>
      <c r="E1105" s="11">
        <f t="shared" ca="1" si="293"/>
        <v>1.00026444</v>
      </c>
      <c r="F1105" s="66">
        <f ca="1">(TRUNC(PRODUCT($E$16:$E1104),16))</f>
        <v>1.41934559667074</v>
      </c>
      <c r="G1105" s="66">
        <f t="shared" ca="1" si="294"/>
        <v>1.34121351552386</v>
      </c>
      <c r="H1105" s="66">
        <f t="shared" ca="1" si="295"/>
        <v>1.05825477</v>
      </c>
      <c r="I1105" s="67">
        <f t="shared" si="290"/>
        <v>3.7499999999999999E-2</v>
      </c>
      <c r="J1105" s="68">
        <f t="shared" si="296"/>
        <v>42843</v>
      </c>
      <c r="K1105" s="13">
        <f t="shared" si="297"/>
        <v>233</v>
      </c>
      <c r="L1105" s="9">
        <f t="shared" si="298"/>
        <v>1.024112948</v>
      </c>
      <c r="M1105" s="71">
        <f t="shared" ca="1" si="299"/>
        <v>1.0837724120000001</v>
      </c>
      <c r="N1105" s="70">
        <f t="shared" si="300"/>
        <v>0</v>
      </c>
      <c r="O1105" s="66">
        <f t="shared" ca="1" si="301"/>
        <v>5132975.6643529497</v>
      </c>
      <c r="P1105" s="72">
        <f t="shared" si="302"/>
        <v>0</v>
      </c>
      <c r="Q1105" s="69"/>
      <c r="R1105" s="68"/>
      <c r="S1105" s="68"/>
      <c r="T1105" s="68"/>
      <c r="U1105" s="68"/>
      <c r="V1105" s="7"/>
      <c r="W1105" s="7"/>
      <c r="X1105" s="7"/>
      <c r="Y1105" s="7"/>
      <c r="Z1105" s="1"/>
      <c r="AA1105" s="7"/>
      <c r="AB1105" s="7"/>
      <c r="AC1105" s="7"/>
      <c r="AD1105" s="7"/>
      <c r="AE1105" s="7"/>
      <c r="AF1105" s="8"/>
      <c r="AG1105" s="7"/>
      <c r="AH1105" s="3"/>
      <c r="AI1105" s="18"/>
      <c r="AJ1105" s="19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</row>
    <row r="1106" spans="1:220" x14ac:dyDescent="0.2">
      <c r="A1106" s="65">
        <f t="shared" ref="A1106:A1169" si="303">(A1105+1)</f>
        <v>43081</v>
      </c>
      <c r="B1106" s="12">
        <f t="shared" ca="1" si="291"/>
        <v>66430193.243939206</v>
      </c>
      <c r="C1106" s="73">
        <f t="shared" ca="1" si="292"/>
        <v>61272864.679519385</v>
      </c>
      <c r="D1106" s="67">
        <f ca="1">IF(A1106&lt;$B$1,VLOOKUP(A1106,[1]DI!$A$4:$B$15000,2,FALSE),0)</f>
        <v>6.8900000000000003E-2</v>
      </c>
      <c r="E1106" s="11">
        <f t="shared" ca="1" si="293"/>
        <v>1.00026444</v>
      </c>
      <c r="F1106" s="66">
        <f ca="1">(TRUNC(PRODUCT($E$16:$E1105),16))</f>
        <v>1.41972092842032</v>
      </c>
      <c r="G1106" s="66">
        <f t="shared" ca="1" si="294"/>
        <v>1.34121351552386</v>
      </c>
      <c r="H1106" s="66">
        <f t="shared" ca="1" si="295"/>
        <v>1.0585346099999999</v>
      </c>
      <c r="I1106" s="67">
        <f t="shared" ref="I1106:I1169" si="304">I1105</f>
        <v>3.7499999999999999E-2</v>
      </c>
      <c r="J1106" s="68">
        <f t="shared" si="296"/>
        <v>42843</v>
      </c>
      <c r="K1106" s="13">
        <f t="shared" si="297"/>
        <v>234</v>
      </c>
      <c r="L1106" s="9">
        <f t="shared" si="298"/>
        <v>1.02421768</v>
      </c>
      <c r="M1106" s="71">
        <f t="shared" ca="1" si="299"/>
        <v>1.084169862</v>
      </c>
      <c r="N1106" s="70">
        <f t="shared" si="300"/>
        <v>0</v>
      </c>
      <c r="O1106" s="66">
        <f t="shared" ca="1" si="301"/>
        <v>5157328.56441982</v>
      </c>
      <c r="P1106" s="72">
        <f t="shared" si="302"/>
        <v>0</v>
      </c>
      <c r="Q1106" s="69"/>
      <c r="R1106" s="68"/>
      <c r="S1106" s="68"/>
      <c r="T1106" s="68"/>
      <c r="U1106" s="68"/>
      <c r="V1106" s="7"/>
      <c r="W1106" s="7"/>
      <c r="X1106" s="7"/>
      <c r="Y1106" s="7"/>
      <c r="Z1106" s="1"/>
      <c r="AA1106" s="7"/>
      <c r="AB1106" s="7"/>
      <c r="AC1106" s="7"/>
      <c r="AD1106" s="7"/>
      <c r="AE1106" s="7"/>
      <c r="AF1106" s="8"/>
      <c r="AG1106" s="7"/>
      <c r="AH1106" s="3"/>
      <c r="AI1106" s="18"/>
      <c r="AJ1106" s="19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</row>
    <row r="1107" spans="1:220" x14ac:dyDescent="0.2">
      <c r="A1107" s="65">
        <f t="shared" si="303"/>
        <v>43082</v>
      </c>
      <c r="B1107" s="12">
        <f t="shared" ca="1" si="291"/>
        <v>66454555.518754378</v>
      </c>
      <c r="C1107" s="73">
        <f t="shared" ca="1" si="292"/>
        <v>61272864.679519385</v>
      </c>
      <c r="D1107" s="67">
        <f ca="1">IF(A1107&lt;$B$1,VLOOKUP(A1107,[1]DI!$A$4:$B$15000,2,FALSE),0)</f>
        <v>6.8900000000000003E-2</v>
      </c>
      <c r="E1107" s="11">
        <f t="shared" ca="1" si="293"/>
        <v>1.00026444</v>
      </c>
      <c r="F1107" s="66">
        <f ca="1">(TRUNC(PRODUCT($E$16:$E1106),16))</f>
        <v>1.4200963594226299</v>
      </c>
      <c r="G1107" s="66">
        <f t="shared" ca="1" si="294"/>
        <v>1.34121351552386</v>
      </c>
      <c r="H1107" s="66">
        <f t="shared" ca="1" si="295"/>
        <v>1.05881453</v>
      </c>
      <c r="I1107" s="67">
        <f t="shared" si="304"/>
        <v>3.7499999999999999E-2</v>
      </c>
      <c r="J1107" s="68">
        <f t="shared" si="296"/>
        <v>42843</v>
      </c>
      <c r="K1107" s="13">
        <f t="shared" si="297"/>
        <v>235</v>
      </c>
      <c r="L1107" s="9">
        <f t="shared" si="298"/>
        <v>1.0243224230000001</v>
      </c>
      <c r="M1107" s="71">
        <f t="shared" ca="1" si="299"/>
        <v>1.0845674649999999</v>
      </c>
      <c r="N1107" s="70">
        <f t="shared" si="300"/>
        <v>0</v>
      </c>
      <c r="O1107" s="66">
        <f t="shared" ca="1" si="301"/>
        <v>5181690.8392349901</v>
      </c>
      <c r="P1107" s="72">
        <f t="shared" si="302"/>
        <v>0</v>
      </c>
      <c r="Q1107" s="69"/>
      <c r="R1107" s="68"/>
      <c r="S1107" s="68"/>
      <c r="T1107" s="68"/>
      <c r="U1107" s="68"/>
      <c r="V1107" s="7"/>
      <c r="W1107" s="7"/>
      <c r="X1107" s="7"/>
      <c r="Y1107" s="7"/>
      <c r="Z1107" s="1"/>
      <c r="AA1107" s="7"/>
      <c r="AB1107" s="7"/>
      <c r="AC1107" s="7"/>
      <c r="AD1107" s="7"/>
      <c r="AE1107" s="7"/>
      <c r="AF1107" s="8"/>
      <c r="AG1107" s="7"/>
      <c r="AH1107" s="3"/>
      <c r="AI1107" s="18"/>
      <c r="AJ1107" s="19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</row>
    <row r="1108" spans="1:220" x14ac:dyDescent="0.2">
      <c r="A1108" s="65">
        <f t="shared" si="303"/>
        <v>43083</v>
      </c>
      <c r="B1108" s="12">
        <f t="shared" ca="1" si="291"/>
        <v>66478926.433043465</v>
      </c>
      <c r="C1108" s="73">
        <f t="shared" ca="1" si="292"/>
        <v>61272864.679519385</v>
      </c>
      <c r="D1108" s="67">
        <f ca="1">IF(A1108&lt;$B$1,VLOOKUP(A1108,[1]DI!$A$4:$B$15000,2,FALSE),0)</f>
        <v>6.8900000000000003E-2</v>
      </c>
      <c r="E1108" s="11">
        <f t="shared" ca="1" si="293"/>
        <v>1.00026444</v>
      </c>
      <c r="F1108" s="66">
        <f ca="1">(TRUNC(PRODUCT($E$16:$E1107),16))</f>
        <v>1.4204718897039199</v>
      </c>
      <c r="G1108" s="66">
        <f t="shared" ca="1" si="294"/>
        <v>1.34121351552386</v>
      </c>
      <c r="H1108" s="66">
        <f t="shared" ca="1" si="295"/>
        <v>1.0590945199999999</v>
      </c>
      <c r="I1108" s="67">
        <f t="shared" si="304"/>
        <v>3.7499999999999999E-2</v>
      </c>
      <c r="J1108" s="68">
        <f t="shared" si="296"/>
        <v>42843</v>
      </c>
      <c r="K1108" s="13">
        <f t="shared" si="297"/>
        <v>236</v>
      </c>
      <c r="L1108" s="9">
        <f t="shared" si="298"/>
        <v>1.024427177</v>
      </c>
      <c r="M1108" s="71">
        <f t="shared" ca="1" si="299"/>
        <v>1.0849652089999999</v>
      </c>
      <c r="N1108" s="70">
        <f t="shared" si="300"/>
        <v>0</v>
      </c>
      <c r="O1108" s="66">
        <f t="shared" ca="1" si="301"/>
        <v>5206061.7535240799</v>
      </c>
      <c r="P1108" s="72">
        <f t="shared" si="302"/>
        <v>0</v>
      </c>
      <c r="Q1108" s="69"/>
      <c r="R1108" s="68"/>
      <c r="S1108" s="68"/>
      <c r="T1108" s="68"/>
      <c r="U1108" s="68"/>
      <c r="V1108" s="7"/>
      <c r="W1108" s="7"/>
      <c r="X1108" s="7"/>
      <c r="Y1108" s="7"/>
      <c r="Z1108" s="1"/>
      <c r="AA1108" s="7"/>
      <c r="AB1108" s="7"/>
      <c r="AC1108" s="7"/>
      <c r="AD1108" s="7"/>
      <c r="AE1108" s="7"/>
      <c r="AF1108" s="8"/>
      <c r="AG1108" s="7"/>
      <c r="AH1108" s="3"/>
      <c r="AI1108" s="18"/>
      <c r="AJ1108" s="19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</row>
    <row r="1109" spans="1:220" x14ac:dyDescent="0.2">
      <c r="A1109" s="65">
        <f t="shared" si="303"/>
        <v>43084</v>
      </c>
      <c r="B1109" s="12">
        <f t="shared" ca="1" si="291"/>
        <v>66503306.660807997</v>
      </c>
      <c r="C1109" s="73">
        <f t="shared" ca="1" si="292"/>
        <v>61272864.679519385</v>
      </c>
      <c r="D1109" s="67">
        <f ca="1">IF(A1109&lt;$B$1,VLOOKUP(A1109,[1]DI!$A$4:$B$15000,2,FALSE),0)</f>
        <v>6.8900000000000003E-2</v>
      </c>
      <c r="E1109" s="11">
        <f t="shared" ca="1" si="293"/>
        <v>1.00026444</v>
      </c>
      <c r="F1109" s="66">
        <f ca="1">(TRUNC(PRODUCT($E$16:$E1108),16))</f>
        <v>1.42084751929043</v>
      </c>
      <c r="G1109" s="66">
        <f t="shared" ca="1" si="294"/>
        <v>1.34121351552386</v>
      </c>
      <c r="H1109" s="66">
        <f t="shared" ca="1" si="295"/>
        <v>1.05937459</v>
      </c>
      <c r="I1109" s="67">
        <f t="shared" si="304"/>
        <v>3.7499999999999999E-2</v>
      </c>
      <c r="J1109" s="68">
        <f t="shared" si="296"/>
        <v>42843</v>
      </c>
      <c r="K1109" s="13">
        <f t="shared" si="297"/>
        <v>237</v>
      </c>
      <c r="L1109" s="9">
        <f t="shared" si="298"/>
        <v>1.024531941</v>
      </c>
      <c r="M1109" s="71">
        <f t="shared" ca="1" si="299"/>
        <v>1.0853631050000001</v>
      </c>
      <c r="N1109" s="70">
        <f t="shared" si="300"/>
        <v>0</v>
      </c>
      <c r="O1109" s="66">
        <f t="shared" ca="1" si="301"/>
        <v>5230441.98128861</v>
      </c>
      <c r="P1109" s="72">
        <f t="shared" si="302"/>
        <v>0</v>
      </c>
      <c r="Q1109" s="69"/>
      <c r="R1109" s="68"/>
      <c r="S1109" s="68"/>
      <c r="T1109" s="68"/>
      <c r="U1109" s="68"/>
      <c r="V1109" s="7"/>
      <c r="W1109" s="7"/>
      <c r="X1109" s="7"/>
      <c r="Y1109" s="7"/>
      <c r="Z1109" s="1"/>
      <c r="AA1109" s="7"/>
      <c r="AB1109" s="7"/>
      <c r="AC1109" s="7"/>
      <c r="AD1109" s="7"/>
      <c r="AE1109" s="7"/>
      <c r="AF1109" s="8"/>
      <c r="AG1109" s="7"/>
      <c r="AH1109" s="3"/>
      <c r="AI1109" s="18"/>
      <c r="AJ1109" s="19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</row>
    <row r="1110" spans="1:220" x14ac:dyDescent="0.2">
      <c r="A1110" s="65">
        <f t="shared" si="303"/>
        <v>43085</v>
      </c>
      <c r="B1110" s="12">
        <f t="shared" ca="1" si="291"/>
        <v>66527695.589319296</v>
      </c>
      <c r="C1110" s="73">
        <f t="shared" ca="1" si="292"/>
        <v>61272864.679519385</v>
      </c>
      <c r="D1110" s="67">
        <f ca="1">IF(A1110&lt;$B$1,VLOOKUP(A1110,[1]DI!$A$4:$B$15000,2,FALSE),0)</f>
        <v>0</v>
      </c>
      <c r="E1110" s="11">
        <f t="shared" ca="1" si="293"/>
        <v>1</v>
      </c>
      <c r="F1110" s="66">
        <f ca="1">(TRUNC(PRODUCT($E$16:$E1109),16))</f>
        <v>1.4212232482084299</v>
      </c>
      <c r="G1110" s="66">
        <f t="shared" ca="1" si="294"/>
        <v>1.34121351552386</v>
      </c>
      <c r="H1110" s="66">
        <f t="shared" ca="1" si="295"/>
        <v>1.0596547300000001</v>
      </c>
      <c r="I1110" s="67">
        <f t="shared" si="304"/>
        <v>3.7499999999999999E-2</v>
      </c>
      <c r="J1110" s="68">
        <f t="shared" si="296"/>
        <v>42843</v>
      </c>
      <c r="K1110" s="13">
        <f t="shared" si="297"/>
        <v>238</v>
      </c>
      <c r="L1110" s="9">
        <f t="shared" si="298"/>
        <v>1.0246367160000001</v>
      </c>
      <c r="M1110" s="71">
        <f t="shared" ca="1" si="299"/>
        <v>1.085761143</v>
      </c>
      <c r="N1110" s="70">
        <f t="shared" si="300"/>
        <v>0</v>
      </c>
      <c r="O1110" s="66">
        <f t="shared" ca="1" si="301"/>
        <v>5254830.9097999102</v>
      </c>
      <c r="P1110" s="72">
        <f t="shared" si="302"/>
        <v>0</v>
      </c>
      <c r="Q1110" s="69"/>
      <c r="R1110" s="68"/>
      <c r="S1110" s="68"/>
      <c r="T1110" s="68"/>
      <c r="U1110" s="68"/>
      <c r="V1110" s="7"/>
      <c r="W1110" s="7"/>
      <c r="X1110" s="7"/>
      <c r="Y1110" s="7"/>
      <c r="Z1110" s="1"/>
      <c r="AA1110" s="7"/>
      <c r="AB1110" s="7"/>
      <c r="AC1110" s="7"/>
      <c r="AD1110" s="7"/>
      <c r="AE1110" s="7"/>
      <c r="AF1110" s="8"/>
      <c r="AG1110" s="7"/>
      <c r="AH1110" s="3"/>
      <c r="AI1110" s="18"/>
      <c r="AJ1110" s="19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</row>
    <row r="1111" spans="1:220" x14ac:dyDescent="0.2">
      <c r="A1111" s="65">
        <f t="shared" si="303"/>
        <v>43086</v>
      </c>
      <c r="B1111" s="12">
        <f t="shared" ca="1" si="291"/>
        <v>66534499.144394718</v>
      </c>
      <c r="C1111" s="73">
        <f t="shared" ca="1" si="292"/>
        <v>61272864.679519385</v>
      </c>
      <c r="D1111" s="67">
        <f ca="1">IF(A1111&lt;$B$1,VLOOKUP(A1111,[1]DI!$A$4:$B$15000,2,FALSE),0)</f>
        <v>0</v>
      </c>
      <c r="E1111" s="11">
        <f t="shared" ca="1" si="293"/>
        <v>1</v>
      </c>
      <c r="F1111" s="66">
        <f ca="1">(TRUNC(PRODUCT($E$16:$E1110),16))</f>
        <v>1.4212232482084299</v>
      </c>
      <c r="G1111" s="66">
        <f t="shared" ca="1" si="294"/>
        <v>1.34121351552386</v>
      </c>
      <c r="H1111" s="66">
        <f t="shared" ca="1" si="295"/>
        <v>1.0596547300000001</v>
      </c>
      <c r="I1111" s="67">
        <f t="shared" si="304"/>
        <v>3.7499999999999999E-2</v>
      </c>
      <c r="J1111" s="68">
        <f t="shared" si="296"/>
        <v>42843</v>
      </c>
      <c r="K1111" s="13">
        <f t="shared" si="297"/>
        <v>239</v>
      </c>
      <c r="L1111" s="9">
        <f t="shared" si="298"/>
        <v>1.0247415019999999</v>
      </c>
      <c r="M1111" s="71">
        <f t="shared" ca="1" si="299"/>
        <v>1.08587218</v>
      </c>
      <c r="N1111" s="70">
        <f t="shared" si="300"/>
        <v>0</v>
      </c>
      <c r="O1111" s="66">
        <f t="shared" ca="1" si="301"/>
        <v>5261634.4648753302</v>
      </c>
      <c r="P1111" s="72">
        <f t="shared" si="302"/>
        <v>0</v>
      </c>
      <c r="Q1111" s="69"/>
      <c r="R1111" s="68"/>
      <c r="S1111" s="68"/>
      <c r="T1111" s="68"/>
      <c r="U1111" s="68"/>
      <c r="V1111" s="15"/>
      <c r="W1111" s="15"/>
      <c r="X1111" s="15"/>
      <c r="Y1111" s="15"/>
      <c r="Z1111" s="17"/>
      <c r="AA1111" s="15"/>
      <c r="AB1111" s="15"/>
      <c r="AC1111" s="15"/>
      <c r="AD1111" s="15"/>
      <c r="AE1111" s="15"/>
      <c r="AF1111" s="21"/>
      <c r="AG1111" s="15"/>
      <c r="AH1111" s="16"/>
      <c r="AI1111" s="18"/>
      <c r="AJ1111" s="19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  <c r="BC1111" s="16"/>
      <c r="BD1111" s="16"/>
      <c r="BE1111" s="16"/>
      <c r="BF1111" s="16"/>
      <c r="BG1111" s="16"/>
      <c r="BH1111" s="16"/>
      <c r="BI1111" s="16"/>
      <c r="BJ1111" s="16"/>
      <c r="BK1111" s="16"/>
      <c r="BL1111" s="16"/>
      <c r="BM1111" s="16"/>
      <c r="BN1111" s="16"/>
      <c r="BO1111" s="16"/>
      <c r="BP1111" s="16"/>
      <c r="BQ1111" s="16"/>
      <c r="BR1111" s="16"/>
      <c r="BS1111" s="16"/>
      <c r="BT1111" s="16"/>
      <c r="BU1111" s="16"/>
      <c r="BV1111" s="16"/>
      <c r="BW1111" s="16"/>
      <c r="BX1111" s="16"/>
      <c r="BY1111" s="16"/>
      <c r="BZ1111" s="16"/>
      <c r="CA1111" s="16"/>
      <c r="CB1111" s="16"/>
      <c r="CC1111" s="16"/>
      <c r="CD1111" s="16"/>
      <c r="CE1111" s="16"/>
      <c r="CF1111" s="16"/>
      <c r="CG1111" s="16"/>
      <c r="CH1111" s="16"/>
      <c r="CI1111" s="16"/>
      <c r="CJ1111" s="16"/>
      <c r="CK1111" s="16"/>
      <c r="CL1111" s="16"/>
      <c r="CM1111" s="16"/>
      <c r="CN1111" s="16"/>
      <c r="CO1111" s="16"/>
      <c r="CP1111" s="16"/>
      <c r="CQ1111" s="16"/>
      <c r="CR1111" s="16"/>
      <c r="CS1111" s="16"/>
      <c r="CT1111" s="16"/>
      <c r="CU1111" s="16"/>
      <c r="CV1111" s="16"/>
      <c r="CW1111" s="16"/>
      <c r="CX1111" s="16"/>
      <c r="CY1111" s="16"/>
      <c r="CZ1111" s="16"/>
      <c r="DA1111" s="16"/>
      <c r="DB1111" s="16"/>
      <c r="DC1111" s="16"/>
      <c r="DD1111" s="16"/>
      <c r="DE1111" s="16"/>
      <c r="DF1111" s="16"/>
      <c r="DG1111" s="16"/>
      <c r="DH1111" s="16"/>
      <c r="DI1111" s="16"/>
      <c r="DJ1111" s="16"/>
      <c r="DK1111" s="16"/>
      <c r="DL1111" s="16"/>
      <c r="DM1111" s="16"/>
      <c r="DN1111" s="16"/>
      <c r="DO1111" s="16"/>
      <c r="DP1111" s="16"/>
      <c r="DQ1111" s="16"/>
      <c r="DR1111" s="16"/>
      <c r="DS1111" s="16"/>
      <c r="DT1111" s="16"/>
      <c r="DU1111" s="16"/>
      <c r="DV1111" s="16"/>
      <c r="DW1111" s="16"/>
      <c r="DX1111" s="16"/>
      <c r="DY1111" s="16"/>
      <c r="DZ1111" s="16"/>
      <c r="EA1111" s="16"/>
      <c r="EB1111" s="16"/>
      <c r="EC1111" s="16"/>
      <c r="ED1111" s="16"/>
      <c r="EE1111" s="16"/>
      <c r="EF1111" s="16"/>
      <c r="EG1111" s="16"/>
      <c r="EH1111" s="16"/>
      <c r="EI1111" s="16"/>
      <c r="EJ1111" s="16"/>
      <c r="EK1111" s="16"/>
      <c r="EL1111" s="16"/>
      <c r="EM1111" s="16"/>
      <c r="EN1111" s="16"/>
      <c r="EO1111" s="16"/>
      <c r="EP1111" s="16"/>
      <c r="EQ1111" s="16"/>
      <c r="ER1111" s="16"/>
      <c r="ES1111" s="16"/>
      <c r="ET1111" s="16"/>
      <c r="EU1111" s="16"/>
      <c r="EV1111" s="16"/>
      <c r="EW1111" s="16"/>
      <c r="EX1111" s="16"/>
      <c r="EY1111" s="16"/>
      <c r="EZ1111" s="16"/>
      <c r="FA1111" s="16"/>
      <c r="FB1111" s="16"/>
      <c r="FC1111" s="16"/>
      <c r="FD1111" s="16"/>
      <c r="FE1111" s="16"/>
      <c r="FF1111" s="16"/>
      <c r="FG1111" s="16"/>
      <c r="FH1111" s="16"/>
      <c r="FI1111" s="16"/>
      <c r="FJ1111" s="16"/>
      <c r="FK1111" s="16"/>
      <c r="FL1111" s="16"/>
      <c r="FM1111" s="16"/>
      <c r="FN1111" s="16"/>
      <c r="FO1111" s="16"/>
      <c r="FP1111" s="16"/>
      <c r="FQ1111" s="16"/>
      <c r="FR1111" s="16"/>
      <c r="FS1111" s="16"/>
      <c r="FT1111" s="16"/>
      <c r="FU1111" s="16"/>
      <c r="FV1111" s="16"/>
      <c r="FW1111" s="16"/>
      <c r="FX1111" s="16"/>
      <c r="FY1111" s="16"/>
      <c r="FZ1111" s="16"/>
      <c r="GA1111" s="16"/>
      <c r="GB1111" s="16"/>
      <c r="GC1111" s="16"/>
      <c r="GD1111" s="16"/>
      <c r="GE1111" s="16"/>
      <c r="GF1111" s="16"/>
      <c r="GG1111" s="16"/>
      <c r="GH1111" s="16"/>
      <c r="GI1111" s="16"/>
      <c r="GJ1111" s="16"/>
      <c r="GK1111" s="16"/>
      <c r="GL1111" s="16"/>
      <c r="GM1111" s="16"/>
      <c r="GN1111" s="16"/>
      <c r="GO1111" s="16"/>
      <c r="GP1111" s="16"/>
      <c r="GQ1111" s="16"/>
      <c r="GR1111" s="16"/>
      <c r="GS1111" s="16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</row>
    <row r="1112" spans="1:220" x14ac:dyDescent="0.2">
      <c r="A1112" s="65">
        <f t="shared" si="303"/>
        <v>43087</v>
      </c>
      <c r="B1112" s="12">
        <f t="shared" ca="1" si="291"/>
        <v>66541303.373471648</v>
      </c>
      <c r="C1112" s="73">
        <f t="shared" ca="1" si="292"/>
        <v>61272864.679519385</v>
      </c>
      <c r="D1112" s="67">
        <f ca="1">IF(A1112&lt;$B$1,VLOOKUP(A1112,[1]DI!$A$4:$B$15000,2,FALSE),0)</f>
        <v>6.8900000000000003E-2</v>
      </c>
      <c r="E1112" s="11">
        <f t="shared" ca="1" si="293"/>
        <v>1.00026444</v>
      </c>
      <c r="F1112" s="66">
        <f ca="1">(TRUNC(PRODUCT($E$16:$E1111),16))</f>
        <v>1.4212232482084299</v>
      </c>
      <c r="G1112" s="66">
        <f t="shared" ca="1" si="294"/>
        <v>1.34121351552386</v>
      </c>
      <c r="H1112" s="66">
        <f t="shared" ca="1" si="295"/>
        <v>1.0596547300000001</v>
      </c>
      <c r="I1112" s="67">
        <f t="shared" si="304"/>
        <v>3.7499999999999999E-2</v>
      </c>
      <c r="J1112" s="68">
        <f t="shared" si="296"/>
        <v>42843</v>
      </c>
      <c r="K1112" s="13">
        <f t="shared" si="297"/>
        <v>240</v>
      </c>
      <c r="L1112" s="9">
        <f t="shared" si="298"/>
        <v>1.024846299</v>
      </c>
      <c r="M1112" s="71">
        <f t="shared" ca="1" si="299"/>
        <v>1.0859832279999999</v>
      </c>
      <c r="N1112" s="70">
        <f t="shared" si="300"/>
        <v>0</v>
      </c>
      <c r="O1112" s="66">
        <f t="shared" ca="1" si="301"/>
        <v>5268438.6939522596</v>
      </c>
      <c r="P1112" s="72">
        <f t="shared" si="302"/>
        <v>0</v>
      </c>
      <c r="Q1112" s="69"/>
      <c r="R1112" s="68"/>
      <c r="S1112" s="68"/>
      <c r="T1112" s="68"/>
      <c r="U1112" s="68"/>
      <c r="V1112" s="6"/>
      <c r="W1112" s="6"/>
      <c r="X1112" s="6"/>
      <c r="Y1112" s="7"/>
      <c r="Z1112" s="1"/>
      <c r="AA1112" s="6"/>
      <c r="AB1112" s="7"/>
      <c r="AC1112" s="7"/>
      <c r="AD1112" s="7"/>
      <c r="AE1112" s="6"/>
      <c r="AF1112" s="8"/>
      <c r="AG1112" s="6"/>
      <c r="AH1112" s="1"/>
      <c r="AI1112" s="18"/>
      <c r="AJ1112" s="19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</row>
    <row r="1113" spans="1:220" x14ac:dyDescent="0.2">
      <c r="A1113" s="65">
        <f t="shared" si="303"/>
        <v>43088</v>
      </c>
      <c r="B1113" s="12">
        <f t="shared" ca="1" si="291"/>
        <v>66565706.578560427</v>
      </c>
      <c r="C1113" s="73">
        <f t="shared" ca="1" si="292"/>
        <v>61272864.679519385</v>
      </c>
      <c r="D1113" s="67">
        <f ca="1">IF(A1113&lt;$B$1,VLOOKUP(A1113,[1]DI!$A$4:$B$15000,2,FALSE),0)</f>
        <v>6.8900000000000003E-2</v>
      </c>
      <c r="E1113" s="11">
        <f t="shared" ca="1" si="293"/>
        <v>1.00026444</v>
      </c>
      <c r="F1113" s="66">
        <f ca="1">(TRUNC(PRODUCT($E$16:$E1112),16))</f>
        <v>1.4215990764841899</v>
      </c>
      <c r="G1113" s="66">
        <f t="shared" ca="1" si="294"/>
        <v>1.34121351552386</v>
      </c>
      <c r="H1113" s="66">
        <f t="shared" ca="1" si="295"/>
        <v>1.0599349499999999</v>
      </c>
      <c r="I1113" s="67">
        <f t="shared" si="304"/>
        <v>3.7499999999999999E-2</v>
      </c>
      <c r="J1113" s="68">
        <f t="shared" si="296"/>
        <v>42843</v>
      </c>
      <c r="K1113" s="13">
        <f t="shared" si="297"/>
        <v>241</v>
      </c>
      <c r="L1113" s="9">
        <f t="shared" si="298"/>
        <v>1.0249511060000001</v>
      </c>
      <c r="M1113" s="71">
        <f t="shared" ca="1" si="299"/>
        <v>1.086381499</v>
      </c>
      <c r="N1113" s="70">
        <f t="shared" si="300"/>
        <v>0</v>
      </c>
      <c r="O1113" s="66">
        <f t="shared" ca="1" si="301"/>
        <v>5292841.8990410399</v>
      </c>
      <c r="P1113" s="72">
        <f t="shared" si="302"/>
        <v>0</v>
      </c>
      <c r="Q1113" s="69"/>
      <c r="R1113" s="68"/>
      <c r="S1113" s="68"/>
      <c r="T1113" s="68"/>
      <c r="U1113" s="68"/>
      <c r="V1113" s="6"/>
      <c r="W1113" s="6"/>
      <c r="X1113" s="6"/>
      <c r="Y1113" s="7"/>
      <c r="Z1113" s="1"/>
      <c r="AA1113" s="6"/>
      <c r="AB1113" s="7"/>
      <c r="AC1113" s="7"/>
      <c r="AD1113" s="7"/>
      <c r="AE1113" s="6"/>
      <c r="AF1113" s="8"/>
      <c r="AG1113" s="6"/>
      <c r="AH1113" s="1"/>
      <c r="AI1113" s="18"/>
      <c r="AJ1113" s="19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</row>
    <row r="1114" spans="1:220" x14ac:dyDescent="0.2">
      <c r="A1114" s="65">
        <f t="shared" si="303"/>
        <v>43089</v>
      </c>
      <c r="B1114" s="12">
        <f t="shared" ca="1" si="291"/>
        <v>66590118.484395973</v>
      </c>
      <c r="C1114" s="73">
        <f t="shared" ca="1" si="292"/>
        <v>61272864.679519385</v>
      </c>
      <c r="D1114" s="67">
        <f ca="1">IF(A1114&lt;$B$1,VLOOKUP(A1114,[1]DI!$A$4:$B$15000,2,FALSE),0)</f>
        <v>6.8900000000000003E-2</v>
      </c>
      <c r="E1114" s="11">
        <f t="shared" ca="1" si="293"/>
        <v>1.00026444</v>
      </c>
      <c r="F1114" s="66">
        <f ca="1">(TRUNC(PRODUCT($E$16:$E1113),16))</f>
        <v>1.42197500414397</v>
      </c>
      <c r="G1114" s="66">
        <f t="shared" ca="1" si="294"/>
        <v>1.34121351552386</v>
      </c>
      <c r="H1114" s="66">
        <f t="shared" ca="1" si="295"/>
        <v>1.06021524</v>
      </c>
      <c r="I1114" s="67">
        <f t="shared" si="304"/>
        <v>3.7499999999999999E-2</v>
      </c>
      <c r="J1114" s="68">
        <f t="shared" si="296"/>
        <v>42843</v>
      </c>
      <c r="K1114" s="13">
        <f t="shared" si="297"/>
        <v>242</v>
      </c>
      <c r="L1114" s="9">
        <f t="shared" si="298"/>
        <v>1.0250559239999999</v>
      </c>
      <c r="M1114" s="71">
        <f t="shared" ca="1" si="299"/>
        <v>1.0867799119999999</v>
      </c>
      <c r="N1114" s="70">
        <f t="shared" si="300"/>
        <v>0</v>
      </c>
      <c r="O1114" s="66">
        <f t="shared" ca="1" si="301"/>
        <v>5317253.8048765901</v>
      </c>
      <c r="P1114" s="72">
        <f t="shared" si="302"/>
        <v>0</v>
      </c>
      <c r="Q1114" s="69"/>
      <c r="R1114" s="68"/>
      <c r="S1114" s="68"/>
      <c r="T1114" s="68"/>
      <c r="U1114" s="68"/>
      <c r="V1114" s="6"/>
      <c r="W1114" s="6"/>
      <c r="X1114" s="6"/>
      <c r="Y1114" s="7"/>
      <c r="Z1114" s="1"/>
      <c r="AA1114" s="6"/>
      <c r="AB1114" s="7"/>
      <c r="AC1114" s="7"/>
      <c r="AD1114" s="7"/>
      <c r="AE1114" s="6"/>
      <c r="AF1114" s="8"/>
      <c r="AG1114" s="6"/>
      <c r="AH1114" s="1"/>
      <c r="AI1114" s="18"/>
      <c r="AJ1114" s="19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</row>
    <row r="1115" spans="1:220" x14ac:dyDescent="0.2">
      <c r="A1115" s="65">
        <f t="shared" si="303"/>
        <v>43090</v>
      </c>
      <c r="B1115" s="12">
        <f t="shared" ca="1" si="291"/>
        <v>66614539.090978324</v>
      </c>
      <c r="C1115" s="73">
        <f t="shared" ca="1" si="292"/>
        <v>61272864.679519385</v>
      </c>
      <c r="D1115" s="67">
        <f ca="1">IF(A1115&lt;$B$1,VLOOKUP(A1115,[1]DI!$A$4:$B$15000,2,FALSE),0)</f>
        <v>6.8900000000000003E-2</v>
      </c>
      <c r="E1115" s="11">
        <f t="shared" ca="1" si="293"/>
        <v>1.00026444</v>
      </c>
      <c r="F1115" s="66">
        <f ca="1">(TRUNC(PRODUCT($E$16:$E1114),16))</f>
        <v>1.4223510312140699</v>
      </c>
      <c r="G1115" s="66">
        <f t="shared" ca="1" si="294"/>
        <v>1.34121351552386</v>
      </c>
      <c r="H1115" s="66">
        <f t="shared" ca="1" si="295"/>
        <v>1.0604956000000001</v>
      </c>
      <c r="I1115" s="67">
        <f t="shared" si="304"/>
        <v>3.7499999999999999E-2</v>
      </c>
      <c r="J1115" s="68">
        <f t="shared" si="296"/>
        <v>42843</v>
      </c>
      <c r="K1115" s="13">
        <f t="shared" si="297"/>
        <v>243</v>
      </c>
      <c r="L1115" s="9">
        <f t="shared" si="298"/>
        <v>1.0251607519999999</v>
      </c>
      <c r="M1115" s="71">
        <f t="shared" ca="1" si="299"/>
        <v>1.087178467</v>
      </c>
      <c r="N1115" s="70">
        <f t="shared" si="300"/>
        <v>0</v>
      </c>
      <c r="O1115" s="66">
        <f t="shared" ca="1" si="301"/>
        <v>5341674.4114589402</v>
      </c>
      <c r="P1115" s="72">
        <f t="shared" si="302"/>
        <v>0</v>
      </c>
      <c r="Q1115" s="69"/>
      <c r="R1115" s="68"/>
      <c r="S1115" s="68"/>
      <c r="T1115" s="68"/>
      <c r="U1115" s="68"/>
      <c r="V1115" s="6"/>
      <c r="W1115" s="6"/>
      <c r="X1115" s="6"/>
      <c r="Y1115" s="7"/>
      <c r="Z1115" s="1"/>
      <c r="AA1115" s="6"/>
      <c r="AB1115" s="7"/>
      <c r="AC1115" s="7"/>
      <c r="AD1115" s="7"/>
      <c r="AE1115" s="6"/>
      <c r="AF1115" s="8"/>
      <c r="AG1115" s="6"/>
      <c r="AH1115" s="1"/>
      <c r="AI1115" s="18"/>
      <c r="AJ1115" s="19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</row>
    <row r="1116" spans="1:220" x14ac:dyDescent="0.2">
      <c r="A1116" s="65">
        <f t="shared" si="303"/>
        <v>43091</v>
      </c>
      <c r="B1116" s="12">
        <f t="shared" ca="1" si="291"/>
        <v>66638969.072308972</v>
      </c>
      <c r="C1116" s="73">
        <f t="shared" ca="1" si="292"/>
        <v>61272864.679519385</v>
      </c>
      <c r="D1116" s="67">
        <f ca="1">IF(A1116&lt;$B$1,VLOOKUP(A1116,[1]DI!$A$4:$B$15000,2,FALSE),0)</f>
        <v>6.8900000000000003E-2</v>
      </c>
      <c r="E1116" s="11">
        <f t="shared" ca="1" si="293"/>
        <v>1.00026444</v>
      </c>
      <c r="F1116" s="66">
        <f ca="1">(TRUNC(PRODUCT($E$16:$E1115),16))</f>
        <v>1.4227271577207601</v>
      </c>
      <c r="G1116" s="66">
        <f t="shared" ca="1" si="294"/>
        <v>1.34121351552386</v>
      </c>
      <c r="H1116" s="66">
        <f t="shared" ca="1" si="295"/>
        <v>1.0607760399999999</v>
      </c>
      <c r="I1116" s="67">
        <f t="shared" si="304"/>
        <v>3.7499999999999999E-2</v>
      </c>
      <c r="J1116" s="68">
        <f t="shared" si="296"/>
        <v>42843</v>
      </c>
      <c r="K1116" s="13">
        <f t="shared" si="297"/>
        <v>244</v>
      </c>
      <c r="L1116" s="9">
        <f t="shared" si="298"/>
        <v>1.025265592</v>
      </c>
      <c r="M1116" s="71">
        <f t="shared" ca="1" si="299"/>
        <v>1.0875771750000001</v>
      </c>
      <c r="N1116" s="70">
        <f t="shared" si="300"/>
        <v>0</v>
      </c>
      <c r="O1116" s="66">
        <f t="shared" ca="1" si="301"/>
        <v>5366104.3927895902</v>
      </c>
      <c r="P1116" s="72">
        <f t="shared" si="302"/>
        <v>0</v>
      </c>
      <c r="Q1116" s="69"/>
      <c r="R1116" s="68"/>
      <c r="S1116" s="68"/>
      <c r="T1116" s="68"/>
      <c r="U1116" s="68"/>
      <c r="V1116" s="6"/>
      <c r="W1116" s="6"/>
      <c r="X1116" s="6"/>
      <c r="Y1116" s="7"/>
      <c r="Z1116" s="1"/>
      <c r="AA1116" s="6"/>
      <c r="AB1116" s="7"/>
      <c r="AC1116" s="7"/>
      <c r="AD1116" s="7"/>
      <c r="AE1116" s="6"/>
      <c r="AF1116" s="8"/>
      <c r="AG1116" s="6"/>
      <c r="AH1116" s="1"/>
      <c r="AI1116" s="18"/>
      <c r="AJ1116" s="19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</row>
    <row r="1117" spans="1:220" x14ac:dyDescent="0.2">
      <c r="A1117" s="65">
        <f t="shared" si="303"/>
        <v>43092</v>
      </c>
      <c r="B1117" s="12">
        <f t="shared" ca="1" si="291"/>
        <v>66663407.693113536</v>
      </c>
      <c r="C1117" s="73">
        <f t="shared" ca="1" si="292"/>
        <v>61272864.679519385</v>
      </c>
      <c r="D1117" s="67">
        <f ca="1">IF(A1117&lt;$B$1,VLOOKUP(A1117,[1]DI!$A$4:$B$15000,2,FALSE),0)</f>
        <v>0</v>
      </c>
      <c r="E1117" s="11">
        <f t="shared" ca="1" si="293"/>
        <v>1</v>
      </c>
      <c r="F1117" s="66">
        <f ca="1">(TRUNC(PRODUCT($E$16:$E1116),16))</f>
        <v>1.4231033836903499</v>
      </c>
      <c r="G1117" s="66">
        <f t="shared" ca="1" si="294"/>
        <v>1.34121351552386</v>
      </c>
      <c r="H1117" s="66">
        <f t="shared" ca="1" si="295"/>
        <v>1.06105655</v>
      </c>
      <c r="I1117" s="67">
        <f t="shared" si="304"/>
        <v>3.7499999999999999E-2</v>
      </c>
      <c r="J1117" s="68">
        <f t="shared" si="296"/>
        <v>42843</v>
      </c>
      <c r="K1117" s="13">
        <f t="shared" si="297"/>
        <v>245</v>
      </c>
      <c r="L1117" s="9">
        <f t="shared" si="298"/>
        <v>1.025370442</v>
      </c>
      <c r="M1117" s="71">
        <f t="shared" ca="1" si="299"/>
        <v>1.087976024</v>
      </c>
      <c r="N1117" s="70">
        <f t="shared" si="300"/>
        <v>0</v>
      </c>
      <c r="O1117" s="66">
        <f t="shared" ca="1" si="301"/>
        <v>5390543.0135941496</v>
      </c>
      <c r="P1117" s="72">
        <f t="shared" si="302"/>
        <v>0</v>
      </c>
      <c r="Q1117" s="69"/>
      <c r="R1117" s="68"/>
      <c r="S1117" s="68"/>
      <c r="T1117" s="68"/>
      <c r="U1117" s="68"/>
      <c r="V1117" s="6"/>
      <c r="W1117" s="6"/>
      <c r="X1117" s="6"/>
      <c r="Y1117" s="7"/>
      <c r="Z1117" s="1"/>
      <c r="AA1117" s="6"/>
      <c r="AB1117" s="7"/>
      <c r="AC1117" s="7"/>
      <c r="AD1117" s="7"/>
      <c r="AE1117" s="6"/>
      <c r="AF1117" s="8"/>
      <c r="AG1117" s="6"/>
      <c r="AH1117" s="1"/>
      <c r="AI1117" s="18"/>
      <c r="AJ1117" s="19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</row>
    <row r="1118" spans="1:220" x14ac:dyDescent="0.2">
      <c r="A1118" s="65">
        <f t="shared" si="303"/>
        <v>43093</v>
      </c>
      <c r="B1118" s="12">
        <f t="shared" ca="1" si="291"/>
        <v>66670225.095856376</v>
      </c>
      <c r="C1118" s="73">
        <f t="shared" ca="1" si="292"/>
        <v>61272864.679519385</v>
      </c>
      <c r="D1118" s="67">
        <f ca="1">IF(A1118&lt;$B$1,VLOOKUP(A1118,[1]DI!$A$4:$B$15000,2,FALSE),0)</f>
        <v>0</v>
      </c>
      <c r="E1118" s="11">
        <f t="shared" ca="1" si="293"/>
        <v>1</v>
      </c>
      <c r="F1118" s="66">
        <f ca="1">(TRUNC(PRODUCT($E$16:$E1117),16))</f>
        <v>1.4231033836903499</v>
      </c>
      <c r="G1118" s="66">
        <f t="shared" ca="1" si="294"/>
        <v>1.34121351552386</v>
      </c>
      <c r="H1118" s="66">
        <f t="shared" ca="1" si="295"/>
        <v>1.06105655</v>
      </c>
      <c r="I1118" s="67">
        <f t="shared" si="304"/>
        <v>3.7499999999999999E-2</v>
      </c>
      <c r="J1118" s="68">
        <f t="shared" si="296"/>
        <v>42843</v>
      </c>
      <c r="K1118" s="13">
        <f t="shared" si="297"/>
        <v>246</v>
      </c>
      <c r="L1118" s="9">
        <f t="shared" si="298"/>
        <v>1.0254753029999999</v>
      </c>
      <c r="M1118" s="71">
        <f t="shared" ca="1" si="299"/>
        <v>1.088087287</v>
      </c>
      <c r="N1118" s="70">
        <f t="shared" si="300"/>
        <v>0</v>
      </c>
      <c r="O1118" s="66">
        <f t="shared" ca="1" si="301"/>
        <v>5397360.41633699</v>
      </c>
      <c r="P1118" s="72">
        <f t="shared" si="302"/>
        <v>0</v>
      </c>
      <c r="Q1118" s="69"/>
      <c r="R1118" s="68"/>
      <c r="S1118" s="68"/>
      <c r="T1118" s="68"/>
      <c r="U1118" s="68"/>
      <c r="V1118" s="6"/>
      <c r="W1118" s="6"/>
      <c r="X1118" s="6"/>
      <c r="Y1118" s="7"/>
      <c r="Z1118" s="1"/>
      <c r="AA1118" s="6"/>
      <c r="AB1118" s="7"/>
      <c r="AC1118" s="7"/>
      <c r="AD1118" s="7"/>
      <c r="AE1118" s="6"/>
      <c r="AF1118" s="8"/>
      <c r="AG1118" s="6"/>
      <c r="AH1118" s="1"/>
      <c r="AI1118" s="18"/>
      <c r="AJ1118" s="19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</row>
    <row r="1119" spans="1:220" x14ac:dyDescent="0.2">
      <c r="A1119" s="65">
        <f t="shared" si="303"/>
        <v>43094</v>
      </c>
      <c r="B1119" s="12">
        <f t="shared" ca="1" si="291"/>
        <v>66677043.172600724</v>
      </c>
      <c r="C1119" s="73">
        <f t="shared" ca="1" si="292"/>
        <v>61272864.679519385</v>
      </c>
      <c r="D1119" s="67">
        <f ca="1">IF(A1119&lt;$B$1,VLOOKUP(A1119,[1]DI!$A$4:$B$15000,2,FALSE),0)</f>
        <v>0</v>
      </c>
      <c r="E1119" s="11">
        <f t="shared" ca="1" si="293"/>
        <v>1</v>
      </c>
      <c r="F1119" s="66">
        <f ca="1">(TRUNC(PRODUCT($E$16:$E1118),16))</f>
        <v>1.4231033836903499</v>
      </c>
      <c r="G1119" s="66">
        <f t="shared" ca="1" si="294"/>
        <v>1.34121351552386</v>
      </c>
      <c r="H1119" s="66">
        <f t="shared" ca="1" si="295"/>
        <v>1.06105655</v>
      </c>
      <c r="I1119" s="67">
        <f t="shared" si="304"/>
        <v>3.7499999999999999E-2</v>
      </c>
      <c r="J1119" s="68">
        <f t="shared" si="296"/>
        <v>42843</v>
      </c>
      <c r="K1119" s="13">
        <f t="shared" si="297"/>
        <v>247</v>
      </c>
      <c r="L1119" s="9">
        <f t="shared" si="298"/>
        <v>1.0255801739999999</v>
      </c>
      <c r="M1119" s="71">
        <f t="shared" ca="1" si="299"/>
        <v>1.088198561</v>
      </c>
      <c r="N1119" s="70">
        <f t="shared" si="300"/>
        <v>0</v>
      </c>
      <c r="O1119" s="66">
        <f t="shared" ca="1" si="301"/>
        <v>5404178.4930813396</v>
      </c>
      <c r="P1119" s="72">
        <f t="shared" si="302"/>
        <v>0</v>
      </c>
      <c r="Q1119" s="69"/>
      <c r="R1119" s="68"/>
      <c r="S1119" s="68"/>
      <c r="T1119" s="68"/>
      <c r="U1119" s="68"/>
      <c r="V1119" s="6"/>
      <c r="W1119" s="6"/>
      <c r="X1119" s="6"/>
      <c r="Y1119" s="7"/>
      <c r="Z1119" s="1"/>
      <c r="AA1119" s="6"/>
      <c r="AB1119" s="7"/>
      <c r="AC1119" s="7"/>
      <c r="AD1119" s="7"/>
      <c r="AE1119" s="6"/>
      <c r="AF1119" s="8"/>
      <c r="AG1119" s="6"/>
      <c r="AH1119" s="1"/>
      <c r="AI1119" s="18"/>
      <c r="AJ1119" s="19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</row>
    <row r="1120" spans="1:220" x14ac:dyDescent="0.2">
      <c r="A1120" s="65">
        <f t="shared" si="303"/>
        <v>43095</v>
      </c>
      <c r="B1120" s="12">
        <f t="shared" ca="1" si="291"/>
        <v>66683861.984619454</v>
      </c>
      <c r="C1120" s="73">
        <f t="shared" ca="1" si="292"/>
        <v>61272864.679519385</v>
      </c>
      <c r="D1120" s="67">
        <f ca="1">IF(A1120&lt;$B$1,VLOOKUP(A1120,[1]DI!$A$4:$B$15000,2,FALSE),0)</f>
        <v>6.8900000000000003E-2</v>
      </c>
      <c r="E1120" s="11">
        <f t="shared" ca="1" si="293"/>
        <v>1.00026444</v>
      </c>
      <c r="F1120" s="66">
        <f ca="1">(TRUNC(PRODUCT($E$16:$E1119),16))</f>
        <v>1.4231033836903499</v>
      </c>
      <c r="G1120" s="66">
        <f t="shared" ca="1" si="294"/>
        <v>1.34121351552386</v>
      </c>
      <c r="H1120" s="66">
        <f t="shared" ca="1" si="295"/>
        <v>1.06105655</v>
      </c>
      <c r="I1120" s="67">
        <f t="shared" si="304"/>
        <v>3.7499999999999999E-2</v>
      </c>
      <c r="J1120" s="68">
        <f t="shared" si="296"/>
        <v>42843</v>
      </c>
      <c r="K1120" s="13">
        <f t="shared" si="297"/>
        <v>248</v>
      </c>
      <c r="L1120" s="9">
        <f t="shared" si="298"/>
        <v>1.0256850559999999</v>
      </c>
      <c r="M1120" s="71">
        <f t="shared" ca="1" si="299"/>
        <v>1.0883098470000001</v>
      </c>
      <c r="N1120" s="70">
        <f t="shared" si="300"/>
        <v>0</v>
      </c>
      <c r="O1120" s="66">
        <f t="shared" ca="1" si="301"/>
        <v>5410997.3051000703</v>
      </c>
      <c r="P1120" s="72">
        <f t="shared" si="302"/>
        <v>0</v>
      </c>
      <c r="Q1120" s="69"/>
      <c r="R1120" s="68"/>
      <c r="S1120" s="68"/>
      <c r="T1120" s="68"/>
      <c r="U1120" s="68"/>
      <c r="V1120" s="6"/>
      <c r="W1120" s="6"/>
      <c r="X1120" s="6"/>
      <c r="Y1120" s="7"/>
      <c r="Z1120" s="1"/>
      <c r="AA1120" s="6"/>
      <c r="AB1120" s="7"/>
      <c r="AC1120" s="7"/>
      <c r="AD1120" s="7"/>
      <c r="AE1120" s="6"/>
      <c r="AF1120" s="8"/>
      <c r="AG1120" s="6"/>
      <c r="AH1120" s="1"/>
      <c r="AI1120" s="18"/>
      <c r="AJ1120" s="19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</row>
    <row r="1121" spans="1:220" x14ac:dyDescent="0.2">
      <c r="A1121" s="65">
        <f t="shared" si="303"/>
        <v>43096</v>
      </c>
      <c r="B1121" s="12">
        <f t="shared" ca="1" si="291"/>
        <v>66708316.781460278</v>
      </c>
      <c r="C1121" s="73">
        <f t="shared" ca="1" si="292"/>
        <v>61272864.679519385</v>
      </c>
      <c r="D1121" s="67">
        <f ca="1">IF(A1121&lt;$B$1,VLOOKUP(A1121,[1]DI!$A$4:$B$15000,2,FALSE),0)</f>
        <v>6.8900000000000003E-2</v>
      </c>
      <c r="E1121" s="11">
        <f t="shared" ca="1" si="293"/>
        <v>1.00026444</v>
      </c>
      <c r="F1121" s="66">
        <f ca="1">(TRUNC(PRODUCT($E$16:$E1120),16))</f>
        <v>1.42347970914914</v>
      </c>
      <c r="G1121" s="66">
        <f t="shared" ca="1" si="294"/>
        <v>1.34121351552386</v>
      </c>
      <c r="H1121" s="66">
        <f t="shared" ca="1" si="295"/>
        <v>1.0613371300000001</v>
      </c>
      <c r="I1121" s="67">
        <f t="shared" si="304"/>
        <v>3.7499999999999999E-2</v>
      </c>
      <c r="J1121" s="68">
        <f t="shared" si="296"/>
        <v>42843</v>
      </c>
      <c r="K1121" s="13">
        <f t="shared" si="297"/>
        <v>249</v>
      </c>
      <c r="L1121" s="9">
        <f t="shared" si="298"/>
        <v>1.025789949</v>
      </c>
      <c r="M1121" s="71">
        <f t="shared" ca="1" si="299"/>
        <v>1.0887089599999999</v>
      </c>
      <c r="N1121" s="70">
        <f t="shared" si="300"/>
        <v>0</v>
      </c>
      <c r="O1121" s="66">
        <f t="shared" ca="1" si="301"/>
        <v>5435452.1019408898</v>
      </c>
      <c r="P1121" s="72">
        <f t="shared" si="302"/>
        <v>0</v>
      </c>
      <c r="Q1121" s="69"/>
      <c r="R1121" s="68"/>
      <c r="S1121" s="68"/>
      <c r="T1121" s="68"/>
      <c r="U1121" s="68"/>
      <c r="V1121" s="6"/>
      <c r="W1121" s="6"/>
      <c r="X1121" s="6"/>
      <c r="Y1121" s="7"/>
      <c r="Z1121" s="1"/>
      <c r="AA1121" s="6"/>
      <c r="AB1121" s="7"/>
      <c r="AC1121" s="7"/>
      <c r="AD1121" s="7"/>
      <c r="AE1121" s="6"/>
      <c r="AF1121" s="8"/>
      <c r="AG1121" s="6"/>
      <c r="AH1121" s="1"/>
      <c r="AI1121" s="18"/>
      <c r="AJ1121" s="19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</row>
    <row r="1122" spans="1:220" x14ac:dyDescent="0.2">
      <c r="A1122" s="65">
        <f t="shared" si="303"/>
        <v>43097</v>
      </c>
      <c r="B1122" s="12">
        <f t="shared" ca="1" si="291"/>
        <v>66732781.014322288</v>
      </c>
      <c r="C1122" s="73">
        <f t="shared" ca="1" si="292"/>
        <v>61272864.679519385</v>
      </c>
      <c r="D1122" s="67">
        <f ca="1">IF(A1122&lt;$B$1,VLOOKUP(A1122,[1]DI!$A$4:$B$15000,2,FALSE),0)</f>
        <v>6.8900000000000003E-2</v>
      </c>
      <c r="E1122" s="11">
        <f t="shared" ca="1" si="293"/>
        <v>1.00026444</v>
      </c>
      <c r="F1122" s="66">
        <f ca="1">(TRUNC(PRODUCT($E$16:$E1121),16))</f>
        <v>1.4238561341234199</v>
      </c>
      <c r="G1122" s="66">
        <f t="shared" ca="1" si="294"/>
        <v>1.34121351552386</v>
      </c>
      <c r="H1122" s="66">
        <f t="shared" ca="1" si="295"/>
        <v>1.0616177899999999</v>
      </c>
      <c r="I1122" s="67">
        <f t="shared" si="304"/>
        <v>3.7499999999999999E-2</v>
      </c>
      <c r="J1122" s="68">
        <f t="shared" si="296"/>
        <v>42843</v>
      </c>
      <c r="K1122" s="13">
        <f t="shared" si="297"/>
        <v>250</v>
      </c>
      <c r="L1122" s="9">
        <f t="shared" si="298"/>
        <v>1.0258948530000001</v>
      </c>
      <c r="M1122" s="71">
        <f t="shared" ca="1" si="299"/>
        <v>1.0891082270000001</v>
      </c>
      <c r="N1122" s="70">
        <f t="shared" si="300"/>
        <v>0</v>
      </c>
      <c r="O1122" s="66">
        <f t="shared" ca="1" si="301"/>
        <v>5459916.3348029004</v>
      </c>
      <c r="P1122" s="72">
        <f t="shared" si="302"/>
        <v>0</v>
      </c>
      <c r="Q1122" s="69"/>
      <c r="R1122" s="68"/>
      <c r="S1122" s="68"/>
      <c r="T1122" s="68"/>
      <c r="U1122" s="68"/>
      <c r="V1122" s="6"/>
      <c r="W1122" s="6"/>
      <c r="X1122" s="6"/>
      <c r="Y1122" s="7"/>
      <c r="Z1122" s="1"/>
      <c r="AA1122" s="6"/>
      <c r="AB1122" s="7"/>
      <c r="AC1122" s="7"/>
      <c r="AD1122" s="7"/>
      <c r="AE1122" s="6"/>
      <c r="AF1122" s="8"/>
      <c r="AG1122" s="6"/>
      <c r="AH1122" s="1"/>
      <c r="AI1122" s="18"/>
      <c r="AJ1122" s="19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</row>
    <row r="1123" spans="1:220" x14ac:dyDescent="0.2">
      <c r="A1123" s="65">
        <f t="shared" si="303"/>
        <v>43098</v>
      </c>
      <c r="B1123" s="12">
        <f t="shared" ca="1" si="291"/>
        <v>66757254.499386847</v>
      </c>
      <c r="C1123" s="73">
        <f t="shared" ca="1" si="292"/>
        <v>61272864.679519385</v>
      </c>
      <c r="D1123" s="67">
        <f ca="1">IF(A1123&lt;$B$1,VLOOKUP(A1123,[1]DI!$A$4:$B$15000,2,FALSE),0)</f>
        <v>6.8900000000000003E-2</v>
      </c>
      <c r="E1123" s="11">
        <f t="shared" ca="1" si="293"/>
        <v>1.00026444</v>
      </c>
      <c r="F1123" s="66">
        <f ca="1">(TRUNC(PRODUCT($E$16:$E1122),16))</f>
        <v>1.42423265863953</v>
      </c>
      <c r="G1123" s="66">
        <f t="shared" ca="1" si="294"/>
        <v>1.34121351552386</v>
      </c>
      <c r="H1123" s="66">
        <f t="shared" ca="1" si="295"/>
        <v>1.0618985299999999</v>
      </c>
      <c r="I1123" s="67">
        <f t="shared" si="304"/>
        <v>3.7499999999999999E-2</v>
      </c>
      <c r="J1123" s="68">
        <f t="shared" si="296"/>
        <v>42843</v>
      </c>
      <c r="K1123" s="13">
        <f t="shared" si="297"/>
        <v>251</v>
      </c>
      <c r="L1123" s="9">
        <f t="shared" si="298"/>
        <v>1.0259997679999999</v>
      </c>
      <c r="M1123" s="71">
        <f t="shared" ca="1" si="299"/>
        <v>1.0895076450000001</v>
      </c>
      <c r="N1123" s="70">
        <f t="shared" si="300"/>
        <v>0</v>
      </c>
      <c r="O1123" s="66">
        <f t="shared" ca="1" si="301"/>
        <v>5484389.8198674601</v>
      </c>
      <c r="P1123" s="72">
        <f t="shared" si="302"/>
        <v>0</v>
      </c>
      <c r="Q1123" s="69"/>
      <c r="R1123" s="68"/>
      <c r="S1123" s="68"/>
      <c r="T1123" s="68"/>
      <c r="U1123" s="68"/>
      <c r="V1123" s="6"/>
      <c r="W1123" s="6"/>
      <c r="X1123" s="6"/>
      <c r="Y1123" s="7"/>
      <c r="Z1123" s="1"/>
      <c r="AA1123" s="6"/>
      <c r="AB1123" s="7"/>
      <c r="AC1123" s="7"/>
      <c r="AD1123" s="7"/>
      <c r="AE1123" s="6"/>
      <c r="AF1123" s="8"/>
      <c r="AG1123" s="6"/>
      <c r="AH1123" s="1"/>
      <c r="AI1123" s="18"/>
      <c r="AJ1123" s="19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</row>
    <row r="1124" spans="1:220" x14ac:dyDescent="0.2">
      <c r="A1124" s="65">
        <f t="shared" si="303"/>
        <v>43099</v>
      </c>
      <c r="B1124" s="12">
        <f t="shared" ca="1" si="291"/>
        <v>66781736.746471055</v>
      </c>
      <c r="C1124" s="73">
        <f t="shared" ca="1" si="292"/>
        <v>61272864.679519385</v>
      </c>
      <c r="D1124" s="67">
        <f ca="1">IF(A1124&lt;$B$1,VLOOKUP(A1124,[1]DI!$A$4:$B$15000,2,FALSE),0)</f>
        <v>0</v>
      </c>
      <c r="E1124" s="11">
        <f t="shared" ca="1" si="293"/>
        <v>1</v>
      </c>
      <c r="F1124" s="66">
        <f ca="1">(TRUNC(PRODUCT($E$16:$E1123),16))</f>
        <v>1.42460928272378</v>
      </c>
      <c r="G1124" s="66">
        <f t="shared" ca="1" si="294"/>
        <v>1.34121351552386</v>
      </c>
      <c r="H1124" s="66">
        <f t="shared" ca="1" si="295"/>
        <v>1.0621793399999999</v>
      </c>
      <c r="I1124" s="67">
        <f t="shared" si="304"/>
        <v>3.7499999999999999E-2</v>
      </c>
      <c r="J1124" s="68">
        <f t="shared" si="296"/>
        <v>42843</v>
      </c>
      <c r="K1124" s="13">
        <f t="shared" si="297"/>
        <v>252</v>
      </c>
      <c r="L1124" s="9">
        <f t="shared" si="298"/>
        <v>1.026104693</v>
      </c>
      <c r="M1124" s="71">
        <f t="shared" ca="1" si="299"/>
        <v>1.0899072059999999</v>
      </c>
      <c r="N1124" s="70">
        <f t="shared" si="300"/>
        <v>0</v>
      </c>
      <c r="O1124" s="66">
        <f t="shared" ca="1" si="301"/>
        <v>5508872.0669516698</v>
      </c>
      <c r="P1124" s="72">
        <f t="shared" si="302"/>
        <v>0</v>
      </c>
      <c r="Q1124" s="69"/>
      <c r="R1124" s="68"/>
      <c r="S1124" s="68"/>
      <c r="T1124" s="68"/>
      <c r="U1124" s="68"/>
      <c r="V1124" s="6"/>
      <c r="W1124" s="6"/>
      <c r="X1124" s="6"/>
      <c r="Y1124" s="7"/>
      <c r="Z1124" s="1"/>
      <c r="AA1124" s="6"/>
      <c r="AB1124" s="7"/>
      <c r="AC1124" s="7"/>
      <c r="AD1124" s="7"/>
      <c r="AE1124" s="6"/>
      <c r="AF1124" s="8"/>
      <c r="AG1124" s="6"/>
      <c r="AH1124" s="1"/>
      <c r="AI1124" s="18"/>
      <c r="AJ1124" s="19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</row>
    <row r="1125" spans="1:220" x14ac:dyDescent="0.2">
      <c r="A1125" s="65">
        <f t="shared" si="303"/>
        <v>43100</v>
      </c>
      <c r="B1125" s="12">
        <f t="shared" ref="B1125:B1159" ca="1" si="305">(C1125+O1125+Q1125+R1125)</f>
        <v>66788566.219968237</v>
      </c>
      <c r="C1125" s="73">
        <f t="shared" ref="C1125:C1159" ca="1" si="306">(C1124-P1124)</f>
        <v>61272864.679519385</v>
      </c>
      <c r="D1125" s="67">
        <f ca="1">IF(A1125&lt;$B$1,VLOOKUP(A1125,[1]DI!$A$4:$B$15000,2,FALSE),0)</f>
        <v>0</v>
      </c>
      <c r="E1125" s="11">
        <f t="shared" ref="E1125:E1159" ca="1" si="307">IF(A1125&lt;A$13,1,ROUND(((1+D1125)^(1/252)),8))</f>
        <v>1</v>
      </c>
      <c r="F1125" s="66">
        <f ca="1">(TRUNC(PRODUCT($E$16:$E1124),16))</f>
        <v>1.42460928272378</v>
      </c>
      <c r="G1125" s="66">
        <f t="shared" ref="G1125:G1159" ca="1" si="308">IF(N1124&gt;0,F1124,G1124)</f>
        <v>1.34121351552386</v>
      </c>
      <c r="H1125" s="66">
        <f t="shared" ref="H1125:H1159" ca="1" si="309">ROUND(F1125/G1125,8)</f>
        <v>1.0621793399999999</v>
      </c>
      <c r="I1125" s="67">
        <f t="shared" si="304"/>
        <v>3.7499999999999999E-2</v>
      </c>
      <c r="J1125" s="68">
        <f t="shared" ref="J1125:J1159" si="310">IF(N1124&gt;0,VLOOKUP(N1124,W$16:AG$52,2),J1124)</f>
        <v>42843</v>
      </c>
      <c r="K1125" s="13">
        <f t="shared" ref="K1125:K1159" si="311">DAYS360(J1125,A1125)</f>
        <v>253</v>
      </c>
      <c r="L1125" s="9">
        <f t="shared" ref="L1125:L1159" si="312">ROUND((I1125+1)^(K1125/360),9)</f>
        <v>1.026209629</v>
      </c>
      <c r="M1125" s="71">
        <f t="shared" ref="M1125:M1159" ca="1" si="313">ROUND(H1125*L1125,9)</f>
        <v>1.090018666</v>
      </c>
      <c r="N1125" s="70">
        <f t="shared" ref="N1125:N1159" si="314">IF(VLOOKUP(A1125,X$16:AE$52,8)=VLOOKUP(A1124,X$16:AE$52,8),0,VLOOKUP(A1125,X$16:AE$52,8))</f>
        <v>0</v>
      </c>
      <c r="O1125" s="66">
        <f t="shared" ref="O1125:O1159" ca="1" si="315">TRUNC(((M1125-1)*C1125),8)</f>
        <v>5515701.54044885</v>
      </c>
      <c r="P1125" s="72">
        <f t="shared" ref="P1125:P1159" si="316">IF(N1125&gt;0,VLOOKUP(N1125,$W$16:$AB$52,6),0)</f>
        <v>0</v>
      </c>
      <c r="Q1125" s="69"/>
      <c r="R1125" s="68"/>
      <c r="S1125" s="68"/>
      <c r="T1125" s="68"/>
      <c r="U1125" s="68"/>
      <c r="V1125" s="6"/>
      <c r="W1125" s="6"/>
      <c r="X1125" s="6"/>
      <c r="Y1125" s="7"/>
      <c r="Z1125" s="1"/>
      <c r="AA1125" s="6"/>
      <c r="AB1125" s="7"/>
      <c r="AC1125" s="7"/>
      <c r="AD1125" s="7"/>
      <c r="AE1125" s="6"/>
      <c r="AF1125" s="8"/>
      <c r="AG1125" s="6"/>
      <c r="AH1125" s="1"/>
      <c r="AI1125" s="18"/>
      <c r="AJ1125" s="19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</row>
    <row r="1126" spans="1:220" x14ac:dyDescent="0.2">
      <c r="A1126" s="65">
        <f t="shared" si="303"/>
        <v>43101</v>
      </c>
      <c r="B1126" s="12">
        <f t="shared" ca="1" si="305"/>
        <v>66788566.219968237</v>
      </c>
      <c r="C1126" s="73">
        <f t="shared" ca="1" si="306"/>
        <v>61272864.679519385</v>
      </c>
      <c r="D1126" s="67">
        <f ca="1">IF(A1126&lt;$B$1,VLOOKUP(A1126,[1]DI!$A$4:$B$15000,2,FALSE),0)</f>
        <v>0</v>
      </c>
      <c r="E1126" s="11">
        <f t="shared" ca="1" si="307"/>
        <v>1</v>
      </c>
      <c r="F1126" s="66">
        <f ca="1">(TRUNC(PRODUCT($E$16:$E1125),16))</f>
        <v>1.42460928272378</v>
      </c>
      <c r="G1126" s="66">
        <f t="shared" ca="1" si="308"/>
        <v>1.34121351552386</v>
      </c>
      <c r="H1126" s="66">
        <f t="shared" ca="1" si="309"/>
        <v>1.0621793399999999</v>
      </c>
      <c r="I1126" s="67">
        <f t="shared" si="304"/>
        <v>3.7499999999999999E-2</v>
      </c>
      <c r="J1126" s="68">
        <f t="shared" si="310"/>
        <v>42843</v>
      </c>
      <c r="K1126" s="13">
        <f t="shared" si="311"/>
        <v>253</v>
      </c>
      <c r="L1126" s="9">
        <f t="shared" si="312"/>
        <v>1.026209629</v>
      </c>
      <c r="M1126" s="71">
        <f t="shared" ca="1" si="313"/>
        <v>1.090018666</v>
      </c>
      <c r="N1126" s="70">
        <f t="shared" si="314"/>
        <v>0</v>
      </c>
      <c r="O1126" s="66">
        <f t="shared" ca="1" si="315"/>
        <v>5515701.54044885</v>
      </c>
      <c r="P1126" s="72">
        <f t="shared" si="316"/>
        <v>0</v>
      </c>
      <c r="Q1126" s="69"/>
      <c r="R1126" s="68"/>
      <c r="S1126" s="68"/>
      <c r="T1126" s="68"/>
      <c r="U1126" s="68"/>
      <c r="V1126" s="6"/>
      <c r="W1126" s="6"/>
      <c r="X1126" s="6"/>
      <c r="Y1126" s="7"/>
      <c r="Z1126" s="1"/>
      <c r="AA1126" s="6"/>
      <c r="AB1126" s="7"/>
      <c r="AC1126" s="7"/>
      <c r="AD1126" s="7"/>
      <c r="AE1126" s="6"/>
      <c r="AF1126" s="8"/>
      <c r="AG1126" s="6"/>
      <c r="AH1126" s="1"/>
      <c r="AI1126" s="18"/>
      <c r="AJ1126" s="19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</row>
    <row r="1127" spans="1:220" x14ac:dyDescent="0.2">
      <c r="A1127" s="65">
        <f t="shared" si="303"/>
        <v>43102</v>
      </c>
      <c r="B1127" s="12">
        <f t="shared" ca="1" si="305"/>
        <v>66795396.428739786</v>
      </c>
      <c r="C1127" s="73">
        <f t="shared" ca="1" si="306"/>
        <v>61272864.679519385</v>
      </c>
      <c r="D1127" s="67">
        <f ca="1">IF(A1127&lt;$B$1,VLOOKUP(A1127,[1]DI!$A$4:$B$15000,2,FALSE),0)</f>
        <v>6.8900000000000003E-2</v>
      </c>
      <c r="E1127" s="11">
        <f t="shared" ca="1" si="307"/>
        <v>1.00026444</v>
      </c>
      <c r="F1127" s="66">
        <f ca="1">(TRUNC(PRODUCT($E$16:$E1126),16))</f>
        <v>1.42460928272378</v>
      </c>
      <c r="G1127" s="66">
        <f t="shared" ca="1" si="308"/>
        <v>1.34121351552386</v>
      </c>
      <c r="H1127" s="66">
        <f t="shared" ca="1" si="309"/>
        <v>1.0621793399999999</v>
      </c>
      <c r="I1127" s="67">
        <f t="shared" si="304"/>
        <v>3.7499999999999999E-2</v>
      </c>
      <c r="J1127" s="68">
        <f t="shared" si="310"/>
        <v>42843</v>
      </c>
      <c r="K1127" s="13">
        <f t="shared" si="311"/>
        <v>254</v>
      </c>
      <c r="L1127" s="9">
        <f t="shared" si="312"/>
        <v>1.026314575</v>
      </c>
      <c r="M1127" s="71">
        <f t="shared" ca="1" si="313"/>
        <v>1.0901301379999999</v>
      </c>
      <c r="N1127" s="70">
        <f t="shared" si="314"/>
        <v>0</v>
      </c>
      <c r="O1127" s="66">
        <f t="shared" ca="1" si="315"/>
        <v>5522531.7492204001</v>
      </c>
      <c r="P1127" s="72">
        <f t="shared" si="316"/>
        <v>0</v>
      </c>
      <c r="Q1127" s="69"/>
      <c r="R1127" s="68"/>
      <c r="S1127" s="68"/>
      <c r="T1127" s="68"/>
      <c r="U1127" s="68"/>
      <c r="V1127" s="6"/>
      <c r="W1127" s="6"/>
      <c r="X1127" s="6"/>
      <c r="Y1127" s="7"/>
      <c r="Z1127" s="1"/>
      <c r="AA1127" s="6"/>
      <c r="AB1127" s="7"/>
      <c r="AC1127" s="7"/>
      <c r="AD1127" s="7"/>
      <c r="AE1127" s="6"/>
      <c r="AF1127" s="8"/>
      <c r="AG1127" s="6"/>
      <c r="AH1127" s="1"/>
      <c r="AI1127" s="18"/>
      <c r="AJ1127" s="19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</row>
    <row r="1128" spans="1:220" x14ac:dyDescent="0.2">
      <c r="A1128" s="65">
        <f t="shared" si="303"/>
        <v>43103</v>
      </c>
      <c r="B1128" s="12">
        <f t="shared" ca="1" si="305"/>
        <v>66819892.400945693</v>
      </c>
      <c r="C1128" s="73">
        <f t="shared" ca="1" si="306"/>
        <v>61272864.679519385</v>
      </c>
      <c r="D1128" s="67">
        <f ca="1">IF(A1128&lt;$B$1,VLOOKUP(A1128,[1]DI!$A$4:$B$15000,2,FALSE),0)</f>
        <v>6.8900000000000003E-2</v>
      </c>
      <c r="E1128" s="11">
        <f t="shared" ca="1" si="307"/>
        <v>1.00026444</v>
      </c>
      <c r="F1128" s="66">
        <f ca="1">(TRUNC(PRODUCT($E$16:$E1127),16))</f>
        <v>1.4249860064024999</v>
      </c>
      <c r="G1128" s="66">
        <f t="shared" ca="1" si="308"/>
        <v>1.34121351552386</v>
      </c>
      <c r="H1128" s="66">
        <f t="shared" ca="1" si="309"/>
        <v>1.06246022</v>
      </c>
      <c r="I1128" s="67">
        <f t="shared" si="304"/>
        <v>3.7499999999999999E-2</v>
      </c>
      <c r="J1128" s="68">
        <f t="shared" si="310"/>
        <v>42843</v>
      </c>
      <c r="K1128" s="13">
        <f t="shared" si="311"/>
        <v>255</v>
      </c>
      <c r="L1128" s="9">
        <f t="shared" si="312"/>
        <v>1.0264195330000001</v>
      </c>
      <c r="M1128" s="71">
        <f t="shared" ca="1" si="313"/>
        <v>1.0905299230000001</v>
      </c>
      <c r="N1128" s="70">
        <f t="shared" si="314"/>
        <v>0</v>
      </c>
      <c r="O1128" s="66">
        <f t="shared" ca="1" si="315"/>
        <v>5547027.72142631</v>
      </c>
      <c r="P1128" s="72">
        <f t="shared" si="316"/>
        <v>0</v>
      </c>
      <c r="Q1128" s="69"/>
      <c r="R1128" s="68"/>
      <c r="S1128" s="68"/>
      <c r="T1128" s="68"/>
      <c r="U1128" s="68"/>
      <c r="V1128" s="6"/>
      <c r="W1128" s="6"/>
      <c r="X1128" s="6"/>
      <c r="Y1128" s="7"/>
      <c r="Z1128" s="1"/>
      <c r="AA1128" s="6"/>
      <c r="AB1128" s="7"/>
      <c r="AC1128" s="7"/>
      <c r="AD1128" s="7"/>
      <c r="AE1128" s="6"/>
      <c r="AF1128" s="8"/>
      <c r="AG1128" s="6"/>
      <c r="AH1128" s="1"/>
      <c r="AI1128" s="18"/>
      <c r="AJ1128" s="19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</row>
    <row r="1129" spans="1:220" x14ac:dyDescent="0.2">
      <c r="A1129" s="65">
        <f t="shared" si="303"/>
        <v>43104</v>
      </c>
      <c r="B1129" s="12">
        <f t="shared" ca="1" si="305"/>
        <v>66844397.625354163</v>
      </c>
      <c r="C1129" s="73">
        <f t="shared" ca="1" si="306"/>
        <v>61272864.679519385</v>
      </c>
      <c r="D1129" s="67">
        <f ca="1">IF(A1129&lt;$B$1,VLOOKUP(A1129,[1]DI!$A$4:$B$15000,2,FALSE),0)</f>
        <v>6.8900000000000003E-2</v>
      </c>
      <c r="E1129" s="11">
        <f t="shared" ca="1" si="307"/>
        <v>1.00026444</v>
      </c>
      <c r="F1129" s="66">
        <f ca="1">(TRUNC(PRODUCT($E$16:$E1128),16))</f>
        <v>1.42536282970204</v>
      </c>
      <c r="G1129" s="66">
        <f t="shared" ca="1" si="308"/>
        <v>1.34121351552386</v>
      </c>
      <c r="H1129" s="66">
        <f t="shared" ca="1" si="309"/>
        <v>1.06274118</v>
      </c>
      <c r="I1129" s="67">
        <f t="shared" si="304"/>
        <v>3.7499999999999999E-2</v>
      </c>
      <c r="J1129" s="68">
        <f t="shared" si="310"/>
        <v>42843</v>
      </c>
      <c r="K1129" s="13">
        <f t="shared" si="311"/>
        <v>256</v>
      </c>
      <c r="L1129" s="9">
        <f t="shared" si="312"/>
        <v>1.0265245009999999</v>
      </c>
      <c r="M1129" s="71">
        <f t="shared" ca="1" si="313"/>
        <v>1.0909298590000001</v>
      </c>
      <c r="N1129" s="70">
        <f t="shared" si="314"/>
        <v>0</v>
      </c>
      <c r="O1129" s="66">
        <f t="shared" ca="1" si="315"/>
        <v>5571532.9458347801</v>
      </c>
      <c r="P1129" s="72">
        <f t="shared" si="316"/>
        <v>0</v>
      </c>
      <c r="Q1129" s="69"/>
      <c r="R1129" s="68"/>
      <c r="S1129" s="68"/>
      <c r="T1129" s="68"/>
      <c r="U1129" s="68"/>
      <c r="V1129" s="6"/>
      <c r="W1129" s="6"/>
      <c r="X1129" s="6"/>
      <c r="Y1129" s="7"/>
      <c r="Z1129" s="1"/>
      <c r="AA1129" s="6"/>
      <c r="AB1129" s="7"/>
      <c r="AC1129" s="7"/>
      <c r="AD1129" s="7"/>
      <c r="AE1129" s="6"/>
      <c r="AF1129" s="8"/>
      <c r="AG1129" s="6"/>
      <c r="AH1129" s="1"/>
      <c r="AI1129" s="18"/>
      <c r="AJ1129" s="19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</row>
    <row r="1130" spans="1:220" x14ac:dyDescent="0.2">
      <c r="A1130" s="65">
        <f t="shared" si="303"/>
        <v>43105</v>
      </c>
      <c r="B1130" s="12">
        <f t="shared" ca="1" si="305"/>
        <v>66868911.611782283</v>
      </c>
      <c r="C1130" s="73">
        <f t="shared" ca="1" si="306"/>
        <v>61272864.679519385</v>
      </c>
      <c r="D1130" s="67">
        <f ca="1">IF(A1130&lt;$B$1,VLOOKUP(A1130,[1]DI!$A$4:$B$15000,2,FALSE),0)</f>
        <v>6.8900000000000003E-2</v>
      </c>
      <c r="E1130" s="11">
        <f t="shared" ca="1" si="307"/>
        <v>1.00026444</v>
      </c>
      <c r="F1130" s="66">
        <f ca="1">(TRUNC(PRODUCT($E$16:$E1129),16))</f>
        <v>1.4257397526487201</v>
      </c>
      <c r="G1130" s="66">
        <f t="shared" ca="1" si="308"/>
        <v>1.34121351552386</v>
      </c>
      <c r="H1130" s="66">
        <f t="shared" ca="1" si="309"/>
        <v>1.06302221</v>
      </c>
      <c r="I1130" s="67">
        <f t="shared" si="304"/>
        <v>3.7499999999999999E-2</v>
      </c>
      <c r="J1130" s="68">
        <f t="shared" si="310"/>
        <v>42843</v>
      </c>
      <c r="K1130" s="13">
        <f t="shared" si="311"/>
        <v>257</v>
      </c>
      <c r="L1130" s="9">
        <f t="shared" si="312"/>
        <v>1.0266294789999999</v>
      </c>
      <c r="M1130" s="71">
        <f t="shared" ca="1" si="313"/>
        <v>1.0913299380000001</v>
      </c>
      <c r="N1130" s="70">
        <f t="shared" si="314"/>
        <v>0</v>
      </c>
      <c r="O1130" s="66">
        <f t="shared" ca="1" si="315"/>
        <v>5596046.9322629003</v>
      </c>
      <c r="P1130" s="72">
        <f t="shared" si="316"/>
        <v>0</v>
      </c>
      <c r="Q1130" s="69"/>
      <c r="R1130" s="68"/>
      <c r="S1130" s="68"/>
      <c r="T1130" s="68"/>
      <c r="U1130" s="68"/>
      <c r="V1130" s="6"/>
      <c r="W1130" s="6"/>
      <c r="X1130" s="6"/>
      <c r="Y1130" s="7"/>
      <c r="Z1130" s="1"/>
      <c r="AA1130" s="6"/>
      <c r="AB1130" s="7"/>
      <c r="AC1130" s="7"/>
      <c r="AD1130" s="7"/>
      <c r="AE1130" s="6"/>
      <c r="AF1130" s="8"/>
      <c r="AG1130" s="6"/>
      <c r="AH1130" s="1"/>
      <c r="AI1130" s="18"/>
      <c r="AJ1130" s="19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</row>
    <row r="1131" spans="1:220" x14ac:dyDescent="0.2">
      <c r="A1131" s="65">
        <f t="shared" si="303"/>
        <v>43106</v>
      </c>
      <c r="B1131" s="12">
        <f t="shared" ca="1" si="305"/>
        <v>66893434.298957177</v>
      </c>
      <c r="C1131" s="73">
        <f t="shared" ca="1" si="306"/>
        <v>61272864.679519385</v>
      </c>
      <c r="D1131" s="67">
        <f ca="1">IF(A1131&lt;$B$1,VLOOKUP(A1131,[1]DI!$A$4:$B$15000,2,FALSE),0)</f>
        <v>0</v>
      </c>
      <c r="E1131" s="11">
        <f t="shared" ca="1" si="307"/>
        <v>1</v>
      </c>
      <c r="F1131" s="66">
        <f ca="1">(TRUNC(PRODUCT($E$16:$E1130),16))</f>
        <v>1.4261167752689099</v>
      </c>
      <c r="G1131" s="66">
        <f t="shared" ca="1" si="308"/>
        <v>1.34121351552386</v>
      </c>
      <c r="H1131" s="66">
        <f t="shared" ca="1" si="309"/>
        <v>1.06330331</v>
      </c>
      <c r="I1131" s="67">
        <f t="shared" si="304"/>
        <v>3.7499999999999999E-2</v>
      </c>
      <c r="J1131" s="68">
        <f t="shared" si="310"/>
        <v>42843</v>
      </c>
      <c r="K1131" s="13">
        <f t="shared" si="311"/>
        <v>258</v>
      </c>
      <c r="L1131" s="9">
        <f t="shared" si="312"/>
        <v>1.026734469</v>
      </c>
      <c r="M1131" s="71">
        <f t="shared" ca="1" si="313"/>
        <v>1.0917301589999999</v>
      </c>
      <c r="N1131" s="70">
        <f t="shared" si="314"/>
        <v>0</v>
      </c>
      <c r="O1131" s="66">
        <f t="shared" ca="1" si="315"/>
        <v>5620569.6194377895</v>
      </c>
      <c r="P1131" s="72">
        <f t="shared" si="316"/>
        <v>0</v>
      </c>
      <c r="Q1131" s="69"/>
      <c r="R1131" s="68"/>
      <c r="S1131" s="68"/>
      <c r="T1131" s="68"/>
      <c r="U1131" s="68"/>
      <c r="V1131" s="6"/>
      <c r="W1131" s="6"/>
      <c r="X1131" s="6"/>
      <c r="Y1131" s="7"/>
      <c r="Z1131" s="1"/>
      <c r="AA1131" s="6"/>
      <c r="AB1131" s="7"/>
      <c r="AC1131" s="7"/>
      <c r="AD1131" s="7"/>
      <c r="AE1131" s="6"/>
      <c r="AF1131" s="8"/>
      <c r="AG1131" s="6"/>
      <c r="AH1131" s="1"/>
      <c r="AI1131" s="18"/>
      <c r="AJ1131" s="19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</row>
    <row r="1132" spans="1:220" x14ac:dyDescent="0.2">
      <c r="A1132" s="65">
        <f t="shared" si="303"/>
        <v>43107</v>
      </c>
      <c r="B1132" s="12">
        <f t="shared" ca="1" si="305"/>
        <v>66900275.230480053</v>
      </c>
      <c r="C1132" s="73">
        <f t="shared" ca="1" si="306"/>
        <v>61272864.679519385</v>
      </c>
      <c r="D1132" s="67">
        <f ca="1">IF(A1132&lt;$B$1,VLOOKUP(A1132,[1]DI!$A$4:$B$15000,2,FALSE),0)</f>
        <v>0</v>
      </c>
      <c r="E1132" s="11">
        <f t="shared" ca="1" si="307"/>
        <v>1</v>
      </c>
      <c r="F1132" s="66">
        <f ca="1">(TRUNC(PRODUCT($E$16:$E1131),16))</f>
        <v>1.4261167752689099</v>
      </c>
      <c r="G1132" s="66">
        <f t="shared" ca="1" si="308"/>
        <v>1.34121351552386</v>
      </c>
      <c r="H1132" s="66">
        <f t="shared" ca="1" si="309"/>
        <v>1.06330331</v>
      </c>
      <c r="I1132" s="67">
        <f t="shared" si="304"/>
        <v>3.7499999999999999E-2</v>
      </c>
      <c r="J1132" s="68">
        <f t="shared" si="310"/>
        <v>42843</v>
      </c>
      <c r="K1132" s="13">
        <f t="shared" si="311"/>
        <v>259</v>
      </c>
      <c r="L1132" s="9">
        <f t="shared" si="312"/>
        <v>1.026839469</v>
      </c>
      <c r="M1132" s="71">
        <f t="shared" ca="1" si="313"/>
        <v>1.0918418059999999</v>
      </c>
      <c r="N1132" s="70">
        <f t="shared" si="314"/>
        <v>0</v>
      </c>
      <c r="O1132" s="66">
        <f t="shared" ca="1" si="315"/>
        <v>5627410.5509606702</v>
      </c>
      <c r="P1132" s="72">
        <f t="shared" si="316"/>
        <v>0</v>
      </c>
      <c r="Q1132" s="69"/>
      <c r="R1132" s="68"/>
      <c r="S1132" s="68"/>
      <c r="T1132" s="68"/>
      <c r="U1132" s="68"/>
      <c r="V1132" s="6"/>
      <c r="W1132" s="6"/>
      <c r="X1132" s="6"/>
      <c r="Y1132" s="7"/>
      <c r="Z1132" s="1"/>
      <c r="AA1132" s="6"/>
      <c r="AB1132" s="7"/>
      <c r="AC1132" s="7"/>
      <c r="AD1132" s="7"/>
      <c r="AE1132" s="6"/>
      <c r="AF1132" s="8"/>
      <c r="AG1132" s="6"/>
      <c r="AH1132" s="1"/>
      <c r="AI1132" s="18"/>
      <c r="AJ1132" s="19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</row>
    <row r="1133" spans="1:220" x14ac:dyDescent="0.2">
      <c r="A1133" s="65">
        <f t="shared" si="303"/>
        <v>43108</v>
      </c>
      <c r="B1133" s="12">
        <f t="shared" ca="1" si="305"/>
        <v>66907116.897277303</v>
      </c>
      <c r="C1133" s="73">
        <f t="shared" ca="1" si="306"/>
        <v>61272864.679519385</v>
      </c>
      <c r="D1133" s="67">
        <f ca="1">IF(A1133&lt;$B$1,VLOOKUP(A1133,[1]DI!$A$4:$B$15000,2,FALSE),0)</f>
        <v>6.8900000000000003E-2</v>
      </c>
      <c r="E1133" s="11">
        <f t="shared" ca="1" si="307"/>
        <v>1.00026444</v>
      </c>
      <c r="F1133" s="66">
        <f ca="1">(TRUNC(PRODUCT($E$16:$E1132),16))</f>
        <v>1.4261167752689099</v>
      </c>
      <c r="G1133" s="66">
        <f t="shared" ca="1" si="308"/>
        <v>1.34121351552386</v>
      </c>
      <c r="H1133" s="66">
        <f t="shared" ca="1" si="309"/>
        <v>1.06330331</v>
      </c>
      <c r="I1133" s="67">
        <f t="shared" si="304"/>
        <v>3.7499999999999999E-2</v>
      </c>
      <c r="J1133" s="68">
        <f t="shared" si="310"/>
        <v>42843</v>
      </c>
      <c r="K1133" s="13">
        <f t="shared" si="311"/>
        <v>260</v>
      </c>
      <c r="L1133" s="9">
        <f t="shared" si="312"/>
        <v>1.02694448</v>
      </c>
      <c r="M1133" s="71">
        <f t="shared" ca="1" si="313"/>
        <v>1.091953465</v>
      </c>
      <c r="N1133" s="70">
        <f t="shared" si="314"/>
        <v>0</v>
      </c>
      <c r="O1133" s="66">
        <f t="shared" ca="1" si="315"/>
        <v>5634252.2177579198</v>
      </c>
      <c r="P1133" s="72">
        <f t="shared" si="316"/>
        <v>0</v>
      </c>
      <c r="Q1133" s="69"/>
      <c r="R1133" s="68"/>
      <c r="S1133" s="68"/>
      <c r="T1133" s="68"/>
      <c r="U1133" s="68"/>
      <c r="V1133" s="6"/>
      <c r="W1133" s="6"/>
      <c r="X1133" s="6"/>
      <c r="Y1133" s="7"/>
      <c r="Z1133" s="1"/>
      <c r="AA1133" s="6"/>
      <c r="AB1133" s="7"/>
      <c r="AC1133" s="7"/>
      <c r="AD1133" s="7"/>
      <c r="AE1133" s="6"/>
      <c r="AF1133" s="8"/>
      <c r="AG1133" s="6"/>
      <c r="AH1133" s="1"/>
      <c r="AI1133" s="18"/>
      <c r="AJ1133" s="19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</row>
    <row r="1134" spans="1:220" x14ac:dyDescent="0.2">
      <c r="A1134" s="65">
        <f t="shared" si="303"/>
        <v>43109</v>
      </c>
      <c r="B1134" s="12">
        <f t="shared" ca="1" si="305"/>
        <v>66931653.983575404</v>
      </c>
      <c r="C1134" s="73">
        <f t="shared" ca="1" si="306"/>
        <v>61272864.679519385</v>
      </c>
      <c r="D1134" s="67">
        <f ca="1">IF(A1134&lt;$B$1,VLOOKUP(A1134,[1]DI!$A$4:$B$15000,2,FALSE),0)</f>
        <v>6.8900000000000003E-2</v>
      </c>
      <c r="E1134" s="11">
        <f t="shared" ca="1" si="307"/>
        <v>1.00026444</v>
      </c>
      <c r="F1134" s="66">
        <f ca="1">(TRUNC(PRODUCT($E$16:$E1133),16))</f>
        <v>1.4264938975889701</v>
      </c>
      <c r="G1134" s="66">
        <f t="shared" ca="1" si="308"/>
        <v>1.34121351552386</v>
      </c>
      <c r="H1134" s="66">
        <f t="shared" ca="1" si="309"/>
        <v>1.06358449</v>
      </c>
      <c r="I1134" s="67">
        <f t="shared" si="304"/>
        <v>3.7499999999999999E-2</v>
      </c>
      <c r="J1134" s="68">
        <f t="shared" si="310"/>
        <v>42843</v>
      </c>
      <c r="K1134" s="13">
        <f t="shared" si="311"/>
        <v>261</v>
      </c>
      <c r="L1134" s="9">
        <f t="shared" si="312"/>
        <v>1.0270495019999999</v>
      </c>
      <c r="M1134" s="71">
        <f t="shared" ca="1" si="313"/>
        <v>1.0923539209999999</v>
      </c>
      <c r="N1134" s="70">
        <f t="shared" si="314"/>
        <v>0</v>
      </c>
      <c r="O1134" s="66">
        <f t="shared" ca="1" si="315"/>
        <v>5658789.3040560205</v>
      </c>
      <c r="P1134" s="72">
        <f t="shared" si="316"/>
        <v>0</v>
      </c>
      <c r="Q1134" s="69"/>
      <c r="R1134" s="68"/>
      <c r="S1134" s="68"/>
      <c r="T1134" s="68"/>
      <c r="U1134" s="68"/>
      <c r="V1134" s="6"/>
      <c r="W1134" s="6"/>
      <c r="X1134" s="6"/>
      <c r="Y1134" s="7"/>
      <c r="Z1134" s="1"/>
      <c r="AA1134" s="6"/>
      <c r="AB1134" s="7"/>
      <c r="AC1134" s="7"/>
      <c r="AD1134" s="7"/>
      <c r="AE1134" s="6"/>
      <c r="AF1134" s="8"/>
      <c r="AG1134" s="6"/>
      <c r="AH1134" s="1"/>
      <c r="AI1134" s="18"/>
      <c r="AJ1134" s="19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</row>
    <row r="1135" spans="1:220" x14ac:dyDescent="0.2">
      <c r="A1135" s="65">
        <f t="shared" si="303"/>
        <v>43110</v>
      </c>
      <c r="B1135" s="12">
        <f t="shared" ca="1" si="305"/>
        <v>66956200.444621794</v>
      </c>
      <c r="C1135" s="73">
        <f t="shared" ca="1" si="306"/>
        <v>61272864.679519385</v>
      </c>
      <c r="D1135" s="67">
        <f ca="1">IF(A1135&lt;$B$1,VLOOKUP(A1135,[1]DI!$A$4:$B$15000,2,FALSE),0)</f>
        <v>6.8900000000000003E-2</v>
      </c>
      <c r="E1135" s="11">
        <f t="shared" ca="1" si="307"/>
        <v>1.00026444</v>
      </c>
      <c r="F1135" s="66">
        <f ca="1">(TRUNC(PRODUCT($E$16:$E1134),16))</f>
        <v>1.4268711196352499</v>
      </c>
      <c r="G1135" s="66">
        <f t="shared" ca="1" si="308"/>
        <v>1.34121351552386</v>
      </c>
      <c r="H1135" s="66">
        <f t="shared" ca="1" si="309"/>
        <v>1.0638657499999999</v>
      </c>
      <c r="I1135" s="67">
        <f t="shared" si="304"/>
        <v>3.7499999999999999E-2</v>
      </c>
      <c r="J1135" s="68">
        <f t="shared" si="310"/>
        <v>42843</v>
      </c>
      <c r="K1135" s="13">
        <f t="shared" si="311"/>
        <v>262</v>
      </c>
      <c r="L1135" s="9">
        <f t="shared" si="312"/>
        <v>1.027154535</v>
      </c>
      <c r="M1135" s="71">
        <f t="shared" ca="1" si="313"/>
        <v>1.0927545299999999</v>
      </c>
      <c r="N1135" s="70">
        <f t="shared" si="314"/>
        <v>0</v>
      </c>
      <c r="O1135" s="66">
        <f t="shared" ca="1" si="315"/>
        <v>5683335.7651024098</v>
      </c>
      <c r="P1135" s="72">
        <f t="shared" si="316"/>
        <v>0</v>
      </c>
      <c r="Q1135" s="69"/>
      <c r="R1135" s="68"/>
      <c r="S1135" s="68"/>
      <c r="T1135" s="68"/>
      <c r="U1135" s="68"/>
      <c r="V1135" s="6"/>
      <c r="W1135" s="6"/>
      <c r="X1135" s="6"/>
      <c r="Y1135" s="7"/>
      <c r="Z1135" s="1"/>
      <c r="AA1135" s="6"/>
      <c r="AB1135" s="7"/>
      <c r="AC1135" s="7"/>
      <c r="AD1135" s="7"/>
      <c r="AE1135" s="6"/>
      <c r="AF1135" s="8"/>
      <c r="AG1135" s="6"/>
      <c r="AH1135" s="1"/>
      <c r="AI1135" s="18"/>
      <c r="AJ1135" s="19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</row>
    <row r="1136" spans="1:220" x14ac:dyDescent="0.2">
      <c r="A1136" s="65">
        <f t="shared" si="303"/>
        <v>43111</v>
      </c>
      <c r="B1136" s="12">
        <f t="shared" ca="1" si="305"/>
        <v>66980755.545142129</v>
      </c>
      <c r="C1136" s="73">
        <f t="shared" ca="1" si="306"/>
        <v>61272864.679519385</v>
      </c>
      <c r="D1136" s="67">
        <f ca="1">IF(A1136&lt;$B$1,VLOOKUP(A1136,[1]DI!$A$4:$B$15000,2,FALSE),0)</f>
        <v>6.8900000000000003E-2</v>
      </c>
      <c r="E1136" s="11">
        <f t="shared" ca="1" si="307"/>
        <v>1.00026444</v>
      </c>
      <c r="F1136" s="66">
        <f ca="1">(TRUNC(PRODUCT($E$16:$E1135),16))</f>
        <v>1.42724844143412</v>
      </c>
      <c r="G1136" s="66">
        <f t="shared" ca="1" si="308"/>
        <v>1.34121351552386</v>
      </c>
      <c r="H1136" s="66">
        <f t="shared" ca="1" si="309"/>
        <v>1.0641470799999999</v>
      </c>
      <c r="I1136" s="67">
        <f t="shared" si="304"/>
        <v>3.7499999999999999E-2</v>
      </c>
      <c r="J1136" s="68">
        <f t="shared" si="310"/>
        <v>42843</v>
      </c>
      <c r="K1136" s="13">
        <f t="shared" si="311"/>
        <v>263</v>
      </c>
      <c r="L1136" s="9">
        <f t="shared" si="312"/>
        <v>1.027259578</v>
      </c>
      <c r="M1136" s="71">
        <f t="shared" ca="1" si="313"/>
        <v>1.09315528</v>
      </c>
      <c r="N1136" s="70">
        <f t="shared" si="314"/>
        <v>0</v>
      </c>
      <c r="O1136" s="66">
        <f t="shared" ca="1" si="315"/>
        <v>5707890.8656227402</v>
      </c>
      <c r="P1136" s="72">
        <f t="shared" si="316"/>
        <v>0</v>
      </c>
      <c r="Q1136" s="69"/>
      <c r="R1136" s="68"/>
      <c r="S1136" s="68"/>
      <c r="T1136" s="68"/>
      <c r="U1136" s="68"/>
      <c r="V1136" s="6"/>
      <c r="W1136" s="6"/>
      <c r="X1136" s="6"/>
      <c r="Y1136" s="7"/>
      <c r="Z1136" s="1"/>
      <c r="AA1136" s="6"/>
      <c r="AB1136" s="7"/>
      <c r="AC1136" s="7"/>
      <c r="AD1136" s="7"/>
      <c r="AE1136" s="6"/>
      <c r="AF1136" s="8"/>
      <c r="AG1136" s="6"/>
      <c r="AH1136" s="1"/>
      <c r="AI1136" s="18"/>
      <c r="AJ1136" s="19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</row>
    <row r="1137" spans="1:220" x14ac:dyDescent="0.2">
      <c r="A1137" s="65">
        <f t="shared" si="303"/>
        <v>43112</v>
      </c>
      <c r="B1137" s="12">
        <f t="shared" ca="1" si="305"/>
        <v>67005319.468954958</v>
      </c>
      <c r="C1137" s="73">
        <f t="shared" ca="1" si="306"/>
        <v>61272864.679519385</v>
      </c>
      <c r="D1137" s="67">
        <f ca="1">IF(A1137&lt;$B$1,VLOOKUP(A1137,[1]DI!$A$4:$B$15000,2,FALSE),0)</f>
        <v>6.8900000000000003E-2</v>
      </c>
      <c r="E1137" s="11">
        <f t="shared" ca="1" si="307"/>
        <v>1.00026444</v>
      </c>
      <c r="F1137" s="66">
        <f ca="1">(TRUNC(PRODUCT($E$16:$E1136),16))</f>
        <v>1.42762586301197</v>
      </c>
      <c r="G1137" s="66">
        <f t="shared" ca="1" si="308"/>
        <v>1.34121351552386</v>
      </c>
      <c r="H1137" s="66">
        <f t="shared" ca="1" si="309"/>
        <v>1.0644284799999999</v>
      </c>
      <c r="I1137" s="67">
        <f t="shared" si="304"/>
        <v>3.7499999999999999E-2</v>
      </c>
      <c r="J1137" s="68">
        <f t="shared" si="310"/>
        <v>42843</v>
      </c>
      <c r="K1137" s="13">
        <f t="shared" si="311"/>
        <v>264</v>
      </c>
      <c r="L1137" s="9">
        <f t="shared" si="312"/>
        <v>1.0273646320000001</v>
      </c>
      <c r="M1137" s="71">
        <f t="shared" ca="1" si="313"/>
        <v>1.0935561739999999</v>
      </c>
      <c r="N1137" s="70">
        <f t="shared" si="314"/>
        <v>0</v>
      </c>
      <c r="O1137" s="66">
        <f t="shared" ca="1" si="315"/>
        <v>5732454.7894355701</v>
      </c>
      <c r="P1137" s="72">
        <f t="shared" si="316"/>
        <v>0</v>
      </c>
      <c r="Q1137" s="69"/>
      <c r="R1137" s="68"/>
      <c r="S1137" s="68"/>
      <c r="T1137" s="68"/>
      <c r="U1137" s="68"/>
      <c r="V1137" s="6"/>
      <c r="W1137" s="6"/>
      <c r="X1137" s="6"/>
      <c r="Y1137" s="7"/>
      <c r="Z1137" s="1"/>
      <c r="AA1137" s="6"/>
      <c r="AB1137" s="7"/>
      <c r="AC1137" s="7"/>
      <c r="AD1137" s="7"/>
      <c r="AE1137" s="6"/>
      <c r="AF1137" s="8"/>
      <c r="AG1137" s="6"/>
      <c r="AH1137" s="1"/>
      <c r="AI1137" s="18"/>
      <c r="AJ1137" s="19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</row>
    <row r="1138" spans="1:220" x14ac:dyDescent="0.2">
      <c r="A1138" s="65">
        <f t="shared" si="303"/>
        <v>43113</v>
      </c>
      <c r="B1138" s="12">
        <f t="shared" ca="1" si="305"/>
        <v>67029892.706243224</v>
      </c>
      <c r="C1138" s="73">
        <f t="shared" ca="1" si="306"/>
        <v>61272864.679519385</v>
      </c>
      <c r="D1138" s="67">
        <f ca="1">IF(A1138&lt;$B$1,VLOOKUP(A1138,[1]DI!$A$4:$B$15000,2,FALSE),0)</f>
        <v>0</v>
      </c>
      <c r="E1138" s="11">
        <f t="shared" ca="1" si="307"/>
        <v>1</v>
      </c>
      <c r="F1138" s="66">
        <f ca="1">(TRUNC(PRODUCT($E$16:$E1137),16))</f>
        <v>1.42800338439519</v>
      </c>
      <c r="G1138" s="66">
        <f t="shared" ca="1" si="308"/>
        <v>1.34121351552386</v>
      </c>
      <c r="H1138" s="66">
        <f t="shared" ca="1" si="309"/>
        <v>1.0647099600000001</v>
      </c>
      <c r="I1138" s="67">
        <f t="shared" si="304"/>
        <v>3.7499999999999999E-2</v>
      </c>
      <c r="J1138" s="68">
        <f t="shared" si="310"/>
        <v>42843</v>
      </c>
      <c r="K1138" s="13">
        <f t="shared" si="311"/>
        <v>265</v>
      </c>
      <c r="L1138" s="9">
        <f t="shared" si="312"/>
        <v>1.0274696969999999</v>
      </c>
      <c r="M1138" s="71">
        <f t="shared" ca="1" si="313"/>
        <v>1.0939572200000001</v>
      </c>
      <c r="N1138" s="70">
        <f t="shared" si="314"/>
        <v>0</v>
      </c>
      <c r="O1138" s="66">
        <f t="shared" ca="1" si="315"/>
        <v>5757028.0267238403</v>
      </c>
      <c r="P1138" s="72">
        <f t="shared" si="316"/>
        <v>0</v>
      </c>
      <c r="Q1138" s="69"/>
      <c r="R1138" s="68"/>
      <c r="S1138" s="68"/>
      <c r="T1138" s="68"/>
      <c r="U1138" s="68"/>
      <c r="V1138" s="6"/>
      <c r="W1138" s="6"/>
      <c r="X1138" s="6"/>
      <c r="Y1138" s="7"/>
      <c r="Z1138" s="1"/>
      <c r="AA1138" s="6"/>
      <c r="AB1138" s="7"/>
      <c r="AC1138" s="7"/>
      <c r="AD1138" s="7"/>
      <c r="AE1138" s="6"/>
      <c r="AF1138" s="8"/>
      <c r="AG1138" s="6"/>
      <c r="AH1138" s="1"/>
      <c r="AI1138" s="18"/>
      <c r="AJ1138" s="19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</row>
    <row r="1139" spans="1:220" x14ac:dyDescent="0.2">
      <c r="A1139" s="65">
        <f t="shared" si="303"/>
        <v>43114</v>
      </c>
      <c r="B1139" s="12">
        <f t="shared" ca="1" si="305"/>
        <v>67036747.546706378</v>
      </c>
      <c r="C1139" s="73">
        <f t="shared" ca="1" si="306"/>
        <v>61272864.679519385</v>
      </c>
      <c r="D1139" s="67">
        <f ca="1">IF(A1139&lt;$B$1,VLOOKUP(A1139,[1]DI!$A$4:$B$15000,2,FALSE),0)</f>
        <v>0</v>
      </c>
      <c r="E1139" s="11">
        <f t="shared" ca="1" si="307"/>
        <v>1</v>
      </c>
      <c r="F1139" s="66">
        <f ca="1">(TRUNC(PRODUCT($E$16:$E1138),16))</f>
        <v>1.42800338439519</v>
      </c>
      <c r="G1139" s="66">
        <f t="shared" ca="1" si="308"/>
        <v>1.34121351552386</v>
      </c>
      <c r="H1139" s="66">
        <f t="shared" ca="1" si="309"/>
        <v>1.0647099600000001</v>
      </c>
      <c r="I1139" s="67">
        <f t="shared" si="304"/>
        <v>3.7499999999999999E-2</v>
      </c>
      <c r="J1139" s="68">
        <f t="shared" si="310"/>
        <v>42843</v>
      </c>
      <c r="K1139" s="13">
        <f t="shared" si="311"/>
        <v>266</v>
      </c>
      <c r="L1139" s="9">
        <f t="shared" si="312"/>
        <v>1.0275747719999999</v>
      </c>
      <c r="M1139" s="71">
        <f t="shared" ca="1" si="313"/>
        <v>1.094069094</v>
      </c>
      <c r="N1139" s="70">
        <f t="shared" si="314"/>
        <v>0</v>
      </c>
      <c r="O1139" s="66">
        <f t="shared" ca="1" si="315"/>
        <v>5763882.8671869896</v>
      </c>
      <c r="P1139" s="72">
        <f t="shared" si="316"/>
        <v>0</v>
      </c>
      <c r="Q1139" s="69"/>
      <c r="R1139" s="68"/>
      <c r="S1139" s="68"/>
      <c r="T1139" s="68"/>
      <c r="U1139" s="68"/>
      <c r="V1139" s="6"/>
      <c r="W1139" s="6"/>
      <c r="X1139" s="6"/>
      <c r="Y1139" s="7"/>
      <c r="Z1139" s="1"/>
      <c r="AA1139" s="6"/>
      <c r="AB1139" s="7"/>
      <c r="AC1139" s="7"/>
      <c r="AD1139" s="7"/>
      <c r="AE1139" s="6"/>
      <c r="AF1139" s="8"/>
      <c r="AG1139" s="6"/>
      <c r="AH1139" s="1"/>
      <c r="AI1139" s="18"/>
      <c r="AJ1139" s="19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</row>
    <row r="1140" spans="1:220" x14ac:dyDescent="0.2">
      <c r="A1140" s="65">
        <f t="shared" si="303"/>
        <v>43115</v>
      </c>
      <c r="B1140" s="12">
        <f t="shared" ca="1" si="305"/>
        <v>67043603.183716774</v>
      </c>
      <c r="C1140" s="73">
        <f t="shared" ca="1" si="306"/>
        <v>61272864.679519385</v>
      </c>
      <c r="D1140" s="67">
        <f ca="1">IF(A1140&lt;$B$1,VLOOKUP(A1140,[1]DI!$A$4:$B$15000,2,FALSE),0)</f>
        <v>6.8900000000000003E-2</v>
      </c>
      <c r="E1140" s="11">
        <f t="shared" ca="1" si="307"/>
        <v>1.00026444</v>
      </c>
      <c r="F1140" s="66">
        <f ca="1">(TRUNC(PRODUCT($E$16:$E1139),16))</f>
        <v>1.42800338439519</v>
      </c>
      <c r="G1140" s="66">
        <f t="shared" ca="1" si="308"/>
        <v>1.34121351552386</v>
      </c>
      <c r="H1140" s="66">
        <f t="shared" ca="1" si="309"/>
        <v>1.0647099600000001</v>
      </c>
      <c r="I1140" s="67">
        <f t="shared" si="304"/>
        <v>3.7499999999999999E-2</v>
      </c>
      <c r="J1140" s="68">
        <f t="shared" si="310"/>
        <v>42843</v>
      </c>
      <c r="K1140" s="13">
        <f t="shared" si="311"/>
        <v>267</v>
      </c>
      <c r="L1140" s="9">
        <f t="shared" si="312"/>
        <v>1.0276798579999999</v>
      </c>
      <c r="M1140" s="71">
        <f t="shared" ca="1" si="313"/>
        <v>1.0941809810000001</v>
      </c>
      <c r="N1140" s="70">
        <f t="shared" si="314"/>
        <v>0</v>
      </c>
      <c r="O1140" s="66">
        <f t="shared" ca="1" si="315"/>
        <v>5770738.5041973898</v>
      </c>
      <c r="P1140" s="72">
        <f t="shared" si="316"/>
        <v>0</v>
      </c>
      <c r="Q1140" s="69"/>
      <c r="R1140" s="68"/>
      <c r="S1140" s="68"/>
      <c r="T1140" s="68"/>
      <c r="U1140" s="68"/>
      <c r="V1140" s="6"/>
      <c r="W1140" s="6"/>
      <c r="X1140" s="6"/>
      <c r="Y1140" s="7"/>
      <c r="Z1140" s="1"/>
      <c r="AA1140" s="6"/>
      <c r="AB1140" s="7"/>
      <c r="AC1140" s="7"/>
      <c r="AD1140" s="7"/>
      <c r="AE1140" s="6"/>
      <c r="AF1140" s="8"/>
      <c r="AG1140" s="6"/>
      <c r="AH1140" s="1"/>
      <c r="AI1140" s="18"/>
      <c r="AJ1140" s="19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</row>
    <row r="1141" spans="1:220" x14ac:dyDescent="0.2">
      <c r="A1141" s="65">
        <f t="shared" si="303"/>
        <v>43116</v>
      </c>
      <c r="B1141" s="12">
        <f t="shared" ca="1" si="305"/>
        <v>67068190.146126725</v>
      </c>
      <c r="C1141" s="73">
        <f t="shared" ca="1" si="306"/>
        <v>61272864.679519385</v>
      </c>
      <c r="D1141" s="67">
        <f ca="1">IF(A1141&lt;$B$1,VLOOKUP(A1141,[1]DI!$A$4:$B$15000,2,FALSE),0)</f>
        <v>6.8900000000000003E-2</v>
      </c>
      <c r="E1141" s="11">
        <f t="shared" ca="1" si="307"/>
        <v>1.00026444</v>
      </c>
      <c r="F1141" s="66">
        <f ca="1">(TRUNC(PRODUCT($E$16:$E1140),16))</f>
        <v>1.42838100561016</v>
      </c>
      <c r="G1141" s="66">
        <f t="shared" ca="1" si="308"/>
        <v>1.34121351552386</v>
      </c>
      <c r="H1141" s="66">
        <f t="shared" ca="1" si="309"/>
        <v>1.06499151</v>
      </c>
      <c r="I1141" s="67">
        <f t="shared" si="304"/>
        <v>3.7499999999999999E-2</v>
      </c>
      <c r="J1141" s="68">
        <f t="shared" si="310"/>
        <v>42843</v>
      </c>
      <c r="K1141" s="13">
        <f t="shared" si="311"/>
        <v>268</v>
      </c>
      <c r="L1141" s="9">
        <f t="shared" si="312"/>
        <v>1.027784955</v>
      </c>
      <c r="M1141" s="71">
        <f t="shared" ca="1" si="313"/>
        <v>1.0945822510000001</v>
      </c>
      <c r="N1141" s="70">
        <f t="shared" si="314"/>
        <v>0</v>
      </c>
      <c r="O1141" s="66">
        <f t="shared" ca="1" si="315"/>
        <v>5795325.4666073397</v>
      </c>
      <c r="P1141" s="72">
        <f t="shared" si="316"/>
        <v>0</v>
      </c>
      <c r="Q1141" s="69"/>
      <c r="R1141" s="68"/>
      <c r="S1141" s="68"/>
      <c r="T1141" s="68"/>
      <c r="U1141" s="68"/>
      <c r="V1141" s="6"/>
      <c r="W1141" s="6"/>
      <c r="X1141" s="6"/>
      <c r="Y1141" s="7"/>
      <c r="Z1141" s="1"/>
      <c r="AA1141" s="6"/>
      <c r="AB1141" s="7"/>
      <c r="AC1141" s="7"/>
      <c r="AD1141" s="7"/>
      <c r="AE1141" s="6"/>
      <c r="AF1141" s="8"/>
      <c r="AG1141" s="6"/>
      <c r="AH1141" s="1"/>
      <c r="AI1141" s="18"/>
      <c r="AJ1141" s="19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</row>
    <row r="1142" spans="1:220" x14ac:dyDescent="0.2">
      <c r="A1142" s="65">
        <f t="shared" si="303"/>
        <v>43117</v>
      </c>
      <c r="B1142" s="12">
        <f t="shared" ca="1" si="305"/>
        <v>67092786.544557825</v>
      </c>
      <c r="C1142" s="73">
        <f t="shared" ca="1" si="306"/>
        <v>61272864.679519385</v>
      </c>
      <c r="D1142" s="67">
        <f ca="1">IF(A1142&lt;$B$1,VLOOKUP(A1142,[1]DI!$A$4:$B$15000,2,FALSE),0)</f>
        <v>6.8900000000000003E-2</v>
      </c>
      <c r="E1142" s="11">
        <f t="shared" ca="1" si="307"/>
        <v>1.00026444</v>
      </c>
      <c r="F1142" s="66">
        <f ca="1">(TRUNC(PRODUCT($E$16:$E1141),16))</f>
        <v>1.42875872668328</v>
      </c>
      <c r="G1142" s="66">
        <f t="shared" ca="1" si="308"/>
        <v>1.34121351552386</v>
      </c>
      <c r="H1142" s="66">
        <f t="shared" ca="1" si="309"/>
        <v>1.06527314</v>
      </c>
      <c r="I1142" s="67">
        <f t="shared" si="304"/>
        <v>3.7499999999999999E-2</v>
      </c>
      <c r="J1142" s="68">
        <f t="shared" si="310"/>
        <v>42843</v>
      </c>
      <c r="K1142" s="13">
        <f t="shared" si="311"/>
        <v>269</v>
      </c>
      <c r="L1142" s="9">
        <f t="shared" si="312"/>
        <v>1.0278900630000001</v>
      </c>
      <c r="M1142" s="71">
        <f t="shared" ca="1" si="313"/>
        <v>1.0949836749999999</v>
      </c>
      <c r="N1142" s="70">
        <f t="shared" si="314"/>
        <v>0</v>
      </c>
      <c r="O1142" s="66">
        <f t="shared" ca="1" si="315"/>
        <v>5819921.8650384396</v>
      </c>
      <c r="P1142" s="72">
        <f t="shared" si="316"/>
        <v>0</v>
      </c>
      <c r="Q1142" s="69"/>
      <c r="R1142" s="68"/>
      <c r="S1142" s="68"/>
      <c r="T1142" s="68"/>
      <c r="U1142" s="68"/>
      <c r="V1142" s="6"/>
      <c r="W1142" s="6"/>
      <c r="X1142" s="6"/>
      <c r="Y1142" s="7"/>
      <c r="Z1142" s="1"/>
      <c r="AA1142" s="6"/>
      <c r="AB1142" s="7"/>
      <c r="AC1142" s="7"/>
      <c r="AD1142" s="7"/>
      <c r="AE1142" s="6"/>
      <c r="AF1142" s="8"/>
      <c r="AG1142" s="6"/>
      <c r="AH1142" s="1"/>
      <c r="AI1142" s="18"/>
      <c r="AJ1142" s="19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</row>
    <row r="1143" spans="1:220" x14ac:dyDescent="0.2">
      <c r="A1143" s="65">
        <f t="shared" si="303"/>
        <v>43118</v>
      </c>
      <c r="B1143" s="12">
        <f t="shared" ca="1" si="305"/>
        <v>67117391.705008596</v>
      </c>
      <c r="C1143" s="73">
        <f t="shared" ca="1" si="306"/>
        <v>61272864.679519385</v>
      </c>
      <c r="D1143" s="67">
        <f ca="1">IF(A1143&lt;$B$1,VLOOKUP(A1143,[1]DI!$A$4:$B$15000,2,FALSE),0)</f>
        <v>6.8900000000000003E-2</v>
      </c>
      <c r="E1143" s="11">
        <f t="shared" ca="1" si="307"/>
        <v>1.00026444</v>
      </c>
      <c r="F1143" s="66">
        <f ca="1">(TRUNC(PRODUCT($E$16:$E1142),16))</f>
        <v>1.4291365476409701</v>
      </c>
      <c r="G1143" s="66">
        <f t="shared" ca="1" si="308"/>
        <v>1.34121351552386</v>
      </c>
      <c r="H1143" s="66">
        <f t="shared" ca="1" si="309"/>
        <v>1.0655548399999999</v>
      </c>
      <c r="I1143" s="67">
        <f t="shared" si="304"/>
        <v>3.7499999999999999E-2</v>
      </c>
      <c r="J1143" s="68">
        <f t="shared" si="310"/>
        <v>42843</v>
      </c>
      <c r="K1143" s="13">
        <f t="shared" si="311"/>
        <v>270</v>
      </c>
      <c r="L1143" s="9">
        <f t="shared" si="312"/>
        <v>1.027995182</v>
      </c>
      <c r="M1143" s="71">
        <f t="shared" ca="1" si="313"/>
        <v>1.0953852420000001</v>
      </c>
      <c r="N1143" s="70">
        <f t="shared" si="314"/>
        <v>0</v>
      </c>
      <c r="O1143" s="66">
        <f t="shared" ca="1" si="315"/>
        <v>5844527.0254892102</v>
      </c>
      <c r="P1143" s="72">
        <f t="shared" si="316"/>
        <v>0</v>
      </c>
      <c r="Q1143" s="69"/>
      <c r="R1143" s="68"/>
      <c r="S1143" s="68"/>
      <c r="T1143" s="68"/>
      <c r="U1143" s="68"/>
      <c r="V1143" s="6"/>
      <c r="W1143" s="6"/>
      <c r="X1143" s="6"/>
      <c r="Y1143" s="7"/>
      <c r="Z1143" s="1"/>
      <c r="AA1143" s="6"/>
      <c r="AB1143" s="7"/>
      <c r="AC1143" s="7"/>
      <c r="AD1143" s="7"/>
      <c r="AE1143" s="6"/>
      <c r="AF1143" s="8"/>
      <c r="AG1143" s="6"/>
      <c r="AH1143" s="1"/>
      <c r="AI1143" s="18"/>
      <c r="AJ1143" s="19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</row>
    <row r="1144" spans="1:220" x14ac:dyDescent="0.2">
      <c r="A1144" s="65">
        <f t="shared" si="303"/>
        <v>43119</v>
      </c>
      <c r="B1144" s="12">
        <f t="shared" ca="1" si="305"/>
        <v>67142005.504933268</v>
      </c>
      <c r="C1144" s="73">
        <f t="shared" ca="1" si="306"/>
        <v>61272864.679519385</v>
      </c>
      <c r="D1144" s="67">
        <f ca="1">IF(A1144&lt;$B$1,VLOOKUP(A1144,[1]DI!$A$4:$B$15000,2,FALSE),0)</f>
        <v>6.8900000000000003E-2</v>
      </c>
      <c r="E1144" s="11">
        <f t="shared" ca="1" si="307"/>
        <v>1.00026444</v>
      </c>
      <c r="F1144" s="66">
        <f ca="1">(TRUNC(PRODUCT($E$16:$E1143),16))</f>
        <v>1.4295144685096199</v>
      </c>
      <c r="G1144" s="66">
        <f t="shared" ca="1" si="308"/>
        <v>1.34121351552386</v>
      </c>
      <c r="H1144" s="66">
        <f t="shared" ca="1" si="309"/>
        <v>1.0658366100000001</v>
      </c>
      <c r="I1144" s="67">
        <f t="shared" si="304"/>
        <v>3.7499999999999999E-2</v>
      </c>
      <c r="J1144" s="68">
        <f t="shared" si="310"/>
        <v>42843</v>
      </c>
      <c r="K1144" s="13">
        <f t="shared" si="311"/>
        <v>271</v>
      </c>
      <c r="L1144" s="9">
        <f t="shared" si="312"/>
        <v>1.028100311</v>
      </c>
      <c r="M1144" s="71">
        <f t="shared" ca="1" si="313"/>
        <v>1.0957869499999999</v>
      </c>
      <c r="N1144" s="70">
        <f t="shared" si="314"/>
        <v>0</v>
      </c>
      <c r="O1144" s="66">
        <f t="shared" ca="1" si="315"/>
        <v>5869140.8254138799</v>
      </c>
      <c r="P1144" s="72">
        <f t="shared" si="316"/>
        <v>0</v>
      </c>
      <c r="Q1144" s="69"/>
      <c r="R1144" s="68"/>
      <c r="S1144" s="68"/>
      <c r="T1144" s="68"/>
      <c r="U1144" s="68"/>
      <c r="V1144" s="6"/>
      <c r="W1144" s="6"/>
      <c r="X1144" s="6"/>
      <c r="Y1144" s="7"/>
      <c r="Z1144" s="1"/>
      <c r="AA1144" s="6"/>
      <c r="AB1144" s="7"/>
      <c r="AC1144" s="7"/>
      <c r="AD1144" s="7"/>
      <c r="AE1144" s="6"/>
      <c r="AF1144" s="8"/>
      <c r="AG1144" s="6"/>
      <c r="AH1144" s="1"/>
      <c r="AI1144" s="18"/>
      <c r="AJ1144" s="19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</row>
    <row r="1145" spans="1:220" x14ac:dyDescent="0.2">
      <c r="A1145" s="65">
        <f t="shared" si="303"/>
        <v>43120</v>
      </c>
      <c r="B1145" s="12">
        <f t="shared" ca="1" si="305"/>
        <v>67166628.740879118</v>
      </c>
      <c r="C1145" s="73">
        <f t="shared" ca="1" si="306"/>
        <v>61272864.679519385</v>
      </c>
      <c r="D1145" s="67">
        <f ca="1">IF(A1145&lt;$B$1,VLOOKUP(A1145,[1]DI!$A$4:$B$15000,2,FALSE),0)</f>
        <v>0</v>
      </c>
      <c r="E1145" s="11">
        <f t="shared" ca="1" si="307"/>
        <v>1</v>
      </c>
      <c r="F1145" s="66">
        <f ca="1">(TRUNC(PRODUCT($E$16:$E1144),16))</f>
        <v>1.4298924893156799</v>
      </c>
      <c r="G1145" s="66">
        <f t="shared" ca="1" si="308"/>
        <v>1.34121351552386</v>
      </c>
      <c r="H1145" s="66">
        <f t="shared" ca="1" si="309"/>
        <v>1.06611846</v>
      </c>
      <c r="I1145" s="67">
        <f t="shared" si="304"/>
        <v>3.7499999999999999E-2</v>
      </c>
      <c r="J1145" s="68">
        <f t="shared" si="310"/>
        <v>42843</v>
      </c>
      <c r="K1145" s="13">
        <f t="shared" si="311"/>
        <v>272</v>
      </c>
      <c r="L1145" s="9">
        <f t="shared" si="312"/>
        <v>1.028205451</v>
      </c>
      <c r="M1145" s="71">
        <f t="shared" ca="1" si="313"/>
        <v>1.0961888120000001</v>
      </c>
      <c r="N1145" s="70">
        <f t="shared" si="314"/>
        <v>0</v>
      </c>
      <c r="O1145" s="66">
        <f t="shared" ca="1" si="315"/>
        <v>5893764.0613597296</v>
      </c>
      <c r="P1145" s="72">
        <f t="shared" si="316"/>
        <v>0</v>
      </c>
      <c r="Q1145" s="69"/>
      <c r="R1145" s="68"/>
      <c r="S1145" s="68"/>
      <c r="T1145" s="68"/>
      <c r="U1145" s="68"/>
      <c r="V1145" s="6"/>
      <c r="W1145" s="6"/>
      <c r="X1145" s="6"/>
      <c r="Y1145" s="7"/>
      <c r="Z1145" s="1"/>
      <c r="AA1145" s="6"/>
      <c r="AB1145" s="7"/>
      <c r="AC1145" s="7"/>
      <c r="AD1145" s="7"/>
      <c r="AE1145" s="6"/>
      <c r="AF1145" s="8"/>
      <c r="AG1145" s="6"/>
      <c r="AH1145" s="1"/>
      <c r="AI1145" s="18"/>
      <c r="AJ1145" s="19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</row>
    <row r="1146" spans="1:220" x14ac:dyDescent="0.2">
      <c r="A1146" s="65">
        <f t="shared" si="303"/>
        <v>43121</v>
      </c>
      <c r="B1146" s="12">
        <f t="shared" ca="1" si="305"/>
        <v>67173497.612828285</v>
      </c>
      <c r="C1146" s="73">
        <f t="shared" ca="1" si="306"/>
        <v>61272864.679519385</v>
      </c>
      <c r="D1146" s="67">
        <f ca="1">IF(A1146&lt;$B$1,VLOOKUP(A1146,[1]DI!$A$4:$B$15000,2,FALSE),0)</f>
        <v>0</v>
      </c>
      <c r="E1146" s="11">
        <f t="shared" ca="1" si="307"/>
        <v>1</v>
      </c>
      <c r="F1146" s="66">
        <f ca="1">(TRUNC(PRODUCT($E$16:$E1145),16))</f>
        <v>1.4298924893156799</v>
      </c>
      <c r="G1146" s="66">
        <f t="shared" ca="1" si="308"/>
        <v>1.34121351552386</v>
      </c>
      <c r="H1146" s="66">
        <f t="shared" ca="1" si="309"/>
        <v>1.06611846</v>
      </c>
      <c r="I1146" s="67">
        <f t="shared" si="304"/>
        <v>3.7499999999999999E-2</v>
      </c>
      <c r="J1146" s="68">
        <f t="shared" si="310"/>
        <v>42843</v>
      </c>
      <c r="K1146" s="13">
        <f t="shared" si="311"/>
        <v>273</v>
      </c>
      <c r="L1146" s="9">
        <f t="shared" si="312"/>
        <v>1.0283106019999999</v>
      </c>
      <c r="M1146" s="71">
        <f t="shared" ca="1" si="313"/>
        <v>1.096300915</v>
      </c>
      <c r="N1146" s="70">
        <f t="shared" si="314"/>
        <v>0</v>
      </c>
      <c r="O1146" s="66">
        <f t="shared" ca="1" si="315"/>
        <v>5900632.9333089003</v>
      </c>
      <c r="P1146" s="72">
        <f t="shared" si="316"/>
        <v>0</v>
      </c>
      <c r="Q1146" s="69"/>
      <c r="R1146" s="68"/>
      <c r="S1146" s="68"/>
      <c r="T1146" s="68"/>
      <c r="U1146" s="68"/>
      <c r="V1146" s="6"/>
      <c r="W1146" s="6"/>
      <c r="X1146" s="6"/>
      <c r="Y1146" s="7"/>
      <c r="Z1146" s="1"/>
      <c r="AA1146" s="6"/>
      <c r="AB1146" s="7"/>
      <c r="AC1146" s="7"/>
      <c r="AD1146" s="7"/>
      <c r="AE1146" s="6"/>
      <c r="AF1146" s="8"/>
      <c r="AG1146" s="6"/>
      <c r="AH1146" s="1"/>
      <c r="AI1146" s="18"/>
      <c r="AJ1146" s="19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</row>
    <row r="1147" spans="1:220" x14ac:dyDescent="0.2">
      <c r="A1147" s="65">
        <f t="shared" si="303"/>
        <v>43122</v>
      </c>
      <c r="B1147" s="12">
        <f t="shared" ca="1" si="305"/>
        <v>67180367.158778965</v>
      </c>
      <c r="C1147" s="73">
        <f t="shared" ca="1" si="306"/>
        <v>61272864.679519385</v>
      </c>
      <c r="D1147" s="67">
        <f ca="1">IF(A1147&lt;$B$1,VLOOKUP(A1147,[1]DI!$A$4:$B$15000,2,FALSE),0)</f>
        <v>6.8900000000000003E-2</v>
      </c>
      <c r="E1147" s="11">
        <f t="shared" ca="1" si="307"/>
        <v>1.00026444</v>
      </c>
      <c r="F1147" s="66">
        <f ca="1">(TRUNC(PRODUCT($E$16:$E1146),16))</f>
        <v>1.4298924893156799</v>
      </c>
      <c r="G1147" s="66">
        <f t="shared" ca="1" si="308"/>
        <v>1.34121351552386</v>
      </c>
      <c r="H1147" s="66">
        <f t="shared" ca="1" si="309"/>
        <v>1.06611846</v>
      </c>
      <c r="I1147" s="67">
        <f t="shared" si="304"/>
        <v>3.7499999999999999E-2</v>
      </c>
      <c r="J1147" s="68">
        <f t="shared" si="310"/>
        <v>42843</v>
      </c>
      <c r="K1147" s="13">
        <f t="shared" si="311"/>
        <v>274</v>
      </c>
      <c r="L1147" s="9">
        <f t="shared" si="312"/>
        <v>1.0284157629999999</v>
      </c>
      <c r="M1147" s="71">
        <f t="shared" ca="1" si="313"/>
        <v>1.096413029</v>
      </c>
      <c r="N1147" s="70">
        <f t="shared" si="314"/>
        <v>0</v>
      </c>
      <c r="O1147" s="66">
        <f t="shared" ca="1" si="315"/>
        <v>5907502.4792595804</v>
      </c>
      <c r="P1147" s="72">
        <f t="shared" si="316"/>
        <v>0</v>
      </c>
      <c r="Q1147" s="69"/>
      <c r="R1147" s="68"/>
      <c r="S1147" s="68"/>
      <c r="T1147" s="68"/>
      <c r="U1147" s="68"/>
      <c r="V1147" s="6"/>
      <c r="W1147" s="6"/>
      <c r="X1147" s="6"/>
      <c r="Y1147" s="7"/>
      <c r="Z1147" s="1"/>
      <c r="AA1147" s="6"/>
      <c r="AB1147" s="7"/>
      <c r="AC1147" s="7"/>
      <c r="AD1147" s="7"/>
      <c r="AE1147" s="6"/>
      <c r="AF1147" s="8"/>
      <c r="AG1147" s="6"/>
      <c r="AH1147" s="1"/>
      <c r="AI1147" s="18"/>
      <c r="AJ1147" s="19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</row>
    <row r="1148" spans="1:220" x14ac:dyDescent="0.2">
      <c r="A1148" s="65">
        <f t="shared" si="303"/>
        <v>43123</v>
      </c>
      <c r="B1148" s="12">
        <f t="shared" ca="1" si="305"/>
        <v>67205004.793848008</v>
      </c>
      <c r="C1148" s="73">
        <f t="shared" ca="1" si="306"/>
        <v>61272864.679519385</v>
      </c>
      <c r="D1148" s="67">
        <f ca="1">IF(A1148&lt;$B$1,VLOOKUP(A1148,[1]DI!$A$4:$B$15000,2,FALSE),0)</f>
        <v>6.8900000000000003E-2</v>
      </c>
      <c r="E1148" s="11">
        <f t="shared" ca="1" si="307"/>
        <v>1.00026444</v>
      </c>
      <c r="F1148" s="66">
        <f ca="1">(TRUNC(PRODUCT($E$16:$E1147),16))</f>
        <v>1.43027061008555</v>
      </c>
      <c r="G1148" s="66">
        <f t="shared" ca="1" si="308"/>
        <v>1.34121351552386</v>
      </c>
      <c r="H1148" s="66">
        <f t="shared" ca="1" si="309"/>
        <v>1.0664003900000001</v>
      </c>
      <c r="I1148" s="67">
        <f t="shared" si="304"/>
        <v>3.7499999999999999E-2</v>
      </c>
      <c r="J1148" s="68">
        <f t="shared" si="310"/>
        <v>42843</v>
      </c>
      <c r="K1148" s="13">
        <f t="shared" si="311"/>
        <v>275</v>
      </c>
      <c r="L1148" s="9">
        <f t="shared" si="312"/>
        <v>1.028520935</v>
      </c>
      <c r="M1148" s="71">
        <f t="shared" ca="1" si="313"/>
        <v>1.0968151260000001</v>
      </c>
      <c r="N1148" s="70">
        <f t="shared" si="314"/>
        <v>0</v>
      </c>
      <c r="O1148" s="66">
        <f t="shared" ca="1" si="315"/>
        <v>5932140.11432862</v>
      </c>
      <c r="P1148" s="72">
        <f t="shared" si="316"/>
        <v>0</v>
      </c>
      <c r="Q1148" s="69"/>
      <c r="R1148" s="68"/>
      <c r="S1148" s="68"/>
      <c r="T1148" s="68"/>
      <c r="U1148" s="68"/>
      <c r="V1148" s="6"/>
      <c r="W1148" s="6"/>
      <c r="X1148" s="6"/>
      <c r="Y1148" s="7"/>
      <c r="Z1148" s="1"/>
      <c r="AA1148" s="6"/>
      <c r="AB1148" s="7"/>
      <c r="AC1148" s="7"/>
      <c r="AD1148" s="7"/>
      <c r="AE1148" s="6"/>
      <c r="AF1148" s="8"/>
      <c r="AG1148" s="6"/>
      <c r="AH1148" s="1"/>
      <c r="AI1148" s="18"/>
      <c r="AJ1148" s="19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</row>
    <row r="1149" spans="1:220" x14ac:dyDescent="0.2">
      <c r="A1149" s="65">
        <f t="shared" si="303"/>
        <v>43124</v>
      </c>
      <c r="B1149" s="12">
        <f t="shared" ca="1" si="305"/>
        <v>67229650.578208044</v>
      </c>
      <c r="C1149" s="73">
        <f t="shared" ca="1" si="306"/>
        <v>61272864.679519385</v>
      </c>
      <c r="D1149" s="67">
        <f ca="1">IF(A1149&lt;$B$1,VLOOKUP(A1149,[1]DI!$A$4:$B$15000,2,FALSE),0)</f>
        <v>6.8900000000000003E-2</v>
      </c>
      <c r="E1149" s="11">
        <f t="shared" ca="1" si="307"/>
        <v>1.00026444</v>
      </c>
      <c r="F1149" s="66">
        <f ca="1">(TRUNC(PRODUCT($E$16:$E1148),16))</f>
        <v>1.43064883084568</v>
      </c>
      <c r="G1149" s="66">
        <f t="shared" ca="1" si="308"/>
        <v>1.34121351552386</v>
      </c>
      <c r="H1149" s="66">
        <f t="shared" ca="1" si="309"/>
        <v>1.06668238</v>
      </c>
      <c r="I1149" s="67">
        <f t="shared" si="304"/>
        <v>3.7499999999999999E-2</v>
      </c>
      <c r="J1149" s="68">
        <f t="shared" si="310"/>
        <v>42843</v>
      </c>
      <c r="K1149" s="13">
        <f t="shared" si="311"/>
        <v>276</v>
      </c>
      <c r="L1149" s="9">
        <f t="shared" si="312"/>
        <v>1.028626118</v>
      </c>
      <c r="M1149" s="71">
        <f t="shared" ca="1" si="313"/>
        <v>1.097217356</v>
      </c>
      <c r="N1149" s="70">
        <f t="shared" si="314"/>
        <v>0</v>
      </c>
      <c r="O1149" s="66">
        <f t="shared" ca="1" si="315"/>
        <v>5956785.89868866</v>
      </c>
      <c r="P1149" s="72">
        <f t="shared" si="316"/>
        <v>0</v>
      </c>
      <c r="Q1149" s="69"/>
      <c r="R1149" s="68"/>
      <c r="S1149" s="68"/>
      <c r="T1149" s="68"/>
      <c r="U1149" s="68"/>
      <c r="V1149" s="6"/>
      <c r="W1149" s="6"/>
      <c r="X1149" s="6"/>
      <c r="Y1149" s="7"/>
      <c r="Z1149" s="1"/>
      <c r="AA1149" s="6"/>
      <c r="AB1149" s="7"/>
      <c r="AC1149" s="7"/>
      <c r="AD1149" s="7"/>
      <c r="AE1149" s="6"/>
      <c r="AF1149" s="8"/>
      <c r="AG1149" s="6"/>
      <c r="AH1149" s="1"/>
      <c r="AI1149" s="18"/>
      <c r="AJ1149" s="19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</row>
    <row r="1150" spans="1:220" x14ac:dyDescent="0.2">
      <c r="A1150" s="65">
        <f t="shared" si="303"/>
        <v>43125</v>
      </c>
      <c r="B1150" s="12">
        <f t="shared" ca="1" si="305"/>
        <v>67254306.350045025</v>
      </c>
      <c r="C1150" s="73">
        <f t="shared" ca="1" si="306"/>
        <v>61272864.679519385</v>
      </c>
      <c r="D1150" s="67">
        <f ca="1">IF(A1150&lt;$B$1,VLOOKUP(A1150,[1]DI!$A$4:$B$15000,2,FALSE),0)</f>
        <v>6.8900000000000003E-2</v>
      </c>
      <c r="E1150" s="11">
        <f t="shared" ca="1" si="307"/>
        <v>1.00026444</v>
      </c>
      <c r="F1150" s="66">
        <f ca="1">(TRUNC(PRODUCT($E$16:$E1149),16))</f>
        <v>1.4310271516225099</v>
      </c>
      <c r="G1150" s="66">
        <f t="shared" ca="1" si="308"/>
        <v>1.34121351552386</v>
      </c>
      <c r="H1150" s="66">
        <f t="shared" ca="1" si="309"/>
        <v>1.0669644599999999</v>
      </c>
      <c r="I1150" s="67">
        <f t="shared" si="304"/>
        <v>3.7499999999999999E-2</v>
      </c>
      <c r="J1150" s="68">
        <f t="shared" si="310"/>
        <v>42843</v>
      </c>
      <c r="K1150" s="13">
        <f t="shared" si="311"/>
        <v>277</v>
      </c>
      <c r="L1150" s="9">
        <f t="shared" si="312"/>
        <v>1.0287313119999999</v>
      </c>
      <c r="M1150" s="71">
        <f t="shared" ca="1" si="313"/>
        <v>1.0976197489999999</v>
      </c>
      <c r="N1150" s="70">
        <f t="shared" si="314"/>
        <v>0</v>
      </c>
      <c r="O1150" s="66">
        <f t="shared" ca="1" si="315"/>
        <v>5981441.6705256402</v>
      </c>
      <c r="P1150" s="72">
        <f t="shared" si="316"/>
        <v>0</v>
      </c>
      <c r="Q1150" s="69"/>
      <c r="R1150" s="68"/>
      <c r="S1150" s="68"/>
      <c r="T1150" s="68"/>
      <c r="U1150" s="68"/>
      <c r="V1150" s="6"/>
      <c r="W1150" s="6"/>
      <c r="X1150" s="6"/>
      <c r="Y1150" s="7"/>
      <c r="Z1150" s="1"/>
      <c r="AA1150" s="6"/>
      <c r="AB1150" s="7"/>
      <c r="AC1150" s="7"/>
      <c r="AD1150" s="7"/>
      <c r="AE1150" s="6"/>
      <c r="AF1150" s="8"/>
      <c r="AG1150" s="6"/>
      <c r="AH1150" s="1"/>
      <c r="AI1150" s="18"/>
      <c r="AJ1150" s="19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</row>
    <row r="1151" spans="1:220" x14ac:dyDescent="0.2">
      <c r="A1151" s="65">
        <f t="shared" si="303"/>
        <v>43126</v>
      </c>
      <c r="B1151" s="12">
        <f t="shared" ca="1" si="305"/>
        <v>67278970.822628811</v>
      </c>
      <c r="C1151" s="73">
        <f t="shared" ca="1" si="306"/>
        <v>61272864.679519385</v>
      </c>
      <c r="D1151" s="67">
        <f ca="1">IF(A1151&lt;$B$1,VLOOKUP(A1151,[1]DI!$A$4:$B$15000,2,FALSE),0)</f>
        <v>6.8900000000000003E-2</v>
      </c>
      <c r="E1151" s="11">
        <f t="shared" ca="1" si="307"/>
        <v>1.00026444</v>
      </c>
      <c r="F1151" s="66">
        <f ca="1">(TRUNC(PRODUCT($E$16:$E1150),16))</f>
        <v>1.4314055724424899</v>
      </c>
      <c r="G1151" s="66">
        <f t="shared" ca="1" si="308"/>
        <v>1.34121351552386</v>
      </c>
      <c r="H1151" s="66">
        <f t="shared" ca="1" si="309"/>
        <v>1.06724661</v>
      </c>
      <c r="I1151" s="67">
        <f t="shared" si="304"/>
        <v>3.7499999999999999E-2</v>
      </c>
      <c r="J1151" s="68">
        <f t="shared" si="310"/>
        <v>42843</v>
      </c>
      <c r="K1151" s="13">
        <f t="shared" si="311"/>
        <v>278</v>
      </c>
      <c r="L1151" s="9">
        <f t="shared" si="312"/>
        <v>1.0288365159999999</v>
      </c>
      <c r="M1151" s="71">
        <f t="shared" ca="1" si="313"/>
        <v>1.098022284</v>
      </c>
      <c r="N1151" s="70">
        <f t="shared" si="314"/>
        <v>0</v>
      </c>
      <c r="O1151" s="66">
        <f t="shared" ca="1" si="315"/>
        <v>6006106.1431094203</v>
      </c>
      <c r="P1151" s="72">
        <f t="shared" si="316"/>
        <v>0</v>
      </c>
      <c r="Q1151" s="69"/>
      <c r="R1151" s="68"/>
      <c r="S1151" s="68"/>
      <c r="T1151" s="68"/>
      <c r="U1151" s="68"/>
      <c r="V1151" s="6"/>
      <c r="W1151" s="6"/>
      <c r="X1151" s="6"/>
      <c r="Y1151" s="7"/>
      <c r="Z1151" s="1"/>
      <c r="AA1151" s="6"/>
      <c r="AB1151" s="7"/>
      <c r="AC1151" s="7"/>
      <c r="AD1151" s="7"/>
      <c r="AE1151" s="6"/>
      <c r="AF1151" s="8"/>
      <c r="AG1151" s="6"/>
      <c r="AH1151" s="1"/>
      <c r="AI1151" s="18"/>
      <c r="AJ1151" s="19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</row>
    <row r="1152" spans="1:220" x14ac:dyDescent="0.2">
      <c r="A1152" s="65">
        <f t="shared" si="303"/>
        <v>43127</v>
      </c>
      <c r="B1152" s="12">
        <f t="shared" ca="1" si="305"/>
        <v>67303644.11850509</v>
      </c>
      <c r="C1152" s="73">
        <f t="shared" ca="1" si="306"/>
        <v>61272864.679519385</v>
      </c>
      <c r="D1152" s="67">
        <f ca="1">IF(A1152&lt;$B$1,VLOOKUP(A1152,[1]DI!$A$4:$B$15000,2,FALSE),0)</f>
        <v>0</v>
      </c>
      <c r="E1152" s="11">
        <f t="shared" ca="1" si="307"/>
        <v>1</v>
      </c>
      <c r="F1152" s="66">
        <f ca="1">(TRUNC(PRODUCT($E$16:$E1151),16))</f>
        <v>1.43178409333206</v>
      </c>
      <c r="G1152" s="66">
        <f t="shared" ca="1" si="308"/>
        <v>1.34121351552386</v>
      </c>
      <c r="H1152" s="66">
        <f t="shared" ca="1" si="309"/>
        <v>1.0675288300000001</v>
      </c>
      <c r="I1152" s="67">
        <f t="shared" si="304"/>
        <v>3.7499999999999999E-2</v>
      </c>
      <c r="J1152" s="68">
        <f t="shared" si="310"/>
        <v>42843</v>
      </c>
      <c r="K1152" s="13">
        <f t="shared" si="311"/>
        <v>279</v>
      </c>
      <c r="L1152" s="9">
        <f t="shared" si="312"/>
        <v>1.0289417320000001</v>
      </c>
      <c r="M1152" s="71">
        <f t="shared" ca="1" si="313"/>
        <v>1.098424963</v>
      </c>
      <c r="N1152" s="70">
        <f t="shared" si="314"/>
        <v>0</v>
      </c>
      <c r="O1152" s="66">
        <f t="shared" ca="1" si="315"/>
        <v>6030779.4389856998</v>
      </c>
      <c r="P1152" s="72">
        <f t="shared" si="316"/>
        <v>0</v>
      </c>
      <c r="Q1152" s="69"/>
      <c r="R1152" s="68"/>
      <c r="S1152" s="68"/>
      <c r="T1152" s="68"/>
      <c r="U1152" s="68"/>
      <c r="V1152" s="6"/>
      <c r="W1152" s="6"/>
      <c r="X1152" s="6"/>
      <c r="Y1152" s="7"/>
      <c r="Z1152" s="1"/>
      <c r="AA1152" s="6"/>
      <c r="AB1152" s="7"/>
      <c r="AC1152" s="7"/>
      <c r="AD1152" s="7"/>
      <c r="AE1152" s="6"/>
      <c r="AF1152" s="8"/>
      <c r="AG1152" s="6"/>
      <c r="AH1152" s="1"/>
      <c r="AI1152" s="18"/>
      <c r="AJ1152" s="19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</row>
    <row r="1153" spans="1:220" x14ac:dyDescent="0.2">
      <c r="A1153" s="65">
        <f t="shared" si="303"/>
        <v>43128</v>
      </c>
      <c r="B1153" s="12">
        <f t="shared" ca="1" si="305"/>
        <v>67310527.021940276</v>
      </c>
      <c r="C1153" s="73">
        <f t="shared" ca="1" si="306"/>
        <v>61272864.679519385</v>
      </c>
      <c r="D1153" s="67">
        <f ca="1">IF(A1153&lt;$B$1,VLOOKUP(A1153,[1]DI!$A$4:$B$15000,2,FALSE),0)</f>
        <v>0</v>
      </c>
      <c r="E1153" s="11">
        <f t="shared" ca="1" si="307"/>
        <v>1</v>
      </c>
      <c r="F1153" s="66">
        <f ca="1">(TRUNC(PRODUCT($E$16:$E1152),16))</f>
        <v>1.43178409333206</v>
      </c>
      <c r="G1153" s="66">
        <f t="shared" ca="1" si="308"/>
        <v>1.34121351552386</v>
      </c>
      <c r="H1153" s="66">
        <f t="shared" ca="1" si="309"/>
        <v>1.0675288300000001</v>
      </c>
      <c r="I1153" s="67">
        <f t="shared" si="304"/>
        <v>3.7499999999999999E-2</v>
      </c>
      <c r="J1153" s="68">
        <f t="shared" si="310"/>
        <v>42843</v>
      </c>
      <c r="K1153" s="13">
        <f t="shared" si="311"/>
        <v>280</v>
      </c>
      <c r="L1153" s="9">
        <f t="shared" si="312"/>
        <v>1.0290469579999999</v>
      </c>
      <c r="M1153" s="71">
        <f t="shared" ca="1" si="313"/>
        <v>1.0985372950000001</v>
      </c>
      <c r="N1153" s="70">
        <f t="shared" si="314"/>
        <v>0</v>
      </c>
      <c r="O1153" s="66">
        <f t="shared" ca="1" si="315"/>
        <v>6037662.34242089</v>
      </c>
      <c r="P1153" s="72">
        <f t="shared" si="316"/>
        <v>0</v>
      </c>
      <c r="Q1153" s="69"/>
      <c r="R1153" s="68"/>
      <c r="S1153" s="68"/>
      <c r="T1153" s="68"/>
      <c r="U1153" s="68"/>
      <c r="V1153" s="6"/>
      <c r="W1153" s="6"/>
      <c r="X1153" s="6"/>
      <c r="Y1153" s="7"/>
      <c r="Z1153" s="1"/>
      <c r="AA1153" s="6"/>
      <c r="AB1153" s="7"/>
      <c r="AC1153" s="7"/>
      <c r="AD1153" s="7"/>
      <c r="AE1153" s="6"/>
      <c r="AF1153" s="8"/>
      <c r="AG1153" s="6"/>
      <c r="AH1153" s="1"/>
      <c r="AI1153" s="18"/>
      <c r="AJ1153" s="19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</row>
    <row r="1154" spans="1:220" x14ac:dyDescent="0.2">
      <c r="A1154" s="65">
        <f t="shared" si="303"/>
        <v>43129</v>
      </c>
      <c r="B1154" s="12">
        <f t="shared" ca="1" si="305"/>
        <v>67317410.660649821</v>
      </c>
      <c r="C1154" s="73">
        <f t="shared" ca="1" si="306"/>
        <v>61272864.679519385</v>
      </c>
      <c r="D1154" s="67">
        <f ca="1">IF(A1154&lt;$B$1,VLOOKUP(A1154,[1]DI!$A$4:$B$15000,2,FALSE),0)</f>
        <v>6.8900000000000003E-2</v>
      </c>
      <c r="E1154" s="11">
        <f t="shared" ca="1" si="307"/>
        <v>1.00026444</v>
      </c>
      <c r="F1154" s="66">
        <f ca="1">(TRUNC(PRODUCT($E$16:$E1153),16))</f>
        <v>1.43178409333206</v>
      </c>
      <c r="G1154" s="66">
        <f t="shared" ca="1" si="308"/>
        <v>1.34121351552386</v>
      </c>
      <c r="H1154" s="66">
        <f t="shared" ca="1" si="309"/>
        <v>1.0675288300000001</v>
      </c>
      <c r="I1154" s="67">
        <f t="shared" si="304"/>
        <v>3.7499999999999999E-2</v>
      </c>
      <c r="J1154" s="68">
        <f t="shared" si="310"/>
        <v>42843</v>
      </c>
      <c r="K1154" s="13">
        <f t="shared" si="311"/>
        <v>281</v>
      </c>
      <c r="L1154" s="9">
        <f t="shared" si="312"/>
        <v>1.029152195</v>
      </c>
      <c r="M1154" s="71">
        <f t="shared" ca="1" si="313"/>
        <v>1.098649639</v>
      </c>
      <c r="N1154" s="70">
        <f t="shared" si="314"/>
        <v>0</v>
      </c>
      <c r="O1154" s="66">
        <f t="shared" ca="1" si="315"/>
        <v>6044545.9811304398</v>
      </c>
      <c r="P1154" s="72">
        <f t="shared" si="316"/>
        <v>0</v>
      </c>
      <c r="Q1154" s="69"/>
      <c r="R1154" s="68"/>
      <c r="S1154" s="68"/>
      <c r="T1154" s="68"/>
      <c r="U1154" s="68"/>
      <c r="V1154" s="6"/>
      <c r="W1154" s="6"/>
      <c r="X1154" s="6"/>
      <c r="Y1154" s="7"/>
      <c r="Z1154" s="1"/>
      <c r="AA1154" s="6"/>
      <c r="AB1154" s="7"/>
      <c r="AC1154" s="7"/>
      <c r="AD1154" s="7"/>
      <c r="AE1154" s="6"/>
      <c r="AF1154" s="8"/>
      <c r="AG1154" s="6"/>
      <c r="AH1154" s="1"/>
      <c r="AI1154" s="18"/>
      <c r="AJ1154" s="19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</row>
    <row r="1155" spans="1:220" x14ac:dyDescent="0.2">
      <c r="A1155" s="65">
        <f t="shared" si="303"/>
        <v>43130</v>
      </c>
      <c r="B1155" s="12">
        <f t="shared" ca="1" si="305"/>
        <v>67342098.294376448</v>
      </c>
      <c r="C1155" s="73">
        <f t="shared" ca="1" si="306"/>
        <v>61272864.679519385</v>
      </c>
      <c r="D1155" s="67">
        <f ca="1">IF(A1155&lt;$B$1,VLOOKUP(A1155,[1]DI!$A$4:$B$15000,2,FALSE),0)</f>
        <v>6.8900000000000003E-2</v>
      </c>
      <c r="E1155" s="11">
        <f t="shared" ca="1" si="307"/>
        <v>1.00026444</v>
      </c>
      <c r="F1155" s="66">
        <f ca="1">(TRUNC(PRODUCT($E$16:$E1154),16))</f>
        <v>1.4321627143177</v>
      </c>
      <c r="G1155" s="66">
        <f t="shared" ca="1" si="308"/>
        <v>1.34121351552386</v>
      </c>
      <c r="H1155" s="66">
        <f t="shared" ca="1" si="309"/>
        <v>1.0678111299999999</v>
      </c>
      <c r="I1155" s="67">
        <f t="shared" si="304"/>
        <v>3.7499999999999999E-2</v>
      </c>
      <c r="J1155" s="68">
        <f t="shared" si="310"/>
        <v>42843</v>
      </c>
      <c r="K1155" s="13">
        <f t="shared" si="311"/>
        <v>282</v>
      </c>
      <c r="L1155" s="9">
        <f t="shared" si="312"/>
        <v>1.029257442</v>
      </c>
      <c r="M1155" s="71">
        <f t="shared" ca="1" si="313"/>
        <v>1.0990525520000001</v>
      </c>
      <c r="N1155" s="70">
        <f t="shared" si="314"/>
        <v>0</v>
      </c>
      <c r="O1155" s="66">
        <f t="shared" ca="1" si="315"/>
        <v>6069233.6148570599</v>
      </c>
      <c r="P1155" s="72">
        <f t="shared" si="316"/>
        <v>0</v>
      </c>
      <c r="Q1155" s="69"/>
      <c r="R1155" s="68"/>
      <c r="S1155" s="68"/>
      <c r="T1155" s="68"/>
      <c r="U1155" s="68"/>
      <c r="V1155" s="6"/>
      <c r="W1155" s="6"/>
      <c r="X1155" s="6"/>
      <c r="Y1155" s="7"/>
      <c r="Z1155" s="1"/>
      <c r="AA1155" s="6"/>
      <c r="AB1155" s="7"/>
      <c r="AC1155" s="7"/>
      <c r="AD1155" s="7"/>
      <c r="AE1155" s="6"/>
      <c r="AF1155" s="8"/>
      <c r="AG1155" s="6"/>
      <c r="AH1155" s="1"/>
      <c r="AI1155" s="18"/>
      <c r="AJ1155" s="19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</row>
    <row r="1156" spans="1:220" x14ac:dyDescent="0.2">
      <c r="A1156" s="65">
        <f t="shared" si="303"/>
        <v>43131</v>
      </c>
      <c r="B1156" s="12">
        <f t="shared" ca="1" si="305"/>
        <v>67366794.751395568</v>
      </c>
      <c r="C1156" s="73">
        <f t="shared" ca="1" si="306"/>
        <v>61272864.679519385</v>
      </c>
      <c r="D1156" s="67">
        <f ca="1">IF(A1156&lt;$B$1,VLOOKUP(A1156,[1]DI!$A$4:$B$15000,2,FALSE),0)</f>
        <v>6.8900000000000003E-2</v>
      </c>
      <c r="E1156" s="11">
        <f t="shared" ca="1" si="307"/>
        <v>1.00026444</v>
      </c>
      <c r="F1156" s="66">
        <f ca="1">(TRUNC(PRODUCT($E$16:$E1155),16))</f>
        <v>1.4325414354258801</v>
      </c>
      <c r="G1156" s="66">
        <f t="shared" ca="1" si="308"/>
        <v>1.34121351552386</v>
      </c>
      <c r="H1156" s="66">
        <f t="shared" ca="1" si="309"/>
        <v>1.0680935</v>
      </c>
      <c r="I1156" s="67">
        <f t="shared" si="304"/>
        <v>3.7499999999999999E-2</v>
      </c>
      <c r="J1156" s="68">
        <f t="shared" si="310"/>
        <v>42843</v>
      </c>
      <c r="K1156" s="13">
        <f t="shared" si="311"/>
        <v>283</v>
      </c>
      <c r="L1156" s="9">
        <f t="shared" si="312"/>
        <v>1.0293627000000001</v>
      </c>
      <c r="M1156" s="71">
        <f t="shared" ca="1" si="313"/>
        <v>1.0994556090000001</v>
      </c>
      <c r="N1156" s="70">
        <f t="shared" si="314"/>
        <v>0</v>
      </c>
      <c r="O1156" s="66">
        <f t="shared" ca="1" si="315"/>
        <v>6093930.0718761897</v>
      </c>
      <c r="P1156" s="72">
        <f t="shared" si="316"/>
        <v>0</v>
      </c>
      <c r="Q1156" s="69"/>
      <c r="R1156" s="68"/>
      <c r="S1156" s="68"/>
      <c r="T1156" s="68"/>
      <c r="U1156" s="68"/>
      <c r="V1156" s="6"/>
      <c r="W1156" s="6"/>
      <c r="X1156" s="6"/>
      <c r="Y1156" s="7"/>
      <c r="Z1156" s="1"/>
      <c r="AA1156" s="6"/>
      <c r="AB1156" s="7"/>
      <c r="AC1156" s="7"/>
      <c r="AD1156" s="7"/>
      <c r="AE1156" s="6"/>
      <c r="AF1156" s="8"/>
      <c r="AG1156" s="6"/>
      <c r="AH1156" s="1"/>
      <c r="AI1156" s="18"/>
      <c r="AJ1156" s="19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</row>
    <row r="1157" spans="1:220" x14ac:dyDescent="0.2">
      <c r="A1157" s="65">
        <f t="shared" si="303"/>
        <v>43132</v>
      </c>
      <c r="B1157" s="12">
        <f t="shared" ca="1" si="305"/>
        <v>67384608.795162439</v>
      </c>
      <c r="C1157" s="73">
        <f t="shared" ca="1" si="306"/>
        <v>61272864.679519385</v>
      </c>
      <c r="D1157" s="67">
        <f ca="1">IF(A1157&lt;$B$1,VLOOKUP(A1157,[1]DI!$A$4:$B$15000,2,FALSE),0)</f>
        <v>6.8900000000000003E-2</v>
      </c>
      <c r="E1157" s="11">
        <f t="shared" ca="1" si="307"/>
        <v>1.00026444</v>
      </c>
      <c r="F1157" s="66">
        <f ca="1">(TRUNC(PRODUCT($E$16:$E1156),16))</f>
        <v>1.4329202566830599</v>
      </c>
      <c r="G1157" s="66">
        <f t="shared" ca="1" si="308"/>
        <v>1.34121351552386</v>
      </c>
      <c r="H1157" s="66">
        <f t="shared" ca="1" si="309"/>
        <v>1.0683759399999999</v>
      </c>
      <c r="I1157" s="67">
        <f t="shared" si="304"/>
        <v>3.7499999999999999E-2</v>
      </c>
      <c r="J1157" s="68">
        <f t="shared" si="310"/>
        <v>42843</v>
      </c>
      <c r="K1157" s="13">
        <f t="shared" si="311"/>
        <v>283</v>
      </c>
      <c r="L1157" s="9">
        <f t="shared" si="312"/>
        <v>1.0293627000000001</v>
      </c>
      <c r="M1157" s="71">
        <f t="shared" ca="1" si="313"/>
        <v>1.099746342</v>
      </c>
      <c r="N1157" s="70">
        <f t="shared" si="314"/>
        <v>0</v>
      </c>
      <c r="O1157" s="66">
        <f t="shared" ca="1" si="315"/>
        <v>6111744.1156430598</v>
      </c>
      <c r="P1157" s="72">
        <f t="shared" si="316"/>
        <v>0</v>
      </c>
      <c r="Q1157" s="69"/>
      <c r="R1157" s="68"/>
      <c r="S1157" s="68"/>
      <c r="T1157" s="68"/>
      <c r="U1157" s="68"/>
      <c r="V1157" s="6"/>
      <c r="W1157" s="6"/>
      <c r="X1157" s="6"/>
      <c r="Y1157" s="7"/>
      <c r="Z1157" s="1"/>
      <c r="AA1157" s="6"/>
      <c r="AB1157" s="7"/>
      <c r="AC1157" s="7"/>
      <c r="AD1157" s="7"/>
      <c r="AE1157" s="6"/>
      <c r="AF1157" s="8"/>
      <c r="AG1157" s="6"/>
      <c r="AH1157" s="1"/>
      <c r="AI1157" s="18"/>
      <c r="AJ1157" s="19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</row>
    <row r="1158" spans="1:220" x14ac:dyDescent="0.2">
      <c r="A1158" s="65">
        <f t="shared" si="303"/>
        <v>43133</v>
      </c>
      <c r="B1158" s="12">
        <f t="shared" ca="1" si="305"/>
        <v>67409321.612036452</v>
      </c>
      <c r="C1158" s="73">
        <f t="shared" ca="1" si="306"/>
        <v>61272864.679519385</v>
      </c>
      <c r="D1158" s="67">
        <f ca="1">IF(A1158&lt;$B$1,VLOOKUP(A1158,[1]DI!$A$4:$B$15000,2,FALSE),0)</f>
        <v>6.8900000000000003E-2</v>
      </c>
      <c r="E1158" s="11">
        <f t="shared" ca="1" si="307"/>
        <v>1.00026444</v>
      </c>
      <c r="F1158" s="66">
        <f ca="1">(TRUNC(PRODUCT($E$16:$E1157),16))</f>
        <v>1.43329917811574</v>
      </c>
      <c r="G1158" s="66">
        <f t="shared" ca="1" si="308"/>
        <v>1.34121351552386</v>
      </c>
      <c r="H1158" s="66">
        <f t="shared" ca="1" si="309"/>
        <v>1.0686584699999999</v>
      </c>
      <c r="I1158" s="67">
        <f t="shared" si="304"/>
        <v>3.7499999999999999E-2</v>
      </c>
      <c r="J1158" s="68">
        <f t="shared" si="310"/>
        <v>42843</v>
      </c>
      <c r="K1158" s="13">
        <f t="shared" si="311"/>
        <v>284</v>
      </c>
      <c r="L1158" s="9">
        <f t="shared" si="312"/>
        <v>1.02946797</v>
      </c>
      <c r="M1158" s="71">
        <f t="shared" ca="1" si="313"/>
        <v>1.1001496660000001</v>
      </c>
      <c r="N1158" s="70">
        <f t="shared" si="314"/>
        <v>0</v>
      </c>
      <c r="O1158" s="66">
        <f t="shared" ca="1" si="315"/>
        <v>6136456.9325170703</v>
      </c>
      <c r="P1158" s="72">
        <f t="shared" si="316"/>
        <v>0</v>
      </c>
      <c r="Q1158" s="69"/>
      <c r="R1158" s="68"/>
      <c r="S1158" s="68"/>
      <c r="T1158" s="68"/>
      <c r="U1158" s="68"/>
      <c r="V1158" s="6"/>
      <c r="W1158" s="6"/>
      <c r="X1158" s="6"/>
      <c r="Y1158" s="7"/>
      <c r="Z1158" s="1"/>
      <c r="AA1158" s="6"/>
      <c r="AB1158" s="7"/>
      <c r="AC1158" s="7"/>
      <c r="AD1158" s="7"/>
      <c r="AE1158" s="6"/>
      <c r="AF1158" s="8"/>
      <c r="AG1158" s="6"/>
      <c r="AH1158" s="1"/>
      <c r="AI1158" s="18"/>
      <c r="AJ1158" s="19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</row>
    <row r="1159" spans="1:220" x14ac:dyDescent="0.2">
      <c r="A1159" s="65">
        <f t="shared" si="303"/>
        <v>43134</v>
      </c>
      <c r="B1159" s="12">
        <f t="shared" ca="1" si="305"/>
        <v>67434042.394382864</v>
      </c>
      <c r="C1159" s="73">
        <f t="shared" ca="1" si="306"/>
        <v>61272864.679519385</v>
      </c>
      <c r="D1159" s="67">
        <f ca="1">IF(A1159&lt;$B$1,VLOOKUP(A1159,[1]DI!$A$4:$B$15000,2,FALSE),0)</f>
        <v>0</v>
      </c>
      <c r="E1159" s="11">
        <f t="shared" ca="1" si="307"/>
        <v>1</v>
      </c>
      <c r="F1159" s="66">
        <f ca="1">(TRUNC(PRODUCT($E$16:$E1158),16))</f>
        <v>1.4336781997504</v>
      </c>
      <c r="G1159" s="66">
        <f t="shared" ca="1" si="308"/>
        <v>1.34121351552386</v>
      </c>
      <c r="H1159" s="66">
        <f t="shared" ca="1" si="309"/>
        <v>1.06894106</v>
      </c>
      <c r="I1159" s="67">
        <f t="shared" si="304"/>
        <v>3.7499999999999999E-2</v>
      </c>
      <c r="J1159" s="68">
        <f t="shared" si="310"/>
        <v>42843</v>
      </c>
      <c r="K1159" s="13">
        <f t="shared" si="311"/>
        <v>285</v>
      </c>
      <c r="L1159" s="9">
        <f t="shared" si="312"/>
        <v>1.029573249</v>
      </c>
      <c r="M1159" s="71">
        <f t="shared" ca="1" si="313"/>
        <v>1.1005531200000001</v>
      </c>
      <c r="N1159" s="70">
        <f t="shared" si="314"/>
        <v>0</v>
      </c>
      <c r="O1159" s="66">
        <f t="shared" ca="1" si="315"/>
        <v>6161177.7148634801</v>
      </c>
      <c r="P1159" s="72">
        <f t="shared" si="316"/>
        <v>0</v>
      </c>
      <c r="Q1159" s="69"/>
      <c r="R1159" s="68"/>
      <c r="S1159" s="68"/>
      <c r="T1159" s="68"/>
      <c r="U1159" s="68"/>
      <c r="V1159" s="6"/>
      <c r="W1159" s="6"/>
      <c r="X1159" s="6"/>
      <c r="Y1159" s="7"/>
      <c r="Z1159" s="1"/>
      <c r="AA1159" s="6"/>
      <c r="AB1159" s="7"/>
      <c r="AC1159" s="7"/>
      <c r="AD1159" s="7"/>
      <c r="AE1159" s="6"/>
      <c r="AF1159" s="8"/>
      <c r="AG1159" s="6"/>
      <c r="AH1159" s="1"/>
      <c r="AI1159" s="18"/>
      <c r="AJ1159" s="19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</row>
    <row r="1160" spans="1:220" x14ac:dyDescent="0.2">
      <c r="A1160" s="65">
        <f t="shared" si="303"/>
        <v>43135</v>
      </c>
      <c r="B1160" s="12">
        <f t="shared" ref="B1160:B1223" ca="1" si="317">(C1160+O1160+Q1160+R1160)</f>
        <v>67440938.655302539</v>
      </c>
      <c r="C1160" s="73">
        <f t="shared" ref="C1160:C1223" ca="1" si="318">(C1159-P1159)</f>
        <v>61272864.679519385</v>
      </c>
      <c r="D1160" s="67">
        <f ca="1">IF(A1160&lt;$B$1,VLOOKUP(A1160,[1]DI!$A$4:$B$15000,2,FALSE),0)</f>
        <v>0</v>
      </c>
      <c r="E1160" s="11">
        <f t="shared" ref="E1160:E1223" ca="1" si="319">IF(A1160&lt;A$13,1,ROUND(((1+D1160)^(1/252)),8))</f>
        <v>1</v>
      </c>
      <c r="F1160" s="66">
        <f ca="1">(TRUNC(PRODUCT($E$16:$E1159),16))</f>
        <v>1.4336781997504</v>
      </c>
      <c r="G1160" s="66">
        <f t="shared" ref="G1160:G1223" ca="1" si="320">IF(N1159&gt;0,F1159,G1159)</f>
        <v>1.34121351552386</v>
      </c>
      <c r="H1160" s="66">
        <f t="shared" ref="H1160:H1223" ca="1" si="321">ROUND(F1160/G1160,8)</f>
        <v>1.06894106</v>
      </c>
      <c r="I1160" s="67">
        <f t="shared" si="304"/>
        <v>3.7499999999999999E-2</v>
      </c>
      <c r="J1160" s="68">
        <f t="shared" ref="J1160:J1223" si="322">IF(N1159&gt;0,VLOOKUP(N1159,W$16:AG$52,2),J1159)</f>
        <v>42843</v>
      </c>
      <c r="K1160" s="13">
        <f t="shared" ref="K1160:K1223" si="323">DAYS360(J1160,A1160)</f>
        <v>286</v>
      </c>
      <c r="L1160" s="9">
        <f t="shared" ref="L1160:L1223" si="324">ROUND((I1160+1)^(K1160/360),9)</f>
        <v>1.0296785399999999</v>
      </c>
      <c r="M1160" s="71">
        <f t="shared" ref="M1160:M1223" ca="1" si="325">ROUND(H1160*L1160,9)</f>
        <v>1.1006656699999999</v>
      </c>
      <c r="N1160" s="70">
        <f t="shared" ref="N1160:N1223" si="326">IF(VLOOKUP(A1160,X$16:AE$52,8)=VLOOKUP(A1159,X$16:AE$52,8),0,VLOOKUP(A1160,X$16:AE$52,8))</f>
        <v>0</v>
      </c>
      <c r="O1160" s="66">
        <f t="shared" ref="O1160:O1223" ca="1" si="327">TRUNC(((M1160-1)*C1160),8)</f>
        <v>6168073.9757831497</v>
      </c>
      <c r="P1160" s="72">
        <f t="shared" ref="P1160:P1223" si="328">IF(N1160&gt;0,VLOOKUP(N1160,$W$16:$AB$52,6),0)</f>
        <v>0</v>
      </c>
      <c r="Q1160" s="69"/>
      <c r="R1160" s="68"/>
      <c r="S1160" s="68"/>
      <c r="T1160" s="68"/>
      <c r="U1160" s="68"/>
      <c r="V1160" s="6"/>
      <c r="W1160" s="6"/>
      <c r="X1160" s="6"/>
      <c r="Y1160" s="7"/>
      <c r="Z1160" s="1"/>
      <c r="AA1160" s="6"/>
      <c r="AB1160" s="7"/>
      <c r="AC1160" s="7"/>
      <c r="AD1160" s="7"/>
      <c r="AE1160" s="6"/>
      <c r="AF1160" s="8"/>
      <c r="AG1160" s="6"/>
      <c r="AH1160" s="1"/>
      <c r="AI1160" s="18"/>
      <c r="AJ1160" s="19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</row>
    <row r="1161" spans="1:220" x14ac:dyDescent="0.2">
      <c r="A1161" s="65">
        <f t="shared" si="303"/>
        <v>43136</v>
      </c>
      <c r="B1161" s="12">
        <f t="shared" ca="1" si="317"/>
        <v>67447835.59022373</v>
      </c>
      <c r="C1161" s="73">
        <f t="shared" ca="1" si="318"/>
        <v>61272864.679519385</v>
      </c>
      <c r="D1161" s="67">
        <f ca="1">IF(A1161&lt;$B$1,VLOOKUP(A1161,[1]DI!$A$4:$B$15000,2,FALSE),0)</f>
        <v>6.8900000000000003E-2</v>
      </c>
      <c r="E1161" s="11">
        <f t="shared" ca="1" si="319"/>
        <v>1.00026444</v>
      </c>
      <c r="F1161" s="66">
        <f ca="1">(TRUNC(PRODUCT($E$16:$E1160),16))</f>
        <v>1.4336781997504</v>
      </c>
      <c r="G1161" s="66">
        <f t="shared" ca="1" si="320"/>
        <v>1.34121351552386</v>
      </c>
      <c r="H1161" s="66">
        <f t="shared" ca="1" si="321"/>
        <v>1.06894106</v>
      </c>
      <c r="I1161" s="67">
        <f t="shared" si="304"/>
        <v>3.7499999999999999E-2</v>
      </c>
      <c r="J1161" s="68">
        <f t="shared" si="322"/>
        <v>42843</v>
      </c>
      <c r="K1161" s="13">
        <f t="shared" si="323"/>
        <v>287</v>
      </c>
      <c r="L1161" s="9">
        <f t="shared" si="324"/>
        <v>1.029783841</v>
      </c>
      <c r="M1161" s="71">
        <f t="shared" ca="1" si="325"/>
        <v>1.1007782310000001</v>
      </c>
      <c r="N1161" s="70">
        <f t="shared" si="326"/>
        <v>0</v>
      </c>
      <c r="O1161" s="66">
        <f t="shared" ca="1" si="327"/>
        <v>6174970.9107043501</v>
      </c>
      <c r="P1161" s="72">
        <f t="shared" si="328"/>
        <v>0</v>
      </c>
      <c r="Q1161" s="69"/>
      <c r="R1161" s="68"/>
      <c r="S1161" s="68"/>
      <c r="T1161" s="68"/>
      <c r="U1161" s="68"/>
      <c r="V1161" s="6"/>
      <c r="W1161" s="6"/>
      <c r="X1161" s="6"/>
      <c r="Y1161" s="7"/>
      <c r="Z1161" s="1"/>
      <c r="AA1161" s="6"/>
      <c r="AB1161" s="7"/>
      <c r="AC1161" s="7"/>
      <c r="AD1161" s="7"/>
      <c r="AE1161" s="6"/>
      <c r="AF1161" s="8"/>
      <c r="AG1161" s="6"/>
      <c r="AH1161" s="1"/>
      <c r="AI1161" s="18"/>
      <c r="AJ1161" s="19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</row>
    <row r="1162" spans="1:220" x14ac:dyDescent="0.2">
      <c r="A1162" s="65">
        <f t="shared" si="303"/>
        <v>43137</v>
      </c>
      <c r="B1162" s="12">
        <f t="shared" ca="1" si="317"/>
        <v>67472570.955511928</v>
      </c>
      <c r="C1162" s="73">
        <f t="shared" ca="1" si="318"/>
        <v>61272864.679519385</v>
      </c>
      <c r="D1162" s="67">
        <f ca="1">IF(A1162&lt;$B$1,VLOOKUP(A1162,[1]DI!$A$4:$B$15000,2,FALSE),0)</f>
        <v>6.8900000000000003E-2</v>
      </c>
      <c r="E1162" s="11">
        <f t="shared" ca="1" si="319"/>
        <v>1.00026444</v>
      </c>
      <c r="F1162" s="66">
        <f ca="1">(TRUNC(PRODUCT($E$16:$E1161),16))</f>
        <v>1.4340573216135399</v>
      </c>
      <c r="G1162" s="66">
        <f t="shared" ca="1" si="320"/>
        <v>1.34121351552386</v>
      </c>
      <c r="H1162" s="66">
        <f t="shared" ca="1" si="321"/>
        <v>1.06922373</v>
      </c>
      <c r="I1162" s="67">
        <f t="shared" si="304"/>
        <v>3.7499999999999999E-2</v>
      </c>
      <c r="J1162" s="68">
        <f t="shared" si="322"/>
        <v>42843</v>
      </c>
      <c r="K1162" s="13">
        <f t="shared" si="323"/>
        <v>288</v>
      </c>
      <c r="L1162" s="9">
        <f t="shared" si="324"/>
        <v>1.0298891539999999</v>
      </c>
      <c r="M1162" s="71">
        <f t="shared" ca="1" si="325"/>
        <v>1.101181923</v>
      </c>
      <c r="N1162" s="70">
        <f t="shared" si="326"/>
        <v>0</v>
      </c>
      <c r="O1162" s="66">
        <f t="shared" ca="1" si="327"/>
        <v>6199706.27599255</v>
      </c>
      <c r="P1162" s="72">
        <f t="shared" si="328"/>
        <v>0</v>
      </c>
      <c r="Q1162" s="69"/>
      <c r="R1162" s="68"/>
      <c r="S1162" s="68"/>
      <c r="T1162" s="68"/>
      <c r="U1162" s="68"/>
      <c r="V1162" s="6"/>
      <c r="W1162" s="6"/>
      <c r="X1162" s="6"/>
      <c r="Y1162" s="7"/>
      <c r="Z1162" s="1"/>
      <c r="AA1162" s="6"/>
      <c r="AB1162" s="7"/>
      <c r="AC1162" s="7"/>
      <c r="AD1162" s="7"/>
      <c r="AE1162" s="6"/>
      <c r="AF1162" s="8"/>
      <c r="AG1162" s="6"/>
      <c r="AH1162" s="1"/>
      <c r="AI1162" s="18"/>
      <c r="AJ1162" s="19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</row>
    <row r="1163" spans="1:220" x14ac:dyDescent="0.2">
      <c r="A1163" s="65">
        <f t="shared" si="303"/>
        <v>43138</v>
      </c>
      <c r="B1163" s="12">
        <f t="shared" ca="1" si="317"/>
        <v>67497315.573002711</v>
      </c>
      <c r="C1163" s="73">
        <f t="shared" ca="1" si="318"/>
        <v>61272864.679519385</v>
      </c>
      <c r="D1163" s="67">
        <f ca="1">IF(A1163&lt;$B$1,VLOOKUP(A1163,[1]DI!$A$4:$B$15000,2,FALSE),0)</f>
        <v>6.8900000000000003E-2</v>
      </c>
      <c r="E1163" s="11">
        <f t="shared" ca="1" si="319"/>
        <v>1.00026444</v>
      </c>
      <c r="F1163" s="66">
        <f ca="1">(TRUNC(PRODUCT($E$16:$E1162),16))</f>
        <v>1.43443654373167</v>
      </c>
      <c r="G1163" s="66">
        <f t="shared" ca="1" si="320"/>
        <v>1.34121351552386</v>
      </c>
      <c r="H1163" s="66">
        <f t="shared" ca="1" si="321"/>
        <v>1.06950648</v>
      </c>
      <c r="I1163" s="67">
        <f t="shared" si="304"/>
        <v>3.7499999999999999E-2</v>
      </c>
      <c r="J1163" s="68">
        <f t="shared" si="322"/>
        <v>42843</v>
      </c>
      <c r="K1163" s="13">
        <f t="shared" si="323"/>
        <v>289</v>
      </c>
      <c r="L1163" s="9">
        <f t="shared" si="324"/>
        <v>1.0299944759999999</v>
      </c>
      <c r="M1163" s="71">
        <f t="shared" ca="1" si="325"/>
        <v>1.1015857659999999</v>
      </c>
      <c r="N1163" s="70">
        <f t="shared" si="326"/>
        <v>0</v>
      </c>
      <c r="O1163" s="66">
        <f t="shared" ca="1" si="327"/>
        <v>6224450.8934833203</v>
      </c>
      <c r="P1163" s="72">
        <f t="shared" si="328"/>
        <v>0</v>
      </c>
      <c r="Q1163" s="69"/>
      <c r="R1163" s="68"/>
      <c r="S1163" s="68"/>
      <c r="T1163" s="68"/>
      <c r="U1163" s="68"/>
      <c r="V1163" s="6"/>
      <c r="W1163" s="6"/>
      <c r="X1163" s="6"/>
      <c r="Y1163" s="7"/>
      <c r="Z1163" s="1"/>
      <c r="AA1163" s="6"/>
      <c r="AB1163" s="7"/>
      <c r="AC1163" s="7"/>
      <c r="AD1163" s="7"/>
      <c r="AE1163" s="6"/>
      <c r="AF1163" s="8"/>
      <c r="AG1163" s="6"/>
      <c r="AH1163" s="1"/>
      <c r="AI1163" s="18"/>
      <c r="AJ1163" s="19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</row>
    <row r="1164" spans="1:220" x14ac:dyDescent="0.2">
      <c r="A1164" s="65">
        <f t="shared" si="303"/>
        <v>43139</v>
      </c>
      <c r="B1164" s="12">
        <f t="shared" ca="1" si="317"/>
        <v>67522069.136331707</v>
      </c>
      <c r="C1164" s="73">
        <f t="shared" ca="1" si="318"/>
        <v>61272864.679519385</v>
      </c>
      <c r="D1164" s="67">
        <f ca="1">IF(A1164&lt;$B$1,VLOOKUP(A1164,[1]DI!$A$4:$B$15000,2,FALSE),0)</f>
        <v>6.6400000000000001E-2</v>
      </c>
      <c r="E1164" s="11">
        <f t="shared" ca="1" si="319"/>
        <v>1.0002551500000001</v>
      </c>
      <c r="F1164" s="66">
        <f ca="1">(TRUNC(PRODUCT($E$16:$E1163),16))</f>
        <v>1.4348158661313</v>
      </c>
      <c r="G1164" s="66">
        <f t="shared" ca="1" si="320"/>
        <v>1.34121351552386</v>
      </c>
      <c r="H1164" s="66">
        <f t="shared" ca="1" si="321"/>
        <v>1.0697893000000001</v>
      </c>
      <c r="I1164" s="67">
        <f t="shared" si="304"/>
        <v>3.7499999999999999E-2</v>
      </c>
      <c r="J1164" s="68">
        <f t="shared" si="322"/>
        <v>42843</v>
      </c>
      <c r="K1164" s="13">
        <f t="shared" si="323"/>
        <v>290</v>
      </c>
      <c r="L1164" s="9">
        <f t="shared" si="324"/>
        <v>1.0300998100000001</v>
      </c>
      <c r="M1164" s="71">
        <f t="shared" ca="1" si="325"/>
        <v>1.101989755</v>
      </c>
      <c r="N1164" s="70">
        <f t="shared" si="326"/>
        <v>0</v>
      </c>
      <c r="O1164" s="66">
        <f t="shared" ca="1" si="327"/>
        <v>6249204.4568123296</v>
      </c>
      <c r="P1164" s="72">
        <f t="shared" si="328"/>
        <v>0</v>
      </c>
      <c r="Q1164" s="69"/>
      <c r="R1164" s="68"/>
      <c r="S1164" s="68"/>
      <c r="T1164" s="68"/>
      <c r="U1164" s="68"/>
      <c r="V1164" s="6"/>
      <c r="W1164" s="6"/>
      <c r="X1164" s="6"/>
      <c r="Y1164" s="7"/>
      <c r="Z1164" s="1"/>
      <c r="AA1164" s="6"/>
      <c r="AB1164" s="7"/>
      <c r="AC1164" s="7"/>
      <c r="AD1164" s="7"/>
      <c r="AE1164" s="6"/>
      <c r="AF1164" s="8"/>
      <c r="AG1164" s="6"/>
      <c r="AH1164" s="1"/>
      <c r="AI1164" s="18"/>
      <c r="AJ1164" s="19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</row>
    <row r="1165" spans="1:220" x14ac:dyDescent="0.2">
      <c r="A1165" s="65">
        <f t="shared" si="303"/>
        <v>43140</v>
      </c>
      <c r="B1165" s="12">
        <f t="shared" ca="1" si="317"/>
        <v>67546204.579001844</v>
      </c>
      <c r="C1165" s="73">
        <f t="shared" ca="1" si="318"/>
        <v>61272864.679519385</v>
      </c>
      <c r="D1165" s="67">
        <f ca="1">IF(A1165&lt;$B$1,VLOOKUP(A1165,[1]DI!$A$4:$B$15000,2,FALSE),0)</f>
        <v>6.6400000000000001E-2</v>
      </c>
      <c r="E1165" s="11">
        <f t="shared" ca="1" si="319"/>
        <v>1.0002551500000001</v>
      </c>
      <c r="F1165" s="66">
        <f ca="1">(TRUNC(PRODUCT($E$16:$E1164),16))</f>
        <v>1.4351819593995401</v>
      </c>
      <c r="G1165" s="66">
        <f t="shared" ca="1" si="320"/>
        <v>1.34121351552386</v>
      </c>
      <c r="H1165" s="66">
        <f t="shared" ca="1" si="321"/>
        <v>1.07006226</v>
      </c>
      <c r="I1165" s="67">
        <f t="shared" si="304"/>
        <v>3.7499999999999999E-2</v>
      </c>
      <c r="J1165" s="68">
        <f t="shared" si="322"/>
        <v>42843</v>
      </c>
      <c r="K1165" s="13">
        <f t="shared" si="323"/>
        <v>291</v>
      </c>
      <c r="L1165" s="9">
        <f t="shared" si="324"/>
        <v>1.030205155</v>
      </c>
      <c r="M1165" s="71">
        <f t="shared" ca="1" si="325"/>
        <v>1.102383656</v>
      </c>
      <c r="N1165" s="70">
        <f t="shared" si="326"/>
        <v>0</v>
      </c>
      <c r="O1165" s="66">
        <f t="shared" ca="1" si="327"/>
        <v>6273339.8994824598</v>
      </c>
      <c r="P1165" s="72">
        <f t="shared" si="328"/>
        <v>0</v>
      </c>
      <c r="Q1165" s="69"/>
      <c r="R1165" s="68"/>
      <c r="S1165" s="68"/>
      <c r="T1165" s="68"/>
      <c r="U1165" s="68"/>
      <c r="V1165" s="6"/>
      <c r="W1165" s="6"/>
      <c r="X1165" s="6"/>
      <c r="Y1165" s="7"/>
      <c r="Z1165" s="1"/>
      <c r="AA1165" s="6"/>
      <c r="AB1165" s="7"/>
      <c r="AC1165" s="7"/>
      <c r="AD1165" s="7"/>
      <c r="AE1165" s="6"/>
      <c r="AF1165" s="8"/>
      <c r="AG1165" s="6"/>
      <c r="AH1165" s="1"/>
      <c r="AI1165" s="18"/>
      <c r="AJ1165" s="19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</row>
    <row r="1166" spans="1:220" x14ac:dyDescent="0.2">
      <c r="A1166" s="65">
        <f t="shared" si="303"/>
        <v>43141</v>
      </c>
      <c r="B1166" s="12">
        <f t="shared" ca="1" si="317"/>
        <v>67570348.04841724</v>
      </c>
      <c r="C1166" s="73">
        <f t="shared" ca="1" si="318"/>
        <v>61272864.679519385</v>
      </c>
      <c r="D1166" s="67">
        <f ca="1">IF(A1166&lt;$B$1,VLOOKUP(A1166,[1]DI!$A$4:$B$15000,2,FALSE),0)</f>
        <v>0</v>
      </c>
      <c r="E1166" s="11">
        <f t="shared" ca="1" si="319"/>
        <v>1</v>
      </c>
      <c r="F1166" s="66">
        <f ca="1">(TRUNC(PRODUCT($E$16:$E1165),16))</f>
        <v>1.4355481460764801</v>
      </c>
      <c r="G1166" s="66">
        <f t="shared" ca="1" si="320"/>
        <v>1.34121351552386</v>
      </c>
      <c r="H1166" s="66">
        <f t="shared" ca="1" si="321"/>
        <v>1.0703352800000001</v>
      </c>
      <c r="I1166" s="67">
        <f t="shared" si="304"/>
        <v>3.7499999999999999E-2</v>
      </c>
      <c r="J1166" s="68">
        <f t="shared" si="322"/>
        <v>42843</v>
      </c>
      <c r="K1166" s="13">
        <f t="shared" si="323"/>
        <v>292</v>
      </c>
      <c r="L1166" s="9">
        <f t="shared" si="324"/>
        <v>1.0303105100000001</v>
      </c>
      <c r="M1166" s="71">
        <f t="shared" ca="1" si="325"/>
        <v>1.102777688</v>
      </c>
      <c r="N1166" s="70">
        <f t="shared" si="326"/>
        <v>0</v>
      </c>
      <c r="O1166" s="66">
        <f t="shared" ca="1" si="327"/>
        <v>6297483.3688978599</v>
      </c>
      <c r="P1166" s="72">
        <f t="shared" si="328"/>
        <v>0</v>
      </c>
      <c r="Q1166" s="69"/>
      <c r="R1166" s="68"/>
      <c r="S1166" s="68"/>
      <c r="T1166" s="68"/>
      <c r="U1166" s="68"/>
      <c r="V1166" s="6"/>
      <c r="W1166" s="6"/>
      <c r="X1166" s="6"/>
      <c r="Y1166" s="7"/>
      <c r="Z1166" s="1"/>
      <c r="AA1166" s="6"/>
      <c r="AB1166" s="7"/>
      <c r="AC1166" s="7"/>
      <c r="AD1166" s="7"/>
      <c r="AE1166" s="6"/>
      <c r="AF1166" s="8"/>
      <c r="AG1166" s="6"/>
      <c r="AH1166" s="1"/>
      <c r="AI1166" s="18"/>
      <c r="AJ1166" s="19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</row>
    <row r="1167" spans="1:220" x14ac:dyDescent="0.2">
      <c r="A1167" s="65">
        <f t="shared" si="303"/>
        <v>43142</v>
      </c>
      <c r="B1167" s="12">
        <f t="shared" ca="1" si="317"/>
        <v>67577258.218277201</v>
      </c>
      <c r="C1167" s="73">
        <f t="shared" ca="1" si="318"/>
        <v>61272864.679519385</v>
      </c>
      <c r="D1167" s="67">
        <f ca="1">IF(A1167&lt;$B$1,VLOOKUP(A1167,[1]DI!$A$4:$B$15000,2,FALSE),0)</f>
        <v>0</v>
      </c>
      <c r="E1167" s="11">
        <f t="shared" ca="1" si="319"/>
        <v>1</v>
      </c>
      <c r="F1167" s="66">
        <f ca="1">(TRUNC(PRODUCT($E$16:$E1166),16))</f>
        <v>1.4355481460764801</v>
      </c>
      <c r="G1167" s="66">
        <f t="shared" ca="1" si="320"/>
        <v>1.34121351552386</v>
      </c>
      <c r="H1167" s="66">
        <f t="shared" ca="1" si="321"/>
        <v>1.0703352800000001</v>
      </c>
      <c r="I1167" s="67">
        <f t="shared" si="304"/>
        <v>3.7499999999999999E-2</v>
      </c>
      <c r="J1167" s="68">
        <f t="shared" si="322"/>
        <v>42843</v>
      </c>
      <c r="K1167" s="13">
        <f t="shared" si="323"/>
        <v>293</v>
      </c>
      <c r="L1167" s="9">
        <f t="shared" si="324"/>
        <v>1.030415876</v>
      </c>
      <c r="M1167" s="71">
        <f t="shared" ca="1" si="325"/>
        <v>1.102890465</v>
      </c>
      <c r="N1167" s="70">
        <f t="shared" si="326"/>
        <v>0</v>
      </c>
      <c r="O1167" s="66">
        <f t="shared" ca="1" si="327"/>
        <v>6304393.5387578197</v>
      </c>
      <c r="P1167" s="72">
        <f t="shared" si="328"/>
        <v>0</v>
      </c>
      <c r="Q1167" s="69"/>
      <c r="R1167" s="68"/>
      <c r="S1167" s="68"/>
      <c r="T1167" s="68"/>
      <c r="U1167" s="68"/>
      <c r="V1167" s="6"/>
      <c r="W1167" s="6"/>
      <c r="X1167" s="6"/>
      <c r="Y1167" s="7"/>
      <c r="Z1167" s="1"/>
      <c r="AA1167" s="6"/>
      <c r="AB1167" s="7"/>
      <c r="AC1167" s="7"/>
      <c r="AD1167" s="7"/>
      <c r="AE1167" s="6"/>
      <c r="AF1167" s="8"/>
      <c r="AG1167" s="6"/>
      <c r="AH1167" s="1"/>
      <c r="AI1167" s="18"/>
      <c r="AJ1167" s="19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</row>
    <row r="1168" spans="1:220" x14ac:dyDescent="0.2">
      <c r="A1168" s="65">
        <f t="shared" si="303"/>
        <v>43143</v>
      </c>
      <c r="B1168" s="12">
        <f t="shared" ca="1" si="317"/>
        <v>67584169.123411551</v>
      </c>
      <c r="C1168" s="73">
        <f t="shared" ca="1" si="318"/>
        <v>61272864.679519385</v>
      </c>
      <c r="D1168" s="67">
        <f ca="1">IF(A1168&lt;$B$1,VLOOKUP(A1168,[1]DI!$A$4:$B$15000,2,FALSE),0)</f>
        <v>0</v>
      </c>
      <c r="E1168" s="11">
        <f t="shared" ca="1" si="319"/>
        <v>1</v>
      </c>
      <c r="F1168" s="66">
        <f ca="1">(TRUNC(PRODUCT($E$16:$E1167),16))</f>
        <v>1.4355481460764801</v>
      </c>
      <c r="G1168" s="66">
        <f t="shared" ca="1" si="320"/>
        <v>1.34121351552386</v>
      </c>
      <c r="H1168" s="66">
        <f t="shared" ca="1" si="321"/>
        <v>1.0703352800000001</v>
      </c>
      <c r="I1168" s="67">
        <f t="shared" si="304"/>
        <v>3.7499999999999999E-2</v>
      </c>
      <c r="J1168" s="68">
        <f t="shared" si="322"/>
        <v>42843</v>
      </c>
      <c r="K1168" s="13">
        <f t="shared" si="323"/>
        <v>294</v>
      </c>
      <c r="L1168" s="9">
        <f t="shared" si="324"/>
        <v>1.0305212530000001</v>
      </c>
      <c r="M1168" s="71">
        <f t="shared" ca="1" si="325"/>
        <v>1.1030032540000001</v>
      </c>
      <c r="N1168" s="70">
        <f t="shared" si="326"/>
        <v>0</v>
      </c>
      <c r="O1168" s="66">
        <f t="shared" ca="1" si="327"/>
        <v>6311304.4438921697</v>
      </c>
      <c r="P1168" s="72">
        <f t="shared" si="328"/>
        <v>0</v>
      </c>
      <c r="Q1168" s="69"/>
      <c r="R1168" s="68"/>
      <c r="S1168" s="68"/>
      <c r="T1168" s="68"/>
      <c r="U1168" s="68"/>
      <c r="V1168" s="6"/>
      <c r="W1168" s="6"/>
      <c r="X1168" s="6"/>
      <c r="Y1168" s="7"/>
      <c r="Z1168" s="1"/>
      <c r="AA1168" s="6"/>
      <c r="AB1168" s="7"/>
      <c r="AC1168" s="7"/>
      <c r="AD1168" s="7"/>
      <c r="AE1168" s="6"/>
      <c r="AF1168" s="8"/>
      <c r="AG1168" s="6"/>
      <c r="AH1168" s="1"/>
      <c r="AI1168" s="18"/>
      <c r="AJ1168" s="19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</row>
    <row r="1169" spans="1:220" x14ac:dyDescent="0.2">
      <c r="A1169" s="65">
        <f t="shared" si="303"/>
        <v>43144</v>
      </c>
      <c r="B1169" s="12">
        <f t="shared" ca="1" si="317"/>
        <v>67591080.641274527</v>
      </c>
      <c r="C1169" s="73">
        <f t="shared" ca="1" si="318"/>
        <v>61272864.679519385</v>
      </c>
      <c r="D1169" s="67">
        <f ca="1">IF(A1169&lt;$B$1,VLOOKUP(A1169,[1]DI!$A$4:$B$15000,2,FALSE),0)</f>
        <v>0</v>
      </c>
      <c r="E1169" s="11">
        <f t="shared" ca="1" si="319"/>
        <v>1</v>
      </c>
      <c r="F1169" s="66">
        <f ca="1">(TRUNC(PRODUCT($E$16:$E1168),16))</f>
        <v>1.4355481460764801</v>
      </c>
      <c r="G1169" s="66">
        <f t="shared" ca="1" si="320"/>
        <v>1.34121351552386</v>
      </c>
      <c r="H1169" s="66">
        <f t="shared" ca="1" si="321"/>
        <v>1.0703352800000001</v>
      </c>
      <c r="I1169" s="67">
        <f t="shared" si="304"/>
        <v>3.7499999999999999E-2</v>
      </c>
      <c r="J1169" s="68">
        <f t="shared" si="322"/>
        <v>42843</v>
      </c>
      <c r="K1169" s="13">
        <f t="shared" si="323"/>
        <v>295</v>
      </c>
      <c r="L1169" s="9">
        <f t="shared" si="324"/>
        <v>1.0306266399999999</v>
      </c>
      <c r="M1169" s="71">
        <f t="shared" ca="1" si="325"/>
        <v>1.1031160529999999</v>
      </c>
      <c r="N1169" s="70">
        <f t="shared" si="326"/>
        <v>0</v>
      </c>
      <c r="O1169" s="66">
        <f t="shared" ca="1" si="327"/>
        <v>6318215.9617551398</v>
      </c>
      <c r="P1169" s="72">
        <f t="shared" si="328"/>
        <v>0</v>
      </c>
      <c r="Q1169" s="69"/>
      <c r="R1169" s="68"/>
      <c r="S1169" s="68"/>
      <c r="T1169" s="68"/>
      <c r="U1169" s="68"/>
      <c r="V1169" s="6"/>
      <c r="W1169" s="6"/>
      <c r="X1169" s="6"/>
      <c r="Y1169" s="7"/>
      <c r="Z1169" s="1"/>
      <c r="AA1169" s="6"/>
      <c r="AB1169" s="7"/>
      <c r="AC1169" s="7"/>
      <c r="AD1169" s="7"/>
      <c r="AE1169" s="6"/>
      <c r="AF1169" s="8"/>
      <c r="AG1169" s="6"/>
      <c r="AH1169" s="1"/>
      <c r="AI1169" s="18"/>
      <c r="AJ1169" s="19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</row>
    <row r="1170" spans="1:220" x14ac:dyDescent="0.2">
      <c r="A1170" s="65">
        <f t="shared" ref="A1170:A1233" si="329">(A1169+1)</f>
        <v>43145</v>
      </c>
      <c r="B1170" s="12">
        <f t="shared" ca="1" si="317"/>
        <v>67597992.894411907</v>
      </c>
      <c r="C1170" s="73">
        <f t="shared" ca="1" si="318"/>
        <v>61272864.679519385</v>
      </c>
      <c r="D1170" s="67">
        <f ca="1">IF(A1170&lt;$B$1,VLOOKUP(A1170,[1]DI!$A$4:$B$15000,2,FALSE),0)</f>
        <v>6.6400000000000001E-2</v>
      </c>
      <c r="E1170" s="11">
        <f t="shared" ca="1" si="319"/>
        <v>1.0002551500000001</v>
      </c>
      <c r="F1170" s="66">
        <f ca="1">(TRUNC(PRODUCT($E$16:$E1169),16))</f>
        <v>1.4355481460764801</v>
      </c>
      <c r="G1170" s="66">
        <f t="shared" ca="1" si="320"/>
        <v>1.34121351552386</v>
      </c>
      <c r="H1170" s="66">
        <f t="shared" ca="1" si="321"/>
        <v>1.0703352800000001</v>
      </c>
      <c r="I1170" s="67">
        <f t="shared" ref="I1170:I1233" si="330">I1169</f>
        <v>3.7499999999999999E-2</v>
      </c>
      <c r="J1170" s="68">
        <f t="shared" si="322"/>
        <v>42843</v>
      </c>
      <c r="K1170" s="13">
        <f t="shared" si="323"/>
        <v>296</v>
      </c>
      <c r="L1170" s="9">
        <f t="shared" si="324"/>
        <v>1.030732038</v>
      </c>
      <c r="M1170" s="71">
        <f t="shared" ca="1" si="325"/>
        <v>1.1032288640000001</v>
      </c>
      <c r="N1170" s="70">
        <f t="shared" si="326"/>
        <v>0</v>
      </c>
      <c r="O1170" s="66">
        <f t="shared" ca="1" si="327"/>
        <v>6325128.2148925196</v>
      </c>
      <c r="P1170" s="72">
        <f t="shared" si="328"/>
        <v>0</v>
      </c>
      <c r="Q1170" s="69"/>
      <c r="R1170" s="68"/>
      <c r="S1170" s="68"/>
      <c r="T1170" s="68"/>
      <c r="U1170" s="68"/>
      <c r="V1170" s="6"/>
      <c r="W1170" s="6"/>
      <c r="X1170" s="6"/>
      <c r="Y1170" s="7"/>
      <c r="Z1170" s="1"/>
      <c r="AA1170" s="6"/>
      <c r="AB1170" s="7"/>
      <c r="AC1170" s="7"/>
      <c r="AD1170" s="7"/>
      <c r="AE1170" s="6"/>
      <c r="AF1170" s="8"/>
      <c r="AG1170" s="6"/>
      <c r="AH1170" s="1"/>
      <c r="AI1170" s="18"/>
      <c r="AJ1170" s="19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</row>
    <row r="1171" spans="1:220" x14ac:dyDescent="0.2">
      <c r="A1171" s="65">
        <f t="shared" si="329"/>
        <v>43146</v>
      </c>
      <c r="B1171" s="12">
        <f t="shared" ca="1" si="317"/>
        <v>67622155.603506804</v>
      </c>
      <c r="C1171" s="73">
        <f t="shared" ca="1" si="318"/>
        <v>61272864.679519385</v>
      </c>
      <c r="D1171" s="67">
        <f ca="1">IF(A1171&lt;$B$1,VLOOKUP(A1171,[1]DI!$A$4:$B$15000,2,FALSE),0)</f>
        <v>6.6400000000000001E-2</v>
      </c>
      <c r="E1171" s="11">
        <f t="shared" ca="1" si="319"/>
        <v>1.0002551500000001</v>
      </c>
      <c r="F1171" s="66">
        <f ca="1">(TRUNC(PRODUCT($E$16:$E1170),16))</f>
        <v>1.43591442618595</v>
      </c>
      <c r="G1171" s="66">
        <f t="shared" ca="1" si="320"/>
        <v>1.34121351552386</v>
      </c>
      <c r="H1171" s="66">
        <f t="shared" ca="1" si="321"/>
        <v>1.0706083799999999</v>
      </c>
      <c r="I1171" s="67">
        <f t="shared" si="330"/>
        <v>3.7499999999999999E-2</v>
      </c>
      <c r="J1171" s="68">
        <f t="shared" si="322"/>
        <v>42843</v>
      </c>
      <c r="K1171" s="13">
        <f t="shared" si="323"/>
        <v>297</v>
      </c>
      <c r="L1171" s="9">
        <f t="shared" si="324"/>
        <v>1.030837448</v>
      </c>
      <c r="M1171" s="71">
        <f t="shared" ca="1" si="325"/>
        <v>1.1036232100000001</v>
      </c>
      <c r="N1171" s="70">
        <f t="shared" si="326"/>
        <v>0</v>
      </c>
      <c r="O1171" s="66">
        <f t="shared" ca="1" si="327"/>
        <v>6349290.9239874203</v>
      </c>
      <c r="P1171" s="72">
        <f t="shared" si="328"/>
        <v>0</v>
      </c>
      <c r="Q1171" s="69"/>
      <c r="R1171" s="68"/>
      <c r="S1171" s="68"/>
      <c r="T1171" s="68"/>
      <c r="U1171" s="68"/>
      <c r="V1171" s="6"/>
      <c r="W1171" s="6"/>
      <c r="X1171" s="6"/>
      <c r="Y1171" s="7"/>
      <c r="Z1171" s="1"/>
      <c r="AA1171" s="6"/>
      <c r="AB1171" s="7"/>
      <c r="AC1171" s="7"/>
      <c r="AD1171" s="7"/>
      <c r="AE1171" s="6"/>
      <c r="AF1171" s="8"/>
      <c r="AG1171" s="6"/>
      <c r="AH1171" s="1"/>
      <c r="AI1171" s="18"/>
      <c r="AJ1171" s="19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</row>
    <row r="1172" spans="1:220" x14ac:dyDescent="0.2">
      <c r="A1172" s="65">
        <f t="shared" si="329"/>
        <v>43147</v>
      </c>
      <c r="B1172" s="12">
        <f t="shared" ca="1" si="317"/>
        <v>67646326.278074116</v>
      </c>
      <c r="C1172" s="73">
        <f t="shared" ca="1" si="318"/>
        <v>61272864.679519385</v>
      </c>
      <c r="D1172" s="67">
        <f ca="1">IF(A1172&lt;$B$1,VLOOKUP(A1172,[1]DI!$A$4:$B$15000,2,FALSE),0)</f>
        <v>6.6400000000000001E-2</v>
      </c>
      <c r="E1172" s="11">
        <f t="shared" ca="1" si="319"/>
        <v>1.0002551500000001</v>
      </c>
      <c r="F1172" s="66">
        <f ca="1">(TRUNC(PRODUCT($E$16:$E1171),16))</f>
        <v>1.4362807997517899</v>
      </c>
      <c r="G1172" s="66">
        <f t="shared" ca="1" si="320"/>
        <v>1.34121351552386</v>
      </c>
      <c r="H1172" s="66">
        <f t="shared" ca="1" si="321"/>
        <v>1.07088154</v>
      </c>
      <c r="I1172" s="67">
        <f t="shared" si="330"/>
        <v>3.7499999999999999E-2</v>
      </c>
      <c r="J1172" s="68">
        <f t="shared" si="322"/>
        <v>42843</v>
      </c>
      <c r="K1172" s="13">
        <f t="shared" si="323"/>
        <v>298</v>
      </c>
      <c r="L1172" s="9">
        <f t="shared" si="324"/>
        <v>1.0309428679999999</v>
      </c>
      <c r="M1172" s="71">
        <f t="shared" ca="1" si="325"/>
        <v>1.1040176859999999</v>
      </c>
      <c r="N1172" s="70">
        <f t="shared" si="326"/>
        <v>0</v>
      </c>
      <c r="O1172" s="66">
        <f t="shared" ca="1" si="327"/>
        <v>6373461.5985547304</v>
      </c>
      <c r="P1172" s="72">
        <f t="shared" si="328"/>
        <v>0</v>
      </c>
      <c r="Q1172" s="69"/>
      <c r="R1172" s="68"/>
      <c r="S1172" s="68"/>
      <c r="T1172" s="68"/>
      <c r="U1172" s="68"/>
      <c r="V1172" s="6"/>
      <c r="W1172" s="6"/>
      <c r="X1172" s="6"/>
      <c r="Y1172" s="7"/>
      <c r="Z1172" s="1"/>
      <c r="AA1172" s="6"/>
      <c r="AB1172" s="7"/>
      <c r="AC1172" s="7"/>
      <c r="AD1172" s="7"/>
      <c r="AE1172" s="6"/>
      <c r="AF1172" s="8"/>
      <c r="AG1172" s="6"/>
      <c r="AH1172" s="1"/>
      <c r="AI1172" s="18"/>
      <c r="AJ1172" s="19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</row>
    <row r="1173" spans="1:220" x14ac:dyDescent="0.2">
      <c r="A1173" s="65">
        <f t="shared" si="329"/>
        <v>43148</v>
      </c>
      <c r="B1173" s="12">
        <f t="shared" ca="1" si="317"/>
        <v>67670506.204844013</v>
      </c>
      <c r="C1173" s="73">
        <f t="shared" ca="1" si="318"/>
        <v>61272864.679519385</v>
      </c>
      <c r="D1173" s="67">
        <f ca="1">IF(A1173&lt;$B$1,VLOOKUP(A1173,[1]DI!$A$4:$B$15000,2,FALSE),0)</f>
        <v>0</v>
      </c>
      <c r="E1173" s="11">
        <f t="shared" ca="1" si="319"/>
        <v>1</v>
      </c>
      <c r="F1173" s="66">
        <f ca="1">(TRUNC(PRODUCT($E$16:$E1172),16))</f>
        <v>1.43664726679785</v>
      </c>
      <c r="G1173" s="66">
        <f t="shared" ca="1" si="320"/>
        <v>1.34121351552386</v>
      </c>
      <c r="H1173" s="66">
        <f t="shared" ca="1" si="321"/>
        <v>1.0711547800000001</v>
      </c>
      <c r="I1173" s="67">
        <f t="shared" si="330"/>
        <v>3.7499999999999999E-2</v>
      </c>
      <c r="J1173" s="68">
        <f t="shared" si="322"/>
        <v>42843</v>
      </c>
      <c r="K1173" s="13">
        <f t="shared" si="323"/>
        <v>299</v>
      </c>
      <c r="L1173" s="9">
        <f t="shared" si="324"/>
        <v>1.031048298</v>
      </c>
      <c r="M1173" s="71">
        <f t="shared" ca="1" si="325"/>
        <v>1.1044123130000001</v>
      </c>
      <c r="N1173" s="70">
        <f t="shared" si="326"/>
        <v>0</v>
      </c>
      <c r="O1173" s="66">
        <f t="shared" ca="1" si="327"/>
        <v>6397641.5253246296</v>
      </c>
      <c r="P1173" s="72">
        <f t="shared" si="328"/>
        <v>0</v>
      </c>
      <c r="Q1173" s="69"/>
      <c r="R1173" s="68"/>
      <c r="S1173" s="68"/>
      <c r="T1173" s="68"/>
      <c r="U1173" s="68"/>
      <c r="V1173" s="6"/>
      <c r="W1173" s="6"/>
      <c r="X1173" s="6"/>
      <c r="Y1173" s="7"/>
      <c r="Z1173" s="1"/>
      <c r="AA1173" s="6"/>
      <c r="AB1173" s="7"/>
      <c r="AC1173" s="7"/>
      <c r="AD1173" s="7"/>
      <c r="AE1173" s="6"/>
      <c r="AF1173" s="8"/>
      <c r="AG1173" s="6"/>
      <c r="AH1173" s="1"/>
      <c r="AI1173" s="18"/>
      <c r="AJ1173" s="19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</row>
    <row r="1174" spans="1:220" x14ac:dyDescent="0.2">
      <c r="A1174" s="65">
        <f t="shared" si="329"/>
        <v>43149</v>
      </c>
      <c r="B1174" s="12">
        <f t="shared" ca="1" si="317"/>
        <v>67677426.668545231</v>
      </c>
      <c r="C1174" s="73">
        <f t="shared" ca="1" si="318"/>
        <v>61272864.679519385</v>
      </c>
      <c r="D1174" s="67">
        <f ca="1">IF(A1174&lt;$B$1,VLOOKUP(A1174,[1]DI!$A$4:$B$15000,2,FALSE),0)</f>
        <v>0</v>
      </c>
      <c r="E1174" s="11">
        <f t="shared" ca="1" si="319"/>
        <v>1</v>
      </c>
      <c r="F1174" s="66">
        <f ca="1">(TRUNC(PRODUCT($E$16:$E1173),16))</f>
        <v>1.43664726679785</v>
      </c>
      <c r="G1174" s="66">
        <f t="shared" ca="1" si="320"/>
        <v>1.34121351552386</v>
      </c>
      <c r="H1174" s="66">
        <f t="shared" ca="1" si="321"/>
        <v>1.0711547800000001</v>
      </c>
      <c r="I1174" s="67">
        <f t="shared" si="330"/>
        <v>3.7499999999999999E-2</v>
      </c>
      <c r="J1174" s="68">
        <f t="shared" si="322"/>
        <v>42843</v>
      </c>
      <c r="K1174" s="13">
        <f t="shared" si="323"/>
        <v>300</v>
      </c>
      <c r="L1174" s="9">
        <f t="shared" si="324"/>
        <v>1.0311537399999999</v>
      </c>
      <c r="M1174" s="71">
        <f t="shared" ca="1" si="325"/>
        <v>1.104525258</v>
      </c>
      <c r="N1174" s="70">
        <f t="shared" si="326"/>
        <v>0</v>
      </c>
      <c r="O1174" s="66">
        <f t="shared" ca="1" si="327"/>
        <v>6404561.9890258498</v>
      </c>
      <c r="P1174" s="72">
        <f t="shared" si="328"/>
        <v>0</v>
      </c>
      <c r="Q1174" s="69"/>
      <c r="R1174" s="68"/>
      <c r="S1174" s="68"/>
      <c r="T1174" s="68"/>
      <c r="U1174" s="68"/>
      <c r="V1174" s="6"/>
      <c r="W1174" s="6"/>
      <c r="X1174" s="6"/>
      <c r="Y1174" s="7"/>
      <c r="Z1174" s="1"/>
      <c r="AA1174" s="6"/>
      <c r="AB1174" s="7"/>
      <c r="AC1174" s="7"/>
      <c r="AD1174" s="7"/>
      <c r="AE1174" s="6"/>
      <c r="AF1174" s="8"/>
      <c r="AG1174" s="6"/>
      <c r="AH1174" s="1"/>
      <c r="AI1174" s="18"/>
      <c r="AJ1174" s="19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</row>
    <row r="1175" spans="1:220" x14ac:dyDescent="0.2">
      <c r="A1175" s="65">
        <f t="shared" si="329"/>
        <v>43150</v>
      </c>
      <c r="B1175" s="12">
        <f t="shared" ca="1" si="317"/>
        <v>67684347.74497512</v>
      </c>
      <c r="C1175" s="73">
        <f t="shared" ca="1" si="318"/>
        <v>61272864.679519385</v>
      </c>
      <c r="D1175" s="67">
        <f ca="1">IF(A1175&lt;$B$1,VLOOKUP(A1175,[1]DI!$A$4:$B$15000,2,FALSE),0)</f>
        <v>6.6400000000000001E-2</v>
      </c>
      <c r="E1175" s="11">
        <f t="shared" ca="1" si="319"/>
        <v>1.0002551500000001</v>
      </c>
      <c r="F1175" s="66">
        <f ca="1">(TRUNC(PRODUCT($E$16:$E1174),16))</f>
        <v>1.43664726679785</v>
      </c>
      <c r="G1175" s="66">
        <f t="shared" ca="1" si="320"/>
        <v>1.34121351552386</v>
      </c>
      <c r="H1175" s="66">
        <f t="shared" ca="1" si="321"/>
        <v>1.0711547800000001</v>
      </c>
      <c r="I1175" s="67">
        <f t="shared" si="330"/>
        <v>3.7499999999999999E-2</v>
      </c>
      <c r="J1175" s="68">
        <f t="shared" si="322"/>
        <v>42843</v>
      </c>
      <c r="K1175" s="13">
        <f t="shared" si="323"/>
        <v>301</v>
      </c>
      <c r="L1175" s="9">
        <f t="shared" si="324"/>
        <v>1.031259192</v>
      </c>
      <c r="M1175" s="71">
        <f t="shared" ca="1" si="325"/>
        <v>1.1046382130000001</v>
      </c>
      <c r="N1175" s="70">
        <f t="shared" si="326"/>
        <v>0</v>
      </c>
      <c r="O1175" s="66">
        <f t="shared" ca="1" si="327"/>
        <v>6411483.0654557301</v>
      </c>
      <c r="P1175" s="72">
        <f t="shared" si="328"/>
        <v>0</v>
      </c>
      <c r="Q1175" s="69"/>
      <c r="R1175" s="68"/>
      <c r="S1175" s="68"/>
      <c r="T1175" s="68"/>
      <c r="U1175" s="68"/>
      <c r="V1175" s="6"/>
      <c r="W1175" s="6"/>
      <c r="X1175" s="6"/>
      <c r="Y1175" s="7"/>
      <c r="Z1175" s="1"/>
      <c r="AA1175" s="6"/>
      <c r="AB1175" s="7"/>
      <c r="AC1175" s="7"/>
      <c r="AD1175" s="7"/>
      <c r="AE1175" s="6"/>
      <c r="AF1175" s="8"/>
      <c r="AG1175" s="6"/>
      <c r="AH1175" s="1"/>
      <c r="AI1175" s="18"/>
      <c r="AJ1175" s="19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</row>
    <row r="1176" spans="1:220" x14ac:dyDescent="0.2">
      <c r="A1176" s="65">
        <f t="shared" si="329"/>
        <v>43151</v>
      </c>
      <c r="B1176" s="12">
        <f t="shared" ca="1" si="317"/>
        <v>67708540.661592305</v>
      </c>
      <c r="C1176" s="73">
        <f t="shared" ca="1" si="318"/>
        <v>61272864.679519385</v>
      </c>
      <c r="D1176" s="67">
        <f ca="1">IF(A1176&lt;$B$1,VLOOKUP(A1176,[1]DI!$A$4:$B$15000,2,FALSE),0)</f>
        <v>6.6400000000000001E-2</v>
      </c>
      <c r="E1176" s="11">
        <f t="shared" ca="1" si="319"/>
        <v>1.0002551500000001</v>
      </c>
      <c r="F1176" s="66">
        <f ca="1">(TRUNC(PRODUCT($E$16:$E1175),16))</f>
        <v>1.43701382734797</v>
      </c>
      <c r="G1176" s="66">
        <f t="shared" ca="1" si="320"/>
        <v>1.34121351552386</v>
      </c>
      <c r="H1176" s="66">
        <f t="shared" ca="1" si="321"/>
        <v>1.07142808</v>
      </c>
      <c r="I1176" s="67">
        <f t="shared" si="330"/>
        <v>3.7499999999999999E-2</v>
      </c>
      <c r="J1176" s="68">
        <f t="shared" si="322"/>
        <v>42843</v>
      </c>
      <c r="K1176" s="13">
        <f t="shared" si="323"/>
        <v>302</v>
      </c>
      <c r="L1176" s="9">
        <f t="shared" si="324"/>
        <v>1.031364655</v>
      </c>
      <c r="M1176" s="71">
        <f t="shared" ca="1" si="325"/>
        <v>1.105033052</v>
      </c>
      <c r="N1176" s="70">
        <f t="shared" si="326"/>
        <v>0</v>
      </c>
      <c r="O1176" s="66">
        <f t="shared" ca="1" si="327"/>
        <v>6435675.9820729196</v>
      </c>
      <c r="P1176" s="72">
        <f t="shared" si="328"/>
        <v>0</v>
      </c>
      <c r="Q1176" s="69"/>
      <c r="R1176" s="68"/>
      <c r="S1176" s="68"/>
      <c r="T1176" s="68"/>
      <c r="U1176" s="68"/>
      <c r="V1176" s="6"/>
      <c r="W1176" s="6"/>
      <c r="X1176" s="6"/>
      <c r="Y1176" s="7"/>
      <c r="Z1176" s="1"/>
      <c r="AA1176" s="6"/>
      <c r="AB1176" s="7"/>
      <c r="AC1176" s="7"/>
      <c r="AD1176" s="7"/>
      <c r="AE1176" s="6"/>
      <c r="AF1176" s="8"/>
      <c r="AG1176" s="6"/>
      <c r="AH1176" s="1"/>
      <c r="AI1176" s="18"/>
      <c r="AJ1176" s="19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</row>
    <row r="1177" spans="1:220" x14ac:dyDescent="0.2">
      <c r="A1177" s="65">
        <f t="shared" si="329"/>
        <v>43152</v>
      </c>
      <c r="B1177" s="12">
        <f t="shared" ca="1" si="317"/>
        <v>67732742.891684949</v>
      </c>
      <c r="C1177" s="73">
        <f t="shared" ca="1" si="318"/>
        <v>61272864.679519385</v>
      </c>
      <c r="D1177" s="67">
        <f ca="1">IF(A1177&lt;$B$1,VLOOKUP(A1177,[1]DI!$A$4:$B$15000,2,FALSE),0)</f>
        <v>6.6400000000000001E-2</v>
      </c>
      <c r="E1177" s="11">
        <f t="shared" ca="1" si="319"/>
        <v>1.0002551500000001</v>
      </c>
      <c r="F1177" s="66">
        <f ca="1">(TRUNC(PRODUCT($E$16:$E1176),16))</f>
        <v>1.43738048142602</v>
      </c>
      <c r="G1177" s="66">
        <f t="shared" ca="1" si="320"/>
        <v>1.34121351552386</v>
      </c>
      <c r="H1177" s="66">
        <f t="shared" ca="1" si="321"/>
        <v>1.0717014600000001</v>
      </c>
      <c r="I1177" s="67">
        <f t="shared" si="330"/>
        <v>3.7499999999999999E-2</v>
      </c>
      <c r="J1177" s="68">
        <f t="shared" si="322"/>
        <v>42843</v>
      </c>
      <c r="K1177" s="13">
        <f t="shared" si="323"/>
        <v>303</v>
      </c>
      <c r="L1177" s="9">
        <f t="shared" si="324"/>
        <v>1.0314701289999999</v>
      </c>
      <c r="M1177" s="71">
        <f t="shared" ca="1" si="325"/>
        <v>1.1054280430000001</v>
      </c>
      <c r="N1177" s="70">
        <f t="shared" si="326"/>
        <v>0</v>
      </c>
      <c r="O1177" s="66">
        <f t="shared" ca="1" si="327"/>
        <v>6459878.2121655596</v>
      </c>
      <c r="P1177" s="72">
        <f t="shared" si="328"/>
        <v>0</v>
      </c>
      <c r="Q1177" s="69"/>
      <c r="R1177" s="68"/>
      <c r="S1177" s="68"/>
      <c r="T1177" s="68"/>
      <c r="U1177" s="68"/>
      <c r="V1177" s="6"/>
      <c r="W1177" s="6"/>
      <c r="X1177" s="6"/>
      <c r="Y1177" s="7"/>
      <c r="Z1177" s="1"/>
      <c r="AA1177" s="6"/>
      <c r="AB1177" s="7"/>
      <c r="AC1177" s="7"/>
      <c r="AD1177" s="7"/>
      <c r="AE1177" s="6"/>
      <c r="AF1177" s="8"/>
      <c r="AG1177" s="6"/>
      <c r="AH1177" s="1"/>
      <c r="AI1177" s="18"/>
      <c r="AJ1177" s="19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</row>
    <row r="1178" spans="1:220" x14ac:dyDescent="0.2">
      <c r="A1178" s="65">
        <f t="shared" si="329"/>
        <v>43153</v>
      </c>
      <c r="B1178" s="12">
        <f t="shared" ca="1" si="317"/>
        <v>67756953.148522839</v>
      </c>
      <c r="C1178" s="73">
        <f t="shared" ca="1" si="318"/>
        <v>61272864.679519385</v>
      </c>
      <c r="D1178" s="67">
        <f ca="1">IF(A1178&lt;$B$1,VLOOKUP(A1178,[1]DI!$A$4:$B$15000,2,FALSE),0)</f>
        <v>6.6400000000000001E-2</v>
      </c>
      <c r="E1178" s="11">
        <f t="shared" ca="1" si="319"/>
        <v>1.0002551500000001</v>
      </c>
      <c r="F1178" s="66">
        <f ca="1">(TRUNC(PRODUCT($E$16:$E1177),16))</f>
        <v>1.4377472290558599</v>
      </c>
      <c r="G1178" s="66">
        <f t="shared" ca="1" si="320"/>
        <v>1.34121351552386</v>
      </c>
      <c r="H1178" s="66">
        <f t="shared" ca="1" si="321"/>
        <v>1.0719749000000001</v>
      </c>
      <c r="I1178" s="67">
        <f t="shared" si="330"/>
        <v>3.7499999999999999E-2</v>
      </c>
      <c r="J1178" s="68">
        <f t="shared" si="322"/>
        <v>42843</v>
      </c>
      <c r="K1178" s="13">
        <f t="shared" si="323"/>
        <v>304</v>
      </c>
      <c r="L1178" s="9">
        <f t="shared" si="324"/>
        <v>1.031575613</v>
      </c>
      <c r="M1178" s="71">
        <f t="shared" ca="1" si="325"/>
        <v>1.1058231650000001</v>
      </c>
      <c r="N1178" s="70">
        <f t="shared" si="326"/>
        <v>0</v>
      </c>
      <c r="O1178" s="66">
        <f t="shared" ca="1" si="327"/>
        <v>6484088.4690034604</v>
      </c>
      <c r="P1178" s="72">
        <f t="shared" si="328"/>
        <v>0</v>
      </c>
      <c r="Q1178" s="69"/>
      <c r="R1178" s="68"/>
      <c r="S1178" s="68"/>
      <c r="T1178" s="68"/>
      <c r="U1178" s="68"/>
      <c r="V1178" s="6"/>
      <c r="W1178" s="6"/>
      <c r="X1178" s="6"/>
      <c r="Y1178" s="7"/>
      <c r="Z1178" s="1"/>
      <c r="AA1178" s="6"/>
      <c r="AB1178" s="7"/>
      <c r="AC1178" s="7"/>
      <c r="AD1178" s="7"/>
      <c r="AE1178" s="6"/>
      <c r="AF1178" s="8"/>
      <c r="AG1178" s="6"/>
      <c r="AH1178" s="1"/>
      <c r="AI1178" s="18"/>
      <c r="AJ1178" s="19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</row>
    <row r="1179" spans="1:220" x14ac:dyDescent="0.2">
      <c r="A1179" s="65">
        <f t="shared" si="329"/>
        <v>43154</v>
      </c>
      <c r="B1179" s="12">
        <f t="shared" ca="1" si="317"/>
        <v>67781172.718836173</v>
      </c>
      <c r="C1179" s="73">
        <f t="shared" ca="1" si="318"/>
        <v>61272864.679519385</v>
      </c>
      <c r="D1179" s="67">
        <f ca="1">IF(A1179&lt;$B$1,VLOOKUP(A1179,[1]DI!$A$4:$B$15000,2,FALSE),0)</f>
        <v>6.6400000000000001E-2</v>
      </c>
      <c r="E1179" s="11">
        <f t="shared" ca="1" si="319"/>
        <v>1.0002551500000001</v>
      </c>
      <c r="F1179" s="66">
        <f ca="1">(TRUNC(PRODUCT($E$16:$E1178),16))</f>
        <v>1.43811407026135</v>
      </c>
      <c r="G1179" s="66">
        <f t="shared" ca="1" si="320"/>
        <v>1.34121351552386</v>
      </c>
      <c r="H1179" s="66">
        <f t="shared" ca="1" si="321"/>
        <v>1.07224842</v>
      </c>
      <c r="I1179" s="67">
        <f t="shared" si="330"/>
        <v>3.7499999999999999E-2</v>
      </c>
      <c r="J1179" s="68">
        <f t="shared" si="322"/>
        <v>42843</v>
      </c>
      <c r="K1179" s="13">
        <f t="shared" si="323"/>
        <v>305</v>
      </c>
      <c r="L1179" s="9">
        <f t="shared" si="324"/>
        <v>1.031681109</v>
      </c>
      <c r="M1179" s="71">
        <f t="shared" ca="1" si="325"/>
        <v>1.1062184390000001</v>
      </c>
      <c r="N1179" s="70">
        <f t="shared" si="326"/>
        <v>0</v>
      </c>
      <c r="O1179" s="66">
        <f t="shared" ca="1" si="327"/>
        <v>6508308.0393167902</v>
      </c>
      <c r="P1179" s="72">
        <f t="shared" si="328"/>
        <v>0</v>
      </c>
      <c r="Q1179" s="69"/>
      <c r="R1179" s="68"/>
      <c r="S1179" s="68"/>
      <c r="T1179" s="68"/>
      <c r="U1179" s="68"/>
      <c r="V1179" s="6"/>
      <c r="W1179" s="6"/>
      <c r="X1179" s="6"/>
      <c r="Y1179" s="7"/>
      <c r="Z1179" s="1"/>
      <c r="AA1179" s="6"/>
      <c r="AB1179" s="7"/>
      <c r="AC1179" s="7"/>
      <c r="AD1179" s="7"/>
      <c r="AE1179" s="6"/>
      <c r="AF1179" s="8"/>
      <c r="AG1179" s="6"/>
      <c r="AH1179" s="1"/>
      <c r="AI1179" s="18"/>
      <c r="AJ1179" s="19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</row>
    <row r="1180" spans="1:220" x14ac:dyDescent="0.2">
      <c r="A1180" s="65">
        <f t="shared" si="329"/>
        <v>43155</v>
      </c>
      <c r="B1180" s="12">
        <f t="shared" ca="1" si="317"/>
        <v>67805400.315894783</v>
      </c>
      <c r="C1180" s="73">
        <f t="shared" ca="1" si="318"/>
        <v>61272864.679519385</v>
      </c>
      <c r="D1180" s="67">
        <f ca="1">IF(A1180&lt;$B$1,VLOOKUP(A1180,[1]DI!$A$4:$B$15000,2,FALSE),0)</f>
        <v>0</v>
      </c>
      <c r="E1180" s="11">
        <f t="shared" ca="1" si="319"/>
        <v>1</v>
      </c>
      <c r="F1180" s="66">
        <f ca="1">(TRUNC(PRODUCT($E$16:$E1179),16))</f>
        <v>1.4384810050663801</v>
      </c>
      <c r="G1180" s="66">
        <f t="shared" ca="1" si="320"/>
        <v>1.34121351552386</v>
      </c>
      <c r="H1180" s="66">
        <f t="shared" ca="1" si="321"/>
        <v>1.072522</v>
      </c>
      <c r="I1180" s="67">
        <f t="shared" si="330"/>
        <v>3.7499999999999999E-2</v>
      </c>
      <c r="J1180" s="68">
        <f t="shared" si="322"/>
        <v>42843</v>
      </c>
      <c r="K1180" s="13">
        <f t="shared" si="323"/>
        <v>306</v>
      </c>
      <c r="L1180" s="9">
        <f t="shared" si="324"/>
        <v>1.0317866149999999</v>
      </c>
      <c r="M1180" s="71">
        <f t="shared" ca="1" si="325"/>
        <v>1.106613844</v>
      </c>
      <c r="N1180" s="70">
        <f t="shared" si="326"/>
        <v>0</v>
      </c>
      <c r="O1180" s="66">
        <f t="shared" ca="1" si="327"/>
        <v>6532535.63637539</v>
      </c>
      <c r="P1180" s="72">
        <f t="shared" si="328"/>
        <v>0</v>
      </c>
      <c r="Q1180" s="69"/>
      <c r="R1180" s="68"/>
      <c r="S1180" s="68"/>
      <c r="T1180" s="68"/>
      <c r="U1180" s="68"/>
      <c r="V1180" s="6"/>
      <c r="W1180" s="6"/>
      <c r="X1180" s="6"/>
      <c r="Y1180" s="7"/>
      <c r="Z1180" s="1"/>
      <c r="AA1180" s="6"/>
      <c r="AB1180" s="7"/>
      <c r="AC1180" s="7"/>
      <c r="AD1180" s="7"/>
      <c r="AE1180" s="6"/>
      <c r="AF1180" s="8"/>
      <c r="AG1180" s="6"/>
      <c r="AH1180" s="1"/>
      <c r="AI1180" s="18"/>
      <c r="AJ1180" s="19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</row>
    <row r="1181" spans="1:220" x14ac:dyDescent="0.2">
      <c r="A1181" s="65">
        <f t="shared" si="329"/>
        <v>43156</v>
      </c>
      <c r="B1181" s="12">
        <f t="shared" ca="1" si="317"/>
        <v>67812334.504717678</v>
      </c>
      <c r="C1181" s="73">
        <f t="shared" ca="1" si="318"/>
        <v>61272864.679519385</v>
      </c>
      <c r="D1181" s="67">
        <f ca="1">IF(A1181&lt;$B$1,VLOOKUP(A1181,[1]DI!$A$4:$B$15000,2,FALSE),0)</f>
        <v>0</v>
      </c>
      <c r="E1181" s="11">
        <f t="shared" ca="1" si="319"/>
        <v>1</v>
      </c>
      <c r="F1181" s="66">
        <f ca="1">(TRUNC(PRODUCT($E$16:$E1180),16))</f>
        <v>1.4384810050663801</v>
      </c>
      <c r="G1181" s="66">
        <f t="shared" ca="1" si="320"/>
        <v>1.34121351552386</v>
      </c>
      <c r="H1181" s="66">
        <f t="shared" ca="1" si="321"/>
        <v>1.072522</v>
      </c>
      <c r="I1181" s="67">
        <f t="shared" si="330"/>
        <v>3.7499999999999999E-2</v>
      </c>
      <c r="J1181" s="68">
        <f t="shared" si="322"/>
        <v>42843</v>
      </c>
      <c r="K1181" s="13">
        <f t="shared" si="323"/>
        <v>307</v>
      </c>
      <c r="L1181" s="9">
        <f t="shared" si="324"/>
        <v>1.0318921320000001</v>
      </c>
      <c r="M1181" s="71">
        <f t="shared" ca="1" si="325"/>
        <v>1.106727013</v>
      </c>
      <c r="N1181" s="70">
        <f t="shared" si="326"/>
        <v>0</v>
      </c>
      <c r="O1181" s="66">
        <f t="shared" ca="1" si="327"/>
        <v>6539469.8251983002</v>
      </c>
      <c r="P1181" s="72">
        <f t="shared" si="328"/>
        <v>0</v>
      </c>
      <c r="Q1181" s="69"/>
      <c r="R1181" s="68"/>
      <c r="S1181" s="68"/>
      <c r="T1181" s="68"/>
      <c r="U1181" s="68"/>
      <c r="V1181" s="6"/>
      <c r="W1181" s="6"/>
      <c r="X1181" s="6"/>
      <c r="Y1181" s="7"/>
      <c r="Z1181" s="1"/>
      <c r="AA1181" s="6"/>
      <c r="AB1181" s="7"/>
      <c r="AC1181" s="7"/>
      <c r="AD1181" s="7"/>
      <c r="AE1181" s="6"/>
      <c r="AF1181" s="8"/>
      <c r="AG1181" s="6"/>
      <c r="AH1181" s="1"/>
      <c r="AI1181" s="18"/>
      <c r="AJ1181" s="19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</row>
    <row r="1182" spans="1:220" x14ac:dyDescent="0.2">
      <c r="A1182" s="65">
        <f t="shared" si="329"/>
        <v>43157</v>
      </c>
      <c r="B1182" s="12">
        <f t="shared" ca="1" si="317"/>
        <v>67819269.428814992</v>
      </c>
      <c r="C1182" s="73">
        <f t="shared" ca="1" si="318"/>
        <v>61272864.679519385</v>
      </c>
      <c r="D1182" s="67">
        <f ca="1">IF(A1182&lt;$B$1,VLOOKUP(A1182,[1]DI!$A$4:$B$15000,2,FALSE),0)</f>
        <v>6.6400000000000001E-2</v>
      </c>
      <c r="E1182" s="11">
        <f t="shared" ca="1" si="319"/>
        <v>1.0002551500000001</v>
      </c>
      <c r="F1182" s="66">
        <f ca="1">(TRUNC(PRODUCT($E$16:$E1181),16))</f>
        <v>1.4384810050663801</v>
      </c>
      <c r="G1182" s="66">
        <f t="shared" ca="1" si="320"/>
        <v>1.34121351552386</v>
      </c>
      <c r="H1182" s="66">
        <f t="shared" ca="1" si="321"/>
        <v>1.072522</v>
      </c>
      <c r="I1182" s="67">
        <f t="shared" si="330"/>
        <v>3.7499999999999999E-2</v>
      </c>
      <c r="J1182" s="68">
        <f t="shared" si="322"/>
        <v>42843</v>
      </c>
      <c r="K1182" s="13">
        <f t="shared" si="323"/>
        <v>308</v>
      </c>
      <c r="L1182" s="9">
        <f t="shared" si="324"/>
        <v>1.03199766</v>
      </c>
      <c r="M1182" s="71">
        <f t="shared" ca="1" si="325"/>
        <v>1.1068401940000001</v>
      </c>
      <c r="N1182" s="70">
        <f t="shared" si="326"/>
        <v>0</v>
      </c>
      <c r="O1182" s="66">
        <f t="shared" ca="1" si="327"/>
        <v>6546404.74929561</v>
      </c>
      <c r="P1182" s="72">
        <f t="shared" si="328"/>
        <v>0</v>
      </c>
      <c r="Q1182" s="69"/>
      <c r="R1182" s="68"/>
      <c r="S1182" s="68"/>
      <c r="T1182" s="68"/>
      <c r="U1182" s="68"/>
      <c r="V1182" s="6"/>
      <c r="W1182" s="6"/>
      <c r="X1182" s="6"/>
      <c r="Y1182" s="7"/>
      <c r="Z1182" s="1"/>
      <c r="AA1182" s="6"/>
      <c r="AB1182" s="7"/>
      <c r="AC1182" s="7"/>
      <c r="AD1182" s="7"/>
      <c r="AE1182" s="6"/>
      <c r="AF1182" s="8"/>
      <c r="AG1182" s="6"/>
      <c r="AH1182" s="1"/>
      <c r="AI1182" s="18"/>
      <c r="AJ1182" s="19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</row>
    <row r="1183" spans="1:220" x14ac:dyDescent="0.2">
      <c r="A1183" s="65">
        <f t="shared" si="329"/>
        <v>43158</v>
      </c>
      <c r="B1183" s="12">
        <f t="shared" ca="1" si="317"/>
        <v>67843511.241178185</v>
      </c>
      <c r="C1183" s="73">
        <f t="shared" ca="1" si="318"/>
        <v>61272864.679519385</v>
      </c>
      <c r="D1183" s="67">
        <f ca="1">IF(A1183&lt;$B$1,VLOOKUP(A1183,[1]DI!$A$4:$B$15000,2,FALSE),0)</f>
        <v>6.6400000000000001E-2</v>
      </c>
      <c r="E1183" s="11">
        <f t="shared" ca="1" si="319"/>
        <v>1.0002551500000001</v>
      </c>
      <c r="F1183" s="66">
        <f ca="1">(TRUNC(PRODUCT($E$16:$E1182),16))</f>
        <v>1.4388480334948199</v>
      </c>
      <c r="G1183" s="66">
        <f t="shared" ca="1" si="320"/>
        <v>1.34121351552386</v>
      </c>
      <c r="H1183" s="66">
        <f t="shared" ca="1" si="321"/>
        <v>1.0727956599999999</v>
      </c>
      <c r="I1183" s="67">
        <f t="shared" si="330"/>
        <v>3.7499999999999999E-2</v>
      </c>
      <c r="J1183" s="68">
        <f t="shared" si="322"/>
        <v>42843</v>
      </c>
      <c r="K1183" s="13">
        <f t="shared" si="323"/>
        <v>309</v>
      </c>
      <c r="L1183" s="9">
        <f t="shared" si="324"/>
        <v>1.0321031979999999</v>
      </c>
      <c r="M1183" s="71">
        <f t="shared" ca="1" si="325"/>
        <v>1.1072358309999999</v>
      </c>
      <c r="N1183" s="70">
        <f t="shared" si="326"/>
        <v>0</v>
      </c>
      <c r="O1183" s="66">
        <f t="shared" ca="1" si="327"/>
        <v>6570646.5616587996</v>
      </c>
      <c r="P1183" s="72">
        <f t="shared" si="328"/>
        <v>0</v>
      </c>
      <c r="Q1183" s="69"/>
      <c r="R1183" s="68"/>
      <c r="S1183" s="68"/>
      <c r="T1183" s="68"/>
      <c r="U1183" s="68"/>
      <c r="V1183" s="6"/>
      <c r="W1183" s="6"/>
      <c r="X1183" s="6"/>
      <c r="Y1183" s="7"/>
      <c r="Z1183" s="1"/>
      <c r="AA1183" s="6"/>
      <c r="AB1183" s="7"/>
      <c r="AC1183" s="7"/>
      <c r="AD1183" s="7"/>
      <c r="AE1183" s="6"/>
      <c r="AF1183" s="8"/>
      <c r="AG1183" s="6"/>
      <c r="AH1183" s="1"/>
      <c r="AI1183" s="18"/>
      <c r="AJ1183" s="19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</row>
    <row r="1184" spans="1:220" x14ac:dyDescent="0.2">
      <c r="A1184" s="65">
        <f t="shared" si="329"/>
        <v>43159</v>
      </c>
      <c r="B1184" s="12">
        <f t="shared" ca="1" si="317"/>
        <v>67867761.141559541</v>
      </c>
      <c r="C1184" s="73">
        <f t="shared" ca="1" si="318"/>
        <v>61272864.679519385</v>
      </c>
      <c r="D1184" s="67">
        <f ca="1">IF(A1184&lt;$B$1,VLOOKUP(A1184,[1]DI!$A$4:$B$15000,2,FALSE),0)</f>
        <v>6.6400000000000001E-2</v>
      </c>
      <c r="E1184" s="11">
        <f t="shared" ca="1" si="319"/>
        <v>1.0002551500000001</v>
      </c>
      <c r="F1184" s="66">
        <f ca="1">(TRUNC(PRODUCT($E$16:$E1183),16))</f>
        <v>1.4392151555705699</v>
      </c>
      <c r="G1184" s="66">
        <f t="shared" ca="1" si="320"/>
        <v>1.34121351552386</v>
      </c>
      <c r="H1184" s="66">
        <f t="shared" ca="1" si="321"/>
        <v>1.07306938</v>
      </c>
      <c r="I1184" s="67">
        <f t="shared" si="330"/>
        <v>3.7499999999999999E-2</v>
      </c>
      <c r="J1184" s="68">
        <f t="shared" si="322"/>
        <v>42843</v>
      </c>
      <c r="K1184" s="13">
        <f t="shared" si="323"/>
        <v>310</v>
      </c>
      <c r="L1184" s="9">
        <f t="shared" si="324"/>
        <v>1.0322087470000001</v>
      </c>
      <c r="M1184" s="71">
        <f t="shared" ca="1" si="325"/>
        <v>1.1076315999999999</v>
      </c>
      <c r="N1184" s="70">
        <f t="shared" si="326"/>
        <v>0</v>
      </c>
      <c r="O1184" s="66">
        <f t="shared" ca="1" si="327"/>
        <v>6594896.4620401599</v>
      </c>
      <c r="P1184" s="72">
        <f t="shared" si="328"/>
        <v>0</v>
      </c>
      <c r="Q1184" s="69"/>
      <c r="R1184" s="68"/>
      <c r="S1184" s="68"/>
      <c r="T1184" s="68"/>
      <c r="U1184" s="68"/>
      <c r="V1184" s="6"/>
      <c r="W1184" s="6"/>
      <c r="X1184" s="6"/>
      <c r="Y1184" s="7"/>
      <c r="Z1184" s="1"/>
      <c r="AA1184" s="6"/>
      <c r="AB1184" s="7"/>
      <c r="AC1184" s="7"/>
      <c r="AD1184" s="7"/>
      <c r="AE1184" s="6"/>
      <c r="AF1184" s="8"/>
      <c r="AG1184" s="6"/>
      <c r="AH1184" s="1"/>
      <c r="AI1184" s="18"/>
      <c r="AJ1184" s="19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</row>
    <row r="1185" spans="1:220" x14ac:dyDescent="0.2">
      <c r="A1185" s="65">
        <f t="shared" si="329"/>
        <v>43160</v>
      </c>
      <c r="B1185" s="12">
        <f t="shared" ca="1" si="317"/>
        <v>67905906.563465789</v>
      </c>
      <c r="C1185" s="73">
        <f t="shared" ca="1" si="318"/>
        <v>61272864.679519385</v>
      </c>
      <c r="D1185" s="67">
        <f ca="1">IF(A1185&lt;$B$1,VLOOKUP(A1185,[1]DI!$A$4:$B$15000,2,FALSE),0)</f>
        <v>6.6400000000000001E-2</v>
      </c>
      <c r="E1185" s="11">
        <f t="shared" ca="1" si="319"/>
        <v>1.0002551500000001</v>
      </c>
      <c r="F1185" s="66">
        <f ca="1">(TRUNC(PRODUCT($E$16:$E1184),16))</f>
        <v>1.43958237131751</v>
      </c>
      <c r="G1185" s="66">
        <f t="shared" ca="1" si="320"/>
        <v>1.34121351552386</v>
      </c>
      <c r="H1185" s="66">
        <f t="shared" ca="1" si="321"/>
        <v>1.07334317</v>
      </c>
      <c r="I1185" s="67">
        <f t="shared" si="330"/>
        <v>3.7499999999999999E-2</v>
      </c>
      <c r="J1185" s="68">
        <f t="shared" si="322"/>
        <v>42843</v>
      </c>
      <c r="K1185" s="13">
        <f t="shared" si="323"/>
        <v>313</v>
      </c>
      <c r="L1185" s="9">
        <f t="shared" si="324"/>
        <v>1.03252546</v>
      </c>
      <c r="M1185" s="71">
        <f t="shared" ca="1" si="325"/>
        <v>1.10825415</v>
      </c>
      <c r="N1185" s="70">
        <f t="shared" si="326"/>
        <v>0</v>
      </c>
      <c r="O1185" s="66">
        <f t="shared" ca="1" si="327"/>
        <v>6633041.8839464001</v>
      </c>
      <c r="P1185" s="72">
        <f t="shared" si="328"/>
        <v>0</v>
      </c>
      <c r="Q1185" s="69"/>
      <c r="R1185" s="68"/>
      <c r="S1185" s="68"/>
      <c r="T1185" s="68"/>
      <c r="U1185" s="68"/>
      <c r="V1185" s="6"/>
      <c r="W1185" s="6"/>
      <c r="X1185" s="6"/>
      <c r="Y1185" s="7"/>
      <c r="Z1185" s="1"/>
      <c r="AA1185" s="6"/>
      <c r="AB1185" s="7"/>
      <c r="AC1185" s="7"/>
      <c r="AD1185" s="7"/>
      <c r="AE1185" s="6"/>
      <c r="AF1185" s="8"/>
      <c r="AG1185" s="6"/>
      <c r="AH1185" s="1"/>
      <c r="AI1185" s="18"/>
      <c r="AJ1185" s="19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</row>
    <row r="1186" spans="1:220" x14ac:dyDescent="0.2">
      <c r="A1186" s="65">
        <f t="shared" si="329"/>
        <v>43161</v>
      </c>
      <c r="B1186" s="12">
        <f t="shared" ca="1" si="317"/>
        <v>67930179.502444237</v>
      </c>
      <c r="C1186" s="73">
        <f t="shared" ca="1" si="318"/>
        <v>61272864.679519385</v>
      </c>
      <c r="D1186" s="67">
        <f ca="1">IF(A1186&lt;$B$1,VLOOKUP(A1186,[1]DI!$A$4:$B$15000,2,FALSE),0)</f>
        <v>6.6400000000000001E-2</v>
      </c>
      <c r="E1186" s="11">
        <f t="shared" ca="1" si="319"/>
        <v>1.0002551500000001</v>
      </c>
      <c r="F1186" s="66">
        <f ca="1">(TRUNC(PRODUCT($E$16:$E1185),16))</f>
        <v>1.43994968075955</v>
      </c>
      <c r="G1186" s="66">
        <f t="shared" ca="1" si="320"/>
        <v>1.34121351552386</v>
      </c>
      <c r="H1186" s="66">
        <f t="shared" ca="1" si="321"/>
        <v>1.07361704</v>
      </c>
      <c r="I1186" s="67">
        <f t="shared" si="330"/>
        <v>3.7499999999999999E-2</v>
      </c>
      <c r="J1186" s="68">
        <f t="shared" si="322"/>
        <v>42843</v>
      </c>
      <c r="K1186" s="13">
        <f t="shared" si="323"/>
        <v>314</v>
      </c>
      <c r="L1186" s="9">
        <f t="shared" si="324"/>
        <v>1.032631053</v>
      </c>
      <c r="M1186" s="71">
        <f t="shared" ca="1" si="325"/>
        <v>1.1086502949999999</v>
      </c>
      <c r="N1186" s="70">
        <f t="shared" si="326"/>
        <v>0</v>
      </c>
      <c r="O1186" s="66">
        <f t="shared" ca="1" si="327"/>
        <v>6657314.8229248598</v>
      </c>
      <c r="P1186" s="72">
        <f t="shared" si="328"/>
        <v>0</v>
      </c>
      <c r="Q1186" s="69"/>
      <c r="R1186" s="68"/>
      <c r="S1186" s="68"/>
      <c r="T1186" s="68"/>
      <c r="U1186" s="68"/>
      <c r="V1186" s="6"/>
      <c r="W1186" s="6"/>
      <c r="X1186" s="6"/>
      <c r="Y1186" s="7"/>
      <c r="Z1186" s="1"/>
      <c r="AA1186" s="6"/>
      <c r="AB1186" s="7"/>
      <c r="AC1186" s="7"/>
      <c r="AD1186" s="7"/>
      <c r="AE1186" s="6"/>
      <c r="AF1186" s="8"/>
      <c r="AG1186" s="6"/>
      <c r="AH1186" s="1"/>
      <c r="AI1186" s="18"/>
      <c r="AJ1186" s="19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</row>
    <row r="1187" spans="1:220" x14ac:dyDescent="0.2">
      <c r="A1187" s="65">
        <f t="shared" si="329"/>
        <v>43162</v>
      </c>
      <c r="B1187" s="12">
        <f t="shared" ca="1" si="317"/>
        <v>67954460.345622256</v>
      </c>
      <c r="C1187" s="73">
        <f t="shared" ca="1" si="318"/>
        <v>61272864.679519385</v>
      </c>
      <c r="D1187" s="67">
        <f ca="1">IF(A1187&lt;$B$1,VLOOKUP(A1187,[1]DI!$A$4:$B$15000,2,FALSE),0)</f>
        <v>0</v>
      </c>
      <c r="E1187" s="11">
        <f t="shared" ca="1" si="319"/>
        <v>1</v>
      </c>
      <c r="F1187" s="66">
        <f ca="1">(TRUNC(PRODUCT($E$16:$E1186),16))</f>
        <v>1.4403170839206001</v>
      </c>
      <c r="G1187" s="66">
        <f t="shared" ca="1" si="320"/>
        <v>1.34121351552386</v>
      </c>
      <c r="H1187" s="66">
        <f t="shared" ca="1" si="321"/>
        <v>1.0738909699999999</v>
      </c>
      <c r="I1187" s="67">
        <f t="shared" si="330"/>
        <v>3.7499999999999999E-2</v>
      </c>
      <c r="J1187" s="68">
        <f t="shared" si="322"/>
        <v>42843</v>
      </c>
      <c r="K1187" s="13">
        <f t="shared" si="323"/>
        <v>315</v>
      </c>
      <c r="L1187" s="9">
        <f t="shared" si="324"/>
        <v>1.032736656</v>
      </c>
      <c r="M1187" s="71">
        <f t="shared" ca="1" si="325"/>
        <v>1.109046569</v>
      </c>
      <c r="N1187" s="70">
        <f t="shared" si="326"/>
        <v>0</v>
      </c>
      <c r="O1187" s="66">
        <f t="shared" ca="1" si="327"/>
        <v>6681595.6661028704</v>
      </c>
      <c r="P1187" s="72">
        <f t="shared" si="328"/>
        <v>0</v>
      </c>
      <c r="Q1187" s="69"/>
      <c r="R1187" s="68"/>
      <c r="S1187" s="68"/>
      <c r="T1187" s="68"/>
      <c r="U1187" s="68"/>
      <c r="V1187" s="6"/>
      <c r="W1187" s="6"/>
      <c r="X1187" s="6"/>
      <c r="Y1187" s="7"/>
      <c r="Z1187" s="1"/>
      <c r="AA1187" s="6"/>
      <c r="AB1187" s="7"/>
      <c r="AC1187" s="7"/>
      <c r="AD1187" s="7"/>
      <c r="AE1187" s="6"/>
      <c r="AF1187" s="8"/>
      <c r="AG1187" s="6"/>
      <c r="AH1187" s="1"/>
      <c r="AI1187" s="18"/>
      <c r="AJ1187" s="19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</row>
    <row r="1188" spans="1:220" x14ac:dyDescent="0.2">
      <c r="A1188" s="65">
        <f t="shared" si="329"/>
        <v>43163</v>
      </c>
      <c r="B1188" s="12">
        <f t="shared" ca="1" si="317"/>
        <v>67961409.791388482</v>
      </c>
      <c r="C1188" s="73">
        <f t="shared" ca="1" si="318"/>
        <v>61272864.679519385</v>
      </c>
      <c r="D1188" s="67">
        <f ca="1">IF(A1188&lt;$B$1,VLOOKUP(A1188,[1]DI!$A$4:$B$15000,2,FALSE),0)</f>
        <v>0</v>
      </c>
      <c r="E1188" s="11">
        <f t="shared" ca="1" si="319"/>
        <v>1</v>
      </c>
      <c r="F1188" s="66">
        <f ca="1">(TRUNC(PRODUCT($E$16:$E1187),16))</f>
        <v>1.4403170839206001</v>
      </c>
      <c r="G1188" s="66">
        <f t="shared" ca="1" si="320"/>
        <v>1.34121351552386</v>
      </c>
      <c r="H1188" s="66">
        <f t="shared" ca="1" si="321"/>
        <v>1.0738909699999999</v>
      </c>
      <c r="I1188" s="67">
        <f t="shared" si="330"/>
        <v>3.7499999999999999E-2</v>
      </c>
      <c r="J1188" s="68">
        <f t="shared" si="322"/>
        <v>42843</v>
      </c>
      <c r="K1188" s="13">
        <f t="shared" si="323"/>
        <v>316</v>
      </c>
      <c r="L1188" s="9">
        <f t="shared" si="324"/>
        <v>1.03284227</v>
      </c>
      <c r="M1188" s="71">
        <f t="shared" ca="1" si="325"/>
        <v>1.109159987</v>
      </c>
      <c r="N1188" s="70">
        <f t="shared" si="326"/>
        <v>0</v>
      </c>
      <c r="O1188" s="66">
        <f t="shared" ca="1" si="327"/>
        <v>6688545.1118690902</v>
      </c>
      <c r="P1188" s="72">
        <f t="shared" si="328"/>
        <v>0</v>
      </c>
      <c r="Q1188" s="69"/>
      <c r="R1188" s="68"/>
      <c r="S1188" s="68"/>
      <c r="T1188" s="68"/>
      <c r="U1188" s="68"/>
      <c r="V1188" s="6"/>
      <c r="W1188" s="6"/>
      <c r="X1188" s="6"/>
      <c r="Y1188" s="7"/>
      <c r="Z1188" s="1"/>
      <c r="AA1188" s="6"/>
      <c r="AB1188" s="7"/>
      <c r="AC1188" s="7"/>
      <c r="AD1188" s="7"/>
      <c r="AE1188" s="6"/>
      <c r="AF1188" s="8"/>
      <c r="AG1188" s="6"/>
      <c r="AH1188" s="1"/>
      <c r="AI1188" s="18"/>
      <c r="AJ1188" s="19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</row>
    <row r="1189" spans="1:220" x14ac:dyDescent="0.2">
      <c r="A1189" s="65">
        <f t="shared" si="329"/>
        <v>43164</v>
      </c>
      <c r="B1189" s="12">
        <f t="shared" ca="1" si="317"/>
        <v>67968359.972429082</v>
      </c>
      <c r="C1189" s="73">
        <f t="shared" ca="1" si="318"/>
        <v>61272864.679519385</v>
      </c>
      <c r="D1189" s="67">
        <f ca="1">IF(A1189&lt;$B$1,VLOOKUP(A1189,[1]DI!$A$4:$B$15000,2,FALSE),0)</f>
        <v>6.6400000000000001E-2</v>
      </c>
      <c r="E1189" s="11">
        <f t="shared" ca="1" si="319"/>
        <v>1.0002551500000001</v>
      </c>
      <c r="F1189" s="66">
        <f ca="1">(TRUNC(PRODUCT($E$16:$E1188),16))</f>
        <v>1.4403170839206001</v>
      </c>
      <c r="G1189" s="66">
        <f t="shared" ca="1" si="320"/>
        <v>1.34121351552386</v>
      </c>
      <c r="H1189" s="66">
        <f t="shared" ca="1" si="321"/>
        <v>1.0738909699999999</v>
      </c>
      <c r="I1189" s="67">
        <f t="shared" si="330"/>
        <v>3.7499999999999999E-2</v>
      </c>
      <c r="J1189" s="68">
        <f t="shared" si="322"/>
        <v>42843</v>
      </c>
      <c r="K1189" s="13">
        <f t="shared" si="323"/>
        <v>317</v>
      </c>
      <c r="L1189" s="9">
        <f t="shared" si="324"/>
        <v>1.0329478949999999</v>
      </c>
      <c r="M1189" s="71">
        <f t="shared" ca="1" si="325"/>
        <v>1.109273417</v>
      </c>
      <c r="N1189" s="70">
        <f t="shared" si="326"/>
        <v>0</v>
      </c>
      <c r="O1189" s="66">
        <f t="shared" ca="1" si="327"/>
        <v>6695495.2929097004</v>
      </c>
      <c r="P1189" s="72">
        <f t="shared" si="328"/>
        <v>0</v>
      </c>
      <c r="Q1189" s="69"/>
      <c r="R1189" s="68"/>
      <c r="S1189" s="68"/>
      <c r="T1189" s="68"/>
      <c r="U1189" s="68"/>
      <c r="V1189" s="6"/>
      <c r="W1189" s="6"/>
      <c r="X1189" s="6"/>
      <c r="Y1189" s="7"/>
      <c r="Z1189" s="1"/>
      <c r="AA1189" s="6"/>
      <c r="AB1189" s="7"/>
      <c r="AC1189" s="7"/>
      <c r="AD1189" s="7"/>
      <c r="AE1189" s="6"/>
      <c r="AF1189" s="8"/>
      <c r="AG1189" s="6"/>
      <c r="AH1189" s="1"/>
      <c r="AI1189" s="18"/>
      <c r="AJ1189" s="19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</row>
    <row r="1190" spans="1:220" x14ac:dyDescent="0.2">
      <c r="A1190" s="65">
        <f t="shared" si="329"/>
        <v>43165</v>
      </c>
      <c r="B1190" s="12">
        <f t="shared" ca="1" si="317"/>
        <v>67992654.540728778</v>
      </c>
      <c r="C1190" s="73">
        <f t="shared" ca="1" si="318"/>
        <v>61272864.679519385</v>
      </c>
      <c r="D1190" s="67">
        <f ca="1">IF(A1190&lt;$B$1,VLOOKUP(A1190,[1]DI!$A$4:$B$15000,2,FALSE),0)</f>
        <v>6.6400000000000001E-2</v>
      </c>
      <c r="E1190" s="11">
        <f t="shared" ca="1" si="319"/>
        <v>1.0002551500000001</v>
      </c>
      <c r="F1190" s="66">
        <f ca="1">(TRUNC(PRODUCT($E$16:$E1189),16))</f>
        <v>1.4406845808245601</v>
      </c>
      <c r="G1190" s="66">
        <f t="shared" ca="1" si="320"/>
        <v>1.34121351552386</v>
      </c>
      <c r="H1190" s="66">
        <f t="shared" ca="1" si="321"/>
        <v>1.07416497</v>
      </c>
      <c r="I1190" s="67">
        <f t="shared" si="330"/>
        <v>3.7499999999999999E-2</v>
      </c>
      <c r="J1190" s="68">
        <f t="shared" si="322"/>
        <v>42843</v>
      </c>
      <c r="K1190" s="13">
        <f t="shared" si="323"/>
        <v>318</v>
      </c>
      <c r="L1190" s="9">
        <f t="shared" si="324"/>
        <v>1.033053531</v>
      </c>
      <c r="M1190" s="71">
        <f t="shared" ca="1" si="325"/>
        <v>1.109669915</v>
      </c>
      <c r="N1190" s="70">
        <f t="shared" si="326"/>
        <v>0</v>
      </c>
      <c r="O1190" s="66">
        <f t="shared" ca="1" si="327"/>
        <v>6719789.8612093898</v>
      </c>
      <c r="P1190" s="72">
        <f t="shared" si="328"/>
        <v>0</v>
      </c>
      <c r="Q1190" s="69"/>
      <c r="R1190" s="68"/>
      <c r="S1190" s="68"/>
      <c r="T1190" s="68"/>
      <c r="U1190" s="68"/>
      <c r="V1190" s="6"/>
      <c r="W1190" s="6"/>
      <c r="X1190" s="6"/>
      <c r="Y1190" s="7"/>
      <c r="Z1190" s="1"/>
      <c r="AA1190" s="6"/>
      <c r="AB1190" s="7"/>
      <c r="AC1190" s="7"/>
      <c r="AD1190" s="7"/>
      <c r="AE1190" s="6"/>
      <c r="AF1190" s="8"/>
      <c r="AG1190" s="6"/>
      <c r="AH1190" s="1"/>
      <c r="AI1190" s="18"/>
      <c r="AJ1190" s="19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</row>
    <row r="1191" spans="1:220" x14ac:dyDescent="0.2">
      <c r="A1191" s="65">
        <f t="shared" si="329"/>
        <v>43166</v>
      </c>
      <c r="B1191" s="12">
        <f t="shared" ca="1" si="317"/>
        <v>68016958.422503904</v>
      </c>
      <c r="C1191" s="73">
        <f t="shared" ca="1" si="318"/>
        <v>61272864.679519385</v>
      </c>
      <c r="D1191" s="67">
        <f ca="1">IF(A1191&lt;$B$1,VLOOKUP(A1191,[1]DI!$A$4:$B$15000,2,FALSE),0)</f>
        <v>6.6400000000000001E-2</v>
      </c>
      <c r="E1191" s="11">
        <f t="shared" ca="1" si="319"/>
        <v>1.0002551500000001</v>
      </c>
      <c r="F1191" s="66">
        <f ca="1">(TRUNC(PRODUCT($E$16:$E1190),16))</f>
        <v>1.4410521714953599</v>
      </c>
      <c r="G1191" s="66">
        <f t="shared" ca="1" si="320"/>
        <v>1.34121351552386</v>
      </c>
      <c r="H1191" s="66">
        <f t="shared" ca="1" si="321"/>
        <v>1.0744390500000001</v>
      </c>
      <c r="I1191" s="67">
        <f t="shared" si="330"/>
        <v>3.7499999999999999E-2</v>
      </c>
      <c r="J1191" s="68">
        <f t="shared" si="322"/>
        <v>42843</v>
      </c>
      <c r="K1191" s="13">
        <f t="shared" si="323"/>
        <v>319</v>
      </c>
      <c r="L1191" s="9">
        <f t="shared" si="324"/>
        <v>1.0331591769999999</v>
      </c>
      <c r="M1191" s="71">
        <f t="shared" ca="1" si="325"/>
        <v>1.1100665649999999</v>
      </c>
      <c r="N1191" s="70">
        <f t="shared" si="326"/>
        <v>0</v>
      </c>
      <c r="O1191" s="66">
        <f t="shared" ca="1" si="327"/>
        <v>6744093.7429845203</v>
      </c>
      <c r="P1191" s="72">
        <f t="shared" si="328"/>
        <v>0</v>
      </c>
      <c r="Q1191" s="69"/>
      <c r="R1191" s="68"/>
      <c r="S1191" s="68"/>
      <c r="T1191" s="68"/>
      <c r="U1191" s="68"/>
      <c r="V1191" s="6"/>
      <c r="W1191" s="6"/>
      <c r="X1191" s="6"/>
      <c r="Y1191" s="7"/>
      <c r="Z1191" s="1"/>
      <c r="AA1191" s="6"/>
      <c r="AB1191" s="7"/>
      <c r="AC1191" s="7"/>
      <c r="AD1191" s="7"/>
      <c r="AE1191" s="6"/>
      <c r="AF1191" s="8"/>
      <c r="AG1191" s="6"/>
      <c r="AH1191" s="1"/>
      <c r="AI1191" s="18"/>
      <c r="AJ1191" s="19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</row>
    <row r="1192" spans="1:220" x14ac:dyDescent="0.2">
      <c r="A1192" s="65">
        <f t="shared" si="329"/>
        <v>43167</v>
      </c>
      <c r="B1192" s="12">
        <f t="shared" ca="1" si="317"/>
        <v>68041270.392297179</v>
      </c>
      <c r="C1192" s="73">
        <f t="shared" ca="1" si="318"/>
        <v>61272864.679519385</v>
      </c>
      <c r="D1192" s="67">
        <f ca="1">IF(A1192&lt;$B$1,VLOOKUP(A1192,[1]DI!$A$4:$B$15000,2,FALSE),0)</f>
        <v>6.6400000000000001E-2</v>
      </c>
      <c r="E1192" s="11">
        <f t="shared" ca="1" si="319"/>
        <v>1.0002551500000001</v>
      </c>
      <c r="F1192" s="66">
        <f ca="1">(TRUNC(PRODUCT($E$16:$E1191),16))</f>
        <v>1.44141985595692</v>
      </c>
      <c r="G1192" s="66">
        <f t="shared" ca="1" si="320"/>
        <v>1.34121351552386</v>
      </c>
      <c r="H1192" s="66">
        <f t="shared" ca="1" si="321"/>
        <v>1.07471319</v>
      </c>
      <c r="I1192" s="67">
        <f t="shared" si="330"/>
        <v>3.7499999999999999E-2</v>
      </c>
      <c r="J1192" s="68">
        <f t="shared" si="322"/>
        <v>42843</v>
      </c>
      <c r="K1192" s="13">
        <f t="shared" si="323"/>
        <v>320</v>
      </c>
      <c r="L1192" s="9">
        <f t="shared" si="324"/>
        <v>1.033264835</v>
      </c>
      <c r="M1192" s="71">
        <f t="shared" ca="1" si="325"/>
        <v>1.110463347</v>
      </c>
      <c r="N1192" s="70">
        <f t="shared" si="326"/>
        <v>0</v>
      </c>
      <c r="O1192" s="66">
        <f t="shared" ca="1" si="327"/>
        <v>6768405.7127777999</v>
      </c>
      <c r="P1192" s="72">
        <f t="shared" si="328"/>
        <v>0</v>
      </c>
      <c r="Q1192" s="69"/>
      <c r="R1192" s="68"/>
      <c r="S1192" s="68"/>
      <c r="T1192" s="68"/>
      <c r="U1192" s="68"/>
      <c r="V1192" s="6"/>
      <c r="W1192" s="6"/>
      <c r="X1192" s="6"/>
      <c r="Y1192" s="7"/>
      <c r="Z1192" s="1"/>
      <c r="AA1192" s="6"/>
      <c r="AB1192" s="7"/>
      <c r="AC1192" s="7"/>
      <c r="AD1192" s="7"/>
      <c r="AE1192" s="6"/>
      <c r="AF1192" s="8"/>
      <c r="AG1192" s="6"/>
      <c r="AH1192" s="1"/>
      <c r="AI1192" s="18"/>
      <c r="AJ1192" s="19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</row>
    <row r="1193" spans="1:220" x14ac:dyDescent="0.2">
      <c r="A1193" s="65">
        <f t="shared" si="329"/>
        <v>43168</v>
      </c>
      <c r="B1193" s="12">
        <f t="shared" ca="1" si="317"/>
        <v>68065591.001564369</v>
      </c>
      <c r="C1193" s="73">
        <f t="shared" ca="1" si="318"/>
        <v>61272864.679519385</v>
      </c>
      <c r="D1193" s="67">
        <f ca="1">IF(A1193&lt;$B$1,VLOOKUP(A1193,[1]DI!$A$4:$B$15000,2,FALSE),0)</f>
        <v>6.6400000000000001E-2</v>
      </c>
      <c r="E1193" s="11">
        <f t="shared" ca="1" si="319"/>
        <v>1.0002551500000001</v>
      </c>
      <c r="F1193" s="66">
        <f ca="1">(TRUNC(PRODUCT($E$16:$E1192),16))</f>
        <v>1.4417876342331599</v>
      </c>
      <c r="G1193" s="66">
        <f t="shared" ca="1" si="320"/>
        <v>1.34121351552386</v>
      </c>
      <c r="H1193" s="66">
        <f t="shared" ca="1" si="321"/>
        <v>1.0749873999999999</v>
      </c>
      <c r="I1193" s="67">
        <f t="shared" si="330"/>
        <v>3.7499999999999999E-2</v>
      </c>
      <c r="J1193" s="68">
        <f t="shared" si="322"/>
        <v>42843</v>
      </c>
      <c r="K1193" s="13">
        <f t="shared" si="323"/>
        <v>321</v>
      </c>
      <c r="L1193" s="9">
        <f t="shared" si="324"/>
        <v>1.033370503</v>
      </c>
      <c r="M1193" s="71">
        <f t="shared" ca="1" si="325"/>
        <v>1.1108602700000001</v>
      </c>
      <c r="N1193" s="70">
        <f t="shared" si="326"/>
        <v>0</v>
      </c>
      <c r="O1193" s="66">
        <f t="shared" ca="1" si="327"/>
        <v>6792726.32204499</v>
      </c>
      <c r="P1193" s="72">
        <f t="shared" si="328"/>
        <v>0</v>
      </c>
      <c r="Q1193" s="69"/>
      <c r="R1193" s="68"/>
      <c r="S1193" s="68"/>
      <c r="T1193" s="68"/>
      <c r="U1193" s="68"/>
      <c r="V1193" s="6"/>
      <c r="W1193" s="6"/>
      <c r="X1193" s="6"/>
      <c r="Y1193" s="7"/>
      <c r="Z1193" s="1"/>
      <c r="AA1193" s="6"/>
      <c r="AB1193" s="7"/>
      <c r="AC1193" s="7"/>
      <c r="AD1193" s="7"/>
      <c r="AE1193" s="6"/>
      <c r="AF1193" s="8"/>
      <c r="AG1193" s="6"/>
      <c r="AH1193" s="1"/>
      <c r="AI1193" s="18"/>
      <c r="AJ1193" s="19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</row>
    <row r="1194" spans="1:220" x14ac:dyDescent="0.2">
      <c r="A1194" s="65">
        <f t="shared" si="329"/>
        <v>43169</v>
      </c>
      <c r="B1194" s="12">
        <f t="shared" ca="1" si="317"/>
        <v>68089920.985579848</v>
      </c>
      <c r="C1194" s="73">
        <f t="shared" ca="1" si="318"/>
        <v>61272864.679519385</v>
      </c>
      <c r="D1194" s="67">
        <f ca="1">IF(A1194&lt;$B$1,VLOOKUP(A1194,[1]DI!$A$4:$B$15000,2,FALSE),0)</f>
        <v>0</v>
      </c>
      <c r="E1194" s="11">
        <f t="shared" ca="1" si="319"/>
        <v>1</v>
      </c>
      <c r="F1194" s="66">
        <f ca="1">(TRUNC(PRODUCT($E$16:$E1193),16))</f>
        <v>1.44215550634804</v>
      </c>
      <c r="G1194" s="66">
        <f t="shared" ca="1" si="320"/>
        <v>1.34121351552386</v>
      </c>
      <c r="H1194" s="66">
        <f t="shared" ca="1" si="321"/>
        <v>1.07526169</v>
      </c>
      <c r="I1194" s="67">
        <f t="shared" si="330"/>
        <v>3.7499999999999999E-2</v>
      </c>
      <c r="J1194" s="68">
        <f t="shared" si="322"/>
        <v>42843</v>
      </c>
      <c r="K1194" s="13">
        <f t="shared" si="323"/>
        <v>322</v>
      </c>
      <c r="L1194" s="9">
        <f t="shared" si="324"/>
        <v>1.033476182</v>
      </c>
      <c r="M1194" s="71">
        <f t="shared" ca="1" si="325"/>
        <v>1.1112573459999999</v>
      </c>
      <c r="N1194" s="70">
        <f t="shared" si="326"/>
        <v>0</v>
      </c>
      <c r="O1194" s="66">
        <f t="shared" ca="1" si="327"/>
        <v>6817056.3060604604</v>
      </c>
      <c r="P1194" s="72">
        <f t="shared" si="328"/>
        <v>0</v>
      </c>
      <c r="Q1194" s="69"/>
      <c r="R1194" s="68"/>
      <c r="S1194" s="68"/>
      <c r="T1194" s="68"/>
      <c r="U1194" s="68"/>
      <c r="V1194" s="6"/>
      <c r="W1194" s="6"/>
      <c r="X1194" s="6"/>
      <c r="Y1194" s="7"/>
      <c r="Z1194" s="1"/>
      <c r="AA1194" s="6"/>
      <c r="AB1194" s="7"/>
      <c r="AC1194" s="7"/>
      <c r="AD1194" s="7"/>
      <c r="AE1194" s="6"/>
      <c r="AF1194" s="8"/>
      <c r="AG1194" s="6"/>
      <c r="AH1194" s="1"/>
      <c r="AI1194" s="18"/>
      <c r="AJ1194" s="19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</row>
    <row r="1195" spans="1:220" x14ac:dyDescent="0.2">
      <c r="A1195" s="65">
        <f t="shared" si="329"/>
        <v>43170</v>
      </c>
      <c r="B1195" s="12">
        <f t="shared" ca="1" si="317"/>
        <v>68096884.279013485</v>
      </c>
      <c r="C1195" s="73">
        <f t="shared" ca="1" si="318"/>
        <v>61272864.679519385</v>
      </c>
      <c r="D1195" s="67">
        <f ca="1">IF(A1195&lt;$B$1,VLOOKUP(A1195,[1]DI!$A$4:$B$15000,2,FALSE),0)</f>
        <v>0</v>
      </c>
      <c r="E1195" s="11">
        <f t="shared" ca="1" si="319"/>
        <v>1</v>
      </c>
      <c r="F1195" s="66">
        <f ca="1">(TRUNC(PRODUCT($E$16:$E1194),16))</f>
        <v>1.44215550634804</v>
      </c>
      <c r="G1195" s="66">
        <f t="shared" ca="1" si="320"/>
        <v>1.34121351552386</v>
      </c>
      <c r="H1195" s="66">
        <f t="shared" ca="1" si="321"/>
        <v>1.07526169</v>
      </c>
      <c r="I1195" s="67">
        <f t="shared" si="330"/>
        <v>3.7499999999999999E-2</v>
      </c>
      <c r="J1195" s="68">
        <f t="shared" si="322"/>
        <v>42843</v>
      </c>
      <c r="K1195" s="13">
        <f t="shared" si="323"/>
        <v>323</v>
      </c>
      <c r="L1195" s="9">
        <f t="shared" si="324"/>
        <v>1.0335818720000001</v>
      </c>
      <c r="M1195" s="71">
        <f t="shared" ca="1" si="325"/>
        <v>1.1113709899999999</v>
      </c>
      <c r="N1195" s="70">
        <f t="shared" si="326"/>
        <v>0</v>
      </c>
      <c r="O1195" s="66">
        <f t="shared" ca="1" si="327"/>
        <v>6824019.5994940996</v>
      </c>
      <c r="P1195" s="72">
        <f t="shared" si="328"/>
        <v>0</v>
      </c>
      <c r="Q1195" s="69"/>
      <c r="R1195" s="68"/>
      <c r="S1195" s="68"/>
      <c r="T1195" s="68"/>
      <c r="U1195" s="68"/>
      <c r="V1195" s="6"/>
      <c r="W1195" s="6"/>
      <c r="X1195" s="6"/>
      <c r="Y1195" s="7"/>
      <c r="Z1195" s="1"/>
      <c r="AA1195" s="6"/>
      <c r="AB1195" s="7"/>
      <c r="AC1195" s="7"/>
      <c r="AD1195" s="7"/>
      <c r="AE1195" s="6"/>
      <c r="AF1195" s="8"/>
      <c r="AG1195" s="6"/>
      <c r="AH1195" s="1"/>
      <c r="AI1195" s="18"/>
      <c r="AJ1195" s="19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</row>
    <row r="1196" spans="1:220" x14ac:dyDescent="0.2">
      <c r="A1196" s="65">
        <f t="shared" si="329"/>
        <v>43171</v>
      </c>
      <c r="B1196" s="12">
        <f t="shared" ca="1" si="317"/>
        <v>68103848.307721511</v>
      </c>
      <c r="C1196" s="73">
        <f t="shared" ca="1" si="318"/>
        <v>61272864.679519385</v>
      </c>
      <c r="D1196" s="67">
        <f ca="1">IF(A1196&lt;$B$1,VLOOKUP(A1196,[1]DI!$A$4:$B$15000,2,FALSE),0)</f>
        <v>6.6400000000000001E-2</v>
      </c>
      <c r="E1196" s="11">
        <f t="shared" ca="1" si="319"/>
        <v>1.0002551500000001</v>
      </c>
      <c r="F1196" s="66">
        <f ca="1">(TRUNC(PRODUCT($E$16:$E1195),16))</f>
        <v>1.44215550634804</v>
      </c>
      <c r="G1196" s="66">
        <f t="shared" ca="1" si="320"/>
        <v>1.34121351552386</v>
      </c>
      <c r="H1196" s="66">
        <f t="shared" ca="1" si="321"/>
        <v>1.07526169</v>
      </c>
      <c r="I1196" s="67">
        <f t="shared" si="330"/>
        <v>3.7499999999999999E-2</v>
      </c>
      <c r="J1196" s="68">
        <f t="shared" si="322"/>
        <v>42843</v>
      </c>
      <c r="K1196" s="13">
        <f t="shared" si="323"/>
        <v>324</v>
      </c>
      <c r="L1196" s="9">
        <f t="shared" si="324"/>
        <v>1.0336875720000001</v>
      </c>
      <c r="M1196" s="71">
        <f t="shared" ca="1" si="325"/>
        <v>1.1114846460000001</v>
      </c>
      <c r="N1196" s="70">
        <f t="shared" si="326"/>
        <v>0</v>
      </c>
      <c r="O1196" s="66">
        <f t="shared" ca="1" si="327"/>
        <v>6830983.6282021301</v>
      </c>
      <c r="P1196" s="72">
        <f t="shared" si="328"/>
        <v>0</v>
      </c>
      <c r="Q1196" s="69"/>
      <c r="R1196" s="68"/>
      <c r="S1196" s="68"/>
      <c r="T1196" s="68"/>
      <c r="U1196" s="68"/>
      <c r="V1196" s="6"/>
      <c r="W1196" s="6"/>
      <c r="X1196" s="6"/>
      <c r="Y1196" s="7"/>
      <c r="Z1196" s="1"/>
      <c r="AA1196" s="6"/>
      <c r="AB1196" s="7"/>
      <c r="AC1196" s="7"/>
      <c r="AD1196" s="7"/>
      <c r="AE1196" s="6"/>
      <c r="AF1196" s="8"/>
      <c r="AG1196" s="6"/>
      <c r="AH1196" s="1"/>
      <c r="AI1196" s="18"/>
      <c r="AJ1196" s="19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</row>
    <row r="1197" spans="1:220" x14ac:dyDescent="0.2">
      <c r="A1197" s="65">
        <f t="shared" si="329"/>
        <v>43172</v>
      </c>
      <c r="B1197" s="12">
        <f t="shared" ca="1" si="317"/>
        <v>68128191.281584293</v>
      </c>
      <c r="C1197" s="73">
        <f t="shared" ca="1" si="318"/>
        <v>61272864.679519385</v>
      </c>
      <c r="D1197" s="67">
        <f ca="1">IF(A1197&lt;$B$1,VLOOKUP(A1197,[1]DI!$A$4:$B$15000,2,FALSE),0)</f>
        <v>6.6400000000000001E-2</v>
      </c>
      <c r="E1197" s="11">
        <f t="shared" ca="1" si="319"/>
        <v>1.0002551500000001</v>
      </c>
      <c r="F1197" s="66">
        <f ca="1">(TRUNC(PRODUCT($E$16:$E1196),16))</f>
        <v>1.4425234723254801</v>
      </c>
      <c r="G1197" s="66">
        <f t="shared" ca="1" si="320"/>
        <v>1.34121351552386</v>
      </c>
      <c r="H1197" s="66">
        <f t="shared" ca="1" si="321"/>
        <v>1.07553604</v>
      </c>
      <c r="I1197" s="67">
        <f t="shared" si="330"/>
        <v>3.7499999999999999E-2</v>
      </c>
      <c r="J1197" s="68">
        <f t="shared" si="322"/>
        <v>42843</v>
      </c>
      <c r="K1197" s="13">
        <f t="shared" si="323"/>
        <v>325</v>
      </c>
      <c r="L1197" s="9">
        <f t="shared" si="324"/>
        <v>1.0337932830000001</v>
      </c>
      <c r="M1197" s="71">
        <f t="shared" ca="1" si="325"/>
        <v>1.1118819339999999</v>
      </c>
      <c r="N1197" s="70">
        <f t="shared" si="326"/>
        <v>0</v>
      </c>
      <c r="O1197" s="66">
        <f t="shared" ca="1" si="327"/>
        <v>6855326.6020649103</v>
      </c>
      <c r="P1197" s="72">
        <f t="shared" si="328"/>
        <v>0</v>
      </c>
      <c r="Q1197" s="69"/>
      <c r="R1197" s="68"/>
      <c r="S1197" s="68"/>
      <c r="T1197" s="68"/>
      <c r="U1197" s="68"/>
      <c r="V1197" s="6"/>
      <c r="W1197" s="6"/>
      <c r="X1197" s="6"/>
      <c r="Y1197" s="7"/>
      <c r="Z1197" s="1"/>
      <c r="AA1197" s="6"/>
      <c r="AB1197" s="7"/>
      <c r="AC1197" s="7"/>
      <c r="AD1197" s="7"/>
      <c r="AE1197" s="6"/>
      <c r="AF1197" s="8"/>
      <c r="AG1197" s="6"/>
      <c r="AH1197" s="1"/>
      <c r="AI1197" s="18"/>
      <c r="AJ1197" s="19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</row>
    <row r="1198" spans="1:220" x14ac:dyDescent="0.2">
      <c r="A1198" s="65">
        <f t="shared" si="329"/>
        <v>43173</v>
      </c>
      <c r="B1198" s="12">
        <f t="shared" ca="1" si="317"/>
        <v>68152543.017466754</v>
      </c>
      <c r="C1198" s="73">
        <f t="shared" ca="1" si="318"/>
        <v>61272864.679519385</v>
      </c>
      <c r="D1198" s="67">
        <f ca="1">IF(A1198&lt;$B$1,VLOOKUP(A1198,[1]DI!$A$4:$B$15000,2,FALSE),0)</f>
        <v>6.6400000000000001E-2</v>
      </c>
      <c r="E1198" s="11">
        <f t="shared" ca="1" si="319"/>
        <v>1.0002551500000001</v>
      </c>
      <c r="F1198" s="66">
        <f ca="1">(TRUNC(PRODUCT($E$16:$E1197),16))</f>
        <v>1.44289153218945</v>
      </c>
      <c r="G1198" s="66">
        <f t="shared" ca="1" si="320"/>
        <v>1.34121351552386</v>
      </c>
      <c r="H1198" s="66">
        <f t="shared" ca="1" si="321"/>
        <v>1.07581046</v>
      </c>
      <c r="I1198" s="67">
        <f t="shared" si="330"/>
        <v>3.7499999999999999E-2</v>
      </c>
      <c r="J1198" s="68">
        <f t="shared" si="322"/>
        <v>42843</v>
      </c>
      <c r="K1198" s="13">
        <f t="shared" si="323"/>
        <v>326</v>
      </c>
      <c r="L1198" s="9">
        <f t="shared" si="324"/>
        <v>1.033899006</v>
      </c>
      <c r="M1198" s="71">
        <f t="shared" ca="1" si="325"/>
        <v>1.112279365</v>
      </c>
      <c r="N1198" s="70">
        <f t="shared" si="326"/>
        <v>0</v>
      </c>
      <c r="O1198" s="66">
        <f t="shared" ca="1" si="327"/>
        <v>6879678.3379473696</v>
      </c>
      <c r="P1198" s="72">
        <f t="shared" si="328"/>
        <v>0</v>
      </c>
      <c r="Q1198" s="69"/>
      <c r="R1198" s="68"/>
      <c r="S1198" s="68"/>
      <c r="T1198" s="68"/>
      <c r="U1198" s="68"/>
      <c r="V1198" s="6"/>
      <c r="W1198" s="6"/>
      <c r="X1198" s="6"/>
      <c r="Y1198" s="7"/>
      <c r="Z1198" s="1"/>
      <c r="AA1198" s="6"/>
      <c r="AB1198" s="7"/>
      <c r="AC1198" s="7"/>
      <c r="AD1198" s="7"/>
      <c r="AE1198" s="6"/>
      <c r="AF1198" s="8"/>
      <c r="AG1198" s="6"/>
      <c r="AH1198" s="1"/>
      <c r="AI1198" s="18"/>
      <c r="AJ1198" s="19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</row>
    <row r="1199" spans="1:220" x14ac:dyDescent="0.2">
      <c r="A1199" s="65">
        <f t="shared" si="329"/>
        <v>43174</v>
      </c>
      <c r="B1199" s="12">
        <f t="shared" ca="1" si="317"/>
        <v>68176904.06682463</v>
      </c>
      <c r="C1199" s="73">
        <f t="shared" ca="1" si="318"/>
        <v>61272864.679519385</v>
      </c>
      <c r="D1199" s="67">
        <f ca="1">IF(A1199&lt;$B$1,VLOOKUP(A1199,[1]DI!$A$4:$B$15000,2,FALSE),0)</f>
        <v>6.6400000000000001E-2</v>
      </c>
      <c r="E1199" s="11">
        <f t="shared" ca="1" si="319"/>
        <v>1.0002551500000001</v>
      </c>
      <c r="F1199" s="66">
        <f ca="1">(TRUNC(PRODUCT($E$16:$E1198),16))</f>
        <v>1.44325968596389</v>
      </c>
      <c r="G1199" s="66">
        <f t="shared" ca="1" si="320"/>
        <v>1.34121351552386</v>
      </c>
      <c r="H1199" s="66">
        <f t="shared" ca="1" si="321"/>
        <v>1.07608496</v>
      </c>
      <c r="I1199" s="67">
        <f t="shared" si="330"/>
        <v>3.7499999999999999E-2</v>
      </c>
      <c r="J1199" s="68">
        <f t="shared" si="322"/>
        <v>42843</v>
      </c>
      <c r="K1199" s="13">
        <f t="shared" si="323"/>
        <v>327</v>
      </c>
      <c r="L1199" s="9">
        <f t="shared" si="324"/>
        <v>1.034004739</v>
      </c>
      <c r="M1199" s="71">
        <f t="shared" ca="1" si="325"/>
        <v>1.1126769480000001</v>
      </c>
      <c r="N1199" s="70">
        <f t="shared" si="326"/>
        <v>0</v>
      </c>
      <c r="O1199" s="66">
        <f t="shared" ca="1" si="327"/>
        <v>6904039.3873052504</v>
      </c>
      <c r="P1199" s="72">
        <f t="shared" si="328"/>
        <v>0</v>
      </c>
      <c r="Q1199" s="69"/>
      <c r="R1199" s="68"/>
      <c r="S1199" s="68"/>
      <c r="T1199" s="68"/>
      <c r="U1199" s="68"/>
      <c r="V1199" s="6"/>
      <c r="W1199" s="6"/>
      <c r="X1199" s="6"/>
      <c r="Y1199" s="7"/>
      <c r="Z1199" s="1"/>
      <c r="AA1199" s="6"/>
      <c r="AB1199" s="7"/>
      <c r="AC1199" s="7"/>
      <c r="AD1199" s="7"/>
      <c r="AE1199" s="6"/>
      <c r="AF1199" s="8"/>
      <c r="AG1199" s="6"/>
      <c r="AH1199" s="1"/>
      <c r="AI1199" s="18"/>
      <c r="AJ1199" s="19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</row>
    <row r="1200" spans="1:220" x14ac:dyDescent="0.2">
      <c r="A1200" s="65">
        <f t="shared" si="329"/>
        <v>43175</v>
      </c>
      <c r="B1200" s="12">
        <f t="shared" ca="1" si="317"/>
        <v>68201273.142927781</v>
      </c>
      <c r="C1200" s="73">
        <f t="shared" ca="1" si="318"/>
        <v>61272864.679519385</v>
      </c>
      <c r="D1200" s="67">
        <f ca="1">IF(A1200&lt;$B$1,VLOOKUP(A1200,[1]DI!$A$4:$B$15000,2,FALSE),0)</f>
        <v>6.6400000000000001E-2</v>
      </c>
      <c r="E1200" s="11">
        <f t="shared" ca="1" si="319"/>
        <v>1.0002551500000001</v>
      </c>
      <c r="F1200" s="66">
        <f ca="1">(TRUNC(PRODUCT($E$16:$E1199),16))</f>
        <v>1.44362793367276</v>
      </c>
      <c r="G1200" s="66">
        <f t="shared" ca="1" si="320"/>
        <v>1.34121351552386</v>
      </c>
      <c r="H1200" s="66">
        <f t="shared" ca="1" si="321"/>
        <v>1.07635952</v>
      </c>
      <c r="I1200" s="67">
        <f t="shared" si="330"/>
        <v>3.7499999999999999E-2</v>
      </c>
      <c r="J1200" s="68">
        <f t="shared" si="322"/>
        <v>42843</v>
      </c>
      <c r="K1200" s="13">
        <f t="shared" si="323"/>
        <v>328</v>
      </c>
      <c r="L1200" s="9">
        <f t="shared" si="324"/>
        <v>1.034110482</v>
      </c>
      <c r="M1200" s="71">
        <f t="shared" ca="1" si="325"/>
        <v>1.113074662</v>
      </c>
      <c r="N1200" s="70">
        <f t="shared" si="326"/>
        <v>0</v>
      </c>
      <c r="O1200" s="66">
        <f t="shared" ca="1" si="327"/>
        <v>6928408.4634084003</v>
      </c>
      <c r="P1200" s="72">
        <f t="shared" si="328"/>
        <v>0</v>
      </c>
      <c r="Q1200" s="69"/>
      <c r="R1200" s="68"/>
      <c r="S1200" s="68"/>
      <c r="T1200" s="68"/>
      <c r="U1200" s="68"/>
      <c r="V1200" s="6"/>
      <c r="W1200" s="6"/>
      <c r="X1200" s="6"/>
      <c r="Y1200" s="7"/>
      <c r="Z1200" s="1"/>
      <c r="AA1200" s="6"/>
      <c r="AB1200" s="7"/>
      <c r="AC1200" s="7"/>
      <c r="AD1200" s="7"/>
      <c r="AE1200" s="6"/>
      <c r="AF1200" s="8"/>
      <c r="AG1200" s="6"/>
      <c r="AH1200" s="1"/>
      <c r="AI1200" s="18"/>
      <c r="AJ1200" s="19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</row>
    <row r="1201" spans="1:220" x14ac:dyDescent="0.2">
      <c r="A1201" s="65">
        <f t="shared" si="329"/>
        <v>43176</v>
      </c>
      <c r="B1201" s="12">
        <f t="shared" ca="1" si="317"/>
        <v>68225650.981050581</v>
      </c>
      <c r="C1201" s="73">
        <f t="shared" ca="1" si="318"/>
        <v>61272864.679519385</v>
      </c>
      <c r="D1201" s="67">
        <f ca="1">IF(A1201&lt;$B$1,VLOOKUP(A1201,[1]DI!$A$4:$B$15000,2,FALSE),0)</f>
        <v>0</v>
      </c>
      <c r="E1201" s="11">
        <f t="shared" ca="1" si="319"/>
        <v>1</v>
      </c>
      <c r="F1201" s="66">
        <f ca="1">(TRUNC(PRODUCT($E$16:$E1200),16))</f>
        <v>1.4439962753400399</v>
      </c>
      <c r="G1201" s="66">
        <f t="shared" ca="1" si="320"/>
        <v>1.34121351552386</v>
      </c>
      <c r="H1201" s="66">
        <f t="shared" ca="1" si="321"/>
        <v>1.0766341500000001</v>
      </c>
      <c r="I1201" s="67">
        <f t="shared" si="330"/>
        <v>3.7499999999999999E-2</v>
      </c>
      <c r="J1201" s="68">
        <f t="shared" si="322"/>
        <v>42843</v>
      </c>
      <c r="K1201" s="13">
        <f t="shared" si="323"/>
        <v>329</v>
      </c>
      <c r="L1201" s="9">
        <f t="shared" si="324"/>
        <v>1.0342162370000001</v>
      </c>
      <c r="M1201" s="71">
        <f t="shared" ca="1" si="325"/>
        <v>1.1134725190000001</v>
      </c>
      <c r="N1201" s="70">
        <f t="shared" si="326"/>
        <v>0</v>
      </c>
      <c r="O1201" s="66">
        <f t="shared" ca="1" si="327"/>
        <v>6952786.3015312003</v>
      </c>
      <c r="P1201" s="72">
        <f t="shared" si="328"/>
        <v>0</v>
      </c>
      <c r="Q1201" s="69"/>
      <c r="R1201" s="68"/>
      <c r="S1201" s="68"/>
      <c r="T1201" s="68"/>
      <c r="U1201" s="68"/>
      <c r="V1201" s="6"/>
      <c r="W1201" s="6"/>
      <c r="X1201" s="6"/>
      <c r="Y1201" s="7"/>
      <c r="Z1201" s="1"/>
      <c r="AA1201" s="6"/>
      <c r="AB1201" s="7"/>
      <c r="AC1201" s="7"/>
      <c r="AD1201" s="7"/>
      <c r="AE1201" s="6"/>
      <c r="AF1201" s="8"/>
      <c r="AG1201" s="6"/>
      <c r="AH1201" s="1"/>
      <c r="AI1201" s="18"/>
      <c r="AJ1201" s="19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</row>
    <row r="1202" spans="1:220" x14ac:dyDescent="0.2">
      <c r="A1202" s="65">
        <f t="shared" si="329"/>
        <v>43177</v>
      </c>
      <c r="B1202" s="12">
        <f t="shared" ca="1" si="317"/>
        <v>68232628.244697362</v>
      </c>
      <c r="C1202" s="73">
        <f t="shared" ca="1" si="318"/>
        <v>61272864.679519385</v>
      </c>
      <c r="D1202" s="67">
        <f ca="1">IF(A1202&lt;$B$1,VLOOKUP(A1202,[1]DI!$A$4:$B$15000,2,FALSE),0)</f>
        <v>0</v>
      </c>
      <c r="E1202" s="11">
        <f t="shared" ca="1" si="319"/>
        <v>1</v>
      </c>
      <c r="F1202" s="66">
        <f ca="1">(TRUNC(PRODUCT($E$16:$E1201),16))</f>
        <v>1.4439962753400399</v>
      </c>
      <c r="G1202" s="66">
        <f t="shared" ca="1" si="320"/>
        <v>1.34121351552386</v>
      </c>
      <c r="H1202" s="66">
        <f t="shared" ca="1" si="321"/>
        <v>1.0766341500000001</v>
      </c>
      <c r="I1202" s="67">
        <f t="shared" si="330"/>
        <v>3.7499999999999999E-2</v>
      </c>
      <c r="J1202" s="68">
        <f t="shared" si="322"/>
        <v>42843</v>
      </c>
      <c r="K1202" s="13">
        <f t="shared" si="323"/>
        <v>330</v>
      </c>
      <c r="L1202" s="9">
        <f t="shared" si="324"/>
        <v>1.034322003</v>
      </c>
      <c r="M1202" s="71">
        <f t="shared" ca="1" si="325"/>
        <v>1.1135863909999999</v>
      </c>
      <c r="N1202" s="70">
        <f t="shared" si="326"/>
        <v>0</v>
      </c>
      <c r="O1202" s="66">
        <f t="shared" ca="1" si="327"/>
        <v>6959763.5651779696</v>
      </c>
      <c r="P1202" s="72">
        <f t="shared" si="328"/>
        <v>0</v>
      </c>
      <c r="Q1202" s="69"/>
      <c r="R1202" s="68"/>
      <c r="S1202" s="68"/>
      <c r="T1202" s="68"/>
      <c r="U1202" s="68"/>
      <c r="V1202" s="6"/>
      <c r="W1202" s="6"/>
      <c r="X1202" s="6"/>
      <c r="Y1202" s="7"/>
      <c r="Z1202" s="1"/>
      <c r="AA1202" s="6"/>
      <c r="AB1202" s="7"/>
      <c r="AC1202" s="7"/>
      <c r="AD1202" s="7"/>
      <c r="AE1202" s="6"/>
      <c r="AF1202" s="8"/>
      <c r="AG1202" s="6"/>
      <c r="AH1202" s="1"/>
      <c r="AI1202" s="18"/>
      <c r="AJ1202" s="19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</row>
    <row r="1203" spans="1:220" x14ac:dyDescent="0.2">
      <c r="A1203" s="65">
        <f t="shared" si="329"/>
        <v>43178</v>
      </c>
      <c r="B1203" s="12">
        <f t="shared" ca="1" si="317"/>
        <v>68239606.121072799</v>
      </c>
      <c r="C1203" s="73">
        <f t="shared" ca="1" si="318"/>
        <v>61272864.679519385</v>
      </c>
      <c r="D1203" s="67">
        <f ca="1">IF(A1203&lt;$B$1,VLOOKUP(A1203,[1]DI!$A$4:$B$15000,2,FALSE),0)</f>
        <v>6.6400000000000001E-2</v>
      </c>
      <c r="E1203" s="11">
        <f t="shared" ca="1" si="319"/>
        <v>1.0002551500000001</v>
      </c>
      <c r="F1203" s="66">
        <f ca="1">(TRUNC(PRODUCT($E$16:$E1202),16))</f>
        <v>1.4439962753400399</v>
      </c>
      <c r="G1203" s="66">
        <f t="shared" ca="1" si="320"/>
        <v>1.34121351552386</v>
      </c>
      <c r="H1203" s="66">
        <f t="shared" ca="1" si="321"/>
        <v>1.0766341500000001</v>
      </c>
      <c r="I1203" s="67">
        <f t="shared" si="330"/>
        <v>3.7499999999999999E-2</v>
      </c>
      <c r="J1203" s="68">
        <f t="shared" si="322"/>
        <v>42843</v>
      </c>
      <c r="K1203" s="13">
        <f t="shared" si="323"/>
        <v>331</v>
      </c>
      <c r="L1203" s="9">
        <f t="shared" si="324"/>
        <v>1.034427779</v>
      </c>
      <c r="M1203" s="71">
        <f t="shared" ca="1" si="325"/>
        <v>1.1137002730000001</v>
      </c>
      <c r="N1203" s="70">
        <f t="shared" si="326"/>
        <v>0</v>
      </c>
      <c r="O1203" s="66">
        <f t="shared" ca="1" si="327"/>
        <v>6966741.4415534204</v>
      </c>
      <c r="P1203" s="72">
        <f t="shared" si="328"/>
        <v>0</v>
      </c>
      <c r="Q1203" s="69"/>
      <c r="R1203" s="68"/>
      <c r="S1203" s="68"/>
      <c r="T1203" s="68"/>
      <c r="U1203" s="68"/>
      <c r="V1203" s="6"/>
      <c r="W1203" s="6"/>
      <c r="X1203" s="6"/>
      <c r="Y1203" s="7"/>
      <c r="Z1203" s="1"/>
      <c r="AA1203" s="6"/>
      <c r="AB1203" s="7"/>
      <c r="AC1203" s="7"/>
      <c r="AD1203" s="7"/>
      <c r="AE1203" s="6"/>
      <c r="AF1203" s="8"/>
      <c r="AG1203" s="6"/>
      <c r="AH1203" s="1"/>
      <c r="AI1203" s="18"/>
      <c r="AJ1203" s="19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</row>
    <row r="1204" spans="1:220" x14ac:dyDescent="0.2">
      <c r="A1204" s="65">
        <f t="shared" si="329"/>
        <v>43179</v>
      </c>
      <c r="B1204" s="12">
        <f t="shared" ca="1" si="317"/>
        <v>68263997.623044416</v>
      </c>
      <c r="C1204" s="73">
        <f t="shared" ca="1" si="318"/>
        <v>61272864.679519385</v>
      </c>
      <c r="D1204" s="67">
        <f ca="1">IF(A1204&lt;$B$1,VLOOKUP(A1204,[1]DI!$A$4:$B$15000,2,FALSE),0)</f>
        <v>6.6400000000000001E-2</v>
      </c>
      <c r="E1204" s="11">
        <f t="shared" ca="1" si="319"/>
        <v>1.0002551500000001</v>
      </c>
      <c r="F1204" s="66">
        <f ca="1">(TRUNC(PRODUCT($E$16:$E1203),16))</f>
        <v>1.44436471098969</v>
      </c>
      <c r="G1204" s="66">
        <f t="shared" ca="1" si="320"/>
        <v>1.34121351552386</v>
      </c>
      <c r="H1204" s="66">
        <f t="shared" ca="1" si="321"/>
        <v>1.0769088499999999</v>
      </c>
      <c r="I1204" s="67">
        <f t="shared" si="330"/>
        <v>3.7499999999999999E-2</v>
      </c>
      <c r="J1204" s="68">
        <f t="shared" si="322"/>
        <v>42843</v>
      </c>
      <c r="K1204" s="13">
        <f t="shared" si="323"/>
        <v>332</v>
      </c>
      <c r="L1204" s="9">
        <f t="shared" si="324"/>
        <v>1.0345335659999999</v>
      </c>
      <c r="M1204" s="71">
        <f t="shared" ca="1" si="325"/>
        <v>1.1140983529999999</v>
      </c>
      <c r="N1204" s="70">
        <f t="shared" si="326"/>
        <v>0</v>
      </c>
      <c r="O1204" s="66">
        <f t="shared" ca="1" si="327"/>
        <v>6991132.9435250303</v>
      </c>
      <c r="P1204" s="72">
        <f t="shared" si="328"/>
        <v>0</v>
      </c>
      <c r="Q1204" s="69"/>
      <c r="R1204" s="68"/>
      <c r="S1204" s="68"/>
      <c r="T1204" s="68"/>
      <c r="U1204" s="68"/>
      <c r="V1204" s="6"/>
      <c r="W1204" s="6"/>
      <c r="X1204" s="6"/>
      <c r="Y1204" s="7"/>
      <c r="Z1204" s="1"/>
      <c r="AA1204" s="6"/>
      <c r="AB1204" s="7"/>
      <c r="AC1204" s="7"/>
      <c r="AD1204" s="7"/>
      <c r="AE1204" s="6"/>
      <c r="AF1204" s="8"/>
      <c r="AG1204" s="6"/>
      <c r="AH1204" s="1"/>
      <c r="AI1204" s="18"/>
      <c r="AJ1204" s="19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</row>
    <row r="1205" spans="1:220" x14ac:dyDescent="0.2">
      <c r="A1205" s="65">
        <f t="shared" si="329"/>
        <v>43180</v>
      </c>
      <c r="B1205" s="12">
        <f t="shared" ca="1" si="317"/>
        <v>68288398.499764338</v>
      </c>
      <c r="C1205" s="73">
        <f t="shared" ca="1" si="318"/>
        <v>61272864.679519385</v>
      </c>
      <c r="D1205" s="67">
        <f ca="1">IF(A1205&lt;$B$1,VLOOKUP(A1205,[1]DI!$A$4:$B$15000,2,FALSE),0)</f>
        <v>6.6400000000000001E-2</v>
      </c>
      <c r="E1205" s="11">
        <f t="shared" ca="1" si="319"/>
        <v>1.0002551500000001</v>
      </c>
      <c r="F1205" s="66">
        <f ca="1">(TRUNC(PRODUCT($E$16:$E1204),16))</f>
        <v>1.4447332406457001</v>
      </c>
      <c r="G1205" s="66">
        <f t="shared" ca="1" si="320"/>
        <v>1.34121351552386</v>
      </c>
      <c r="H1205" s="66">
        <f t="shared" ca="1" si="321"/>
        <v>1.0771836299999999</v>
      </c>
      <c r="I1205" s="67">
        <f t="shared" si="330"/>
        <v>3.7499999999999999E-2</v>
      </c>
      <c r="J1205" s="68">
        <f t="shared" si="322"/>
        <v>42843</v>
      </c>
      <c r="K1205" s="13">
        <f t="shared" si="323"/>
        <v>333</v>
      </c>
      <c r="L1205" s="9">
        <f t="shared" si="324"/>
        <v>1.034639364</v>
      </c>
      <c r="M1205" s="71">
        <f t="shared" ca="1" si="325"/>
        <v>1.114496586</v>
      </c>
      <c r="N1205" s="70">
        <f t="shared" si="326"/>
        <v>0</v>
      </c>
      <c r="O1205" s="66">
        <f t="shared" ca="1" si="327"/>
        <v>7015533.8202449502</v>
      </c>
      <c r="P1205" s="72">
        <f t="shared" si="328"/>
        <v>0</v>
      </c>
      <c r="Q1205" s="69"/>
      <c r="R1205" s="68"/>
      <c r="S1205" s="68"/>
      <c r="T1205" s="68"/>
      <c r="U1205" s="68"/>
      <c r="V1205" s="6"/>
      <c r="W1205" s="6"/>
      <c r="X1205" s="6"/>
      <c r="Y1205" s="7"/>
      <c r="Z1205" s="1"/>
      <c r="AA1205" s="6"/>
      <c r="AB1205" s="7"/>
      <c r="AC1205" s="7"/>
      <c r="AD1205" s="7"/>
      <c r="AE1205" s="6"/>
      <c r="AF1205" s="8"/>
      <c r="AG1205" s="6"/>
      <c r="AH1205" s="1"/>
      <c r="AI1205" s="18"/>
      <c r="AJ1205" s="19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</row>
    <row r="1206" spans="1:220" x14ac:dyDescent="0.2">
      <c r="A1206" s="65">
        <f t="shared" si="329"/>
        <v>43181</v>
      </c>
      <c r="B1206" s="12">
        <f t="shared" ca="1" si="317"/>
        <v>68312807.403229535</v>
      </c>
      <c r="C1206" s="73">
        <f t="shared" ca="1" si="318"/>
        <v>61272864.679519385</v>
      </c>
      <c r="D1206" s="67">
        <f ca="1">IF(A1206&lt;$B$1,VLOOKUP(A1206,[1]DI!$A$4:$B$15000,2,FALSE),0)</f>
        <v>6.3899999999999998E-2</v>
      </c>
      <c r="E1206" s="11">
        <f t="shared" ca="1" si="319"/>
        <v>1.0002458299999999</v>
      </c>
      <c r="F1206" s="66">
        <f ca="1">(TRUNC(PRODUCT($E$16:$E1205),16))</f>
        <v>1.4451018643320499</v>
      </c>
      <c r="G1206" s="66">
        <f t="shared" ca="1" si="320"/>
        <v>1.34121351552386</v>
      </c>
      <c r="H1206" s="66">
        <f t="shared" ca="1" si="321"/>
        <v>1.0774584700000001</v>
      </c>
      <c r="I1206" s="67">
        <f t="shared" si="330"/>
        <v>3.7499999999999999E-2</v>
      </c>
      <c r="J1206" s="68">
        <f t="shared" si="322"/>
        <v>42843</v>
      </c>
      <c r="K1206" s="13">
        <f t="shared" si="323"/>
        <v>334</v>
      </c>
      <c r="L1206" s="9">
        <f t="shared" si="324"/>
        <v>1.034745172</v>
      </c>
      <c r="M1206" s="71">
        <f t="shared" ca="1" si="325"/>
        <v>1.1148949500000001</v>
      </c>
      <c r="N1206" s="70">
        <f t="shared" si="326"/>
        <v>0</v>
      </c>
      <c r="O1206" s="66">
        <f t="shared" ca="1" si="327"/>
        <v>7039942.7237101505</v>
      </c>
      <c r="P1206" s="72">
        <f t="shared" si="328"/>
        <v>0</v>
      </c>
      <c r="Q1206" s="69"/>
      <c r="R1206" s="68"/>
      <c r="S1206" s="68"/>
      <c r="T1206" s="68"/>
      <c r="U1206" s="68"/>
      <c r="V1206" s="6"/>
      <c r="W1206" s="6"/>
      <c r="X1206" s="6"/>
      <c r="Y1206" s="7"/>
      <c r="Z1206" s="1"/>
      <c r="AA1206" s="6"/>
      <c r="AB1206" s="7"/>
      <c r="AC1206" s="7"/>
      <c r="AD1206" s="7"/>
      <c r="AE1206" s="6"/>
      <c r="AF1206" s="8"/>
      <c r="AG1206" s="6"/>
      <c r="AH1206" s="1"/>
      <c r="AI1206" s="18"/>
      <c r="AJ1206" s="19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</row>
    <row r="1207" spans="1:220" x14ac:dyDescent="0.2">
      <c r="A1207" s="65">
        <f t="shared" si="329"/>
        <v>43182</v>
      </c>
      <c r="B1207" s="12">
        <f t="shared" ca="1" si="317"/>
        <v>68336588.504923224</v>
      </c>
      <c r="C1207" s="73">
        <f t="shared" ca="1" si="318"/>
        <v>61272864.679519385</v>
      </c>
      <c r="D1207" s="67">
        <f ca="1">IF(A1207&lt;$B$1,VLOOKUP(A1207,[1]DI!$A$4:$B$15000,2,FALSE),0)</f>
        <v>6.3899999999999998E-2</v>
      </c>
      <c r="E1207" s="11">
        <f t="shared" ca="1" si="319"/>
        <v>1.0002458299999999</v>
      </c>
      <c r="F1207" s="66">
        <f ca="1">(TRUNC(PRODUCT($E$16:$E1206),16))</f>
        <v>1.4454571137233601</v>
      </c>
      <c r="G1207" s="66">
        <f t="shared" ca="1" si="320"/>
        <v>1.34121351552386</v>
      </c>
      <c r="H1207" s="66">
        <f t="shared" ca="1" si="321"/>
        <v>1.0777233399999999</v>
      </c>
      <c r="I1207" s="67">
        <f t="shared" si="330"/>
        <v>3.7499999999999999E-2</v>
      </c>
      <c r="J1207" s="68">
        <f t="shared" si="322"/>
        <v>42843</v>
      </c>
      <c r="K1207" s="13">
        <f t="shared" si="323"/>
        <v>335</v>
      </c>
      <c r="L1207" s="9">
        <f t="shared" si="324"/>
        <v>1.034850992</v>
      </c>
      <c r="M1207" s="71">
        <f t="shared" ca="1" si="325"/>
        <v>1.1152830680000001</v>
      </c>
      <c r="N1207" s="70">
        <f t="shared" si="326"/>
        <v>0</v>
      </c>
      <c r="O1207" s="66">
        <f t="shared" ca="1" si="327"/>
        <v>7063723.8254038403</v>
      </c>
      <c r="P1207" s="72">
        <f t="shared" si="328"/>
        <v>0</v>
      </c>
      <c r="Q1207" s="69"/>
      <c r="R1207" s="68"/>
      <c r="S1207" s="68"/>
      <c r="T1207" s="68"/>
      <c r="U1207" s="68"/>
      <c r="V1207" s="6"/>
      <c r="W1207" s="6"/>
      <c r="X1207" s="6"/>
      <c r="Y1207" s="7"/>
      <c r="Z1207" s="1"/>
      <c r="AA1207" s="6"/>
      <c r="AB1207" s="7"/>
      <c r="AC1207" s="7"/>
      <c r="AD1207" s="7"/>
      <c r="AE1207" s="6"/>
      <c r="AF1207" s="8"/>
      <c r="AG1207" s="6"/>
      <c r="AH1207" s="1"/>
      <c r="AI1207" s="18"/>
      <c r="AJ1207" s="19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</row>
    <row r="1208" spans="1:220" x14ac:dyDescent="0.2">
      <c r="A1208" s="65">
        <f t="shared" si="329"/>
        <v>43183</v>
      </c>
      <c r="B1208" s="12">
        <f t="shared" ca="1" si="317"/>
        <v>68360378.062272221</v>
      </c>
      <c r="C1208" s="73">
        <f t="shared" ca="1" si="318"/>
        <v>61272864.679519385</v>
      </c>
      <c r="D1208" s="67">
        <f ca="1">IF(A1208&lt;$B$1,VLOOKUP(A1208,[1]DI!$A$4:$B$15000,2,FALSE),0)</f>
        <v>0</v>
      </c>
      <c r="E1208" s="11">
        <f t="shared" ca="1" si="319"/>
        <v>1</v>
      </c>
      <c r="F1208" s="66">
        <f ca="1">(TRUNC(PRODUCT($E$16:$E1207),16))</f>
        <v>1.44581245044562</v>
      </c>
      <c r="G1208" s="66">
        <f t="shared" ca="1" si="320"/>
        <v>1.34121351552386</v>
      </c>
      <c r="H1208" s="66">
        <f t="shared" ca="1" si="321"/>
        <v>1.07798828</v>
      </c>
      <c r="I1208" s="67">
        <f t="shared" si="330"/>
        <v>3.7499999999999999E-2</v>
      </c>
      <c r="J1208" s="68">
        <f t="shared" si="322"/>
        <v>42843</v>
      </c>
      <c r="K1208" s="13">
        <f t="shared" si="323"/>
        <v>336</v>
      </c>
      <c r="L1208" s="9">
        <f t="shared" si="324"/>
        <v>1.0349568220000001</v>
      </c>
      <c r="M1208" s="71">
        <f t="shared" ca="1" si="325"/>
        <v>1.115671324</v>
      </c>
      <c r="N1208" s="70">
        <f t="shared" si="326"/>
        <v>0</v>
      </c>
      <c r="O1208" s="66">
        <f t="shared" ca="1" si="327"/>
        <v>7087513.3827528404</v>
      </c>
      <c r="P1208" s="72">
        <f t="shared" si="328"/>
        <v>0</v>
      </c>
      <c r="Q1208" s="69"/>
      <c r="R1208" s="68"/>
      <c r="S1208" s="68"/>
      <c r="T1208" s="68"/>
      <c r="U1208" s="68"/>
      <c r="V1208" s="6"/>
      <c r="W1208" s="6"/>
      <c r="X1208" s="6"/>
      <c r="Y1208" s="7"/>
      <c r="Z1208" s="1"/>
      <c r="AA1208" s="6"/>
      <c r="AB1208" s="7"/>
      <c r="AC1208" s="7"/>
      <c r="AD1208" s="7"/>
      <c r="AE1208" s="6"/>
      <c r="AF1208" s="8"/>
      <c r="AG1208" s="6"/>
      <c r="AH1208" s="1"/>
      <c r="AI1208" s="18"/>
      <c r="AJ1208" s="19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</row>
    <row r="1209" spans="1:220" x14ac:dyDescent="0.2">
      <c r="A1209" s="65">
        <f t="shared" si="329"/>
        <v>43184</v>
      </c>
      <c r="B1209" s="12">
        <f t="shared" ca="1" si="317"/>
        <v>68367369.051040694</v>
      </c>
      <c r="C1209" s="73">
        <f t="shared" ca="1" si="318"/>
        <v>61272864.679519385</v>
      </c>
      <c r="D1209" s="67">
        <f ca="1">IF(A1209&lt;$B$1,VLOOKUP(A1209,[1]DI!$A$4:$B$15000,2,FALSE),0)</f>
        <v>0</v>
      </c>
      <c r="E1209" s="11">
        <f t="shared" ca="1" si="319"/>
        <v>1</v>
      </c>
      <c r="F1209" s="66">
        <f ca="1">(TRUNC(PRODUCT($E$16:$E1208),16))</f>
        <v>1.44581245044562</v>
      </c>
      <c r="G1209" s="66">
        <f t="shared" ca="1" si="320"/>
        <v>1.34121351552386</v>
      </c>
      <c r="H1209" s="66">
        <f t="shared" ca="1" si="321"/>
        <v>1.07798828</v>
      </c>
      <c r="I1209" s="67">
        <f t="shared" si="330"/>
        <v>3.7499999999999999E-2</v>
      </c>
      <c r="J1209" s="68">
        <f t="shared" si="322"/>
        <v>42843</v>
      </c>
      <c r="K1209" s="13">
        <f t="shared" si="323"/>
        <v>337</v>
      </c>
      <c r="L1209" s="9">
        <f t="shared" si="324"/>
        <v>1.0350626629999999</v>
      </c>
      <c r="M1209" s="71">
        <f t="shared" ca="1" si="325"/>
        <v>1.1157854199999999</v>
      </c>
      <c r="N1209" s="70">
        <f t="shared" si="326"/>
        <v>0</v>
      </c>
      <c r="O1209" s="66">
        <f t="shared" ca="1" si="327"/>
        <v>7094504.3715213099</v>
      </c>
      <c r="P1209" s="72">
        <f t="shared" si="328"/>
        <v>0</v>
      </c>
      <c r="Q1209" s="69"/>
      <c r="R1209" s="68"/>
      <c r="S1209" s="68"/>
      <c r="T1209" s="68"/>
      <c r="U1209" s="68"/>
      <c r="V1209" s="6"/>
      <c r="W1209" s="6"/>
      <c r="X1209" s="6"/>
      <c r="Y1209" s="7"/>
      <c r="Z1209" s="1"/>
      <c r="AA1209" s="6"/>
      <c r="AB1209" s="7"/>
      <c r="AC1209" s="7"/>
      <c r="AD1209" s="7"/>
      <c r="AE1209" s="6"/>
      <c r="AF1209" s="8"/>
      <c r="AG1209" s="6"/>
      <c r="AH1209" s="1"/>
      <c r="AI1209" s="18"/>
      <c r="AJ1209" s="19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</row>
    <row r="1210" spans="1:220" x14ac:dyDescent="0.2">
      <c r="A1210" s="65">
        <f t="shared" si="329"/>
        <v>43185</v>
      </c>
      <c r="B1210" s="12">
        <f t="shared" ca="1" si="317"/>
        <v>68374360.713810697</v>
      </c>
      <c r="C1210" s="73">
        <f t="shared" ca="1" si="318"/>
        <v>61272864.679519385</v>
      </c>
      <c r="D1210" s="67">
        <f ca="1">IF(A1210&lt;$B$1,VLOOKUP(A1210,[1]DI!$A$4:$B$15000,2,FALSE),0)</f>
        <v>6.3899999999999998E-2</v>
      </c>
      <c r="E1210" s="11">
        <f t="shared" ca="1" si="319"/>
        <v>1.0002458299999999</v>
      </c>
      <c r="F1210" s="66">
        <f ca="1">(TRUNC(PRODUCT($E$16:$E1209),16))</f>
        <v>1.44581245044562</v>
      </c>
      <c r="G1210" s="66">
        <f t="shared" ca="1" si="320"/>
        <v>1.34121351552386</v>
      </c>
      <c r="H1210" s="66">
        <f t="shared" ca="1" si="321"/>
        <v>1.07798828</v>
      </c>
      <c r="I1210" s="67">
        <f t="shared" si="330"/>
        <v>3.7499999999999999E-2</v>
      </c>
      <c r="J1210" s="68">
        <f t="shared" si="322"/>
        <v>42843</v>
      </c>
      <c r="K1210" s="13">
        <f t="shared" si="323"/>
        <v>338</v>
      </c>
      <c r="L1210" s="9">
        <f t="shared" si="324"/>
        <v>1.0351685150000001</v>
      </c>
      <c r="M1210" s="71">
        <f t="shared" ca="1" si="325"/>
        <v>1.1158995270000001</v>
      </c>
      <c r="N1210" s="70">
        <f t="shared" si="326"/>
        <v>0</v>
      </c>
      <c r="O1210" s="66">
        <f t="shared" ca="1" si="327"/>
        <v>7101496.0342913102</v>
      </c>
      <c r="P1210" s="72">
        <f t="shared" si="328"/>
        <v>0</v>
      </c>
      <c r="Q1210" s="69"/>
      <c r="R1210" s="68"/>
      <c r="S1210" s="68"/>
      <c r="T1210" s="68"/>
      <c r="U1210" s="68"/>
      <c r="V1210" s="6"/>
      <c r="W1210" s="6"/>
      <c r="X1210" s="6"/>
      <c r="Y1210" s="7"/>
      <c r="Z1210" s="1"/>
      <c r="AA1210" s="6"/>
      <c r="AB1210" s="7"/>
      <c r="AC1210" s="7"/>
      <c r="AD1210" s="7"/>
      <c r="AE1210" s="6"/>
      <c r="AF1210" s="8"/>
      <c r="AG1210" s="6"/>
      <c r="AH1210" s="1"/>
      <c r="AI1210" s="18"/>
      <c r="AJ1210" s="19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</row>
    <row r="1211" spans="1:220" x14ac:dyDescent="0.2">
      <c r="A1211" s="65">
        <f t="shared" si="329"/>
        <v>43186</v>
      </c>
      <c r="B1211" s="12">
        <f t="shared" ca="1" si="317"/>
        <v>68398163.199734151</v>
      </c>
      <c r="C1211" s="73">
        <f t="shared" ca="1" si="318"/>
        <v>61272864.679519385</v>
      </c>
      <c r="D1211" s="67">
        <f ca="1">IF(A1211&lt;$B$1,VLOOKUP(A1211,[1]DI!$A$4:$B$15000,2,FALSE),0)</f>
        <v>6.3899999999999998E-2</v>
      </c>
      <c r="E1211" s="11">
        <f t="shared" ca="1" si="319"/>
        <v>1.0002458299999999</v>
      </c>
      <c r="F1211" s="66">
        <f ca="1">(TRUNC(PRODUCT($E$16:$E1210),16))</f>
        <v>1.4461678745203199</v>
      </c>
      <c r="G1211" s="66">
        <f t="shared" ca="1" si="320"/>
        <v>1.34121351552386</v>
      </c>
      <c r="H1211" s="66">
        <f t="shared" ca="1" si="321"/>
        <v>1.07825328</v>
      </c>
      <c r="I1211" s="67">
        <f t="shared" si="330"/>
        <v>3.7499999999999999E-2</v>
      </c>
      <c r="J1211" s="68">
        <f t="shared" si="322"/>
        <v>42843</v>
      </c>
      <c r="K1211" s="13">
        <f t="shared" si="323"/>
        <v>339</v>
      </c>
      <c r="L1211" s="9">
        <f t="shared" si="324"/>
        <v>1.035274378</v>
      </c>
      <c r="M1211" s="71">
        <f t="shared" ca="1" si="325"/>
        <v>1.1162879939999999</v>
      </c>
      <c r="N1211" s="70">
        <f t="shared" si="326"/>
        <v>0</v>
      </c>
      <c r="O1211" s="66">
        <f t="shared" ca="1" si="327"/>
        <v>7125298.5202147597</v>
      </c>
      <c r="P1211" s="72">
        <f t="shared" si="328"/>
        <v>0</v>
      </c>
      <c r="Q1211" s="69"/>
      <c r="R1211" s="68"/>
      <c r="S1211" s="68"/>
      <c r="T1211" s="68"/>
      <c r="U1211" s="68"/>
      <c r="V1211" s="6"/>
      <c r="W1211" s="6"/>
      <c r="X1211" s="6"/>
      <c r="Y1211" s="7"/>
      <c r="Z1211" s="1"/>
      <c r="AA1211" s="6"/>
      <c r="AB1211" s="7"/>
      <c r="AC1211" s="7"/>
      <c r="AD1211" s="7"/>
      <c r="AE1211" s="6"/>
      <c r="AF1211" s="8"/>
      <c r="AG1211" s="6"/>
      <c r="AH1211" s="1"/>
      <c r="AI1211" s="18"/>
      <c r="AJ1211" s="19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</row>
    <row r="1212" spans="1:220" x14ac:dyDescent="0.2">
      <c r="A1212" s="65">
        <f t="shared" si="329"/>
        <v>43187</v>
      </c>
      <c r="B1212" s="12">
        <f t="shared" ca="1" si="317"/>
        <v>68421974.263858661</v>
      </c>
      <c r="C1212" s="73">
        <f t="shared" ca="1" si="318"/>
        <v>61272864.679519385</v>
      </c>
      <c r="D1212" s="67">
        <f ca="1">IF(A1212&lt;$B$1,VLOOKUP(A1212,[1]DI!$A$4:$B$15000,2,FALSE),0)</f>
        <v>6.3899999999999998E-2</v>
      </c>
      <c r="E1212" s="11">
        <f t="shared" ca="1" si="319"/>
        <v>1.0002458299999999</v>
      </c>
      <c r="F1212" s="66">
        <f ca="1">(TRUNC(PRODUCT($E$16:$E1211),16))</f>
        <v>1.4465233859689099</v>
      </c>
      <c r="G1212" s="66">
        <f t="shared" ca="1" si="320"/>
        <v>1.34121351552386</v>
      </c>
      <c r="H1212" s="66">
        <f t="shared" ca="1" si="321"/>
        <v>1.07851835</v>
      </c>
      <c r="I1212" s="67">
        <f t="shared" si="330"/>
        <v>3.7499999999999999E-2</v>
      </c>
      <c r="J1212" s="68">
        <f t="shared" si="322"/>
        <v>42843</v>
      </c>
      <c r="K1212" s="13">
        <f t="shared" si="323"/>
        <v>340</v>
      </c>
      <c r="L1212" s="9">
        <f t="shared" si="324"/>
        <v>1.0353802519999999</v>
      </c>
      <c r="M1212" s="71">
        <f t="shared" ca="1" si="325"/>
        <v>1.116676601</v>
      </c>
      <c r="N1212" s="70">
        <f t="shared" si="326"/>
        <v>0</v>
      </c>
      <c r="O1212" s="66">
        <f t="shared" ca="1" si="327"/>
        <v>7149109.5843392797</v>
      </c>
      <c r="P1212" s="72">
        <f t="shared" si="328"/>
        <v>0</v>
      </c>
      <c r="Q1212" s="69"/>
      <c r="R1212" s="68"/>
      <c r="S1212" s="68"/>
      <c r="T1212" s="68"/>
      <c r="U1212" s="68"/>
      <c r="V1212" s="6"/>
      <c r="W1212" s="6"/>
      <c r="X1212" s="6"/>
      <c r="Y1212" s="7"/>
      <c r="Z1212" s="1"/>
      <c r="AA1212" s="6"/>
      <c r="AB1212" s="7"/>
      <c r="AC1212" s="7"/>
      <c r="AD1212" s="7"/>
      <c r="AE1212" s="6"/>
      <c r="AF1212" s="8"/>
      <c r="AG1212" s="6"/>
      <c r="AH1212" s="1"/>
      <c r="AI1212" s="18"/>
      <c r="AJ1212" s="19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</row>
    <row r="1213" spans="1:220" x14ac:dyDescent="0.2">
      <c r="A1213" s="65">
        <f t="shared" si="329"/>
        <v>43188</v>
      </c>
      <c r="B1213" s="12">
        <f t="shared" ca="1" si="317"/>
        <v>68445793.232182726</v>
      </c>
      <c r="C1213" s="73">
        <f t="shared" ca="1" si="318"/>
        <v>61272864.679519385</v>
      </c>
      <c r="D1213" s="67">
        <f ca="1">IF(A1213&lt;$B$1,VLOOKUP(A1213,[1]DI!$A$4:$B$15000,2,FALSE),0)</f>
        <v>6.3899999999999998E-2</v>
      </c>
      <c r="E1213" s="11">
        <f t="shared" ca="1" si="319"/>
        <v>1.0002458299999999</v>
      </c>
      <c r="F1213" s="66">
        <f ca="1">(TRUNC(PRODUCT($E$16:$E1212),16))</f>
        <v>1.44687898481288</v>
      </c>
      <c r="G1213" s="66">
        <f t="shared" ca="1" si="320"/>
        <v>1.34121351552386</v>
      </c>
      <c r="H1213" s="66">
        <f t="shared" ca="1" si="321"/>
        <v>1.07878348</v>
      </c>
      <c r="I1213" s="67">
        <f t="shared" si="330"/>
        <v>3.7499999999999999E-2</v>
      </c>
      <c r="J1213" s="68">
        <f t="shared" si="322"/>
        <v>42843</v>
      </c>
      <c r="K1213" s="13">
        <f t="shared" si="323"/>
        <v>341</v>
      </c>
      <c r="L1213" s="9">
        <f t="shared" si="324"/>
        <v>1.0354861360000001</v>
      </c>
      <c r="M1213" s="71">
        <f t="shared" ca="1" si="325"/>
        <v>1.1170653370000001</v>
      </c>
      <c r="N1213" s="70">
        <f t="shared" si="326"/>
        <v>0</v>
      </c>
      <c r="O1213" s="66">
        <f t="shared" ca="1" si="327"/>
        <v>7172928.5526633402</v>
      </c>
      <c r="P1213" s="72">
        <f t="shared" si="328"/>
        <v>0</v>
      </c>
      <c r="Q1213" s="69"/>
      <c r="R1213" s="68"/>
      <c r="S1213" s="68"/>
      <c r="T1213" s="68"/>
      <c r="U1213" s="68"/>
      <c r="V1213" s="6"/>
      <c r="W1213" s="6"/>
      <c r="X1213" s="6"/>
      <c r="Y1213" s="7"/>
      <c r="Z1213" s="1"/>
      <c r="AA1213" s="6"/>
      <c r="AB1213" s="7"/>
      <c r="AC1213" s="7"/>
      <c r="AD1213" s="7"/>
      <c r="AE1213" s="6"/>
      <c r="AF1213" s="8"/>
      <c r="AG1213" s="6"/>
      <c r="AH1213" s="1"/>
      <c r="AI1213" s="18"/>
      <c r="AJ1213" s="19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</row>
    <row r="1214" spans="1:220" x14ac:dyDescent="0.2">
      <c r="A1214" s="65">
        <f t="shared" si="329"/>
        <v>43189</v>
      </c>
      <c r="B1214" s="12">
        <f t="shared" ca="1" si="317"/>
        <v>68469620.901253551</v>
      </c>
      <c r="C1214" s="73">
        <f t="shared" ca="1" si="318"/>
        <v>61272864.679519385</v>
      </c>
      <c r="D1214" s="67">
        <f ca="1">IF(A1214&lt;$B$1,VLOOKUP(A1214,[1]DI!$A$4:$B$15000,2,FALSE),0)</f>
        <v>0</v>
      </c>
      <c r="E1214" s="11">
        <f t="shared" ca="1" si="319"/>
        <v>1</v>
      </c>
      <c r="F1214" s="66">
        <f ca="1">(TRUNC(PRODUCT($E$16:$E1213),16))</f>
        <v>1.4472346710737201</v>
      </c>
      <c r="G1214" s="66">
        <f t="shared" ca="1" si="320"/>
        <v>1.34121351552386</v>
      </c>
      <c r="H1214" s="66">
        <f t="shared" ca="1" si="321"/>
        <v>1.0790486800000001</v>
      </c>
      <c r="I1214" s="67">
        <f t="shared" si="330"/>
        <v>3.7499999999999999E-2</v>
      </c>
      <c r="J1214" s="68">
        <f t="shared" si="322"/>
        <v>42843</v>
      </c>
      <c r="K1214" s="13">
        <f t="shared" si="323"/>
        <v>342</v>
      </c>
      <c r="L1214" s="9">
        <f t="shared" si="324"/>
        <v>1.0355920320000001</v>
      </c>
      <c r="M1214" s="71">
        <f t="shared" ca="1" si="325"/>
        <v>1.117454215</v>
      </c>
      <c r="N1214" s="70">
        <f t="shared" si="326"/>
        <v>0</v>
      </c>
      <c r="O1214" s="66">
        <f t="shared" ca="1" si="327"/>
        <v>7196756.2217341699</v>
      </c>
      <c r="P1214" s="72">
        <f t="shared" si="328"/>
        <v>0</v>
      </c>
      <c r="Q1214" s="69"/>
      <c r="R1214" s="68"/>
      <c r="S1214" s="68"/>
      <c r="T1214" s="68"/>
      <c r="U1214" s="68"/>
      <c r="V1214" s="6"/>
      <c r="W1214" s="6"/>
      <c r="X1214" s="6"/>
      <c r="Y1214" s="7"/>
      <c r="Z1214" s="1"/>
      <c r="AA1214" s="6"/>
      <c r="AB1214" s="7"/>
      <c r="AC1214" s="7"/>
      <c r="AD1214" s="7"/>
      <c r="AE1214" s="6"/>
      <c r="AF1214" s="8"/>
      <c r="AG1214" s="6"/>
      <c r="AH1214" s="1"/>
      <c r="AI1214" s="18"/>
      <c r="AJ1214" s="19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</row>
    <row r="1215" spans="1:220" x14ac:dyDescent="0.2">
      <c r="A1215" s="65">
        <f t="shared" si="329"/>
        <v>43190</v>
      </c>
      <c r="B1215" s="12">
        <f t="shared" ca="1" si="317"/>
        <v>68476623.041683421</v>
      </c>
      <c r="C1215" s="73">
        <f t="shared" ca="1" si="318"/>
        <v>61272864.679519385</v>
      </c>
      <c r="D1215" s="67">
        <f ca="1">IF(A1215&lt;$B$1,VLOOKUP(A1215,[1]DI!$A$4:$B$15000,2,FALSE),0)</f>
        <v>0</v>
      </c>
      <c r="E1215" s="11">
        <f t="shared" ca="1" si="319"/>
        <v>1</v>
      </c>
      <c r="F1215" s="66">
        <f ca="1">(TRUNC(PRODUCT($E$16:$E1214),16))</f>
        <v>1.4472346710737201</v>
      </c>
      <c r="G1215" s="66">
        <f t="shared" ca="1" si="320"/>
        <v>1.34121351552386</v>
      </c>
      <c r="H1215" s="66">
        <f t="shared" ca="1" si="321"/>
        <v>1.0790486800000001</v>
      </c>
      <c r="I1215" s="67">
        <f t="shared" si="330"/>
        <v>3.7499999999999999E-2</v>
      </c>
      <c r="J1215" s="68">
        <f t="shared" si="322"/>
        <v>42843</v>
      </c>
      <c r="K1215" s="13">
        <f t="shared" si="323"/>
        <v>343</v>
      </c>
      <c r="L1215" s="9">
        <f t="shared" si="324"/>
        <v>1.035697938</v>
      </c>
      <c r="M1215" s="71">
        <f t="shared" ca="1" si="325"/>
        <v>1.1175684930000001</v>
      </c>
      <c r="N1215" s="70">
        <f t="shared" si="326"/>
        <v>0</v>
      </c>
      <c r="O1215" s="66">
        <f t="shared" ca="1" si="327"/>
        <v>7203758.3621640299</v>
      </c>
      <c r="P1215" s="72">
        <f t="shared" si="328"/>
        <v>0</v>
      </c>
      <c r="Q1215" s="69"/>
      <c r="R1215" s="68"/>
      <c r="S1215" s="68"/>
      <c r="T1215" s="68"/>
      <c r="U1215" s="68"/>
      <c r="V1215" s="6"/>
      <c r="W1215" s="6"/>
      <c r="X1215" s="6"/>
      <c r="Y1215" s="7"/>
      <c r="Z1215" s="1"/>
      <c r="AA1215" s="6"/>
      <c r="AB1215" s="7"/>
      <c r="AC1215" s="7"/>
      <c r="AD1215" s="7"/>
      <c r="AE1215" s="6"/>
      <c r="AF1215" s="8"/>
      <c r="AG1215" s="6"/>
      <c r="AH1215" s="1"/>
      <c r="AI1215" s="18"/>
      <c r="AJ1215" s="19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</row>
    <row r="1216" spans="1:220" x14ac:dyDescent="0.2">
      <c r="A1216" s="65">
        <f t="shared" si="329"/>
        <v>43191</v>
      </c>
      <c r="B1216" s="12">
        <f t="shared" ca="1" si="317"/>
        <v>68476623.041683421</v>
      </c>
      <c r="C1216" s="73">
        <f t="shared" ca="1" si="318"/>
        <v>61272864.679519385</v>
      </c>
      <c r="D1216" s="67">
        <f ca="1">IF(A1216&lt;$B$1,VLOOKUP(A1216,[1]DI!$A$4:$B$15000,2,FALSE),0)</f>
        <v>0</v>
      </c>
      <c r="E1216" s="11">
        <f t="shared" ca="1" si="319"/>
        <v>1</v>
      </c>
      <c r="F1216" s="66">
        <f ca="1">(TRUNC(PRODUCT($E$16:$E1215),16))</f>
        <v>1.4472346710737201</v>
      </c>
      <c r="G1216" s="66">
        <f t="shared" ca="1" si="320"/>
        <v>1.34121351552386</v>
      </c>
      <c r="H1216" s="66">
        <f t="shared" ca="1" si="321"/>
        <v>1.0790486800000001</v>
      </c>
      <c r="I1216" s="67">
        <f t="shared" si="330"/>
        <v>3.7499999999999999E-2</v>
      </c>
      <c r="J1216" s="68">
        <f t="shared" si="322"/>
        <v>42843</v>
      </c>
      <c r="K1216" s="13">
        <f t="shared" si="323"/>
        <v>343</v>
      </c>
      <c r="L1216" s="9">
        <f t="shared" si="324"/>
        <v>1.035697938</v>
      </c>
      <c r="M1216" s="71">
        <f t="shared" ca="1" si="325"/>
        <v>1.1175684930000001</v>
      </c>
      <c r="N1216" s="70">
        <f t="shared" si="326"/>
        <v>0</v>
      </c>
      <c r="O1216" s="66">
        <f t="shared" ca="1" si="327"/>
        <v>7203758.3621640299</v>
      </c>
      <c r="P1216" s="72">
        <f t="shared" si="328"/>
        <v>0</v>
      </c>
      <c r="Q1216" s="69"/>
      <c r="R1216" s="68"/>
      <c r="S1216" s="68"/>
      <c r="T1216" s="68"/>
      <c r="U1216" s="68"/>
      <c r="V1216" s="6"/>
      <c r="W1216" s="6"/>
      <c r="X1216" s="6"/>
      <c r="Y1216" s="7"/>
      <c r="Z1216" s="1"/>
      <c r="AA1216" s="6"/>
      <c r="AB1216" s="7"/>
      <c r="AC1216" s="7"/>
      <c r="AD1216" s="7"/>
      <c r="AE1216" s="6"/>
      <c r="AF1216" s="8"/>
      <c r="AG1216" s="6"/>
      <c r="AH1216" s="1"/>
      <c r="AI1216" s="18"/>
      <c r="AJ1216" s="19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</row>
    <row r="1217" spans="1:220" x14ac:dyDescent="0.2">
      <c r="A1217" s="65">
        <f t="shared" si="329"/>
        <v>43192</v>
      </c>
      <c r="B1217" s="12">
        <f t="shared" ca="1" si="317"/>
        <v>68483625.85611476</v>
      </c>
      <c r="C1217" s="73">
        <f t="shared" ca="1" si="318"/>
        <v>61272864.679519385</v>
      </c>
      <c r="D1217" s="67">
        <f ca="1">IF(A1217&lt;$B$1,VLOOKUP(A1217,[1]DI!$A$4:$B$15000,2,FALSE),0)</f>
        <v>6.3899999999999998E-2</v>
      </c>
      <c r="E1217" s="11">
        <f t="shared" ca="1" si="319"/>
        <v>1.0002458299999999</v>
      </c>
      <c r="F1217" s="66">
        <f ca="1">(TRUNC(PRODUCT($E$16:$E1216),16))</f>
        <v>1.4472346710737201</v>
      </c>
      <c r="G1217" s="66">
        <f t="shared" ca="1" si="320"/>
        <v>1.34121351552386</v>
      </c>
      <c r="H1217" s="66">
        <f t="shared" ca="1" si="321"/>
        <v>1.0790486800000001</v>
      </c>
      <c r="I1217" s="67">
        <f t="shared" si="330"/>
        <v>3.7499999999999999E-2</v>
      </c>
      <c r="J1217" s="68">
        <f t="shared" si="322"/>
        <v>42843</v>
      </c>
      <c r="K1217" s="13">
        <f t="shared" si="323"/>
        <v>344</v>
      </c>
      <c r="L1217" s="9">
        <f t="shared" si="324"/>
        <v>1.0358038549999999</v>
      </c>
      <c r="M1217" s="71">
        <f t="shared" ca="1" si="325"/>
        <v>1.1176827819999999</v>
      </c>
      <c r="N1217" s="70">
        <f t="shared" si="326"/>
        <v>0</v>
      </c>
      <c r="O1217" s="66">
        <f t="shared" ca="1" si="327"/>
        <v>7210761.1765953703</v>
      </c>
      <c r="P1217" s="72">
        <f t="shared" si="328"/>
        <v>0</v>
      </c>
      <c r="Q1217" s="69"/>
      <c r="R1217" s="68"/>
      <c r="S1217" s="68"/>
      <c r="T1217" s="68"/>
      <c r="U1217" s="68"/>
      <c r="V1217" s="6"/>
      <c r="W1217" s="6"/>
      <c r="X1217" s="6"/>
      <c r="Y1217" s="7"/>
      <c r="Z1217" s="1"/>
      <c r="AA1217" s="6"/>
      <c r="AB1217" s="7"/>
      <c r="AC1217" s="7"/>
      <c r="AD1217" s="7"/>
      <c r="AE1217" s="6"/>
      <c r="AF1217" s="8"/>
      <c r="AG1217" s="6"/>
      <c r="AH1217" s="1"/>
      <c r="AI1217" s="18"/>
      <c r="AJ1217" s="19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</row>
    <row r="1218" spans="1:220" x14ac:dyDescent="0.2">
      <c r="A1218" s="65">
        <f t="shared" si="329"/>
        <v>43193</v>
      </c>
      <c r="B1218" s="12">
        <f t="shared" ca="1" si="317"/>
        <v>68507466.331214324</v>
      </c>
      <c r="C1218" s="73">
        <f t="shared" ca="1" si="318"/>
        <v>61272864.679519385</v>
      </c>
      <c r="D1218" s="67">
        <f ca="1">IF(A1218&lt;$B$1,VLOOKUP(A1218,[1]DI!$A$4:$B$15000,2,FALSE),0)</f>
        <v>6.3899999999999998E-2</v>
      </c>
      <c r="E1218" s="11">
        <f t="shared" ca="1" si="319"/>
        <v>1.0002458299999999</v>
      </c>
      <c r="F1218" s="66">
        <f ca="1">(TRUNC(PRODUCT($E$16:$E1217),16))</f>
        <v>1.44759044477291</v>
      </c>
      <c r="G1218" s="66">
        <f t="shared" ca="1" si="320"/>
        <v>1.34121351552386</v>
      </c>
      <c r="H1218" s="66">
        <f t="shared" ca="1" si="321"/>
        <v>1.07931394</v>
      </c>
      <c r="I1218" s="67">
        <f t="shared" si="330"/>
        <v>3.7499999999999999E-2</v>
      </c>
      <c r="J1218" s="68">
        <f t="shared" si="322"/>
        <v>42843</v>
      </c>
      <c r="K1218" s="13">
        <f t="shared" si="323"/>
        <v>345</v>
      </c>
      <c r="L1218" s="9">
        <f t="shared" si="324"/>
        <v>1.0359097829999999</v>
      </c>
      <c r="M1218" s="71">
        <f t="shared" ca="1" si="325"/>
        <v>1.118071869</v>
      </c>
      <c r="N1218" s="70">
        <f t="shared" si="326"/>
        <v>0</v>
      </c>
      <c r="O1218" s="66">
        <f t="shared" ca="1" si="327"/>
        <v>7234601.6516949404</v>
      </c>
      <c r="P1218" s="72">
        <f t="shared" si="328"/>
        <v>0</v>
      </c>
      <c r="Q1218" s="69"/>
      <c r="R1218" s="68"/>
      <c r="S1218" s="68"/>
      <c r="T1218" s="68"/>
      <c r="U1218" s="68"/>
      <c r="V1218" s="6"/>
      <c r="W1218" s="6"/>
      <c r="X1218" s="6"/>
      <c r="Y1218" s="7"/>
      <c r="Z1218" s="1"/>
      <c r="AA1218" s="6"/>
      <c r="AB1218" s="7"/>
      <c r="AC1218" s="7"/>
      <c r="AD1218" s="7"/>
      <c r="AE1218" s="6"/>
      <c r="AF1218" s="8"/>
      <c r="AG1218" s="6"/>
      <c r="AH1218" s="1"/>
      <c r="AI1218" s="18"/>
      <c r="AJ1218" s="19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</row>
    <row r="1219" spans="1:220" x14ac:dyDescent="0.2">
      <c r="A1219" s="65">
        <f t="shared" si="329"/>
        <v>43194</v>
      </c>
      <c r="B1219" s="12">
        <f t="shared" ca="1" si="317"/>
        <v>68531315.384514943</v>
      </c>
      <c r="C1219" s="73">
        <f t="shared" ca="1" si="318"/>
        <v>61272864.679519385</v>
      </c>
      <c r="D1219" s="67">
        <f ca="1">IF(A1219&lt;$B$1,VLOOKUP(A1219,[1]DI!$A$4:$B$15000,2,FALSE),0)</f>
        <v>6.3899999999999998E-2</v>
      </c>
      <c r="E1219" s="11">
        <f t="shared" ca="1" si="319"/>
        <v>1.0002458299999999</v>
      </c>
      <c r="F1219" s="66">
        <f ca="1">(TRUNC(PRODUCT($E$16:$E1218),16))</f>
        <v>1.44794630593195</v>
      </c>
      <c r="G1219" s="66">
        <f t="shared" ca="1" si="320"/>
        <v>1.34121351552386</v>
      </c>
      <c r="H1219" s="66">
        <f t="shared" ca="1" si="321"/>
        <v>1.07957927</v>
      </c>
      <c r="I1219" s="67">
        <f t="shared" si="330"/>
        <v>3.7499999999999999E-2</v>
      </c>
      <c r="J1219" s="68">
        <f t="shared" si="322"/>
        <v>42843</v>
      </c>
      <c r="K1219" s="13">
        <f t="shared" si="323"/>
        <v>346</v>
      </c>
      <c r="L1219" s="9">
        <f t="shared" si="324"/>
        <v>1.0360157210000001</v>
      </c>
      <c r="M1219" s="71">
        <f t="shared" ca="1" si="325"/>
        <v>1.1184610960000001</v>
      </c>
      <c r="N1219" s="70">
        <f t="shared" si="326"/>
        <v>0</v>
      </c>
      <c r="O1219" s="66">
        <f t="shared" ca="1" si="327"/>
        <v>7258450.7049955605</v>
      </c>
      <c r="P1219" s="72">
        <f t="shared" si="328"/>
        <v>0</v>
      </c>
      <c r="Q1219" s="69"/>
      <c r="R1219" s="68"/>
      <c r="S1219" s="68"/>
      <c r="T1219" s="68"/>
      <c r="U1219" s="68"/>
      <c r="V1219" s="6"/>
      <c r="W1219" s="6"/>
      <c r="X1219" s="6"/>
      <c r="Y1219" s="7"/>
      <c r="Z1219" s="1"/>
      <c r="AA1219" s="6"/>
      <c r="AB1219" s="7"/>
      <c r="AC1219" s="7"/>
      <c r="AD1219" s="7"/>
      <c r="AE1219" s="6"/>
      <c r="AF1219" s="8"/>
      <c r="AG1219" s="6"/>
      <c r="AH1219" s="1"/>
      <c r="AI1219" s="18"/>
      <c r="AJ1219" s="19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</row>
    <row r="1220" spans="1:220" x14ac:dyDescent="0.2">
      <c r="A1220" s="65">
        <f t="shared" si="329"/>
        <v>43195</v>
      </c>
      <c r="B1220" s="12">
        <f t="shared" ca="1" si="317"/>
        <v>68555172.464560822</v>
      </c>
      <c r="C1220" s="73">
        <f t="shared" ca="1" si="318"/>
        <v>61272864.679519385</v>
      </c>
      <c r="D1220" s="67">
        <f ca="1">IF(A1220&lt;$B$1,VLOOKUP(A1220,[1]DI!$A$4:$B$15000,2,FALSE),0)</f>
        <v>6.3899999999999998E-2</v>
      </c>
      <c r="E1220" s="11">
        <f t="shared" ca="1" si="319"/>
        <v>1.0002458299999999</v>
      </c>
      <c r="F1220" s="66">
        <f ca="1">(TRUNC(PRODUCT($E$16:$E1219),16))</f>
        <v>1.4483022545723301</v>
      </c>
      <c r="G1220" s="66">
        <f t="shared" ca="1" si="320"/>
        <v>1.34121351552386</v>
      </c>
      <c r="H1220" s="66">
        <f t="shared" ca="1" si="321"/>
        <v>1.07984466</v>
      </c>
      <c r="I1220" s="67">
        <f t="shared" si="330"/>
        <v>3.7499999999999999E-2</v>
      </c>
      <c r="J1220" s="68">
        <f t="shared" si="322"/>
        <v>42843</v>
      </c>
      <c r="K1220" s="13">
        <f t="shared" si="323"/>
        <v>347</v>
      </c>
      <c r="L1220" s="9">
        <f t="shared" si="324"/>
        <v>1.0361216710000001</v>
      </c>
      <c r="M1220" s="71">
        <f t="shared" ca="1" si="325"/>
        <v>1.1188504539999999</v>
      </c>
      <c r="N1220" s="70">
        <f t="shared" si="326"/>
        <v>0</v>
      </c>
      <c r="O1220" s="66">
        <f t="shared" ca="1" si="327"/>
        <v>7282307.7850414403</v>
      </c>
      <c r="P1220" s="72">
        <f t="shared" si="328"/>
        <v>0</v>
      </c>
      <c r="Q1220" s="69"/>
      <c r="R1220" s="68"/>
      <c r="S1220" s="68"/>
      <c r="T1220" s="68"/>
      <c r="U1220" s="68"/>
      <c r="V1220" s="6"/>
      <c r="W1220" s="6"/>
      <c r="X1220" s="6"/>
      <c r="Y1220" s="7"/>
      <c r="Z1220" s="1"/>
      <c r="AA1220" s="6"/>
      <c r="AB1220" s="7"/>
      <c r="AC1220" s="7"/>
      <c r="AD1220" s="7"/>
      <c r="AE1220" s="6"/>
      <c r="AF1220" s="8"/>
      <c r="AG1220" s="6"/>
      <c r="AH1220" s="1"/>
      <c r="AI1220" s="18"/>
      <c r="AJ1220" s="19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</row>
    <row r="1221" spans="1:220" x14ac:dyDescent="0.2">
      <c r="A1221" s="65">
        <f t="shared" si="329"/>
        <v>43196</v>
      </c>
      <c r="B1221" s="12">
        <f t="shared" ca="1" si="317"/>
        <v>68579038.061534911</v>
      </c>
      <c r="C1221" s="73">
        <f t="shared" ca="1" si="318"/>
        <v>61272864.679519385</v>
      </c>
      <c r="D1221" s="67">
        <f ca="1">IF(A1221&lt;$B$1,VLOOKUP(A1221,[1]DI!$A$4:$B$15000,2,FALSE),0)</f>
        <v>6.3899999999999998E-2</v>
      </c>
      <c r="E1221" s="11">
        <f t="shared" ca="1" si="319"/>
        <v>1.0002458299999999</v>
      </c>
      <c r="F1221" s="66">
        <f ca="1">(TRUNC(PRODUCT($E$16:$E1220),16))</f>
        <v>1.4486582907155801</v>
      </c>
      <c r="G1221" s="66">
        <f t="shared" ca="1" si="320"/>
        <v>1.34121351552386</v>
      </c>
      <c r="H1221" s="66">
        <f t="shared" ca="1" si="321"/>
        <v>1.0801101200000001</v>
      </c>
      <c r="I1221" s="67">
        <f t="shared" si="330"/>
        <v>3.7499999999999999E-2</v>
      </c>
      <c r="J1221" s="68">
        <f t="shared" si="322"/>
        <v>42843</v>
      </c>
      <c r="K1221" s="13">
        <f t="shared" si="323"/>
        <v>348</v>
      </c>
      <c r="L1221" s="9">
        <f t="shared" si="324"/>
        <v>1.036227631</v>
      </c>
      <c r="M1221" s="71">
        <f t="shared" ca="1" si="325"/>
        <v>1.119239951</v>
      </c>
      <c r="N1221" s="70">
        <f t="shared" si="326"/>
        <v>0</v>
      </c>
      <c r="O1221" s="66">
        <f t="shared" ca="1" si="327"/>
        <v>7306173.3820155198</v>
      </c>
      <c r="P1221" s="72">
        <f t="shared" si="328"/>
        <v>0</v>
      </c>
      <c r="Q1221" s="69"/>
      <c r="R1221" s="68"/>
      <c r="S1221" s="68"/>
      <c r="T1221" s="68"/>
      <c r="U1221" s="68"/>
      <c r="V1221" s="6"/>
      <c r="W1221" s="6"/>
      <c r="X1221" s="6"/>
      <c r="Y1221" s="7"/>
      <c r="Z1221" s="1"/>
      <c r="AA1221" s="6"/>
      <c r="AB1221" s="7"/>
      <c r="AC1221" s="7"/>
      <c r="AD1221" s="7"/>
      <c r="AE1221" s="6"/>
      <c r="AF1221" s="8"/>
      <c r="AG1221" s="6"/>
      <c r="AH1221" s="1"/>
      <c r="AI1221" s="18"/>
      <c r="AJ1221" s="19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</row>
    <row r="1222" spans="1:220" x14ac:dyDescent="0.2">
      <c r="A1222" s="65">
        <f t="shared" si="329"/>
        <v>43197</v>
      </c>
      <c r="B1222" s="12">
        <f t="shared" ca="1" si="317"/>
        <v>68602911.685254261</v>
      </c>
      <c r="C1222" s="73">
        <f t="shared" ca="1" si="318"/>
        <v>61272864.679519385</v>
      </c>
      <c r="D1222" s="67">
        <f ca="1">IF(A1222&lt;$B$1,VLOOKUP(A1222,[1]DI!$A$4:$B$15000,2,FALSE),0)</f>
        <v>0</v>
      </c>
      <c r="E1222" s="11">
        <f t="shared" ca="1" si="319"/>
        <v>1</v>
      </c>
      <c r="F1222" s="66">
        <f ca="1">(TRUNC(PRODUCT($E$16:$E1221),16))</f>
        <v>1.44901441438318</v>
      </c>
      <c r="G1222" s="66">
        <f t="shared" ca="1" si="320"/>
        <v>1.34121351552386</v>
      </c>
      <c r="H1222" s="66">
        <f t="shared" ca="1" si="321"/>
        <v>1.08037564</v>
      </c>
      <c r="I1222" s="67">
        <f t="shared" si="330"/>
        <v>3.7499999999999999E-2</v>
      </c>
      <c r="J1222" s="68">
        <f t="shared" si="322"/>
        <v>42843</v>
      </c>
      <c r="K1222" s="13">
        <f t="shared" si="323"/>
        <v>349</v>
      </c>
      <c r="L1222" s="9">
        <f t="shared" si="324"/>
        <v>1.036333602</v>
      </c>
      <c r="M1222" s="71">
        <f t="shared" ca="1" si="325"/>
        <v>1.1196295789999999</v>
      </c>
      <c r="N1222" s="70">
        <f t="shared" si="326"/>
        <v>0</v>
      </c>
      <c r="O1222" s="66">
        <f t="shared" ca="1" si="327"/>
        <v>7330047.0057348702</v>
      </c>
      <c r="P1222" s="72">
        <f t="shared" si="328"/>
        <v>0</v>
      </c>
      <c r="Q1222" s="69"/>
      <c r="R1222" s="68"/>
      <c r="S1222" s="68"/>
      <c r="T1222" s="68"/>
      <c r="U1222" s="68"/>
      <c r="V1222" s="6"/>
      <c r="W1222" s="6"/>
      <c r="X1222" s="6"/>
      <c r="Y1222" s="7"/>
      <c r="Z1222" s="1"/>
      <c r="AA1222" s="6"/>
      <c r="AB1222" s="7"/>
      <c r="AC1222" s="7"/>
      <c r="AD1222" s="7"/>
      <c r="AE1222" s="6"/>
      <c r="AF1222" s="8"/>
      <c r="AG1222" s="6"/>
      <c r="AH1222" s="1"/>
      <c r="AI1222" s="18"/>
      <c r="AJ1222" s="19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</row>
    <row r="1223" spans="1:220" x14ac:dyDescent="0.2">
      <c r="A1223" s="65">
        <f t="shared" si="329"/>
        <v>43198</v>
      </c>
      <c r="B1223" s="12">
        <f t="shared" ca="1" si="317"/>
        <v>68609927.428260058</v>
      </c>
      <c r="C1223" s="73">
        <f t="shared" ca="1" si="318"/>
        <v>61272864.679519385</v>
      </c>
      <c r="D1223" s="67">
        <f ca="1">IF(A1223&lt;$B$1,VLOOKUP(A1223,[1]DI!$A$4:$B$15000,2,FALSE),0)</f>
        <v>0</v>
      </c>
      <c r="E1223" s="11">
        <f t="shared" ca="1" si="319"/>
        <v>1</v>
      </c>
      <c r="F1223" s="66">
        <f ca="1">(TRUNC(PRODUCT($E$16:$E1222),16))</f>
        <v>1.44901441438318</v>
      </c>
      <c r="G1223" s="66">
        <f t="shared" ca="1" si="320"/>
        <v>1.34121351552386</v>
      </c>
      <c r="H1223" s="66">
        <f t="shared" ca="1" si="321"/>
        <v>1.08037564</v>
      </c>
      <c r="I1223" s="67">
        <f t="shared" si="330"/>
        <v>3.7499999999999999E-2</v>
      </c>
      <c r="J1223" s="68">
        <f t="shared" si="322"/>
        <v>42843</v>
      </c>
      <c r="K1223" s="13">
        <f t="shared" si="323"/>
        <v>350</v>
      </c>
      <c r="L1223" s="9">
        <f t="shared" si="324"/>
        <v>1.036439584</v>
      </c>
      <c r="M1223" s="71">
        <f t="shared" ca="1" si="325"/>
        <v>1.1197440789999999</v>
      </c>
      <c r="N1223" s="70">
        <f t="shared" si="326"/>
        <v>0</v>
      </c>
      <c r="O1223" s="66">
        <f t="shared" ca="1" si="327"/>
        <v>7337062.7487406796</v>
      </c>
      <c r="P1223" s="72">
        <f t="shared" si="328"/>
        <v>0</v>
      </c>
      <c r="Q1223" s="69"/>
      <c r="R1223" s="68"/>
      <c r="S1223" s="68"/>
      <c r="T1223" s="68"/>
      <c r="U1223" s="68"/>
      <c r="V1223" s="6"/>
      <c r="W1223" s="6"/>
      <c r="X1223" s="6"/>
      <c r="Y1223" s="7"/>
      <c r="Z1223" s="1"/>
      <c r="AA1223" s="6"/>
      <c r="AB1223" s="7"/>
      <c r="AC1223" s="7"/>
      <c r="AD1223" s="7"/>
      <c r="AE1223" s="6"/>
      <c r="AF1223" s="8"/>
      <c r="AG1223" s="6"/>
      <c r="AH1223" s="1"/>
      <c r="AI1223" s="18"/>
      <c r="AJ1223" s="19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</row>
    <row r="1224" spans="1:220" x14ac:dyDescent="0.2">
      <c r="A1224" s="65">
        <f t="shared" si="329"/>
        <v>43199</v>
      </c>
      <c r="B1224" s="12">
        <f t="shared" ref="B1224:B1287" ca="1" si="331">(C1224+O1224+Q1224+R1224)</f>
        <v>68616943.906540245</v>
      </c>
      <c r="C1224" s="73">
        <f t="shared" ref="C1224:C1287" ca="1" si="332">(C1223-P1223)</f>
        <v>61272864.679519385</v>
      </c>
      <c r="D1224" s="67">
        <f ca="1">IF(A1224&lt;$B$1,VLOOKUP(A1224,[1]DI!$A$4:$B$15000,2,FALSE),0)</f>
        <v>6.3899999999999998E-2</v>
      </c>
      <c r="E1224" s="11">
        <f t="shared" ref="E1224:E1287" ca="1" si="333">IF(A1224&lt;A$13,1,ROUND(((1+D1224)^(1/252)),8))</f>
        <v>1.0002458299999999</v>
      </c>
      <c r="F1224" s="66">
        <f ca="1">(TRUNC(PRODUCT($E$16:$E1223),16))</f>
        <v>1.44901441438318</v>
      </c>
      <c r="G1224" s="66">
        <f t="shared" ref="G1224:G1287" ca="1" si="334">IF(N1223&gt;0,F1223,G1223)</f>
        <v>1.34121351552386</v>
      </c>
      <c r="H1224" s="66">
        <f t="shared" ref="H1224:H1287" ca="1" si="335">ROUND(F1224/G1224,8)</f>
        <v>1.08037564</v>
      </c>
      <c r="I1224" s="67">
        <f t="shared" si="330"/>
        <v>3.7499999999999999E-2</v>
      </c>
      <c r="J1224" s="68">
        <f t="shared" ref="J1224:J1287" si="336">IF(N1223&gt;0,VLOOKUP(N1223,W$16:AG$52,2),J1223)</f>
        <v>42843</v>
      </c>
      <c r="K1224" s="13">
        <f t="shared" ref="K1224:K1287" si="337">DAYS360(J1224,A1224)</f>
        <v>351</v>
      </c>
      <c r="L1224" s="9">
        <f t="shared" ref="L1224:L1287" si="338">ROUND((I1224+1)^(K1224/360),9)</f>
        <v>1.0365455770000001</v>
      </c>
      <c r="M1224" s="71">
        <f t="shared" ref="M1224:M1287" ca="1" si="339">ROUND(H1224*L1224,9)</f>
        <v>1.1198585910000001</v>
      </c>
      <c r="N1224" s="70">
        <f t="shared" ref="N1224:N1287" si="340">IF(VLOOKUP(A1224,X$16:AE$52,8)=VLOOKUP(A1223,X$16:AE$52,8),0,VLOOKUP(A1224,X$16:AE$52,8))</f>
        <v>0</v>
      </c>
      <c r="O1224" s="66">
        <f t="shared" ref="O1224:O1287" ca="1" si="341">TRUNC(((M1224-1)*C1224),8)</f>
        <v>7344079.2270208597</v>
      </c>
      <c r="P1224" s="72">
        <f t="shared" ref="P1224:P1287" si="342">IF(N1224&gt;0,VLOOKUP(N1224,$W$16:$AB$52,6),0)</f>
        <v>0</v>
      </c>
      <c r="Q1224" s="69"/>
      <c r="R1224" s="68"/>
      <c r="S1224" s="68"/>
      <c r="T1224" s="68"/>
      <c r="U1224" s="68"/>
      <c r="V1224" s="6"/>
      <c r="W1224" s="6"/>
      <c r="X1224" s="6"/>
      <c r="Y1224" s="7"/>
      <c r="Z1224" s="1"/>
      <c r="AA1224" s="6"/>
      <c r="AB1224" s="7"/>
      <c r="AC1224" s="7"/>
      <c r="AD1224" s="7"/>
      <c r="AE1224" s="6"/>
      <c r="AF1224" s="8"/>
      <c r="AG1224" s="6"/>
      <c r="AH1224" s="1"/>
      <c r="AI1224" s="18"/>
      <c r="AJ1224" s="19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</row>
    <row r="1225" spans="1:220" x14ac:dyDescent="0.2">
      <c r="A1225" s="65">
        <f t="shared" si="329"/>
        <v>43200</v>
      </c>
      <c r="B1225" s="12">
        <f t="shared" ca="1" si="331"/>
        <v>68640830.949016958</v>
      </c>
      <c r="C1225" s="73">
        <f t="shared" ca="1" si="332"/>
        <v>61272864.679519385</v>
      </c>
      <c r="D1225" s="67">
        <f ca="1">IF(A1225&lt;$B$1,VLOOKUP(A1225,[1]DI!$A$4:$B$15000,2,FALSE),0)</f>
        <v>6.3899999999999998E-2</v>
      </c>
      <c r="E1225" s="11">
        <f t="shared" ca="1" si="333"/>
        <v>1.0002458299999999</v>
      </c>
      <c r="F1225" s="66">
        <f ca="1">(TRUNC(PRODUCT($E$16:$E1224),16))</f>
        <v>1.4493706255966701</v>
      </c>
      <c r="G1225" s="66">
        <f t="shared" ca="1" si="334"/>
        <v>1.34121351552386</v>
      </c>
      <c r="H1225" s="66">
        <f t="shared" ca="1" si="335"/>
        <v>1.0806412299999999</v>
      </c>
      <c r="I1225" s="67">
        <f t="shared" si="330"/>
        <v>3.7499999999999999E-2</v>
      </c>
      <c r="J1225" s="68">
        <f t="shared" si="336"/>
        <v>42843</v>
      </c>
      <c r="K1225" s="13">
        <f t="shared" si="337"/>
        <v>352</v>
      </c>
      <c r="L1225" s="9">
        <f t="shared" si="338"/>
        <v>1.03665158</v>
      </c>
      <c r="M1225" s="71">
        <f t="shared" ca="1" si="339"/>
        <v>1.120248438</v>
      </c>
      <c r="N1225" s="70">
        <f t="shared" si="340"/>
        <v>0</v>
      </c>
      <c r="O1225" s="66">
        <f t="shared" ca="1" si="341"/>
        <v>7367966.2694975697</v>
      </c>
      <c r="P1225" s="72">
        <f t="shared" si="342"/>
        <v>0</v>
      </c>
      <c r="Q1225" s="69"/>
      <c r="R1225" s="68"/>
      <c r="S1225" s="68"/>
      <c r="T1225" s="68"/>
      <c r="U1225" s="68"/>
      <c r="V1225" s="6"/>
      <c r="W1225" s="6"/>
      <c r="X1225" s="6"/>
      <c r="Y1225" s="7"/>
      <c r="Z1225" s="1"/>
      <c r="AA1225" s="6"/>
      <c r="AB1225" s="7"/>
      <c r="AC1225" s="7"/>
      <c r="AD1225" s="7"/>
      <c r="AE1225" s="6"/>
      <c r="AF1225" s="8"/>
      <c r="AG1225" s="6"/>
      <c r="AH1225" s="1"/>
      <c r="AI1225" s="18"/>
      <c r="AJ1225" s="19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</row>
    <row r="1226" spans="1:220" x14ac:dyDescent="0.2">
      <c r="A1226" s="65">
        <f t="shared" si="329"/>
        <v>43201</v>
      </c>
      <c r="B1226" s="12">
        <f t="shared" ca="1" si="331"/>
        <v>68664726.753513321</v>
      </c>
      <c r="C1226" s="73">
        <f t="shared" ca="1" si="332"/>
        <v>61272864.679519385</v>
      </c>
      <c r="D1226" s="67">
        <f ca="1">IF(A1226&lt;$B$1,VLOOKUP(A1226,[1]DI!$A$4:$B$15000,2,FALSE),0)</f>
        <v>6.3899999999999998E-2</v>
      </c>
      <c r="E1226" s="11">
        <f t="shared" ca="1" si="333"/>
        <v>1.0002458299999999</v>
      </c>
      <c r="F1226" s="66">
        <f ca="1">(TRUNC(PRODUCT($E$16:$E1225),16))</f>
        <v>1.4497269243775599</v>
      </c>
      <c r="G1226" s="66">
        <f t="shared" ca="1" si="334"/>
        <v>1.34121351552386</v>
      </c>
      <c r="H1226" s="66">
        <f t="shared" ca="1" si="335"/>
        <v>1.0809068900000001</v>
      </c>
      <c r="I1226" s="67">
        <f t="shared" si="330"/>
        <v>3.7499999999999999E-2</v>
      </c>
      <c r="J1226" s="68">
        <f t="shared" si="336"/>
        <v>42843</v>
      </c>
      <c r="K1226" s="13">
        <f t="shared" si="337"/>
        <v>353</v>
      </c>
      <c r="L1226" s="9">
        <f t="shared" si="338"/>
        <v>1.0367575950000001</v>
      </c>
      <c r="M1226" s="71">
        <f t="shared" ca="1" si="339"/>
        <v>1.1206384279999999</v>
      </c>
      <c r="N1226" s="70">
        <f t="shared" si="340"/>
        <v>0</v>
      </c>
      <c r="O1226" s="66">
        <f t="shared" ca="1" si="341"/>
        <v>7391862.0739939399</v>
      </c>
      <c r="P1226" s="72">
        <f t="shared" si="342"/>
        <v>0</v>
      </c>
      <c r="Q1226" s="69"/>
      <c r="R1226" s="68"/>
      <c r="S1226" s="68"/>
      <c r="T1226" s="68"/>
      <c r="U1226" s="68"/>
      <c r="V1226" s="6"/>
      <c r="W1226" s="6"/>
      <c r="X1226" s="6"/>
      <c r="Y1226" s="7"/>
      <c r="Z1226" s="1"/>
      <c r="AA1226" s="6"/>
      <c r="AB1226" s="7"/>
      <c r="AC1226" s="7"/>
      <c r="AD1226" s="7"/>
      <c r="AE1226" s="6"/>
      <c r="AF1226" s="8"/>
      <c r="AG1226" s="6"/>
      <c r="AH1226" s="1"/>
      <c r="AI1226" s="18"/>
      <c r="AJ1226" s="19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</row>
    <row r="1227" spans="1:220" x14ac:dyDescent="0.2">
      <c r="A1227" s="65">
        <f t="shared" si="329"/>
        <v>43202</v>
      </c>
      <c r="B1227" s="12">
        <f t="shared" ca="1" si="331"/>
        <v>68688630.40093638</v>
      </c>
      <c r="C1227" s="73">
        <f t="shared" ca="1" si="332"/>
        <v>61272864.679519385</v>
      </c>
      <c r="D1227" s="67">
        <f ca="1">IF(A1227&lt;$B$1,VLOOKUP(A1227,[1]DI!$A$4:$B$15000,2,FALSE),0)</f>
        <v>6.3899999999999998E-2</v>
      </c>
      <c r="E1227" s="11">
        <f t="shared" ca="1" si="333"/>
        <v>1.0002458299999999</v>
      </c>
      <c r="F1227" s="66">
        <f ca="1">(TRUNC(PRODUCT($E$16:$E1226),16))</f>
        <v>1.4500833107473801</v>
      </c>
      <c r="G1227" s="66">
        <f t="shared" ca="1" si="334"/>
        <v>1.34121351552386</v>
      </c>
      <c r="H1227" s="66">
        <f t="shared" ca="1" si="335"/>
        <v>1.0811726100000001</v>
      </c>
      <c r="I1227" s="67">
        <f t="shared" si="330"/>
        <v>3.7499999999999999E-2</v>
      </c>
      <c r="J1227" s="68">
        <f t="shared" si="336"/>
        <v>42843</v>
      </c>
      <c r="K1227" s="13">
        <f t="shared" si="337"/>
        <v>354</v>
      </c>
      <c r="L1227" s="9">
        <f t="shared" si="338"/>
        <v>1.0368636200000001</v>
      </c>
      <c r="M1227" s="71">
        <f t="shared" ca="1" si="339"/>
        <v>1.121028546</v>
      </c>
      <c r="N1227" s="70">
        <f t="shared" si="340"/>
        <v>0</v>
      </c>
      <c r="O1227" s="66">
        <f t="shared" ca="1" si="341"/>
        <v>7415765.7214169903</v>
      </c>
      <c r="P1227" s="72">
        <f t="shared" si="342"/>
        <v>0</v>
      </c>
      <c r="Q1227" s="69"/>
      <c r="R1227" s="68"/>
      <c r="S1227" s="68"/>
      <c r="T1227" s="68"/>
      <c r="U1227" s="68"/>
      <c r="V1227" s="6"/>
      <c r="W1227" s="6"/>
      <c r="X1227" s="6"/>
      <c r="Y1227" s="7"/>
      <c r="Z1227" s="1"/>
      <c r="AA1227" s="6"/>
      <c r="AB1227" s="7"/>
      <c r="AC1227" s="7"/>
      <c r="AD1227" s="7"/>
      <c r="AE1227" s="6"/>
      <c r="AF1227" s="8"/>
      <c r="AG1227" s="6"/>
      <c r="AH1227" s="1"/>
      <c r="AI1227" s="18"/>
      <c r="AJ1227" s="19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</row>
    <row r="1228" spans="1:220" x14ac:dyDescent="0.2">
      <c r="A1228" s="65">
        <f t="shared" si="329"/>
        <v>43203</v>
      </c>
      <c r="B1228" s="12">
        <f t="shared" ca="1" si="331"/>
        <v>68712542.075104699</v>
      </c>
      <c r="C1228" s="73">
        <f t="shared" ca="1" si="332"/>
        <v>61272864.679519385</v>
      </c>
      <c r="D1228" s="67">
        <f ca="1">IF(A1228&lt;$B$1,VLOOKUP(A1228,[1]DI!$A$4:$B$15000,2,FALSE),0)</f>
        <v>6.3899999999999998E-2</v>
      </c>
      <c r="E1228" s="11">
        <f t="shared" ca="1" si="333"/>
        <v>1.0002458299999999</v>
      </c>
      <c r="F1228" s="66">
        <f ca="1">(TRUNC(PRODUCT($E$16:$E1227),16))</f>
        <v>1.45043978472766</v>
      </c>
      <c r="G1228" s="66">
        <f t="shared" ca="1" si="334"/>
        <v>1.34121351552386</v>
      </c>
      <c r="H1228" s="66">
        <f t="shared" ca="1" si="335"/>
        <v>1.08143839</v>
      </c>
      <c r="I1228" s="67">
        <f t="shared" si="330"/>
        <v>3.7499999999999999E-2</v>
      </c>
      <c r="J1228" s="68">
        <f t="shared" si="336"/>
        <v>42843</v>
      </c>
      <c r="K1228" s="13">
        <f t="shared" si="337"/>
        <v>355</v>
      </c>
      <c r="L1228" s="9">
        <f t="shared" si="338"/>
        <v>1.0369696559999999</v>
      </c>
      <c r="M1228" s="71">
        <f t="shared" ca="1" si="339"/>
        <v>1.1214187950000001</v>
      </c>
      <c r="N1228" s="70">
        <f t="shared" si="340"/>
        <v>0</v>
      </c>
      <c r="O1228" s="66">
        <f t="shared" ca="1" si="341"/>
        <v>7439677.3955853097</v>
      </c>
      <c r="P1228" s="72">
        <f t="shared" si="342"/>
        <v>0</v>
      </c>
      <c r="Q1228" s="69"/>
      <c r="R1228" s="68"/>
      <c r="S1228" s="68"/>
      <c r="T1228" s="68"/>
      <c r="U1228" s="68"/>
      <c r="V1228" s="6"/>
      <c r="W1228" s="6"/>
      <c r="X1228" s="6"/>
      <c r="Y1228" s="7"/>
      <c r="Z1228" s="1"/>
      <c r="AA1228" s="6"/>
      <c r="AB1228" s="7"/>
      <c r="AC1228" s="7"/>
      <c r="AD1228" s="7"/>
      <c r="AE1228" s="6"/>
      <c r="AF1228" s="8"/>
      <c r="AG1228" s="6"/>
      <c r="AH1228" s="1"/>
      <c r="AI1228" s="18"/>
      <c r="AJ1228" s="19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</row>
    <row r="1229" spans="1:220" x14ac:dyDescent="0.2">
      <c r="A1229" s="65">
        <f t="shared" si="329"/>
        <v>43204</v>
      </c>
      <c r="B1229" s="12">
        <f t="shared" ca="1" si="331"/>
        <v>68736462.388746932</v>
      </c>
      <c r="C1229" s="73">
        <f t="shared" ca="1" si="332"/>
        <v>61272864.679519385</v>
      </c>
      <c r="D1229" s="67">
        <f ca="1">IF(A1229&lt;$B$1,VLOOKUP(A1229,[1]DI!$A$4:$B$15000,2,FALSE),0)</f>
        <v>0</v>
      </c>
      <c r="E1229" s="11">
        <f t="shared" ca="1" si="333"/>
        <v>1</v>
      </c>
      <c r="F1229" s="66">
        <f ca="1">(TRUNC(PRODUCT($E$16:$E1228),16))</f>
        <v>1.45079634633994</v>
      </c>
      <c r="G1229" s="66">
        <f t="shared" ca="1" si="334"/>
        <v>1.34121351552386</v>
      </c>
      <c r="H1229" s="66">
        <f t="shared" ca="1" si="335"/>
        <v>1.0817042400000001</v>
      </c>
      <c r="I1229" s="67">
        <f t="shared" si="330"/>
        <v>3.7499999999999999E-2</v>
      </c>
      <c r="J1229" s="68">
        <f t="shared" si="336"/>
        <v>42843</v>
      </c>
      <c r="K1229" s="13">
        <f t="shared" si="337"/>
        <v>356</v>
      </c>
      <c r="L1229" s="9">
        <f t="shared" si="338"/>
        <v>1.037075703</v>
      </c>
      <c r="M1229" s="71">
        <f t="shared" ca="1" si="339"/>
        <v>1.121809185</v>
      </c>
      <c r="N1229" s="70">
        <f t="shared" si="340"/>
        <v>0</v>
      </c>
      <c r="O1229" s="66">
        <f t="shared" ca="1" si="341"/>
        <v>7463597.7092275498</v>
      </c>
      <c r="P1229" s="72">
        <f t="shared" si="342"/>
        <v>0</v>
      </c>
      <c r="Q1229" s="69"/>
      <c r="R1229" s="68"/>
      <c r="S1229" s="68"/>
      <c r="T1229" s="68"/>
      <c r="U1229" s="68"/>
      <c r="V1229" s="6"/>
      <c r="W1229" s="6"/>
      <c r="X1229" s="6"/>
      <c r="Y1229" s="7"/>
      <c r="Z1229" s="1"/>
      <c r="AA1229" s="6"/>
      <c r="AB1229" s="7"/>
      <c r="AC1229" s="7"/>
      <c r="AD1229" s="7"/>
      <c r="AE1229" s="6"/>
      <c r="AF1229" s="8"/>
      <c r="AG1229" s="6"/>
      <c r="AH1229" s="1"/>
      <c r="AI1229" s="18"/>
      <c r="AJ1229" s="19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</row>
    <row r="1230" spans="1:220" x14ac:dyDescent="0.2">
      <c r="A1230" s="65">
        <f t="shared" si="329"/>
        <v>43205</v>
      </c>
      <c r="B1230" s="12">
        <f t="shared" ca="1" si="331"/>
        <v>68743491.856874421</v>
      </c>
      <c r="C1230" s="73">
        <f t="shared" ca="1" si="332"/>
        <v>61272864.679519385</v>
      </c>
      <c r="D1230" s="67">
        <f ca="1">IF(A1230&lt;$B$1,VLOOKUP(A1230,[1]DI!$A$4:$B$15000,2,FALSE),0)</f>
        <v>0</v>
      </c>
      <c r="E1230" s="11">
        <f t="shared" ca="1" si="333"/>
        <v>1</v>
      </c>
      <c r="F1230" s="66">
        <f ca="1">(TRUNC(PRODUCT($E$16:$E1229),16))</f>
        <v>1.45079634633994</v>
      </c>
      <c r="G1230" s="66">
        <f t="shared" ca="1" si="334"/>
        <v>1.34121351552386</v>
      </c>
      <c r="H1230" s="66">
        <f t="shared" ca="1" si="335"/>
        <v>1.0817042400000001</v>
      </c>
      <c r="I1230" s="67">
        <f t="shared" si="330"/>
        <v>3.7499999999999999E-2</v>
      </c>
      <c r="J1230" s="68">
        <f t="shared" si="336"/>
        <v>42843</v>
      </c>
      <c r="K1230" s="13">
        <f t="shared" si="337"/>
        <v>357</v>
      </c>
      <c r="L1230" s="9">
        <f t="shared" si="338"/>
        <v>1.037181761</v>
      </c>
      <c r="M1230" s="71">
        <f t="shared" ca="1" si="339"/>
        <v>1.1219239089999999</v>
      </c>
      <c r="N1230" s="70">
        <f t="shared" si="340"/>
        <v>0</v>
      </c>
      <c r="O1230" s="66">
        <f t="shared" ca="1" si="341"/>
        <v>7470627.1773550296</v>
      </c>
      <c r="P1230" s="72">
        <f t="shared" si="342"/>
        <v>0</v>
      </c>
      <c r="Q1230" s="69"/>
      <c r="R1230" s="68"/>
      <c r="S1230" s="68"/>
      <c r="T1230" s="68"/>
      <c r="U1230" s="68"/>
      <c r="V1230" s="6"/>
      <c r="W1230" s="6"/>
      <c r="X1230" s="6"/>
      <c r="Y1230" s="7"/>
      <c r="Z1230" s="1"/>
      <c r="AA1230" s="6"/>
      <c r="AB1230" s="7"/>
      <c r="AC1230" s="7"/>
      <c r="AD1230" s="7"/>
      <c r="AE1230" s="6"/>
      <c r="AF1230" s="8"/>
      <c r="AG1230" s="6"/>
      <c r="AH1230" s="1"/>
      <c r="AI1230" s="18"/>
      <c r="AJ1230" s="19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</row>
    <row r="1231" spans="1:220" x14ac:dyDescent="0.2">
      <c r="A1231" s="65">
        <f t="shared" si="329"/>
        <v>43206</v>
      </c>
      <c r="B1231" s="12">
        <f t="shared" ca="1" si="331"/>
        <v>68750521.99900344</v>
      </c>
      <c r="C1231" s="73">
        <f t="shared" ca="1" si="332"/>
        <v>61272864.679519385</v>
      </c>
      <c r="D1231" s="67">
        <f ca="1">IF(A1231&lt;$B$1,VLOOKUP(A1231,[1]DI!$A$4:$B$15000,2,FALSE),0)</f>
        <v>6.3899999999999998E-2</v>
      </c>
      <c r="E1231" s="11">
        <f t="shared" ca="1" si="333"/>
        <v>1.0002458299999999</v>
      </c>
      <c r="F1231" s="66">
        <f ca="1">(TRUNC(PRODUCT($E$16:$E1230),16))</f>
        <v>1.45079634633994</v>
      </c>
      <c r="G1231" s="66">
        <f t="shared" ca="1" si="334"/>
        <v>1.34121351552386</v>
      </c>
      <c r="H1231" s="66">
        <f t="shared" ca="1" si="335"/>
        <v>1.0817042400000001</v>
      </c>
      <c r="I1231" s="67">
        <f t="shared" si="330"/>
        <v>3.7499999999999999E-2</v>
      </c>
      <c r="J1231" s="68">
        <f t="shared" si="336"/>
        <v>42843</v>
      </c>
      <c r="K1231" s="13">
        <f t="shared" si="337"/>
        <v>358</v>
      </c>
      <c r="L1231" s="9">
        <f t="shared" si="338"/>
        <v>1.0372878299999999</v>
      </c>
      <c r="M1231" s="71">
        <f t="shared" ca="1" si="339"/>
        <v>1.1220386440000001</v>
      </c>
      <c r="N1231" s="70">
        <f t="shared" si="340"/>
        <v>0</v>
      </c>
      <c r="O1231" s="66">
        <f t="shared" ca="1" si="341"/>
        <v>7477657.3194840504</v>
      </c>
      <c r="P1231" s="72">
        <f t="shared" si="342"/>
        <v>0</v>
      </c>
      <c r="Q1231" s="69"/>
      <c r="R1231" s="68"/>
      <c r="S1231" s="68"/>
      <c r="T1231" s="68"/>
      <c r="U1231" s="68"/>
      <c r="V1231" s="6"/>
      <c r="W1231" s="6"/>
      <c r="X1231" s="6"/>
      <c r="Y1231" s="7"/>
      <c r="Z1231" s="1"/>
      <c r="AA1231" s="6"/>
      <c r="AB1231" s="7"/>
      <c r="AC1231" s="7"/>
      <c r="AD1231" s="7"/>
      <c r="AE1231" s="6"/>
      <c r="AF1231" s="8"/>
      <c r="AG1231" s="6"/>
      <c r="AH1231" s="1"/>
      <c r="AI1231" s="18"/>
      <c r="AJ1231" s="19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</row>
    <row r="1232" spans="1:220" x14ac:dyDescent="0.2">
      <c r="A1232" s="65">
        <f t="shared" si="329"/>
        <v>43207</v>
      </c>
      <c r="B1232" s="12">
        <f t="shared" ca="1" si="331"/>
        <v>68774455.853948757</v>
      </c>
      <c r="C1232" s="73">
        <f t="shared" ca="1" si="332"/>
        <v>61272864.679519385</v>
      </c>
      <c r="D1232" s="67">
        <f ca="1">IF(A1232&lt;$B$1,VLOOKUP(A1232,[1]DI!$A$4:$B$15000,2,FALSE),0)</f>
        <v>6.3899999999999998E-2</v>
      </c>
      <c r="E1232" s="11">
        <f t="shared" ca="1" si="333"/>
        <v>1.0002458299999999</v>
      </c>
      <c r="F1232" s="66">
        <f ca="1">(TRUNC(PRODUCT($E$16:$E1231),16))</f>
        <v>1.4511529956057601</v>
      </c>
      <c r="G1232" s="66">
        <f t="shared" ca="1" si="334"/>
        <v>1.34121351552386</v>
      </c>
      <c r="H1232" s="66">
        <f t="shared" ca="1" si="335"/>
        <v>1.08197016</v>
      </c>
      <c r="I1232" s="67">
        <f t="shared" si="330"/>
        <v>3.7499999999999999E-2</v>
      </c>
      <c r="J1232" s="68">
        <f t="shared" si="336"/>
        <v>42843</v>
      </c>
      <c r="K1232" s="13">
        <f t="shared" si="337"/>
        <v>359</v>
      </c>
      <c r="L1232" s="9">
        <f t="shared" si="338"/>
        <v>1.03739391</v>
      </c>
      <c r="M1232" s="71">
        <f t="shared" ca="1" si="339"/>
        <v>1.1224292549999999</v>
      </c>
      <c r="N1232" s="70">
        <f t="shared" si="340"/>
        <v>0</v>
      </c>
      <c r="O1232" s="66">
        <f t="shared" ca="1" si="341"/>
        <v>7501591.1744293701</v>
      </c>
      <c r="P1232" s="72">
        <f t="shared" si="342"/>
        <v>0</v>
      </c>
      <c r="Q1232" s="69"/>
      <c r="R1232" s="68"/>
      <c r="S1232" s="68"/>
      <c r="T1232" s="68"/>
      <c r="U1232" s="68"/>
      <c r="V1232" s="6"/>
      <c r="W1232" s="6"/>
      <c r="X1232" s="6"/>
      <c r="Y1232" s="7"/>
      <c r="Z1232" s="1"/>
      <c r="AA1232" s="6"/>
      <c r="AB1232" s="7"/>
      <c r="AC1232" s="7"/>
      <c r="AD1232" s="7"/>
      <c r="AE1232" s="6"/>
      <c r="AF1232" s="8"/>
      <c r="AG1232" s="6"/>
      <c r="AH1232" s="1"/>
      <c r="AI1232" s="18"/>
      <c r="AJ1232" s="19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</row>
    <row r="1233" spans="1:220" x14ac:dyDescent="0.2">
      <c r="A1233" s="65">
        <f t="shared" si="329"/>
        <v>43208</v>
      </c>
      <c r="B1233" s="12">
        <f t="shared" ca="1" si="331"/>
        <v>68798397.613093629</v>
      </c>
      <c r="C1233" s="73">
        <f t="shared" ca="1" si="332"/>
        <v>61272864.679519385</v>
      </c>
      <c r="D1233" s="67">
        <f ca="1">IF(A1233&lt;$B$1,VLOOKUP(A1233,[1]DI!$A$4:$B$15000,2,FALSE),0)</f>
        <v>6.3899999999999998E-2</v>
      </c>
      <c r="E1233" s="11">
        <f t="shared" ca="1" si="333"/>
        <v>1.0002458299999999</v>
      </c>
      <c r="F1233" s="66">
        <f ca="1">(TRUNC(PRODUCT($E$16:$E1232),16))</f>
        <v>1.4515097325466699</v>
      </c>
      <c r="G1233" s="66">
        <f t="shared" ca="1" si="334"/>
        <v>1.34121351552386</v>
      </c>
      <c r="H1233" s="66">
        <f t="shared" ca="1" si="335"/>
        <v>1.08223614</v>
      </c>
      <c r="I1233" s="67">
        <f t="shared" si="330"/>
        <v>3.7499999999999999E-2</v>
      </c>
      <c r="J1233" s="68">
        <f t="shared" si="336"/>
        <v>42843</v>
      </c>
      <c r="K1233" s="13">
        <f t="shared" si="337"/>
        <v>360</v>
      </c>
      <c r="L1233" s="9">
        <f t="shared" si="338"/>
        <v>1.0375000000000001</v>
      </c>
      <c r="M1233" s="71">
        <f t="shared" ca="1" si="339"/>
        <v>1.122819995</v>
      </c>
      <c r="N1233" s="70">
        <f t="shared" si="340"/>
        <v>0</v>
      </c>
      <c r="O1233" s="66">
        <f t="shared" ca="1" si="341"/>
        <v>7525532.93357425</v>
      </c>
      <c r="P1233" s="72">
        <f t="shared" si="342"/>
        <v>0</v>
      </c>
      <c r="Q1233" s="69"/>
      <c r="R1233" s="68"/>
      <c r="S1233" s="68"/>
      <c r="T1233" s="68"/>
      <c r="U1233" s="68"/>
      <c r="V1233" s="6"/>
      <c r="W1233" s="6"/>
      <c r="X1233" s="6"/>
      <c r="Y1233" s="7"/>
      <c r="Z1233" s="1"/>
      <c r="AA1233" s="6"/>
      <c r="AB1233" s="7"/>
      <c r="AC1233" s="7"/>
      <c r="AD1233" s="7"/>
      <c r="AE1233" s="6"/>
      <c r="AF1233" s="8"/>
      <c r="AG1233" s="6"/>
      <c r="AH1233" s="1"/>
      <c r="AI1233" s="18"/>
      <c r="AJ1233" s="19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</row>
    <row r="1234" spans="1:220" x14ac:dyDescent="0.2">
      <c r="A1234" s="65">
        <f t="shared" ref="A1234:A1297" si="343">(A1233+1)</f>
        <v>43209</v>
      </c>
      <c r="B1234" s="12">
        <f t="shared" ca="1" si="331"/>
        <v>68822347.398983777</v>
      </c>
      <c r="C1234" s="73">
        <f t="shared" ca="1" si="332"/>
        <v>61272864.679519385</v>
      </c>
      <c r="D1234" s="67">
        <f ca="1">IF(A1234&lt;$B$1,VLOOKUP(A1234,[1]DI!$A$4:$B$15000,2,FALSE),0)</f>
        <v>6.3899999999999998E-2</v>
      </c>
      <c r="E1234" s="11">
        <f t="shared" ca="1" si="333"/>
        <v>1.0002458299999999</v>
      </c>
      <c r="F1234" s="66">
        <f ca="1">(TRUNC(PRODUCT($E$16:$E1233),16))</f>
        <v>1.45186655718422</v>
      </c>
      <c r="G1234" s="66">
        <f t="shared" ca="1" si="334"/>
        <v>1.34121351552386</v>
      </c>
      <c r="H1234" s="66">
        <f t="shared" ca="1" si="335"/>
        <v>1.0825021800000001</v>
      </c>
      <c r="I1234" s="67">
        <f t="shared" ref="I1234:I1297" si="344">I1233</f>
        <v>3.7499999999999999E-2</v>
      </c>
      <c r="J1234" s="68">
        <f t="shared" si="336"/>
        <v>42843</v>
      </c>
      <c r="K1234" s="13">
        <f t="shared" si="337"/>
        <v>361</v>
      </c>
      <c r="L1234" s="9">
        <f t="shared" si="338"/>
        <v>1.0376061009999999</v>
      </c>
      <c r="M1234" s="71">
        <f t="shared" ca="1" si="339"/>
        <v>1.123210866</v>
      </c>
      <c r="N1234" s="70">
        <f t="shared" si="340"/>
        <v>0</v>
      </c>
      <c r="O1234" s="66">
        <f t="shared" ca="1" si="341"/>
        <v>7549482.7194643896</v>
      </c>
      <c r="P1234" s="72">
        <f t="shared" si="342"/>
        <v>0</v>
      </c>
      <c r="Q1234" s="69"/>
      <c r="R1234" s="68"/>
      <c r="S1234" s="68"/>
      <c r="T1234" s="68"/>
      <c r="U1234" s="68"/>
      <c r="V1234" s="6"/>
      <c r="W1234" s="6"/>
      <c r="X1234" s="6"/>
      <c r="Y1234" s="7"/>
      <c r="Z1234" s="1"/>
      <c r="AA1234" s="6"/>
      <c r="AB1234" s="7"/>
      <c r="AC1234" s="7"/>
      <c r="AD1234" s="7"/>
      <c r="AE1234" s="6"/>
      <c r="AF1234" s="8"/>
      <c r="AG1234" s="6"/>
      <c r="AH1234" s="1"/>
      <c r="AI1234" s="18"/>
      <c r="AJ1234" s="19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</row>
    <row r="1235" spans="1:220" x14ac:dyDescent="0.2">
      <c r="A1235" s="65">
        <f t="shared" si="343"/>
        <v>43210</v>
      </c>
      <c r="B1235" s="12">
        <f t="shared" ca="1" si="331"/>
        <v>68846305.824347854</v>
      </c>
      <c r="C1235" s="73">
        <f t="shared" ca="1" si="332"/>
        <v>61272864.679519385</v>
      </c>
      <c r="D1235" s="67">
        <f ca="1">IF(A1235&lt;$B$1,VLOOKUP(A1235,[1]DI!$A$4:$B$15000,2,FALSE),0)</f>
        <v>6.3899999999999998E-2</v>
      </c>
      <c r="E1235" s="11">
        <f t="shared" ca="1" si="333"/>
        <v>1.0002458299999999</v>
      </c>
      <c r="F1235" s="66">
        <f ca="1">(TRUNC(PRODUCT($E$16:$E1234),16))</f>
        <v>1.4522234695399701</v>
      </c>
      <c r="G1235" s="66">
        <f t="shared" ca="1" si="334"/>
        <v>1.34121351552386</v>
      </c>
      <c r="H1235" s="66">
        <f t="shared" ca="1" si="335"/>
        <v>1.08276829</v>
      </c>
      <c r="I1235" s="67">
        <f t="shared" si="344"/>
        <v>3.7499999999999999E-2</v>
      </c>
      <c r="J1235" s="68">
        <f t="shared" si="336"/>
        <v>42843</v>
      </c>
      <c r="K1235" s="13">
        <f t="shared" si="337"/>
        <v>362</v>
      </c>
      <c r="L1235" s="9">
        <f t="shared" si="338"/>
        <v>1.037712213</v>
      </c>
      <c r="M1235" s="71">
        <f t="shared" ca="1" si="339"/>
        <v>1.1236018780000001</v>
      </c>
      <c r="N1235" s="70">
        <f t="shared" si="340"/>
        <v>0</v>
      </c>
      <c r="O1235" s="66">
        <f t="shared" ca="1" si="341"/>
        <v>7573441.1448284704</v>
      </c>
      <c r="P1235" s="72">
        <f t="shared" si="342"/>
        <v>0</v>
      </c>
      <c r="Q1235" s="69"/>
      <c r="R1235" s="68"/>
      <c r="S1235" s="68"/>
      <c r="T1235" s="68"/>
      <c r="U1235" s="68"/>
      <c r="V1235" s="6"/>
      <c r="W1235" s="6"/>
      <c r="X1235" s="6"/>
      <c r="Y1235" s="7"/>
      <c r="Z1235" s="1"/>
      <c r="AA1235" s="6"/>
      <c r="AB1235" s="7"/>
      <c r="AC1235" s="7"/>
      <c r="AD1235" s="7"/>
      <c r="AE1235" s="6"/>
      <c r="AF1235" s="8"/>
      <c r="AG1235" s="6"/>
      <c r="AH1235" s="1"/>
      <c r="AI1235" s="18"/>
      <c r="AJ1235" s="19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</row>
    <row r="1236" spans="1:220" x14ac:dyDescent="0.2">
      <c r="A1236" s="65">
        <f t="shared" si="343"/>
        <v>43211</v>
      </c>
      <c r="B1236" s="12">
        <f t="shared" ca="1" si="331"/>
        <v>68870272.889185831</v>
      </c>
      <c r="C1236" s="73">
        <f t="shared" ca="1" si="332"/>
        <v>61272864.679519385</v>
      </c>
      <c r="D1236" s="67">
        <f ca="1">IF(A1236&lt;$B$1,VLOOKUP(A1236,[1]DI!$A$4:$B$15000,2,FALSE),0)</f>
        <v>0</v>
      </c>
      <c r="E1236" s="11">
        <f t="shared" ca="1" si="333"/>
        <v>1</v>
      </c>
      <c r="F1236" s="66">
        <f ca="1">(TRUNC(PRODUCT($E$16:$E1235),16))</f>
        <v>1.45258046963549</v>
      </c>
      <c r="G1236" s="66">
        <f t="shared" ca="1" si="334"/>
        <v>1.34121351552386</v>
      </c>
      <c r="H1236" s="66">
        <f t="shared" ca="1" si="335"/>
        <v>1.0830344700000001</v>
      </c>
      <c r="I1236" s="67">
        <f t="shared" si="344"/>
        <v>3.7499999999999999E-2</v>
      </c>
      <c r="J1236" s="68">
        <f t="shared" si="336"/>
        <v>42843</v>
      </c>
      <c r="K1236" s="13">
        <f t="shared" si="337"/>
        <v>363</v>
      </c>
      <c r="L1236" s="9">
        <f t="shared" si="338"/>
        <v>1.037818336</v>
      </c>
      <c r="M1236" s="71">
        <f t="shared" ca="1" si="339"/>
        <v>1.1239930309999999</v>
      </c>
      <c r="N1236" s="70">
        <f t="shared" si="340"/>
        <v>0</v>
      </c>
      <c r="O1236" s="66">
        <f t="shared" ca="1" si="341"/>
        <v>7597408.2096664496</v>
      </c>
      <c r="P1236" s="72">
        <f t="shared" si="342"/>
        <v>0</v>
      </c>
      <c r="Q1236" s="69"/>
      <c r="R1236" s="68"/>
      <c r="S1236" s="68"/>
      <c r="T1236" s="68"/>
      <c r="U1236" s="68"/>
      <c r="V1236" s="6"/>
      <c r="W1236" s="6"/>
      <c r="X1236" s="6"/>
      <c r="Y1236" s="7"/>
      <c r="Z1236" s="1"/>
      <c r="AA1236" s="6"/>
      <c r="AB1236" s="7"/>
      <c r="AC1236" s="7"/>
      <c r="AD1236" s="7"/>
      <c r="AE1236" s="6"/>
      <c r="AF1236" s="8"/>
      <c r="AG1236" s="6"/>
      <c r="AH1236" s="1"/>
      <c r="AI1236" s="18"/>
      <c r="AJ1236" s="19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</row>
    <row r="1237" spans="1:220" x14ac:dyDescent="0.2">
      <c r="A1237" s="65">
        <f t="shared" si="343"/>
        <v>43212</v>
      </c>
      <c r="B1237" s="12">
        <f t="shared" ca="1" si="331"/>
        <v>68877316.021162152</v>
      </c>
      <c r="C1237" s="73">
        <f t="shared" ca="1" si="332"/>
        <v>61272864.679519385</v>
      </c>
      <c r="D1237" s="67">
        <f ca="1">IF(A1237&lt;$B$1,VLOOKUP(A1237,[1]DI!$A$4:$B$15000,2,FALSE),0)</f>
        <v>0</v>
      </c>
      <c r="E1237" s="11">
        <f t="shared" ca="1" si="333"/>
        <v>1</v>
      </c>
      <c r="F1237" s="66">
        <f ca="1">(TRUNC(PRODUCT($E$16:$E1236),16))</f>
        <v>1.45258046963549</v>
      </c>
      <c r="G1237" s="66">
        <f t="shared" ca="1" si="334"/>
        <v>1.34121351552386</v>
      </c>
      <c r="H1237" s="66">
        <f t="shared" ca="1" si="335"/>
        <v>1.0830344700000001</v>
      </c>
      <c r="I1237" s="67">
        <f t="shared" si="344"/>
        <v>3.7499999999999999E-2</v>
      </c>
      <c r="J1237" s="68">
        <f t="shared" si="336"/>
        <v>42843</v>
      </c>
      <c r="K1237" s="13">
        <f t="shared" si="337"/>
        <v>364</v>
      </c>
      <c r="L1237" s="9">
        <f t="shared" si="338"/>
        <v>1.0379244700000001</v>
      </c>
      <c r="M1237" s="71">
        <f t="shared" ca="1" si="339"/>
        <v>1.1241079780000001</v>
      </c>
      <c r="N1237" s="70">
        <f t="shared" si="340"/>
        <v>0</v>
      </c>
      <c r="O1237" s="66">
        <f t="shared" ca="1" si="341"/>
        <v>7604451.34164277</v>
      </c>
      <c r="P1237" s="72">
        <f t="shared" si="342"/>
        <v>0</v>
      </c>
      <c r="Q1237" s="69"/>
      <c r="R1237" s="68"/>
      <c r="S1237" s="68"/>
      <c r="T1237" s="68"/>
      <c r="U1237" s="68"/>
      <c r="V1237" s="6"/>
      <c r="W1237" s="6"/>
      <c r="X1237" s="6"/>
      <c r="Y1237" s="7"/>
      <c r="Z1237" s="1"/>
      <c r="AA1237" s="6"/>
      <c r="AB1237" s="7"/>
      <c r="AC1237" s="7"/>
      <c r="AD1237" s="7"/>
      <c r="AE1237" s="6"/>
      <c r="AF1237" s="8"/>
      <c r="AG1237" s="6"/>
      <c r="AH1237" s="1"/>
      <c r="AI1237" s="18"/>
      <c r="AJ1237" s="19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</row>
    <row r="1238" spans="1:220" x14ac:dyDescent="0.2">
      <c r="A1238" s="65">
        <f t="shared" si="343"/>
        <v>43213</v>
      </c>
      <c r="B1238" s="12">
        <f t="shared" ca="1" si="331"/>
        <v>68884359.888412848</v>
      </c>
      <c r="C1238" s="73">
        <f t="shared" ca="1" si="332"/>
        <v>61272864.679519385</v>
      </c>
      <c r="D1238" s="67">
        <f ca="1">IF(A1238&lt;$B$1,VLOOKUP(A1238,[1]DI!$A$4:$B$15000,2,FALSE),0)</f>
        <v>6.3899999999999998E-2</v>
      </c>
      <c r="E1238" s="11">
        <f t="shared" ca="1" si="333"/>
        <v>1.0002458299999999</v>
      </c>
      <c r="F1238" s="66">
        <f ca="1">(TRUNC(PRODUCT($E$16:$E1237),16))</f>
        <v>1.45258046963549</v>
      </c>
      <c r="G1238" s="66">
        <f t="shared" ca="1" si="334"/>
        <v>1.34121351552386</v>
      </c>
      <c r="H1238" s="66">
        <f t="shared" ca="1" si="335"/>
        <v>1.0830344700000001</v>
      </c>
      <c r="I1238" s="67">
        <f t="shared" si="344"/>
        <v>3.7499999999999999E-2</v>
      </c>
      <c r="J1238" s="68">
        <f t="shared" si="336"/>
        <v>42843</v>
      </c>
      <c r="K1238" s="13">
        <f t="shared" si="337"/>
        <v>365</v>
      </c>
      <c r="L1238" s="9">
        <f t="shared" si="338"/>
        <v>1.038030615</v>
      </c>
      <c r="M1238" s="71">
        <f t="shared" ca="1" si="339"/>
        <v>1.1242229370000001</v>
      </c>
      <c r="N1238" s="70">
        <f t="shared" si="340"/>
        <v>0</v>
      </c>
      <c r="O1238" s="66">
        <f t="shared" ca="1" si="341"/>
        <v>7611495.2088934695</v>
      </c>
      <c r="P1238" s="72">
        <f t="shared" si="342"/>
        <v>0</v>
      </c>
      <c r="Q1238" s="69"/>
      <c r="R1238" s="68"/>
      <c r="S1238" s="68"/>
      <c r="T1238" s="68"/>
      <c r="U1238" s="68"/>
      <c r="V1238" s="6"/>
      <c r="W1238" s="6"/>
      <c r="X1238" s="6"/>
      <c r="Y1238" s="7"/>
      <c r="Z1238" s="1"/>
      <c r="AA1238" s="6"/>
      <c r="AB1238" s="7"/>
      <c r="AC1238" s="7"/>
      <c r="AD1238" s="7"/>
      <c r="AE1238" s="6"/>
      <c r="AF1238" s="8"/>
      <c r="AG1238" s="6"/>
      <c r="AH1238" s="1"/>
      <c r="AI1238" s="18"/>
      <c r="AJ1238" s="19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</row>
    <row r="1239" spans="1:220" x14ac:dyDescent="0.2">
      <c r="A1239" s="65">
        <f t="shared" si="343"/>
        <v>43214</v>
      </c>
      <c r="B1239" s="12">
        <f t="shared" ca="1" si="331"/>
        <v>68908339.820552409</v>
      </c>
      <c r="C1239" s="73">
        <f t="shared" ca="1" si="332"/>
        <v>61272864.679519385</v>
      </c>
      <c r="D1239" s="67">
        <f ca="1">IF(A1239&lt;$B$1,VLOOKUP(A1239,[1]DI!$A$4:$B$15000,2,FALSE),0)</f>
        <v>6.3899999999999998E-2</v>
      </c>
      <c r="E1239" s="11">
        <f t="shared" ca="1" si="333"/>
        <v>1.0002458299999999</v>
      </c>
      <c r="F1239" s="66">
        <f ca="1">(TRUNC(PRODUCT($E$16:$E1238),16))</f>
        <v>1.45293755749234</v>
      </c>
      <c r="G1239" s="66">
        <f t="shared" ca="1" si="334"/>
        <v>1.34121351552386</v>
      </c>
      <c r="H1239" s="66">
        <f t="shared" ca="1" si="335"/>
        <v>1.0833007100000001</v>
      </c>
      <c r="I1239" s="67">
        <f t="shared" si="344"/>
        <v>3.7499999999999999E-2</v>
      </c>
      <c r="J1239" s="68">
        <f t="shared" si="336"/>
        <v>42843</v>
      </c>
      <c r="K1239" s="13">
        <f t="shared" si="337"/>
        <v>366</v>
      </c>
      <c r="L1239" s="9">
        <f t="shared" si="338"/>
        <v>1.0381367699999999</v>
      </c>
      <c r="M1239" s="71">
        <f t="shared" ca="1" si="339"/>
        <v>1.1246143</v>
      </c>
      <c r="N1239" s="70">
        <f t="shared" si="340"/>
        <v>0</v>
      </c>
      <c r="O1239" s="66">
        <f t="shared" ca="1" si="341"/>
        <v>7635475.1410330301</v>
      </c>
      <c r="P1239" s="72">
        <f t="shared" si="342"/>
        <v>0</v>
      </c>
      <c r="Q1239" s="69"/>
      <c r="R1239" s="68"/>
      <c r="S1239" s="68"/>
      <c r="T1239" s="68"/>
      <c r="U1239" s="68"/>
      <c r="V1239" s="6"/>
      <c r="W1239" s="6"/>
      <c r="X1239" s="6"/>
      <c r="Y1239" s="7"/>
      <c r="Z1239" s="1"/>
      <c r="AA1239" s="6"/>
      <c r="AB1239" s="7"/>
      <c r="AC1239" s="7"/>
      <c r="AD1239" s="7"/>
      <c r="AE1239" s="6"/>
      <c r="AF1239" s="8"/>
      <c r="AG1239" s="6"/>
      <c r="AH1239" s="1"/>
      <c r="AI1239" s="18"/>
      <c r="AJ1239" s="19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</row>
    <row r="1240" spans="1:220" x14ac:dyDescent="0.2">
      <c r="A1240" s="65">
        <f t="shared" si="343"/>
        <v>43215</v>
      </c>
      <c r="B1240" s="12">
        <f t="shared" ca="1" si="331"/>
        <v>68932328.453438774</v>
      </c>
      <c r="C1240" s="73">
        <f t="shared" ca="1" si="332"/>
        <v>61272864.679519385</v>
      </c>
      <c r="D1240" s="67">
        <f ca="1">IF(A1240&lt;$B$1,VLOOKUP(A1240,[1]DI!$A$4:$B$15000,2,FALSE),0)</f>
        <v>6.3899999999999998E-2</v>
      </c>
      <c r="E1240" s="11">
        <f t="shared" ca="1" si="333"/>
        <v>1.0002458299999999</v>
      </c>
      <c r="F1240" s="66">
        <f ca="1">(TRUNC(PRODUCT($E$16:$E1239),16))</f>
        <v>1.4532947331321</v>
      </c>
      <c r="G1240" s="66">
        <f t="shared" ca="1" si="334"/>
        <v>1.34121351552386</v>
      </c>
      <c r="H1240" s="66">
        <f t="shared" ca="1" si="335"/>
        <v>1.08356702</v>
      </c>
      <c r="I1240" s="67">
        <f t="shared" si="344"/>
        <v>3.7499999999999999E-2</v>
      </c>
      <c r="J1240" s="68">
        <f t="shared" si="336"/>
        <v>42843</v>
      </c>
      <c r="K1240" s="13">
        <f t="shared" si="337"/>
        <v>367</v>
      </c>
      <c r="L1240" s="9">
        <f t="shared" si="338"/>
        <v>1.0382429369999999</v>
      </c>
      <c r="M1240" s="71">
        <f t="shared" ca="1" si="339"/>
        <v>1.125005805</v>
      </c>
      <c r="N1240" s="70">
        <f t="shared" si="340"/>
        <v>0</v>
      </c>
      <c r="O1240" s="66">
        <f t="shared" ca="1" si="341"/>
        <v>7659463.7739193896</v>
      </c>
      <c r="P1240" s="72">
        <f t="shared" si="342"/>
        <v>0</v>
      </c>
      <c r="Q1240" s="69"/>
      <c r="R1240" s="68"/>
      <c r="S1240" s="68"/>
      <c r="T1240" s="68"/>
      <c r="U1240" s="68"/>
      <c r="V1240" s="6"/>
      <c r="W1240" s="6"/>
      <c r="X1240" s="6"/>
      <c r="Y1240" s="7"/>
      <c r="Z1240" s="1"/>
      <c r="AA1240" s="6"/>
      <c r="AB1240" s="7"/>
      <c r="AC1240" s="7"/>
      <c r="AD1240" s="7"/>
      <c r="AE1240" s="6"/>
      <c r="AF1240" s="8"/>
      <c r="AG1240" s="6"/>
      <c r="AH1240" s="1"/>
      <c r="AI1240" s="18"/>
      <c r="AJ1240" s="19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</row>
    <row r="1241" spans="1:220" x14ac:dyDescent="0.2">
      <c r="A1241" s="65">
        <f t="shared" si="343"/>
        <v>43216</v>
      </c>
      <c r="B1241" s="12">
        <f t="shared" ca="1" si="331"/>
        <v>68956325.051797539</v>
      </c>
      <c r="C1241" s="73">
        <f t="shared" ca="1" si="332"/>
        <v>61272864.679519385</v>
      </c>
      <c r="D1241" s="67">
        <f ca="1">IF(A1241&lt;$B$1,VLOOKUP(A1241,[1]DI!$A$4:$B$15000,2,FALSE),0)</f>
        <v>6.3899999999999998E-2</v>
      </c>
      <c r="E1241" s="11">
        <f t="shared" ca="1" si="333"/>
        <v>1.0002458299999999</v>
      </c>
      <c r="F1241" s="66">
        <f ca="1">(TRUNC(PRODUCT($E$16:$E1240),16))</f>
        <v>1.4536519965763499</v>
      </c>
      <c r="G1241" s="66">
        <f t="shared" ca="1" si="334"/>
        <v>1.34121351552386</v>
      </c>
      <c r="H1241" s="66">
        <f t="shared" ca="1" si="335"/>
        <v>1.0838333899999999</v>
      </c>
      <c r="I1241" s="67">
        <f t="shared" si="344"/>
        <v>3.7499999999999999E-2</v>
      </c>
      <c r="J1241" s="68">
        <f t="shared" si="336"/>
        <v>42843</v>
      </c>
      <c r="K1241" s="13">
        <f t="shared" si="337"/>
        <v>368</v>
      </c>
      <c r="L1241" s="9">
        <f t="shared" si="338"/>
        <v>1.0383491140000001</v>
      </c>
      <c r="M1241" s="71">
        <f t="shared" ca="1" si="339"/>
        <v>1.12539744</v>
      </c>
      <c r="N1241" s="70">
        <f t="shared" si="340"/>
        <v>0</v>
      </c>
      <c r="O1241" s="66">
        <f t="shared" ca="1" si="341"/>
        <v>7683460.3722781502</v>
      </c>
      <c r="P1241" s="72">
        <f t="shared" si="342"/>
        <v>0</v>
      </c>
      <c r="Q1241" s="69"/>
      <c r="R1241" s="68"/>
      <c r="S1241" s="68"/>
      <c r="T1241" s="68"/>
      <c r="U1241" s="68"/>
      <c r="V1241" s="6"/>
      <c r="W1241" s="6"/>
      <c r="X1241" s="6"/>
      <c r="Y1241" s="7"/>
      <c r="Z1241" s="1"/>
      <c r="AA1241" s="6"/>
      <c r="AB1241" s="7"/>
      <c r="AC1241" s="7"/>
      <c r="AD1241" s="7"/>
      <c r="AE1241" s="6"/>
      <c r="AF1241" s="8"/>
      <c r="AG1241" s="6"/>
      <c r="AH1241" s="1"/>
      <c r="AI1241" s="18"/>
      <c r="AJ1241" s="19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</row>
    <row r="1242" spans="1:220" x14ac:dyDescent="0.2">
      <c r="A1242" s="65">
        <f t="shared" si="343"/>
        <v>43217</v>
      </c>
      <c r="B1242" s="12">
        <f t="shared" ca="1" si="331"/>
        <v>68980330.289630219</v>
      </c>
      <c r="C1242" s="73">
        <f t="shared" ca="1" si="332"/>
        <v>61272864.679519385</v>
      </c>
      <c r="D1242" s="67">
        <f ca="1">IF(A1242&lt;$B$1,VLOOKUP(A1242,[1]DI!$A$4:$B$15000,2,FALSE),0)</f>
        <v>6.3899999999999998E-2</v>
      </c>
      <c r="E1242" s="11">
        <f t="shared" ca="1" si="333"/>
        <v>1.0002458299999999</v>
      </c>
      <c r="F1242" s="66">
        <f ca="1">(TRUNC(PRODUCT($E$16:$E1241),16))</f>
        <v>1.45400934784666</v>
      </c>
      <c r="G1242" s="66">
        <f t="shared" ca="1" si="334"/>
        <v>1.34121351552386</v>
      </c>
      <c r="H1242" s="66">
        <f t="shared" ca="1" si="335"/>
        <v>1.08409983</v>
      </c>
      <c r="I1242" s="67">
        <f t="shared" si="344"/>
        <v>3.7499999999999999E-2</v>
      </c>
      <c r="J1242" s="68">
        <f t="shared" si="336"/>
        <v>42843</v>
      </c>
      <c r="K1242" s="13">
        <f t="shared" si="337"/>
        <v>369</v>
      </c>
      <c r="L1242" s="9">
        <f t="shared" si="338"/>
        <v>1.038455302</v>
      </c>
      <c r="M1242" s="71">
        <f t="shared" ca="1" si="339"/>
        <v>1.125789216</v>
      </c>
      <c r="N1242" s="70">
        <f t="shared" si="340"/>
        <v>0</v>
      </c>
      <c r="O1242" s="66">
        <f t="shared" ca="1" si="341"/>
        <v>7707465.6101108398</v>
      </c>
      <c r="P1242" s="72">
        <f t="shared" si="342"/>
        <v>0</v>
      </c>
      <c r="Q1242" s="69"/>
      <c r="R1242" s="68"/>
      <c r="S1242" s="68"/>
      <c r="T1242" s="68"/>
      <c r="U1242" s="68"/>
      <c r="V1242" s="6"/>
      <c r="W1242" s="6"/>
      <c r="X1242" s="6"/>
      <c r="Y1242" s="7"/>
      <c r="Z1242" s="1"/>
      <c r="AA1242" s="6"/>
      <c r="AB1242" s="7"/>
      <c r="AC1242" s="7"/>
      <c r="AD1242" s="7"/>
      <c r="AE1242" s="6"/>
      <c r="AF1242" s="8"/>
      <c r="AG1242" s="6"/>
      <c r="AH1242" s="1"/>
      <c r="AI1242" s="18"/>
      <c r="AJ1242" s="19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</row>
    <row r="1243" spans="1:220" x14ac:dyDescent="0.2">
      <c r="A1243" s="65">
        <f t="shared" si="343"/>
        <v>43218</v>
      </c>
      <c r="B1243" s="12">
        <f t="shared" ca="1" si="331"/>
        <v>69004344.228209689</v>
      </c>
      <c r="C1243" s="73">
        <f t="shared" ca="1" si="332"/>
        <v>61272864.679519385</v>
      </c>
      <c r="D1243" s="67">
        <f ca="1">IF(A1243&lt;$B$1,VLOOKUP(A1243,[1]DI!$A$4:$B$15000,2,FALSE),0)</f>
        <v>0</v>
      </c>
      <c r="E1243" s="11">
        <f t="shared" ca="1" si="333"/>
        <v>1</v>
      </c>
      <c r="F1243" s="66">
        <f ca="1">(TRUNC(PRODUCT($E$16:$E1242),16))</f>
        <v>1.4543667869646399</v>
      </c>
      <c r="G1243" s="66">
        <f t="shared" ca="1" si="334"/>
        <v>1.34121351552386</v>
      </c>
      <c r="H1243" s="66">
        <f t="shared" ca="1" si="335"/>
        <v>1.0843663400000001</v>
      </c>
      <c r="I1243" s="67">
        <f t="shared" si="344"/>
        <v>3.7499999999999999E-2</v>
      </c>
      <c r="J1243" s="68">
        <f t="shared" si="336"/>
        <v>42843</v>
      </c>
      <c r="K1243" s="13">
        <f t="shared" si="337"/>
        <v>370</v>
      </c>
      <c r="L1243" s="9">
        <f t="shared" si="338"/>
        <v>1.038561501</v>
      </c>
      <c r="M1243" s="71">
        <f t="shared" ca="1" si="339"/>
        <v>1.1261811340000001</v>
      </c>
      <c r="N1243" s="70">
        <f t="shared" si="340"/>
        <v>0</v>
      </c>
      <c r="O1243" s="66">
        <f t="shared" ca="1" si="341"/>
        <v>7731479.5486903097</v>
      </c>
      <c r="P1243" s="72">
        <f t="shared" si="342"/>
        <v>0</v>
      </c>
      <c r="Q1243" s="69"/>
      <c r="R1243" s="68"/>
      <c r="S1243" s="68"/>
      <c r="T1243" s="68"/>
      <c r="U1243" s="68"/>
      <c r="V1243" s="6"/>
      <c r="W1243" s="6"/>
      <c r="X1243" s="6"/>
      <c r="Y1243" s="7"/>
      <c r="Z1243" s="1"/>
      <c r="AA1243" s="6"/>
      <c r="AB1243" s="7"/>
      <c r="AC1243" s="7"/>
      <c r="AD1243" s="7"/>
      <c r="AE1243" s="6"/>
      <c r="AF1243" s="8"/>
      <c r="AG1243" s="6"/>
      <c r="AH1243" s="1"/>
      <c r="AI1243" s="18"/>
      <c r="AJ1243" s="19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</row>
    <row r="1244" spans="1:220" x14ac:dyDescent="0.2">
      <c r="A1244" s="65">
        <f t="shared" si="343"/>
        <v>43219</v>
      </c>
      <c r="B1244" s="12">
        <f t="shared" ca="1" si="331"/>
        <v>69011401.024034828</v>
      </c>
      <c r="C1244" s="73">
        <f t="shared" ca="1" si="332"/>
        <v>61272864.679519385</v>
      </c>
      <c r="D1244" s="67">
        <f ca="1">IF(A1244&lt;$B$1,VLOOKUP(A1244,[1]DI!$A$4:$B$15000,2,FALSE),0)</f>
        <v>0</v>
      </c>
      <c r="E1244" s="11">
        <f t="shared" ca="1" si="333"/>
        <v>1</v>
      </c>
      <c r="F1244" s="66">
        <f ca="1">(TRUNC(PRODUCT($E$16:$E1243),16))</f>
        <v>1.4543667869646399</v>
      </c>
      <c r="G1244" s="66">
        <f t="shared" ca="1" si="334"/>
        <v>1.34121351552386</v>
      </c>
      <c r="H1244" s="66">
        <f t="shared" ca="1" si="335"/>
        <v>1.0843663400000001</v>
      </c>
      <c r="I1244" s="67">
        <f t="shared" si="344"/>
        <v>3.7499999999999999E-2</v>
      </c>
      <c r="J1244" s="68">
        <f t="shared" si="336"/>
        <v>42843</v>
      </c>
      <c r="K1244" s="13">
        <f t="shared" si="337"/>
        <v>371</v>
      </c>
      <c r="L1244" s="9">
        <f t="shared" si="338"/>
        <v>1.038667711</v>
      </c>
      <c r="M1244" s="71">
        <f t="shared" ca="1" si="339"/>
        <v>1.126296304</v>
      </c>
      <c r="N1244" s="70">
        <f t="shared" si="340"/>
        <v>0</v>
      </c>
      <c r="O1244" s="66">
        <f t="shared" ca="1" si="341"/>
        <v>7738536.3445154401</v>
      </c>
      <c r="P1244" s="72">
        <f t="shared" si="342"/>
        <v>0</v>
      </c>
      <c r="Q1244" s="69"/>
      <c r="R1244" s="68"/>
      <c r="S1244" s="68"/>
      <c r="T1244" s="68"/>
      <c r="U1244" s="68"/>
      <c r="V1244" s="6"/>
      <c r="W1244" s="6"/>
      <c r="X1244" s="6"/>
      <c r="Y1244" s="7"/>
      <c r="Z1244" s="1"/>
      <c r="AA1244" s="6"/>
      <c r="AB1244" s="7"/>
      <c r="AC1244" s="7"/>
      <c r="AD1244" s="7"/>
      <c r="AE1244" s="6"/>
      <c r="AF1244" s="8"/>
      <c r="AG1244" s="6"/>
      <c r="AH1244" s="1"/>
      <c r="AI1244" s="18"/>
      <c r="AJ1244" s="19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</row>
    <row r="1245" spans="1:220" x14ac:dyDescent="0.2">
      <c r="A1245" s="65">
        <f t="shared" si="343"/>
        <v>43220</v>
      </c>
      <c r="B1245" s="12">
        <f t="shared" ca="1" si="331"/>
        <v>69018458.555134341</v>
      </c>
      <c r="C1245" s="73">
        <f t="shared" ca="1" si="332"/>
        <v>61272864.679519385</v>
      </c>
      <c r="D1245" s="67">
        <f ca="1">IF(A1245&lt;$B$1,VLOOKUP(A1245,[1]DI!$A$4:$B$15000,2,FALSE),0)</f>
        <v>6.3899999999999998E-2</v>
      </c>
      <c r="E1245" s="11">
        <f t="shared" ca="1" si="333"/>
        <v>1.0002458299999999</v>
      </c>
      <c r="F1245" s="66">
        <f ca="1">(TRUNC(PRODUCT($E$16:$E1244),16))</f>
        <v>1.4543667869646399</v>
      </c>
      <c r="G1245" s="66">
        <f t="shared" ca="1" si="334"/>
        <v>1.34121351552386</v>
      </c>
      <c r="H1245" s="66">
        <f t="shared" ca="1" si="335"/>
        <v>1.0843663400000001</v>
      </c>
      <c r="I1245" s="67">
        <f t="shared" si="344"/>
        <v>3.7499999999999999E-2</v>
      </c>
      <c r="J1245" s="68">
        <f t="shared" si="336"/>
        <v>42843</v>
      </c>
      <c r="K1245" s="13">
        <f t="shared" si="337"/>
        <v>372</v>
      </c>
      <c r="L1245" s="9">
        <f t="shared" si="338"/>
        <v>1.0387739309999999</v>
      </c>
      <c r="M1245" s="71">
        <f t="shared" ca="1" si="339"/>
        <v>1.1264114860000001</v>
      </c>
      <c r="N1245" s="70">
        <f t="shared" si="340"/>
        <v>0</v>
      </c>
      <c r="O1245" s="66">
        <f t="shared" ca="1" si="341"/>
        <v>7745593.8756149597</v>
      </c>
      <c r="P1245" s="72">
        <f t="shared" si="342"/>
        <v>0</v>
      </c>
      <c r="Q1245" s="69"/>
      <c r="R1245" s="68"/>
      <c r="S1245" s="68"/>
      <c r="T1245" s="68"/>
      <c r="U1245" s="68"/>
      <c r="V1245" s="6"/>
      <c r="W1245" s="6"/>
      <c r="X1245" s="6"/>
      <c r="Y1245" s="7"/>
      <c r="Z1245" s="1"/>
      <c r="AA1245" s="6"/>
      <c r="AB1245" s="7"/>
      <c r="AC1245" s="7"/>
      <c r="AD1245" s="7"/>
      <c r="AE1245" s="6"/>
      <c r="AF1245" s="8"/>
      <c r="AG1245" s="6"/>
      <c r="AH1245" s="1"/>
      <c r="AI1245" s="18"/>
      <c r="AJ1245" s="19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</row>
    <row r="1246" spans="1:220" x14ac:dyDescent="0.2">
      <c r="A1246" s="65">
        <f t="shared" si="343"/>
        <v>43221</v>
      </c>
      <c r="B1246" s="12">
        <f t="shared" ca="1" si="331"/>
        <v>69042485.361015394</v>
      </c>
      <c r="C1246" s="73">
        <f t="shared" ca="1" si="332"/>
        <v>61272864.679519385</v>
      </c>
      <c r="D1246" s="67">
        <f ca="1">IF(A1246&lt;$B$1,VLOOKUP(A1246,[1]DI!$A$4:$B$15000,2,FALSE),0)</f>
        <v>0</v>
      </c>
      <c r="E1246" s="11">
        <f t="shared" ca="1" si="333"/>
        <v>1</v>
      </c>
      <c r="F1246" s="66">
        <f ca="1">(TRUNC(PRODUCT($E$16:$E1245),16))</f>
        <v>1.45472431395188</v>
      </c>
      <c r="G1246" s="66">
        <f t="shared" ca="1" si="334"/>
        <v>1.34121351552386</v>
      </c>
      <c r="H1246" s="66">
        <f t="shared" ca="1" si="335"/>
        <v>1.0846329100000001</v>
      </c>
      <c r="I1246" s="67">
        <f t="shared" si="344"/>
        <v>3.7499999999999999E-2</v>
      </c>
      <c r="J1246" s="68">
        <f t="shared" si="336"/>
        <v>42843</v>
      </c>
      <c r="K1246" s="13">
        <f t="shared" si="337"/>
        <v>373</v>
      </c>
      <c r="L1246" s="9">
        <f t="shared" si="338"/>
        <v>1.038880163</v>
      </c>
      <c r="M1246" s="71">
        <f t="shared" ca="1" si="339"/>
        <v>1.126803614</v>
      </c>
      <c r="N1246" s="70">
        <f t="shared" si="340"/>
        <v>0</v>
      </c>
      <c r="O1246" s="66">
        <f t="shared" ca="1" si="341"/>
        <v>7769620.6814960102</v>
      </c>
      <c r="P1246" s="72">
        <f t="shared" si="342"/>
        <v>0</v>
      </c>
      <c r="Q1246" s="69"/>
      <c r="R1246" s="68"/>
      <c r="S1246" s="68"/>
      <c r="T1246" s="68"/>
      <c r="U1246" s="68"/>
      <c r="V1246" s="6"/>
      <c r="W1246" s="6"/>
      <c r="X1246" s="6"/>
      <c r="Y1246" s="7"/>
      <c r="Z1246" s="1"/>
      <c r="AA1246" s="6"/>
      <c r="AB1246" s="7"/>
      <c r="AC1246" s="7"/>
      <c r="AD1246" s="7"/>
      <c r="AE1246" s="6"/>
      <c r="AF1246" s="8"/>
      <c r="AG1246" s="6"/>
      <c r="AH1246" s="1"/>
      <c r="AI1246" s="18"/>
      <c r="AJ1246" s="19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</row>
    <row r="1247" spans="1:220" x14ac:dyDescent="0.2">
      <c r="A1247" s="65">
        <f t="shared" si="343"/>
        <v>43222</v>
      </c>
      <c r="B1247" s="12">
        <f t="shared" ca="1" si="331"/>
        <v>69049546.078303874</v>
      </c>
      <c r="C1247" s="73">
        <f t="shared" ca="1" si="332"/>
        <v>61272864.679519385</v>
      </c>
      <c r="D1247" s="67">
        <f ca="1">IF(A1247&lt;$B$1,VLOOKUP(A1247,[1]DI!$A$4:$B$15000,2,FALSE),0)</f>
        <v>6.3899999999999998E-2</v>
      </c>
      <c r="E1247" s="11">
        <f t="shared" ca="1" si="333"/>
        <v>1.0002458299999999</v>
      </c>
      <c r="F1247" s="66">
        <f ca="1">(TRUNC(PRODUCT($E$16:$E1246),16))</f>
        <v>1.45472431395188</v>
      </c>
      <c r="G1247" s="66">
        <f t="shared" ca="1" si="334"/>
        <v>1.34121351552386</v>
      </c>
      <c r="H1247" s="66">
        <f t="shared" ca="1" si="335"/>
        <v>1.0846329100000001</v>
      </c>
      <c r="I1247" s="67">
        <f t="shared" si="344"/>
        <v>3.7499999999999999E-2</v>
      </c>
      <c r="J1247" s="68">
        <f t="shared" si="336"/>
        <v>42843</v>
      </c>
      <c r="K1247" s="13">
        <f t="shared" si="337"/>
        <v>374</v>
      </c>
      <c r="L1247" s="9">
        <f t="shared" si="338"/>
        <v>1.0389864049999999</v>
      </c>
      <c r="M1247" s="71">
        <f t="shared" ca="1" si="339"/>
        <v>1.1269188480000001</v>
      </c>
      <c r="N1247" s="70">
        <f t="shared" si="340"/>
        <v>0</v>
      </c>
      <c r="O1247" s="66">
        <f t="shared" ca="1" si="341"/>
        <v>7776681.3987844903</v>
      </c>
      <c r="P1247" s="72">
        <f t="shared" si="342"/>
        <v>0</v>
      </c>
      <c r="Q1247" s="69"/>
      <c r="R1247" s="68"/>
      <c r="S1247" s="68"/>
      <c r="T1247" s="68"/>
      <c r="U1247" s="68"/>
      <c r="V1247" s="6"/>
      <c r="W1247" s="6"/>
      <c r="X1247" s="6"/>
      <c r="Y1247" s="7"/>
      <c r="Z1247" s="1"/>
      <c r="AA1247" s="6"/>
      <c r="AB1247" s="7"/>
      <c r="AC1247" s="7"/>
      <c r="AD1247" s="7"/>
      <c r="AE1247" s="6"/>
      <c r="AF1247" s="8"/>
      <c r="AG1247" s="6"/>
      <c r="AH1247" s="1"/>
      <c r="AI1247" s="18"/>
      <c r="AJ1247" s="19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</row>
    <row r="1248" spans="1:220" x14ac:dyDescent="0.2">
      <c r="A1248" s="65">
        <f t="shared" si="343"/>
        <v>43223</v>
      </c>
      <c r="B1248" s="12">
        <f t="shared" ca="1" si="331"/>
        <v>69073583.423117638</v>
      </c>
      <c r="C1248" s="73">
        <f t="shared" ca="1" si="332"/>
        <v>61272864.679519385</v>
      </c>
      <c r="D1248" s="67">
        <f ca="1">IF(A1248&lt;$B$1,VLOOKUP(A1248,[1]DI!$A$4:$B$15000,2,FALSE),0)</f>
        <v>6.3899999999999998E-2</v>
      </c>
      <c r="E1248" s="11">
        <f t="shared" ca="1" si="333"/>
        <v>1.0002458299999999</v>
      </c>
      <c r="F1248" s="66">
        <f ca="1">(TRUNC(PRODUCT($E$16:$E1247),16))</f>
        <v>1.4550819288299801</v>
      </c>
      <c r="G1248" s="66">
        <f t="shared" ca="1" si="334"/>
        <v>1.34121351552386</v>
      </c>
      <c r="H1248" s="66">
        <f t="shared" ca="1" si="335"/>
        <v>1.0848995400000001</v>
      </c>
      <c r="I1248" s="67">
        <f t="shared" si="344"/>
        <v>3.7499999999999999E-2</v>
      </c>
      <c r="J1248" s="68">
        <f t="shared" si="336"/>
        <v>42843</v>
      </c>
      <c r="K1248" s="13">
        <f t="shared" si="337"/>
        <v>375</v>
      </c>
      <c r="L1248" s="9">
        <f t="shared" si="338"/>
        <v>1.039092659</v>
      </c>
      <c r="M1248" s="71">
        <f t="shared" ca="1" si="339"/>
        <v>1.127311148</v>
      </c>
      <c r="N1248" s="70">
        <f t="shared" si="340"/>
        <v>0</v>
      </c>
      <c r="O1248" s="66">
        <f t="shared" ca="1" si="341"/>
        <v>7800718.74359826</v>
      </c>
      <c r="P1248" s="72">
        <f t="shared" si="342"/>
        <v>0</v>
      </c>
      <c r="Q1248" s="69"/>
      <c r="R1248" s="68"/>
      <c r="S1248" s="68"/>
      <c r="T1248" s="68"/>
      <c r="U1248" s="68"/>
      <c r="V1248" s="6"/>
      <c r="W1248" s="6"/>
      <c r="X1248" s="6"/>
      <c r="Y1248" s="7"/>
      <c r="Z1248" s="1"/>
      <c r="AA1248" s="6"/>
      <c r="AB1248" s="7"/>
      <c r="AC1248" s="7"/>
      <c r="AD1248" s="7"/>
      <c r="AE1248" s="6"/>
      <c r="AF1248" s="8"/>
      <c r="AG1248" s="6"/>
      <c r="AH1248" s="1"/>
      <c r="AI1248" s="18"/>
      <c r="AJ1248" s="19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</row>
    <row r="1249" spans="1:220" x14ac:dyDescent="0.2">
      <c r="A1249" s="65">
        <f t="shared" si="343"/>
        <v>43224</v>
      </c>
      <c r="B1249" s="12">
        <f t="shared" ca="1" si="331"/>
        <v>69097629.346132472</v>
      </c>
      <c r="C1249" s="73">
        <f t="shared" ca="1" si="332"/>
        <v>61272864.679519385</v>
      </c>
      <c r="D1249" s="67">
        <f ca="1">IF(A1249&lt;$B$1,VLOOKUP(A1249,[1]DI!$A$4:$B$15000,2,FALSE),0)</f>
        <v>6.3899999999999998E-2</v>
      </c>
      <c r="E1249" s="11">
        <f t="shared" ca="1" si="333"/>
        <v>1.0002458299999999</v>
      </c>
      <c r="F1249" s="66">
        <f ca="1">(TRUNC(PRODUCT($E$16:$E1248),16))</f>
        <v>1.45543963162055</v>
      </c>
      <c r="G1249" s="66">
        <f t="shared" ca="1" si="334"/>
        <v>1.34121351552386</v>
      </c>
      <c r="H1249" s="66">
        <f t="shared" ca="1" si="335"/>
        <v>1.0851662399999999</v>
      </c>
      <c r="I1249" s="67">
        <f t="shared" si="344"/>
        <v>3.7499999999999999E-2</v>
      </c>
      <c r="J1249" s="68">
        <f t="shared" si="336"/>
        <v>42843</v>
      </c>
      <c r="K1249" s="13">
        <f t="shared" si="337"/>
        <v>376</v>
      </c>
      <c r="L1249" s="9">
        <f t="shared" si="338"/>
        <v>1.0391989230000001</v>
      </c>
      <c r="M1249" s="71">
        <f t="shared" ca="1" si="339"/>
        <v>1.1277035879999999</v>
      </c>
      <c r="N1249" s="70">
        <f t="shared" si="340"/>
        <v>0</v>
      </c>
      <c r="O1249" s="66">
        <f t="shared" ca="1" si="341"/>
        <v>7824764.6666130899</v>
      </c>
      <c r="P1249" s="72">
        <f t="shared" si="342"/>
        <v>0</v>
      </c>
      <c r="Q1249" s="69"/>
      <c r="R1249" s="68"/>
      <c r="S1249" s="68"/>
      <c r="T1249" s="68"/>
      <c r="U1249" s="68"/>
      <c r="V1249" s="6"/>
      <c r="W1249" s="6"/>
      <c r="X1249" s="6"/>
      <c r="Y1249" s="7"/>
      <c r="Z1249" s="1"/>
      <c r="AA1249" s="6"/>
      <c r="AB1249" s="7"/>
      <c r="AC1249" s="7"/>
      <c r="AD1249" s="7"/>
      <c r="AE1249" s="6"/>
      <c r="AF1249" s="8"/>
      <c r="AG1249" s="6"/>
      <c r="AH1249" s="1"/>
      <c r="AI1249" s="18"/>
      <c r="AJ1249" s="19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</row>
    <row r="1250" spans="1:220" x14ac:dyDescent="0.2">
      <c r="A1250" s="65">
        <f t="shared" si="343"/>
        <v>43225</v>
      </c>
      <c r="B1250" s="12">
        <f t="shared" ca="1" si="331"/>
        <v>69121683.908621237</v>
      </c>
      <c r="C1250" s="73">
        <f t="shared" ca="1" si="332"/>
        <v>61272864.679519385</v>
      </c>
      <c r="D1250" s="67">
        <f ca="1">IF(A1250&lt;$B$1,VLOOKUP(A1250,[1]DI!$A$4:$B$15000,2,FALSE),0)</f>
        <v>0</v>
      </c>
      <c r="E1250" s="11">
        <f t="shared" ca="1" si="333"/>
        <v>1</v>
      </c>
      <c r="F1250" s="66">
        <f ca="1">(TRUNC(PRODUCT($E$16:$E1249),16))</f>
        <v>1.4557974223451899</v>
      </c>
      <c r="G1250" s="66">
        <f t="shared" ca="1" si="334"/>
        <v>1.34121351552386</v>
      </c>
      <c r="H1250" s="66">
        <f t="shared" ca="1" si="335"/>
        <v>1.08543301</v>
      </c>
      <c r="I1250" s="67">
        <f t="shared" si="344"/>
        <v>3.7499999999999999E-2</v>
      </c>
      <c r="J1250" s="68">
        <f t="shared" si="336"/>
        <v>42843</v>
      </c>
      <c r="K1250" s="13">
        <f t="shared" si="337"/>
        <v>377</v>
      </c>
      <c r="L1250" s="9">
        <f t="shared" si="338"/>
        <v>1.0393051980000001</v>
      </c>
      <c r="M1250" s="71">
        <f t="shared" ca="1" si="339"/>
        <v>1.128096169</v>
      </c>
      <c r="N1250" s="70">
        <f t="shared" si="340"/>
        <v>0</v>
      </c>
      <c r="O1250" s="66">
        <f t="shared" ca="1" si="341"/>
        <v>7848819.2291018497</v>
      </c>
      <c r="P1250" s="72">
        <f t="shared" si="342"/>
        <v>0</v>
      </c>
      <c r="Q1250" s="69"/>
      <c r="R1250" s="68"/>
      <c r="S1250" s="68"/>
      <c r="T1250" s="68"/>
      <c r="U1250" s="68"/>
      <c r="V1250" s="6"/>
      <c r="W1250" s="6"/>
      <c r="X1250" s="6"/>
      <c r="Y1250" s="7"/>
      <c r="Z1250" s="1"/>
      <c r="AA1250" s="6"/>
      <c r="AB1250" s="7"/>
      <c r="AC1250" s="7"/>
      <c r="AD1250" s="7"/>
      <c r="AE1250" s="6"/>
      <c r="AF1250" s="8"/>
      <c r="AG1250" s="6"/>
      <c r="AH1250" s="1"/>
      <c r="AI1250" s="18"/>
      <c r="AJ1250" s="19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</row>
    <row r="1251" spans="1:220" x14ac:dyDescent="0.2">
      <c r="A1251" s="65">
        <f t="shared" si="343"/>
        <v>43226</v>
      </c>
      <c r="B1251" s="12">
        <f t="shared" ca="1" si="331"/>
        <v>69128752.77520071</v>
      </c>
      <c r="C1251" s="73">
        <f t="shared" ca="1" si="332"/>
        <v>61272864.679519385</v>
      </c>
      <c r="D1251" s="67">
        <f ca="1">IF(A1251&lt;$B$1,VLOOKUP(A1251,[1]DI!$A$4:$B$15000,2,FALSE),0)</f>
        <v>0</v>
      </c>
      <c r="E1251" s="11">
        <f t="shared" ca="1" si="333"/>
        <v>1</v>
      </c>
      <c r="F1251" s="66">
        <f ca="1">(TRUNC(PRODUCT($E$16:$E1250),16))</f>
        <v>1.4557974223451899</v>
      </c>
      <c r="G1251" s="66">
        <f t="shared" ca="1" si="334"/>
        <v>1.34121351552386</v>
      </c>
      <c r="H1251" s="66">
        <f t="shared" ca="1" si="335"/>
        <v>1.08543301</v>
      </c>
      <c r="I1251" s="67">
        <f t="shared" si="344"/>
        <v>3.7499999999999999E-2</v>
      </c>
      <c r="J1251" s="68">
        <f t="shared" si="336"/>
        <v>42843</v>
      </c>
      <c r="K1251" s="13">
        <f t="shared" si="337"/>
        <v>378</v>
      </c>
      <c r="L1251" s="9">
        <f t="shared" si="338"/>
        <v>1.0394114839999999</v>
      </c>
      <c r="M1251" s="71">
        <f t="shared" ca="1" si="339"/>
        <v>1.128211536</v>
      </c>
      <c r="N1251" s="70">
        <f t="shared" si="340"/>
        <v>0</v>
      </c>
      <c r="O1251" s="66">
        <f t="shared" ca="1" si="341"/>
        <v>7855888.0956813302</v>
      </c>
      <c r="P1251" s="72">
        <f t="shared" si="342"/>
        <v>0</v>
      </c>
      <c r="Q1251" s="69"/>
      <c r="R1251" s="68"/>
      <c r="S1251" s="68"/>
      <c r="T1251" s="68"/>
      <c r="U1251" s="68"/>
      <c r="V1251" s="6"/>
      <c r="W1251" s="6"/>
      <c r="X1251" s="6"/>
      <c r="Y1251" s="7"/>
      <c r="Z1251" s="1"/>
      <c r="AA1251" s="6"/>
      <c r="AB1251" s="7"/>
      <c r="AC1251" s="7"/>
      <c r="AD1251" s="7"/>
      <c r="AE1251" s="6"/>
      <c r="AF1251" s="8"/>
      <c r="AG1251" s="6"/>
      <c r="AH1251" s="1"/>
      <c r="AI1251" s="18"/>
      <c r="AJ1251" s="19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</row>
    <row r="1252" spans="1:220" x14ac:dyDescent="0.2">
      <c r="A1252" s="65">
        <f t="shared" si="343"/>
        <v>43227</v>
      </c>
      <c r="B1252" s="12">
        <f t="shared" ca="1" si="331"/>
        <v>69135822.254508853</v>
      </c>
      <c r="C1252" s="73">
        <f t="shared" ca="1" si="332"/>
        <v>61272864.679519385</v>
      </c>
      <c r="D1252" s="67">
        <f ca="1">IF(A1252&lt;$B$1,VLOOKUP(A1252,[1]DI!$A$4:$B$15000,2,FALSE),0)</f>
        <v>6.3899999999999998E-2</v>
      </c>
      <c r="E1252" s="11">
        <f t="shared" ca="1" si="333"/>
        <v>1.0002458299999999</v>
      </c>
      <c r="F1252" s="66">
        <f ca="1">(TRUNC(PRODUCT($E$16:$E1251),16))</f>
        <v>1.4557974223451899</v>
      </c>
      <c r="G1252" s="66">
        <f t="shared" ca="1" si="334"/>
        <v>1.34121351552386</v>
      </c>
      <c r="H1252" s="66">
        <f t="shared" ca="1" si="335"/>
        <v>1.08543301</v>
      </c>
      <c r="I1252" s="67">
        <f t="shared" si="344"/>
        <v>3.7499999999999999E-2</v>
      </c>
      <c r="J1252" s="68">
        <f t="shared" si="336"/>
        <v>42843</v>
      </c>
      <c r="K1252" s="13">
        <f t="shared" si="337"/>
        <v>379</v>
      </c>
      <c r="L1252" s="9">
        <f t="shared" si="338"/>
        <v>1.0395177799999999</v>
      </c>
      <c r="M1252" s="71">
        <f t="shared" ca="1" si="339"/>
        <v>1.128326913</v>
      </c>
      <c r="N1252" s="70">
        <f t="shared" si="340"/>
        <v>0</v>
      </c>
      <c r="O1252" s="66">
        <f t="shared" ca="1" si="341"/>
        <v>7862957.5749894604</v>
      </c>
      <c r="P1252" s="72">
        <f t="shared" si="342"/>
        <v>0</v>
      </c>
      <c r="Q1252" s="69"/>
      <c r="R1252" s="68"/>
      <c r="S1252" s="68"/>
      <c r="T1252" s="68"/>
      <c r="U1252" s="68"/>
      <c r="V1252" s="6"/>
      <c r="W1252" s="6"/>
      <c r="X1252" s="6"/>
      <c r="Y1252" s="7"/>
      <c r="Z1252" s="1"/>
      <c r="AA1252" s="6"/>
      <c r="AB1252" s="7"/>
      <c r="AC1252" s="7"/>
      <c r="AD1252" s="7"/>
      <c r="AE1252" s="6"/>
      <c r="AF1252" s="8"/>
      <c r="AG1252" s="6"/>
      <c r="AH1252" s="1"/>
      <c r="AI1252" s="18"/>
      <c r="AJ1252" s="19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</row>
    <row r="1253" spans="1:220" x14ac:dyDescent="0.2">
      <c r="A1253" s="65">
        <f t="shared" si="343"/>
        <v>43228</v>
      </c>
      <c r="B1253" s="12">
        <f t="shared" ca="1" si="331"/>
        <v>69159889.806844905</v>
      </c>
      <c r="C1253" s="73">
        <f t="shared" ca="1" si="332"/>
        <v>61272864.679519385</v>
      </c>
      <c r="D1253" s="67">
        <f ca="1">IF(A1253&lt;$B$1,VLOOKUP(A1253,[1]DI!$A$4:$B$15000,2,FALSE),0)</f>
        <v>6.3899999999999998E-2</v>
      </c>
      <c r="E1253" s="11">
        <f t="shared" ca="1" si="333"/>
        <v>1.0002458299999999</v>
      </c>
      <c r="F1253" s="66">
        <f ca="1">(TRUNC(PRODUCT($E$16:$E1252),16))</f>
        <v>1.4561553010255199</v>
      </c>
      <c r="G1253" s="66">
        <f t="shared" ca="1" si="334"/>
        <v>1.34121351552386</v>
      </c>
      <c r="H1253" s="66">
        <f t="shared" ca="1" si="335"/>
        <v>1.08569984</v>
      </c>
      <c r="I1253" s="67">
        <f t="shared" si="344"/>
        <v>3.7499999999999999E-2</v>
      </c>
      <c r="J1253" s="68">
        <f t="shared" si="336"/>
        <v>42843</v>
      </c>
      <c r="K1253" s="13">
        <f t="shared" si="337"/>
        <v>380</v>
      </c>
      <c r="L1253" s="9">
        <f t="shared" si="338"/>
        <v>1.0396240880000001</v>
      </c>
      <c r="M1253" s="71">
        <f t="shared" ca="1" si="339"/>
        <v>1.128719706</v>
      </c>
      <c r="N1253" s="70">
        <f t="shared" si="340"/>
        <v>0</v>
      </c>
      <c r="O1253" s="66">
        <f t="shared" ca="1" si="341"/>
        <v>7887025.1273255199</v>
      </c>
      <c r="P1253" s="72">
        <f t="shared" si="342"/>
        <v>0</v>
      </c>
      <c r="Q1253" s="69"/>
      <c r="R1253" s="68"/>
      <c r="S1253" s="68"/>
      <c r="T1253" s="68"/>
      <c r="U1253" s="68"/>
      <c r="V1253" s="6"/>
      <c r="W1253" s="6"/>
      <c r="X1253" s="6"/>
      <c r="Y1253" s="7"/>
      <c r="Z1253" s="1"/>
      <c r="AA1253" s="6"/>
      <c r="AB1253" s="7"/>
      <c r="AC1253" s="7"/>
      <c r="AD1253" s="7"/>
      <c r="AE1253" s="6"/>
      <c r="AF1253" s="8"/>
      <c r="AG1253" s="6"/>
      <c r="AH1253" s="1"/>
      <c r="AI1253" s="18"/>
      <c r="AJ1253" s="19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</row>
    <row r="1254" spans="1:220" x14ac:dyDescent="0.2">
      <c r="A1254" s="65">
        <f t="shared" si="343"/>
        <v>43229</v>
      </c>
      <c r="B1254" s="12">
        <f t="shared" ca="1" si="331"/>
        <v>69183965.937382013</v>
      </c>
      <c r="C1254" s="73">
        <f t="shared" ca="1" si="332"/>
        <v>61272864.679519385</v>
      </c>
      <c r="D1254" s="67">
        <f ca="1">IF(A1254&lt;$B$1,VLOOKUP(A1254,[1]DI!$A$4:$B$15000,2,FALSE),0)</f>
        <v>6.3899999999999998E-2</v>
      </c>
      <c r="E1254" s="11">
        <f t="shared" ca="1" si="333"/>
        <v>1.0002458299999999</v>
      </c>
      <c r="F1254" s="66">
        <f ca="1">(TRUNC(PRODUCT($E$16:$E1253),16))</f>
        <v>1.45651326768317</v>
      </c>
      <c r="G1254" s="66">
        <f t="shared" ca="1" si="334"/>
        <v>1.34121351552386</v>
      </c>
      <c r="H1254" s="66">
        <f t="shared" ca="1" si="335"/>
        <v>1.0859667399999999</v>
      </c>
      <c r="I1254" s="67">
        <f t="shared" si="344"/>
        <v>3.7499999999999999E-2</v>
      </c>
      <c r="J1254" s="68">
        <f t="shared" si="336"/>
        <v>42843</v>
      </c>
      <c r="K1254" s="13">
        <f t="shared" si="337"/>
        <v>381</v>
      </c>
      <c r="L1254" s="9">
        <f t="shared" si="338"/>
        <v>1.0397304060000001</v>
      </c>
      <c r="M1254" s="71">
        <f t="shared" ca="1" si="339"/>
        <v>1.1291126389999999</v>
      </c>
      <c r="N1254" s="70">
        <f t="shared" si="340"/>
        <v>0</v>
      </c>
      <c r="O1254" s="66">
        <f t="shared" ca="1" si="341"/>
        <v>7911101.2578626303</v>
      </c>
      <c r="P1254" s="72">
        <f t="shared" si="342"/>
        <v>0</v>
      </c>
      <c r="Q1254" s="69"/>
      <c r="R1254" s="68"/>
      <c r="S1254" s="68"/>
      <c r="T1254" s="68"/>
      <c r="U1254" s="68"/>
      <c r="V1254" s="6"/>
      <c r="W1254" s="6"/>
      <c r="X1254" s="6"/>
      <c r="Y1254" s="7"/>
      <c r="Z1254" s="1"/>
      <c r="AA1254" s="6"/>
      <c r="AB1254" s="7"/>
      <c r="AC1254" s="7"/>
      <c r="AD1254" s="7"/>
      <c r="AE1254" s="6"/>
      <c r="AF1254" s="8"/>
      <c r="AG1254" s="6"/>
      <c r="AH1254" s="1"/>
      <c r="AI1254" s="18"/>
      <c r="AJ1254" s="19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</row>
    <row r="1255" spans="1:220" x14ac:dyDescent="0.2">
      <c r="A1255" s="65">
        <f t="shared" si="343"/>
        <v>43230</v>
      </c>
      <c r="B1255" s="12">
        <f t="shared" ca="1" si="331"/>
        <v>69208050.217210129</v>
      </c>
      <c r="C1255" s="73">
        <f t="shared" ca="1" si="332"/>
        <v>61272864.679519385</v>
      </c>
      <c r="D1255" s="67">
        <f ca="1">IF(A1255&lt;$B$1,VLOOKUP(A1255,[1]DI!$A$4:$B$15000,2,FALSE),0)</f>
        <v>6.3899999999999998E-2</v>
      </c>
      <c r="E1255" s="11">
        <f t="shared" ca="1" si="333"/>
        <v>1.0002458299999999</v>
      </c>
      <c r="F1255" s="66">
        <f ca="1">(TRUNC(PRODUCT($E$16:$E1254),16))</f>
        <v>1.45687132233977</v>
      </c>
      <c r="G1255" s="66">
        <f t="shared" ca="1" si="334"/>
        <v>1.34121351552386</v>
      </c>
      <c r="H1255" s="66">
        <f t="shared" ca="1" si="335"/>
        <v>1.0862337</v>
      </c>
      <c r="I1255" s="67">
        <f t="shared" si="344"/>
        <v>3.7499999999999999E-2</v>
      </c>
      <c r="J1255" s="68">
        <f t="shared" si="336"/>
        <v>42843</v>
      </c>
      <c r="K1255" s="13">
        <f t="shared" si="337"/>
        <v>382</v>
      </c>
      <c r="L1255" s="9">
        <f t="shared" si="338"/>
        <v>1.039836736</v>
      </c>
      <c r="M1255" s="71">
        <f t="shared" ca="1" si="339"/>
        <v>1.1295057049999999</v>
      </c>
      <c r="N1255" s="70">
        <f t="shared" si="340"/>
        <v>0</v>
      </c>
      <c r="O1255" s="66">
        <f t="shared" ca="1" si="341"/>
        <v>7935185.5376907503</v>
      </c>
      <c r="P1255" s="72">
        <f t="shared" si="342"/>
        <v>0</v>
      </c>
      <c r="Q1255" s="69"/>
      <c r="R1255" s="68"/>
      <c r="S1255" s="68"/>
      <c r="T1255" s="68"/>
      <c r="U1255" s="68"/>
      <c r="V1255" s="6"/>
      <c r="W1255" s="6"/>
      <c r="X1255" s="6"/>
      <c r="Y1255" s="7"/>
      <c r="Z1255" s="1"/>
      <c r="AA1255" s="6"/>
      <c r="AB1255" s="7"/>
      <c r="AC1255" s="7"/>
      <c r="AD1255" s="7"/>
      <c r="AE1255" s="6"/>
      <c r="AF1255" s="8"/>
      <c r="AG1255" s="6"/>
      <c r="AH1255" s="1"/>
      <c r="AI1255" s="18"/>
      <c r="AJ1255" s="19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</row>
    <row r="1256" spans="1:220" x14ac:dyDescent="0.2">
      <c r="A1256" s="65">
        <f t="shared" si="343"/>
        <v>43231</v>
      </c>
      <c r="B1256" s="12">
        <f t="shared" ca="1" si="331"/>
        <v>69232143.075239316</v>
      </c>
      <c r="C1256" s="73">
        <f t="shared" ca="1" si="332"/>
        <v>61272864.679519385</v>
      </c>
      <c r="D1256" s="67">
        <f ca="1">IF(A1256&lt;$B$1,VLOOKUP(A1256,[1]DI!$A$4:$B$15000,2,FALSE),0)</f>
        <v>6.3899999999999998E-2</v>
      </c>
      <c r="E1256" s="11">
        <f t="shared" ca="1" si="333"/>
        <v>1.0002458299999999</v>
      </c>
      <c r="F1256" s="66">
        <f ca="1">(TRUNC(PRODUCT($E$16:$E1255),16))</f>
        <v>1.45722946501694</v>
      </c>
      <c r="G1256" s="66">
        <f t="shared" ca="1" si="334"/>
        <v>1.34121351552386</v>
      </c>
      <c r="H1256" s="66">
        <f t="shared" ca="1" si="335"/>
        <v>1.08650073</v>
      </c>
      <c r="I1256" s="67">
        <f t="shared" si="344"/>
        <v>3.7499999999999999E-2</v>
      </c>
      <c r="J1256" s="68">
        <f t="shared" si="336"/>
        <v>42843</v>
      </c>
      <c r="K1256" s="13">
        <f t="shared" si="337"/>
        <v>383</v>
      </c>
      <c r="L1256" s="9">
        <f t="shared" si="338"/>
        <v>1.0399430759999999</v>
      </c>
      <c r="M1256" s="71">
        <f t="shared" ca="1" si="339"/>
        <v>1.129898911</v>
      </c>
      <c r="N1256" s="70">
        <f t="shared" si="340"/>
        <v>0</v>
      </c>
      <c r="O1256" s="66">
        <f t="shared" ca="1" si="341"/>
        <v>7959278.3957199296</v>
      </c>
      <c r="P1256" s="72">
        <f t="shared" si="342"/>
        <v>0</v>
      </c>
      <c r="Q1256" s="69"/>
      <c r="R1256" s="68"/>
      <c r="S1256" s="68"/>
      <c r="T1256" s="68"/>
      <c r="U1256" s="68"/>
      <c r="V1256" s="6"/>
      <c r="W1256" s="6"/>
      <c r="X1256" s="6"/>
      <c r="Y1256" s="7"/>
      <c r="Z1256" s="1"/>
      <c r="AA1256" s="6"/>
      <c r="AB1256" s="7"/>
      <c r="AC1256" s="7"/>
      <c r="AD1256" s="7"/>
      <c r="AE1256" s="6"/>
      <c r="AF1256" s="8"/>
      <c r="AG1256" s="6"/>
      <c r="AH1256" s="1"/>
      <c r="AI1256" s="18"/>
      <c r="AJ1256" s="19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</row>
    <row r="1257" spans="1:220" x14ac:dyDescent="0.2">
      <c r="A1257" s="65">
        <f t="shared" si="343"/>
        <v>43232</v>
      </c>
      <c r="B1257" s="12">
        <f t="shared" ca="1" si="331"/>
        <v>69256244.634015277</v>
      </c>
      <c r="C1257" s="73">
        <f t="shared" ca="1" si="332"/>
        <v>61272864.679519385</v>
      </c>
      <c r="D1257" s="67">
        <f ca="1">IF(A1257&lt;$B$1,VLOOKUP(A1257,[1]DI!$A$4:$B$15000,2,FALSE),0)</f>
        <v>0</v>
      </c>
      <c r="E1257" s="11">
        <f t="shared" ca="1" si="333"/>
        <v>1</v>
      </c>
      <c r="F1257" s="66">
        <f ca="1">(TRUNC(PRODUCT($E$16:$E1256),16))</f>
        <v>1.4575876957363201</v>
      </c>
      <c r="G1257" s="66">
        <f t="shared" ca="1" si="334"/>
        <v>1.34121351552386</v>
      </c>
      <c r="H1257" s="66">
        <f t="shared" ca="1" si="335"/>
        <v>1.0867678300000001</v>
      </c>
      <c r="I1257" s="67">
        <f t="shared" si="344"/>
        <v>3.7499999999999999E-2</v>
      </c>
      <c r="J1257" s="68">
        <f t="shared" si="336"/>
        <v>42843</v>
      </c>
      <c r="K1257" s="13">
        <f t="shared" si="337"/>
        <v>384</v>
      </c>
      <c r="L1257" s="9">
        <f t="shared" si="338"/>
        <v>1.040049427</v>
      </c>
      <c r="M1257" s="71">
        <f t="shared" ca="1" si="339"/>
        <v>1.130292259</v>
      </c>
      <c r="N1257" s="70">
        <f t="shared" si="340"/>
        <v>0</v>
      </c>
      <c r="O1257" s="66">
        <f t="shared" ca="1" si="341"/>
        <v>7983379.9544958901</v>
      </c>
      <c r="P1257" s="72">
        <f t="shared" si="342"/>
        <v>0</v>
      </c>
      <c r="Q1257" s="69"/>
      <c r="R1257" s="68"/>
      <c r="S1257" s="68"/>
      <c r="T1257" s="68"/>
      <c r="U1257" s="68"/>
      <c r="V1257" s="6"/>
      <c r="W1257" s="6"/>
      <c r="X1257" s="6"/>
      <c r="Y1257" s="7"/>
      <c r="Z1257" s="1"/>
      <c r="AA1257" s="6"/>
      <c r="AB1257" s="7"/>
      <c r="AC1257" s="7"/>
      <c r="AD1257" s="7"/>
      <c r="AE1257" s="6"/>
      <c r="AF1257" s="8"/>
      <c r="AG1257" s="6"/>
      <c r="AH1257" s="1"/>
      <c r="AI1257" s="18"/>
      <c r="AJ1257" s="19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</row>
    <row r="1258" spans="1:220" x14ac:dyDescent="0.2">
      <c r="A1258" s="65">
        <f t="shared" si="343"/>
        <v>43233</v>
      </c>
      <c r="B1258" s="12">
        <f t="shared" ca="1" si="331"/>
        <v>69263327.225716457</v>
      </c>
      <c r="C1258" s="73">
        <f t="shared" ca="1" si="332"/>
        <v>61272864.679519385</v>
      </c>
      <c r="D1258" s="67">
        <f ca="1">IF(A1258&lt;$B$1,VLOOKUP(A1258,[1]DI!$A$4:$B$15000,2,FALSE),0)</f>
        <v>0</v>
      </c>
      <c r="E1258" s="11">
        <f t="shared" ca="1" si="333"/>
        <v>1</v>
      </c>
      <c r="F1258" s="66">
        <f ca="1">(TRUNC(PRODUCT($E$16:$E1257),16))</f>
        <v>1.4575876957363201</v>
      </c>
      <c r="G1258" s="66">
        <f t="shared" ca="1" si="334"/>
        <v>1.34121351552386</v>
      </c>
      <c r="H1258" s="66">
        <f t="shared" ca="1" si="335"/>
        <v>1.0867678300000001</v>
      </c>
      <c r="I1258" s="67">
        <f t="shared" si="344"/>
        <v>3.7499999999999999E-2</v>
      </c>
      <c r="J1258" s="68">
        <f t="shared" si="336"/>
        <v>42843</v>
      </c>
      <c r="K1258" s="13">
        <f t="shared" si="337"/>
        <v>385</v>
      </c>
      <c r="L1258" s="9">
        <f t="shared" si="338"/>
        <v>1.0401557889999999</v>
      </c>
      <c r="M1258" s="71">
        <f t="shared" ca="1" si="339"/>
        <v>1.1304078500000001</v>
      </c>
      <c r="N1258" s="70">
        <f t="shared" si="340"/>
        <v>0</v>
      </c>
      <c r="O1258" s="66">
        <f t="shared" ca="1" si="341"/>
        <v>7990462.5461970698</v>
      </c>
      <c r="P1258" s="72">
        <f t="shared" si="342"/>
        <v>0</v>
      </c>
      <c r="Q1258" s="69"/>
      <c r="R1258" s="68"/>
      <c r="S1258" s="68"/>
      <c r="T1258" s="68"/>
      <c r="U1258" s="68"/>
      <c r="V1258" s="6"/>
      <c r="W1258" s="6"/>
      <c r="X1258" s="6"/>
      <c r="Y1258" s="7"/>
      <c r="Z1258" s="1"/>
      <c r="AA1258" s="6"/>
      <c r="AB1258" s="7"/>
      <c r="AC1258" s="7"/>
      <c r="AD1258" s="7"/>
      <c r="AE1258" s="6"/>
      <c r="AF1258" s="8"/>
      <c r="AG1258" s="6"/>
      <c r="AH1258" s="1"/>
      <c r="AI1258" s="18"/>
      <c r="AJ1258" s="19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</row>
    <row r="1259" spans="1:220" x14ac:dyDescent="0.2">
      <c r="A1259" s="65">
        <f t="shared" si="343"/>
        <v>43234</v>
      </c>
      <c r="B1259" s="12">
        <f t="shared" ca="1" si="331"/>
        <v>69270410.491419137</v>
      </c>
      <c r="C1259" s="73">
        <f t="shared" ca="1" si="332"/>
        <v>61272864.679519385</v>
      </c>
      <c r="D1259" s="67">
        <f ca="1">IF(A1259&lt;$B$1,VLOOKUP(A1259,[1]DI!$A$4:$B$15000,2,FALSE),0)</f>
        <v>6.3899999999999998E-2</v>
      </c>
      <c r="E1259" s="11">
        <f t="shared" ca="1" si="333"/>
        <v>1.0002458299999999</v>
      </c>
      <c r="F1259" s="66">
        <f ca="1">(TRUNC(PRODUCT($E$16:$E1258),16))</f>
        <v>1.4575876957363201</v>
      </c>
      <c r="G1259" s="66">
        <f t="shared" ca="1" si="334"/>
        <v>1.34121351552386</v>
      </c>
      <c r="H1259" s="66">
        <f t="shared" ca="1" si="335"/>
        <v>1.0867678300000001</v>
      </c>
      <c r="I1259" s="67">
        <f t="shared" si="344"/>
        <v>3.7499999999999999E-2</v>
      </c>
      <c r="J1259" s="68">
        <f t="shared" si="336"/>
        <v>42843</v>
      </c>
      <c r="K1259" s="13">
        <f t="shared" si="337"/>
        <v>386</v>
      </c>
      <c r="L1259" s="9">
        <f t="shared" si="338"/>
        <v>1.0402621620000001</v>
      </c>
      <c r="M1259" s="71">
        <f t="shared" ca="1" si="339"/>
        <v>1.130523452</v>
      </c>
      <c r="N1259" s="70">
        <f t="shared" si="340"/>
        <v>0</v>
      </c>
      <c r="O1259" s="66">
        <f t="shared" ca="1" si="341"/>
        <v>7997545.8118997496</v>
      </c>
      <c r="P1259" s="72">
        <f t="shared" si="342"/>
        <v>0</v>
      </c>
      <c r="Q1259" s="69"/>
      <c r="R1259" s="68"/>
      <c r="S1259" s="68"/>
      <c r="T1259" s="68"/>
      <c r="U1259" s="68"/>
      <c r="V1259" s="6"/>
      <c r="W1259" s="6"/>
      <c r="X1259" s="6"/>
      <c r="Y1259" s="7"/>
      <c r="Z1259" s="1"/>
      <c r="AA1259" s="6"/>
      <c r="AB1259" s="7"/>
      <c r="AC1259" s="7"/>
      <c r="AD1259" s="7"/>
      <c r="AE1259" s="6"/>
      <c r="AF1259" s="8"/>
      <c r="AG1259" s="6"/>
      <c r="AH1259" s="1"/>
      <c r="AI1259" s="18"/>
      <c r="AJ1259" s="19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</row>
    <row r="1260" spans="1:220" x14ac:dyDescent="0.2">
      <c r="A1260" s="65">
        <f t="shared" si="343"/>
        <v>43235</v>
      </c>
      <c r="B1260" s="12">
        <f t="shared" ca="1" si="331"/>
        <v>69294525.0400424</v>
      </c>
      <c r="C1260" s="73">
        <f t="shared" ca="1" si="332"/>
        <v>61272864.679519385</v>
      </c>
      <c r="D1260" s="67">
        <f ca="1">IF(A1260&lt;$B$1,VLOOKUP(A1260,[1]DI!$A$4:$B$15000,2,FALSE),0)</f>
        <v>6.3899999999999998E-2</v>
      </c>
      <c r="E1260" s="11">
        <f t="shared" ca="1" si="333"/>
        <v>1.0002458299999999</v>
      </c>
      <c r="F1260" s="66">
        <f ca="1">(TRUNC(PRODUCT($E$16:$E1259),16))</f>
        <v>1.45794601451957</v>
      </c>
      <c r="G1260" s="66">
        <f t="shared" ca="1" si="334"/>
        <v>1.34121351552386</v>
      </c>
      <c r="H1260" s="66">
        <f t="shared" ca="1" si="335"/>
        <v>1.08703499</v>
      </c>
      <c r="I1260" s="67">
        <f t="shared" si="344"/>
        <v>3.7499999999999999E-2</v>
      </c>
      <c r="J1260" s="68">
        <f t="shared" si="336"/>
        <v>42843</v>
      </c>
      <c r="K1260" s="13">
        <f t="shared" si="337"/>
        <v>387</v>
      </c>
      <c r="L1260" s="9">
        <f t="shared" si="338"/>
        <v>1.0403685460000001</v>
      </c>
      <c r="M1260" s="71">
        <f t="shared" ca="1" si="339"/>
        <v>1.1309170120000001</v>
      </c>
      <c r="N1260" s="70">
        <f t="shared" si="340"/>
        <v>0</v>
      </c>
      <c r="O1260" s="66">
        <f t="shared" ca="1" si="341"/>
        <v>8021660.3605230199</v>
      </c>
      <c r="P1260" s="72">
        <f t="shared" si="342"/>
        <v>0</v>
      </c>
      <c r="Q1260" s="69"/>
      <c r="R1260" s="68"/>
      <c r="S1260" s="68"/>
      <c r="T1260" s="68"/>
      <c r="U1260" s="68"/>
      <c r="V1260" s="6"/>
      <c r="W1260" s="6"/>
      <c r="X1260" s="6"/>
      <c r="Y1260" s="7"/>
      <c r="Z1260" s="1"/>
      <c r="AA1260" s="6"/>
      <c r="AB1260" s="7"/>
      <c r="AC1260" s="7"/>
      <c r="AD1260" s="7"/>
      <c r="AE1260" s="6"/>
      <c r="AF1260" s="8"/>
      <c r="AG1260" s="6"/>
      <c r="AH1260" s="1"/>
      <c r="AI1260" s="18"/>
      <c r="AJ1260" s="19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</row>
    <row r="1261" spans="1:220" x14ac:dyDescent="0.2">
      <c r="A1261" s="65">
        <f t="shared" si="343"/>
        <v>43236</v>
      </c>
      <c r="B1261" s="12">
        <f t="shared" ca="1" si="331"/>
        <v>69318647.554138079</v>
      </c>
      <c r="C1261" s="73">
        <f t="shared" ca="1" si="332"/>
        <v>61272864.679519385</v>
      </c>
      <c r="D1261" s="67">
        <f ca="1">IF(A1261&lt;$B$1,VLOOKUP(A1261,[1]DI!$A$4:$B$15000,2,FALSE),0)</f>
        <v>6.3899999999999998E-2</v>
      </c>
      <c r="E1261" s="11">
        <f t="shared" ca="1" si="333"/>
        <v>1.0002458299999999</v>
      </c>
      <c r="F1261" s="66">
        <f ca="1">(TRUNC(PRODUCT($E$16:$E1260),16))</f>
        <v>1.4583044213883201</v>
      </c>
      <c r="G1261" s="66">
        <f t="shared" ca="1" si="334"/>
        <v>1.34121351552386</v>
      </c>
      <c r="H1261" s="66">
        <f t="shared" ca="1" si="335"/>
        <v>1.08730221</v>
      </c>
      <c r="I1261" s="67">
        <f t="shared" si="344"/>
        <v>3.7499999999999999E-2</v>
      </c>
      <c r="J1261" s="68">
        <f t="shared" si="336"/>
        <v>42843</v>
      </c>
      <c r="K1261" s="13">
        <f t="shared" si="337"/>
        <v>388</v>
      </c>
      <c r="L1261" s="9">
        <f t="shared" si="338"/>
        <v>1.04047494</v>
      </c>
      <c r="M1261" s="71">
        <f t="shared" ca="1" si="339"/>
        <v>1.1313107019999999</v>
      </c>
      <c r="N1261" s="70">
        <f t="shared" si="340"/>
        <v>0</v>
      </c>
      <c r="O1261" s="66">
        <f t="shared" ca="1" si="341"/>
        <v>8045782.8746186905</v>
      </c>
      <c r="P1261" s="72">
        <f t="shared" si="342"/>
        <v>0</v>
      </c>
      <c r="Q1261" s="69"/>
      <c r="R1261" s="68"/>
      <c r="S1261" s="68"/>
      <c r="T1261" s="68"/>
      <c r="U1261" s="68"/>
      <c r="V1261" s="6"/>
      <c r="W1261" s="6"/>
      <c r="X1261" s="6"/>
      <c r="Y1261" s="7"/>
      <c r="Z1261" s="1"/>
      <c r="AA1261" s="6"/>
      <c r="AB1261" s="7"/>
      <c r="AC1261" s="7"/>
      <c r="AD1261" s="7"/>
      <c r="AE1261" s="6"/>
      <c r="AF1261" s="8"/>
      <c r="AG1261" s="6"/>
      <c r="AH1261" s="1"/>
      <c r="AI1261" s="18"/>
      <c r="AJ1261" s="19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</row>
    <row r="1262" spans="1:220" x14ac:dyDescent="0.2">
      <c r="A1262" s="65">
        <f t="shared" si="343"/>
        <v>43237</v>
      </c>
      <c r="B1262" s="12">
        <f t="shared" ca="1" si="331"/>
        <v>69342778.768980548</v>
      </c>
      <c r="C1262" s="73">
        <f t="shared" ca="1" si="332"/>
        <v>61272864.679519385</v>
      </c>
      <c r="D1262" s="67">
        <f ca="1">IF(A1262&lt;$B$1,VLOOKUP(A1262,[1]DI!$A$4:$B$15000,2,FALSE),0)</f>
        <v>6.3899999999999998E-2</v>
      </c>
      <c r="E1262" s="11">
        <f t="shared" ca="1" si="333"/>
        <v>1.0002458299999999</v>
      </c>
      <c r="F1262" s="66">
        <f ca="1">(TRUNC(PRODUCT($E$16:$E1261),16))</f>
        <v>1.45866291636423</v>
      </c>
      <c r="G1262" s="66">
        <f t="shared" ca="1" si="334"/>
        <v>1.34121351552386</v>
      </c>
      <c r="H1262" s="66">
        <f t="shared" ca="1" si="335"/>
        <v>1.0875695000000001</v>
      </c>
      <c r="I1262" s="67">
        <f t="shared" si="344"/>
        <v>3.7499999999999999E-2</v>
      </c>
      <c r="J1262" s="68">
        <f t="shared" si="336"/>
        <v>42843</v>
      </c>
      <c r="K1262" s="13">
        <f t="shared" si="337"/>
        <v>389</v>
      </c>
      <c r="L1262" s="9">
        <f t="shared" si="338"/>
        <v>1.040581346</v>
      </c>
      <c r="M1262" s="71">
        <f t="shared" ca="1" si="339"/>
        <v>1.131704534</v>
      </c>
      <c r="N1262" s="70">
        <f t="shared" si="340"/>
        <v>0</v>
      </c>
      <c r="O1262" s="66">
        <f t="shared" ca="1" si="341"/>
        <v>8069914.0894611599</v>
      </c>
      <c r="P1262" s="72">
        <f t="shared" si="342"/>
        <v>0</v>
      </c>
      <c r="Q1262" s="69"/>
      <c r="R1262" s="68"/>
      <c r="S1262" s="68"/>
      <c r="T1262" s="68"/>
      <c r="U1262" s="68"/>
      <c r="V1262" s="6"/>
      <c r="W1262" s="6"/>
      <c r="X1262" s="6"/>
      <c r="Y1262" s="7"/>
      <c r="Z1262" s="1"/>
      <c r="AA1262" s="6"/>
      <c r="AB1262" s="7"/>
      <c r="AC1262" s="7"/>
      <c r="AD1262" s="7"/>
      <c r="AE1262" s="6"/>
      <c r="AF1262" s="8"/>
      <c r="AG1262" s="6"/>
      <c r="AH1262" s="1"/>
      <c r="AI1262" s="18"/>
      <c r="AJ1262" s="19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</row>
    <row r="1263" spans="1:220" x14ac:dyDescent="0.2">
      <c r="A1263" s="65">
        <f t="shared" si="343"/>
        <v>43238</v>
      </c>
      <c r="B1263" s="12">
        <f t="shared" ca="1" si="331"/>
        <v>69366918.623296931</v>
      </c>
      <c r="C1263" s="73">
        <f t="shared" ca="1" si="332"/>
        <v>61272864.679519385</v>
      </c>
      <c r="D1263" s="67">
        <f ca="1">IF(A1263&lt;$B$1,VLOOKUP(A1263,[1]DI!$A$4:$B$15000,2,FALSE),0)</f>
        <v>6.3899999999999998E-2</v>
      </c>
      <c r="E1263" s="11">
        <f t="shared" ca="1" si="333"/>
        <v>1.0002458299999999</v>
      </c>
      <c r="F1263" s="66">
        <f ca="1">(TRUNC(PRODUCT($E$16:$E1262),16))</f>
        <v>1.4590214994689501</v>
      </c>
      <c r="G1263" s="66">
        <f t="shared" ca="1" si="334"/>
        <v>1.34121351552386</v>
      </c>
      <c r="H1263" s="66">
        <f t="shared" ca="1" si="335"/>
        <v>1.0878368599999999</v>
      </c>
      <c r="I1263" s="67">
        <f t="shared" si="344"/>
        <v>3.7499999999999999E-2</v>
      </c>
      <c r="J1263" s="68">
        <f t="shared" si="336"/>
        <v>42843</v>
      </c>
      <c r="K1263" s="13">
        <f t="shared" si="337"/>
        <v>390</v>
      </c>
      <c r="L1263" s="9">
        <f t="shared" si="338"/>
        <v>1.0406877619999999</v>
      </c>
      <c r="M1263" s="71">
        <f t="shared" ca="1" si="339"/>
        <v>1.132098507</v>
      </c>
      <c r="N1263" s="70">
        <f t="shared" si="340"/>
        <v>0</v>
      </c>
      <c r="O1263" s="66">
        <f t="shared" ca="1" si="341"/>
        <v>8094053.94377755</v>
      </c>
      <c r="P1263" s="72">
        <f t="shared" si="342"/>
        <v>0</v>
      </c>
      <c r="Q1263" s="69"/>
      <c r="R1263" s="68"/>
      <c r="S1263" s="68"/>
      <c r="T1263" s="68"/>
      <c r="U1263" s="68"/>
      <c r="V1263" s="6"/>
      <c r="W1263" s="6"/>
      <c r="X1263" s="6"/>
      <c r="Y1263" s="7"/>
      <c r="Z1263" s="1"/>
      <c r="AA1263" s="6"/>
      <c r="AB1263" s="7"/>
      <c r="AC1263" s="7"/>
      <c r="AD1263" s="7"/>
      <c r="AE1263" s="6"/>
      <c r="AF1263" s="8"/>
      <c r="AG1263" s="6"/>
      <c r="AH1263" s="1"/>
      <c r="AI1263" s="18"/>
      <c r="AJ1263" s="19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</row>
    <row r="1264" spans="1:220" x14ac:dyDescent="0.2">
      <c r="A1264" s="65">
        <f t="shared" si="343"/>
        <v>43239</v>
      </c>
      <c r="B1264" s="12">
        <f t="shared" ca="1" si="331"/>
        <v>69391066.565631449</v>
      </c>
      <c r="C1264" s="73">
        <f t="shared" ca="1" si="332"/>
        <v>61272864.679519385</v>
      </c>
      <c r="D1264" s="67">
        <f ca="1">IF(A1264&lt;$B$1,VLOOKUP(A1264,[1]DI!$A$4:$B$15000,2,FALSE),0)</f>
        <v>0</v>
      </c>
      <c r="E1264" s="11">
        <f t="shared" ca="1" si="333"/>
        <v>1</v>
      </c>
      <c r="F1264" s="66">
        <f ca="1">(TRUNC(PRODUCT($E$16:$E1263),16))</f>
        <v>1.45938017072417</v>
      </c>
      <c r="G1264" s="66">
        <f t="shared" ca="1" si="334"/>
        <v>1.34121351552386</v>
      </c>
      <c r="H1264" s="66">
        <f t="shared" ca="1" si="335"/>
        <v>1.08810428</v>
      </c>
      <c r="I1264" s="67">
        <f t="shared" si="344"/>
        <v>3.7499999999999999E-2</v>
      </c>
      <c r="J1264" s="68">
        <f t="shared" si="336"/>
        <v>42843</v>
      </c>
      <c r="K1264" s="13">
        <f t="shared" si="337"/>
        <v>391</v>
      </c>
      <c r="L1264" s="9">
        <f t="shared" si="338"/>
        <v>1.0407941890000001</v>
      </c>
      <c r="M1264" s="71">
        <f t="shared" ca="1" si="339"/>
        <v>1.1324926120000001</v>
      </c>
      <c r="N1264" s="70">
        <f t="shared" si="340"/>
        <v>0</v>
      </c>
      <c r="O1264" s="66">
        <f t="shared" ca="1" si="341"/>
        <v>8118201.8861120697</v>
      </c>
      <c r="P1264" s="72">
        <f t="shared" si="342"/>
        <v>0</v>
      </c>
      <c r="Q1264" s="69"/>
      <c r="R1264" s="68"/>
      <c r="S1264" s="68"/>
      <c r="T1264" s="68"/>
      <c r="U1264" s="68"/>
      <c r="V1264" s="6"/>
      <c r="W1264" s="6"/>
      <c r="X1264" s="6"/>
      <c r="Y1264" s="7"/>
      <c r="Z1264" s="1"/>
      <c r="AA1264" s="6"/>
      <c r="AB1264" s="7"/>
      <c r="AC1264" s="7"/>
      <c r="AD1264" s="7"/>
      <c r="AE1264" s="6"/>
      <c r="AF1264" s="8"/>
      <c r="AG1264" s="6"/>
      <c r="AH1264" s="1"/>
      <c r="AI1264" s="18"/>
      <c r="AJ1264" s="19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</row>
    <row r="1265" spans="1:220" x14ac:dyDescent="0.2">
      <c r="A1265" s="65">
        <f t="shared" si="343"/>
        <v>43240</v>
      </c>
      <c r="B1265" s="12">
        <f t="shared" ca="1" si="331"/>
        <v>69398162.882454321</v>
      </c>
      <c r="C1265" s="73">
        <f t="shared" ca="1" si="332"/>
        <v>61272864.679519385</v>
      </c>
      <c r="D1265" s="67">
        <f ca="1">IF(A1265&lt;$B$1,VLOOKUP(A1265,[1]DI!$A$4:$B$15000,2,FALSE),0)</f>
        <v>0</v>
      </c>
      <c r="E1265" s="11">
        <f t="shared" ca="1" si="333"/>
        <v>1</v>
      </c>
      <c r="F1265" s="66">
        <f ca="1">(TRUNC(PRODUCT($E$16:$E1264),16))</f>
        <v>1.45938017072417</v>
      </c>
      <c r="G1265" s="66">
        <f t="shared" ca="1" si="334"/>
        <v>1.34121351552386</v>
      </c>
      <c r="H1265" s="66">
        <f t="shared" ca="1" si="335"/>
        <v>1.08810428</v>
      </c>
      <c r="I1265" s="67">
        <f t="shared" si="344"/>
        <v>3.7499999999999999E-2</v>
      </c>
      <c r="J1265" s="68">
        <f t="shared" si="336"/>
        <v>42843</v>
      </c>
      <c r="K1265" s="13">
        <f t="shared" si="337"/>
        <v>392</v>
      </c>
      <c r="L1265" s="9">
        <f t="shared" si="338"/>
        <v>1.0409006270000001</v>
      </c>
      <c r="M1265" s="71">
        <f t="shared" ca="1" si="339"/>
        <v>1.1326084270000001</v>
      </c>
      <c r="N1265" s="70">
        <f t="shared" si="340"/>
        <v>0</v>
      </c>
      <c r="O1265" s="66">
        <f t="shared" ca="1" si="341"/>
        <v>8125298.2029349301</v>
      </c>
      <c r="P1265" s="72">
        <f t="shared" si="342"/>
        <v>0</v>
      </c>
      <c r="Q1265" s="69"/>
      <c r="R1265" s="68"/>
      <c r="S1265" s="68"/>
      <c r="T1265" s="68"/>
      <c r="U1265" s="68"/>
      <c r="V1265" s="6"/>
      <c r="W1265" s="6"/>
      <c r="X1265" s="6"/>
      <c r="Y1265" s="7"/>
      <c r="Z1265" s="1"/>
      <c r="AA1265" s="6"/>
      <c r="AB1265" s="7"/>
      <c r="AC1265" s="7"/>
      <c r="AD1265" s="7"/>
      <c r="AE1265" s="6"/>
      <c r="AF1265" s="8"/>
      <c r="AG1265" s="6"/>
      <c r="AH1265" s="1"/>
      <c r="AI1265" s="18"/>
      <c r="AJ1265" s="19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</row>
    <row r="1266" spans="1:220" x14ac:dyDescent="0.2">
      <c r="A1266" s="65">
        <f t="shared" si="343"/>
        <v>43241</v>
      </c>
      <c r="B1266" s="12">
        <f t="shared" ca="1" si="331"/>
        <v>69405259.995824412</v>
      </c>
      <c r="C1266" s="73">
        <f t="shared" ca="1" si="332"/>
        <v>61272864.679519385</v>
      </c>
      <c r="D1266" s="67">
        <f ca="1">IF(A1266&lt;$B$1,VLOOKUP(A1266,[1]DI!$A$4:$B$15000,2,FALSE),0)</f>
        <v>6.3899999999999998E-2</v>
      </c>
      <c r="E1266" s="11">
        <f t="shared" ca="1" si="333"/>
        <v>1.0002458299999999</v>
      </c>
      <c r="F1266" s="66">
        <f ca="1">(TRUNC(PRODUCT($E$16:$E1265),16))</f>
        <v>1.45938017072417</v>
      </c>
      <c r="G1266" s="66">
        <f t="shared" ca="1" si="334"/>
        <v>1.34121351552386</v>
      </c>
      <c r="H1266" s="66">
        <f t="shared" ca="1" si="335"/>
        <v>1.08810428</v>
      </c>
      <c r="I1266" s="67">
        <f t="shared" si="344"/>
        <v>3.7499999999999999E-2</v>
      </c>
      <c r="J1266" s="68">
        <f t="shared" si="336"/>
        <v>42843</v>
      </c>
      <c r="K1266" s="13">
        <f t="shared" si="337"/>
        <v>393</v>
      </c>
      <c r="L1266" s="9">
        <f t="shared" si="338"/>
        <v>1.0410070760000001</v>
      </c>
      <c r="M1266" s="71">
        <f t="shared" ca="1" si="339"/>
        <v>1.1327242550000001</v>
      </c>
      <c r="N1266" s="70">
        <f t="shared" si="340"/>
        <v>0</v>
      </c>
      <c r="O1266" s="66">
        <f t="shared" ca="1" si="341"/>
        <v>8132395.3163050301</v>
      </c>
      <c r="P1266" s="72">
        <f t="shared" si="342"/>
        <v>0</v>
      </c>
      <c r="Q1266" s="69"/>
      <c r="R1266" s="68"/>
      <c r="S1266" s="68"/>
      <c r="T1266" s="68"/>
      <c r="U1266" s="68"/>
      <c r="V1266" s="6"/>
      <c r="W1266" s="6"/>
      <c r="X1266" s="6"/>
      <c r="Y1266" s="7"/>
      <c r="Z1266" s="1"/>
      <c r="AA1266" s="6"/>
      <c r="AB1266" s="7"/>
      <c r="AC1266" s="7"/>
      <c r="AD1266" s="7"/>
      <c r="AE1266" s="6"/>
      <c r="AF1266" s="8"/>
      <c r="AG1266" s="6"/>
      <c r="AH1266" s="1"/>
      <c r="AI1266" s="18"/>
      <c r="AJ1266" s="19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</row>
    <row r="1267" spans="1:220" x14ac:dyDescent="0.2">
      <c r="A1267" s="65">
        <f t="shared" si="343"/>
        <v>43242</v>
      </c>
      <c r="B1267" s="12">
        <f t="shared" ca="1" si="331"/>
        <v>69429421.540734902</v>
      </c>
      <c r="C1267" s="73">
        <f t="shared" ca="1" si="332"/>
        <v>61272864.679519385</v>
      </c>
      <c r="D1267" s="67">
        <f ca="1">IF(A1267&lt;$B$1,VLOOKUP(A1267,[1]DI!$A$4:$B$15000,2,FALSE),0)</f>
        <v>6.3899999999999998E-2</v>
      </c>
      <c r="E1267" s="11">
        <f t="shared" ca="1" si="333"/>
        <v>1.0002458299999999</v>
      </c>
      <c r="F1267" s="66">
        <f ca="1">(TRUNC(PRODUCT($E$16:$E1266),16))</f>
        <v>1.45973893015154</v>
      </c>
      <c r="G1267" s="66">
        <f t="shared" ca="1" si="334"/>
        <v>1.34121351552386</v>
      </c>
      <c r="H1267" s="66">
        <f t="shared" ca="1" si="335"/>
        <v>1.08837177</v>
      </c>
      <c r="I1267" s="67">
        <f t="shared" si="344"/>
        <v>3.7499999999999999E-2</v>
      </c>
      <c r="J1267" s="68">
        <f t="shared" si="336"/>
        <v>42843</v>
      </c>
      <c r="K1267" s="13">
        <f t="shared" si="337"/>
        <v>394</v>
      </c>
      <c r="L1267" s="9">
        <f t="shared" si="338"/>
        <v>1.0411135359999999</v>
      </c>
      <c r="M1267" s="71">
        <f t="shared" ca="1" si="339"/>
        <v>1.133118582</v>
      </c>
      <c r="N1267" s="70">
        <f t="shared" si="340"/>
        <v>0</v>
      </c>
      <c r="O1267" s="66">
        <f t="shared" ca="1" si="341"/>
        <v>8156556.8612155104</v>
      </c>
      <c r="P1267" s="72">
        <f t="shared" si="342"/>
        <v>0</v>
      </c>
      <c r="Q1267" s="69"/>
      <c r="R1267" s="68"/>
      <c r="S1267" s="68"/>
      <c r="T1267" s="68"/>
      <c r="U1267" s="68"/>
      <c r="V1267" s="6"/>
      <c r="W1267" s="6"/>
      <c r="X1267" s="6"/>
      <c r="Y1267" s="7"/>
      <c r="Z1267" s="1"/>
      <c r="AA1267" s="6"/>
      <c r="AB1267" s="7"/>
      <c r="AC1267" s="7"/>
      <c r="AD1267" s="7"/>
      <c r="AE1267" s="6"/>
      <c r="AF1267" s="8"/>
      <c r="AG1267" s="6"/>
      <c r="AH1267" s="1"/>
      <c r="AI1267" s="18"/>
      <c r="AJ1267" s="19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</row>
    <row r="1268" spans="1:220" x14ac:dyDescent="0.2">
      <c r="A1268" s="65">
        <f t="shared" si="343"/>
        <v>43243</v>
      </c>
      <c r="B1268" s="12">
        <f t="shared" ca="1" si="331"/>
        <v>69453591.786392152</v>
      </c>
      <c r="C1268" s="73">
        <f t="shared" ca="1" si="332"/>
        <v>61272864.679519385</v>
      </c>
      <c r="D1268" s="67">
        <f ca="1">IF(A1268&lt;$B$1,VLOOKUP(A1268,[1]DI!$A$4:$B$15000,2,FALSE),0)</f>
        <v>6.3899999999999998E-2</v>
      </c>
      <c r="E1268" s="11">
        <f t="shared" ca="1" si="333"/>
        <v>1.0002458299999999</v>
      </c>
      <c r="F1268" s="66">
        <f ca="1">(TRUNC(PRODUCT($E$16:$E1267),16))</f>
        <v>1.46009777777274</v>
      </c>
      <c r="G1268" s="66">
        <f t="shared" ca="1" si="334"/>
        <v>1.34121351552386</v>
      </c>
      <c r="H1268" s="66">
        <f t="shared" ca="1" si="335"/>
        <v>1.0886393299999999</v>
      </c>
      <c r="I1268" s="67">
        <f t="shared" si="344"/>
        <v>3.7499999999999999E-2</v>
      </c>
      <c r="J1268" s="68">
        <f t="shared" si="336"/>
        <v>42843</v>
      </c>
      <c r="K1268" s="13">
        <f t="shared" si="337"/>
        <v>395</v>
      </c>
      <c r="L1268" s="9">
        <f t="shared" si="338"/>
        <v>1.0412200069999999</v>
      </c>
      <c r="M1268" s="71">
        <f t="shared" ca="1" si="339"/>
        <v>1.133513051</v>
      </c>
      <c r="N1268" s="70">
        <f t="shared" si="340"/>
        <v>0</v>
      </c>
      <c r="O1268" s="66">
        <f t="shared" ca="1" si="341"/>
        <v>8180727.10687277</v>
      </c>
      <c r="P1268" s="72">
        <f t="shared" si="342"/>
        <v>0</v>
      </c>
      <c r="Q1268" s="69"/>
      <c r="R1268" s="68"/>
      <c r="S1268" s="68"/>
      <c r="T1268" s="68"/>
      <c r="U1268" s="68"/>
      <c r="V1268" s="6"/>
      <c r="W1268" s="6"/>
      <c r="X1268" s="6"/>
      <c r="Y1268" s="7"/>
      <c r="Z1268" s="1"/>
      <c r="AA1268" s="6"/>
      <c r="AB1268" s="7"/>
      <c r="AC1268" s="7"/>
      <c r="AD1268" s="7"/>
      <c r="AE1268" s="6"/>
      <c r="AF1268" s="8"/>
      <c r="AG1268" s="6"/>
      <c r="AH1268" s="1"/>
      <c r="AI1268" s="18"/>
      <c r="AJ1268" s="19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</row>
    <row r="1269" spans="1:220" x14ac:dyDescent="0.2">
      <c r="A1269" s="65">
        <f t="shared" si="343"/>
        <v>43244</v>
      </c>
      <c r="B1269" s="12">
        <f t="shared" ca="1" si="331"/>
        <v>69477770.058794677</v>
      </c>
      <c r="C1269" s="73">
        <f t="shared" ca="1" si="332"/>
        <v>61272864.679519385</v>
      </c>
      <c r="D1269" s="67">
        <f ca="1">IF(A1269&lt;$B$1,VLOOKUP(A1269,[1]DI!$A$4:$B$15000,2,FALSE),0)</f>
        <v>6.3899999999999998E-2</v>
      </c>
      <c r="E1269" s="11">
        <f t="shared" ca="1" si="333"/>
        <v>1.0002458299999999</v>
      </c>
      <c r="F1269" s="66">
        <f ca="1">(TRUNC(PRODUCT($E$16:$E1268),16))</f>
        <v>1.46045671360945</v>
      </c>
      <c r="G1269" s="66">
        <f t="shared" ca="1" si="334"/>
        <v>1.34121351552386</v>
      </c>
      <c r="H1269" s="66">
        <f t="shared" ca="1" si="335"/>
        <v>1.0889069499999999</v>
      </c>
      <c r="I1269" s="67">
        <f t="shared" si="344"/>
        <v>3.7499999999999999E-2</v>
      </c>
      <c r="J1269" s="68">
        <f t="shared" si="336"/>
        <v>42843</v>
      </c>
      <c r="K1269" s="13">
        <f t="shared" si="337"/>
        <v>396</v>
      </c>
      <c r="L1269" s="9">
        <f t="shared" si="338"/>
        <v>1.041326489</v>
      </c>
      <c r="M1269" s="71">
        <f t="shared" ca="1" si="339"/>
        <v>1.1339076509999999</v>
      </c>
      <c r="N1269" s="70">
        <f t="shared" si="340"/>
        <v>0</v>
      </c>
      <c r="O1269" s="66">
        <f t="shared" ca="1" si="341"/>
        <v>8204905.3792752996</v>
      </c>
      <c r="P1269" s="72">
        <f t="shared" si="342"/>
        <v>0</v>
      </c>
      <c r="Q1269" s="69"/>
      <c r="R1269" s="68"/>
      <c r="S1269" s="68"/>
      <c r="T1269" s="68"/>
      <c r="U1269" s="68"/>
      <c r="V1269" s="6"/>
      <c r="W1269" s="6"/>
      <c r="X1269" s="6"/>
      <c r="Y1269" s="7"/>
      <c r="Z1269" s="1"/>
      <c r="AA1269" s="6"/>
      <c r="AB1269" s="7"/>
      <c r="AC1269" s="7"/>
      <c r="AD1269" s="7"/>
      <c r="AE1269" s="6"/>
      <c r="AF1269" s="8"/>
      <c r="AG1269" s="6"/>
      <c r="AH1269" s="1"/>
      <c r="AI1269" s="18"/>
      <c r="AJ1269" s="19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</row>
    <row r="1270" spans="1:220" x14ac:dyDescent="0.2">
      <c r="A1270" s="65">
        <f t="shared" si="343"/>
        <v>43245</v>
      </c>
      <c r="B1270" s="12">
        <f t="shared" ca="1" si="331"/>
        <v>69501956.357942507</v>
      </c>
      <c r="C1270" s="73">
        <f t="shared" ca="1" si="332"/>
        <v>61272864.679519385</v>
      </c>
      <c r="D1270" s="67">
        <f ca="1">IF(A1270&lt;$B$1,VLOOKUP(A1270,[1]DI!$A$4:$B$15000,2,FALSE),0)</f>
        <v>6.3899999999999998E-2</v>
      </c>
      <c r="E1270" s="11">
        <f t="shared" ca="1" si="333"/>
        <v>1.0002458299999999</v>
      </c>
      <c r="F1270" s="66">
        <f ca="1">(TRUNC(PRODUCT($E$16:$E1269),16))</f>
        <v>1.4608157376833499</v>
      </c>
      <c r="G1270" s="66">
        <f t="shared" ca="1" si="334"/>
        <v>1.34121351552386</v>
      </c>
      <c r="H1270" s="66">
        <f t="shared" ca="1" si="335"/>
        <v>1.08917463</v>
      </c>
      <c r="I1270" s="67">
        <f t="shared" si="344"/>
        <v>3.7499999999999999E-2</v>
      </c>
      <c r="J1270" s="68">
        <f t="shared" si="336"/>
        <v>42843</v>
      </c>
      <c r="K1270" s="13">
        <f t="shared" si="337"/>
        <v>397</v>
      </c>
      <c r="L1270" s="9">
        <f t="shared" si="338"/>
        <v>1.041432981</v>
      </c>
      <c r="M1270" s="71">
        <f t="shared" ca="1" si="339"/>
        <v>1.134302382</v>
      </c>
      <c r="N1270" s="70">
        <f t="shared" si="340"/>
        <v>0</v>
      </c>
      <c r="O1270" s="66">
        <f t="shared" ca="1" si="341"/>
        <v>8229091.6784231197</v>
      </c>
      <c r="P1270" s="72">
        <f t="shared" si="342"/>
        <v>0</v>
      </c>
      <c r="Q1270" s="69"/>
      <c r="R1270" s="68"/>
      <c r="S1270" s="68"/>
      <c r="T1270" s="68"/>
      <c r="U1270" s="68"/>
      <c r="V1270" s="6"/>
      <c r="W1270" s="6"/>
      <c r="X1270" s="6"/>
      <c r="Y1270" s="7"/>
      <c r="Z1270" s="1"/>
      <c r="AA1270" s="6"/>
      <c r="AB1270" s="7"/>
      <c r="AC1270" s="7"/>
      <c r="AD1270" s="7"/>
      <c r="AE1270" s="6"/>
      <c r="AF1270" s="8"/>
      <c r="AG1270" s="6"/>
      <c r="AH1270" s="1"/>
      <c r="AI1270" s="18"/>
      <c r="AJ1270" s="19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</row>
    <row r="1271" spans="1:220" x14ac:dyDescent="0.2">
      <c r="A1271" s="65">
        <f t="shared" si="343"/>
        <v>43246</v>
      </c>
      <c r="B1271" s="12">
        <f t="shared" ca="1" si="331"/>
        <v>69526151.357837111</v>
      </c>
      <c r="C1271" s="73">
        <f t="shared" ca="1" si="332"/>
        <v>61272864.679519385</v>
      </c>
      <c r="D1271" s="67">
        <f ca="1">IF(A1271&lt;$B$1,VLOOKUP(A1271,[1]DI!$A$4:$B$15000,2,FALSE),0)</f>
        <v>0</v>
      </c>
      <c r="E1271" s="11">
        <f t="shared" ca="1" si="333"/>
        <v>1</v>
      </c>
      <c r="F1271" s="66">
        <f ca="1">(TRUNC(PRODUCT($E$16:$E1270),16))</f>
        <v>1.4611748500161501</v>
      </c>
      <c r="G1271" s="66">
        <f t="shared" ca="1" si="334"/>
        <v>1.34121351552386</v>
      </c>
      <c r="H1271" s="66">
        <f t="shared" ca="1" si="335"/>
        <v>1.0894423799999999</v>
      </c>
      <c r="I1271" s="67">
        <f t="shared" si="344"/>
        <v>3.7499999999999999E-2</v>
      </c>
      <c r="J1271" s="68">
        <f t="shared" si="336"/>
        <v>42843</v>
      </c>
      <c r="K1271" s="13">
        <f t="shared" si="337"/>
        <v>398</v>
      </c>
      <c r="L1271" s="9">
        <f t="shared" si="338"/>
        <v>1.0415394849999999</v>
      </c>
      <c r="M1271" s="71">
        <f t="shared" ca="1" si="339"/>
        <v>1.1346972550000001</v>
      </c>
      <c r="N1271" s="70">
        <f t="shared" si="340"/>
        <v>0</v>
      </c>
      <c r="O1271" s="66">
        <f t="shared" ca="1" si="341"/>
        <v>8253286.6783177201</v>
      </c>
      <c r="P1271" s="72">
        <f t="shared" si="342"/>
        <v>0</v>
      </c>
      <c r="Q1271" s="69"/>
      <c r="R1271" s="68"/>
      <c r="S1271" s="68"/>
      <c r="T1271" s="68"/>
      <c r="U1271" s="68"/>
      <c r="V1271" s="6"/>
      <c r="W1271" s="6"/>
      <c r="X1271" s="6"/>
      <c r="Y1271" s="7"/>
      <c r="Z1271" s="1"/>
      <c r="AA1271" s="6"/>
      <c r="AB1271" s="7"/>
      <c r="AC1271" s="7"/>
      <c r="AD1271" s="7"/>
      <c r="AE1271" s="6"/>
      <c r="AF1271" s="8"/>
      <c r="AG1271" s="6"/>
      <c r="AH1271" s="1"/>
      <c r="AI1271" s="18"/>
      <c r="AJ1271" s="19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</row>
    <row r="1272" spans="1:220" x14ac:dyDescent="0.2">
      <c r="A1272" s="65">
        <f t="shared" si="343"/>
        <v>43247</v>
      </c>
      <c r="B1272" s="12">
        <f t="shared" ca="1" si="331"/>
        <v>69533261.522327378</v>
      </c>
      <c r="C1272" s="73">
        <f t="shared" ca="1" si="332"/>
        <v>61272864.679519385</v>
      </c>
      <c r="D1272" s="67">
        <f ca="1">IF(A1272&lt;$B$1,VLOOKUP(A1272,[1]DI!$A$4:$B$15000,2,FALSE),0)</f>
        <v>0</v>
      </c>
      <c r="E1272" s="11">
        <f t="shared" ca="1" si="333"/>
        <v>1</v>
      </c>
      <c r="F1272" s="66">
        <f ca="1">(TRUNC(PRODUCT($E$16:$E1271),16))</f>
        <v>1.4611748500161501</v>
      </c>
      <c r="G1272" s="66">
        <f t="shared" ca="1" si="334"/>
        <v>1.34121351552386</v>
      </c>
      <c r="H1272" s="66">
        <f t="shared" ca="1" si="335"/>
        <v>1.0894423799999999</v>
      </c>
      <c r="I1272" s="67">
        <f t="shared" si="344"/>
        <v>3.7499999999999999E-2</v>
      </c>
      <c r="J1272" s="68">
        <f t="shared" si="336"/>
        <v>42843</v>
      </c>
      <c r="K1272" s="13">
        <f t="shared" si="337"/>
        <v>399</v>
      </c>
      <c r="L1272" s="9">
        <f t="shared" si="338"/>
        <v>1.041645999</v>
      </c>
      <c r="M1272" s="71">
        <f t="shared" ca="1" si="339"/>
        <v>1.1348132959999999</v>
      </c>
      <c r="N1272" s="70">
        <f t="shared" si="340"/>
        <v>0</v>
      </c>
      <c r="O1272" s="66">
        <f t="shared" ca="1" si="341"/>
        <v>8260396.8428079896</v>
      </c>
      <c r="P1272" s="72">
        <f t="shared" si="342"/>
        <v>0</v>
      </c>
      <c r="Q1272" s="69"/>
      <c r="R1272" s="68"/>
      <c r="S1272" s="68"/>
      <c r="T1272" s="68"/>
      <c r="U1272" s="68"/>
      <c r="V1272" s="6"/>
      <c r="W1272" s="6"/>
      <c r="X1272" s="6"/>
      <c r="Y1272" s="7"/>
      <c r="Z1272" s="1"/>
      <c r="AA1272" s="6"/>
      <c r="AB1272" s="7"/>
      <c r="AC1272" s="7"/>
      <c r="AD1272" s="7"/>
      <c r="AE1272" s="6"/>
      <c r="AF1272" s="8"/>
      <c r="AG1272" s="6"/>
      <c r="AH1272" s="1"/>
      <c r="AI1272" s="18"/>
      <c r="AJ1272" s="19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</row>
    <row r="1273" spans="1:220" x14ac:dyDescent="0.2">
      <c r="A1273" s="65">
        <f t="shared" si="343"/>
        <v>43248</v>
      </c>
      <c r="B1273" s="12">
        <f t="shared" ca="1" si="331"/>
        <v>69540372.422092035</v>
      </c>
      <c r="C1273" s="73">
        <f t="shared" ca="1" si="332"/>
        <v>61272864.679519385</v>
      </c>
      <c r="D1273" s="67">
        <f ca="1">IF(A1273&lt;$B$1,VLOOKUP(A1273,[1]DI!$A$4:$B$15000,2,FALSE),0)</f>
        <v>6.3899999999999998E-2</v>
      </c>
      <c r="E1273" s="11">
        <f t="shared" ca="1" si="333"/>
        <v>1.0002458299999999</v>
      </c>
      <c r="F1273" s="66">
        <f ca="1">(TRUNC(PRODUCT($E$16:$E1272),16))</f>
        <v>1.4611748500161501</v>
      </c>
      <c r="G1273" s="66">
        <f t="shared" ca="1" si="334"/>
        <v>1.34121351552386</v>
      </c>
      <c r="H1273" s="66">
        <f t="shared" ca="1" si="335"/>
        <v>1.0894423799999999</v>
      </c>
      <c r="I1273" s="67">
        <f t="shared" si="344"/>
        <v>3.7499999999999999E-2</v>
      </c>
      <c r="J1273" s="68">
        <f t="shared" si="336"/>
        <v>42843</v>
      </c>
      <c r="K1273" s="13">
        <f t="shared" si="337"/>
        <v>400</v>
      </c>
      <c r="L1273" s="9">
        <f t="shared" si="338"/>
        <v>1.0417525240000001</v>
      </c>
      <c r="M1273" s="71">
        <f t="shared" ca="1" si="339"/>
        <v>1.1349293490000001</v>
      </c>
      <c r="N1273" s="70">
        <f t="shared" si="340"/>
        <v>0</v>
      </c>
      <c r="O1273" s="66">
        <f t="shared" ca="1" si="341"/>
        <v>8267507.7425726503</v>
      </c>
      <c r="P1273" s="72">
        <f t="shared" si="342"/>
        <v>0</v>
      </c>
      <c r="Q1273" s="69"/>
      <c r="R1273" s="68"/>
      <c r="S1273" s="68"/>
      <c r="T1273" s="68"/>
      <c r="U1273" s="68"/>
      <c r="V1273" s="6"/>
      <c r="W1273" s="6"/>
      <c r="X1273" s="6"/>
      <c r="Y1273" s="7"/>
      <c r="Z1273" s="1"/>
      <c r="AA1273" s="6"/>
      <c r="AB1273" s="7"/>
      <c r="AC1273" s="7"/>
      <c r="AD1273" s="7"/>
      <c r="AE1273" s="6"/>
      <c r="AF1273" s="8"/>
      <c r="AG1273" s="6"/>
      <c r="AH1273" s="1"/>
      <c r="AI1273" s="18"/>
      <c r="AJ1273" s="19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</row>
    <row r="1274" spans="1:220" x14ac:dyDescent="0.2">
      <c r="A1274" s="65">
        <f t="shared" si="343"/>
        <v>43249</v>
      </c>
      <c r="B1274" s="12">
        <f t="shared" ca="1" si="331"/>
        <v>69564581.147108316</v>
      </c>
      <c r="C1274" s="73">
        <f t="shared" ca="1" si="332"/>
        <v>61272864.679519385</v>
      </c>
      <c r="D1274" s="67">
        <f ca="1">IF(A1274&lt;$B$1,VLOOKUP(A1274,[1]DI!$A$4:$B$15000,2,FALSE),0)</f>
        <v>6.3899999999999998E-2</v>
      </c>
      <c r="E1274" s="11">
        <f t="shared" ca="1" si="333"/>
        <v>1.0002458299999999</v>
      </c>
      <c r="F1274" s="66">
        <f ca="1">(TRUNC(PRODUCT($E$16:$E1273),16))</f>
        <v>1.46153405062953</v>
      </c>
      <c r="G1274" s="66">
        <f t="shared" ca="1" si="334"/>
        <v>1.34121351552386</v>
      </c>
      <c r="H1274" s="66">
        <f t="shared" ca="1" si="335"/>
        <v>1.0897102000000001</v>
      </c>
      <c r="I1274" s="67">
        <f t="shared" si="344"/>
        <v>3.7499999999999999E-2</v>
      </c>
      <c r="J1274" s="68">
        <f t="shared" si="336"/>
        <v>42843</v>
      </c>
      <c r="K1274" s="13">
        <f t="shared" si="337"/>
        <v>401</v>
      </c>
      <c r="L1274" s="9">
        <f t="shared" si="338"/>
        <v>1.041859061</v>
      </c>
      <c r="M1274" s="71">
        <f t="shared" ca="1" si="339"/>
        <v>1.135324446</v>
      </c>
      <c r="N1274" s="70">
        <f t="shared" si="340"/>
        <v>0</v>
      </c>
      <c r="O1274" s="66">
        <f t="shared" ca="1" si="341"/>
        <v>8291716.4675889304</v>
      </c>
      <c r="P1274" s="72">
        <f t="shared" si="342"/>
        <v>0</v>
      </c>
      <c r="Q1274" s="69"/>
      <c r="R1274" s="68"/>
      <c r="S1274" s="68"/>
      <c r="T1274" s="68"/>
      <c r="U1274" s="68"/>
      <c r="V1274" s="6"/>
      <c r="W1274" s="6"/>
      <c r="X1274" s="6"/>
      <c r="Y1274" s="7"/>
      <c r="Z1274" s="1"/>
      <c r="AA1274" s="6"/>
      <c r="AB1274" s="7"/>
      <c r="AC1274" s="7"/>
      <c r="AD1274" s="7"/>
      <c r="AE1274" s="6"/>
      <c r="AF1274" s="8"/>
      <c r="AG1274" s="6"/>
      <c r="AH1274" s="1"/>
      <c r="AI1274" s="18"/>
      <c r="AJ1274" s="19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</row>
    <row r="1275" spans="1:220" x14ac:dyDescent="0.2">
      <c r="A1275" s="65">
        <f t="shared" si="343"/>
        <v>43250</v>
      </c>
      <c r="B1275" s="12">
        <f t="shared" ca="1" si="331"/>
        <v>69588798.450325653</v>
      </c>
      <c r="C1275" s="73">
        <f t="shared" ca="1" si="332"/>
        <v>61272864.679519385</v>
      </c>
      <c r="D1275" s="67">
        <f ca="1">IF(A1275&lt;$B$1,VLOOKUP(A1275,[1]DI!$A$4:$B$15000,2,FALSE),0)</f>
        <v>6.3899999999999998E-2</v>
      </c>
      <c r="E1275" s="11">
        <f t="shared" ca="1" si="333"/>
        <v>1.0002458299999999</v>
      </c>
      <c r="F1275" s="66">
        <f ca="1">(TRUNC(PRODUCT($E$16:$E1274),16))</f>
        <v>1.4618933395451901</v>
      </c>
      <c r="G1275" s="66">
        <f t="shared" ca="1" si="334"/>
        <v>1.34121351552386</v>
      </c>
      <c r="H1275" s="66">
        <f t="shared" ca="1" si="335"/>
        <v>1.08997809</v>
      </c>
      <c r="I1275" s="67">
        <f t="shared" si="344"/>
        <v>3.7499999999999999E-2</v>
      </c>
      <c r="J1275" s="68">
        <f t="shared" si="336"/>
        <v>42843</v>
      </c>
      <c r="K1275" s="13">
        <f t="shared" si="337"/>
        <v>402</v>
      </c>
      <c r="L1275" s="9">
        <f t="shared" si="338"/>
        <v>1.0419656079999999</v>
      </c>
      <c r="M1275" s="71">
        <f t="shared" ca="1" si="339"/>
        <v>1.135719683</v>
      </c>
      <c r="N1275" s="70">
        <f t="shared" si="340"/>
        <v>0</v>
      </c>
      <c r="O1275" s="66">
        <f t="shared" ca="1" si="341"/>
        <v>8315933.7708062697</v>
      </c>
      <c r="P1275" s="72">
        <f t="shared" si="342"/>
        <v>0</v>
      </c>
      <c r="Q1275" s="69"/>
      <c r="R1275" s="68"/>
      <c r="S1275" s="68"/>
      <c r="T1275" s="68"/>
      <c r="U1275" s="68"/>
      <c r="V1275" s="6"/>
      <c r="W1275" s="6"/>
      <c r="X1275" s="6"/>
      <c r="Y1275" s="7"/>
      <c r="Z1275" s="1"/>
      <c r="AA1275" s="6"/>
      <c r="AB1275" s="7"/>
      <c r="AC1275" s="7"/>
      <c r="AD1275" s="7"/>
      <c r="AE1275" s="6"/>
      <c r="AF1275" s="8"/>
      <c r="AG1275" s="6"/>
      <c r="AH1275" s="1"/>
      <c r="AI1275" s="18"/>
      <c r="AJ1275" s="19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</row>
    <row r="1276" spans="1:220" x14ac:dyDescent="0.2">
      <c r="A1276" s="65">
        <f t="shared" si="343"/>
        <v>43251</v>
      </c>
      <c r="B1276" s="12">
        <f t="shared" ca="1" si="331"/>
        <v>69613023.228832468</v>
      </c>
      <c r="C1276" s="73">
        <f t="shared" ca="1" si="332"/>
        <v>61272864.679519385</v>
      </c>
      <c r="D1276" s="67">
        <f ca="1">IF(A1276&lt;$B$1,VLOOKUP(A1276,[1]DI!$A$4:$B$15000,2,FALSE),0)</f>
        <v>0</v>
      </c>
      <c r="E1276" s="11">
        <f t="shared" ca="1" si="333"/>
        <v>1</v>
      </c>
      <c r="F1276" s="66">
        <f ca="1">(TRUNC(PRODUCT($E$16:$E1275),16))</f>
        <v>1.46225271678485</v>
      </c>
      <c r="G1276" s="66">
        <f t="shared" ca="1" si="334"/>
        <v>1.34121351552386</v>
      </c>
      <c r="H1276" s="66">
        <f t="shared" ca="1" si="335"/>
        <v>1.0902460300000001</v>
      </c>
      <c r="I1276" s="67">
        <f t="shared" si="344"/>
        <v>3.7499999999999999E-2</v>
      </c>
      <c r="J1276" s="68">
        <f t="shared" si="336"/>
        <v>42843</v>
      </c>
      <c r="K1276" s="13">
        <f t="shared" si="337"/>
        <v>403</v>
      </c>
      <c r="L1276" s="9">
        <f t="shared" si="338"/>
        <v>1.0420721660000001</v>
      </c>
      <c r="M1276" s="71">
        <f t="shared" ca="1" si="339"/>
        <v>1.1361150419999999</v>
      </c>
      <c r="N1276" s="70">
        <f t="shared" si="340"/>
        <v>0</v>
      </c>
      <c r="O1276" s="66">
        <f t="shared" ca="1" si="341"/>
        <v>8340158.5493130898</v>
      </c>
      <c r="P1276" s="72">
        <f t="shared" si="342"/>
        <v>0</v>
      </c>
      <c r="Q1276" s="69"/>
      <c r="R1276" s="68"/>
      <c r="S1276" s="68"/>
      <c r="T1276" s="68"/>
      <c r="U1276" s="68"/>
      <c r="V1276" s="6"/>
      <c r="W1276" s="6"/>
      <c r="X1276" s="6"/>
      <c r="Y1276" s="7"/>
      <c r="Z1276" s="1"/>
      <c r="AA1276" s="6"/>
      <c r="AB1276" s="7"/>
      <c r="AC1276" s="7"/>
      <c r="AD1276" s="7"/>
      <c r="AE1276" s="6"/>
      <c r="AF1276" s="8"/>
      <c r="AG1276" s="6"/>
      <c r="AH1276" s="1"/>
      <c r="AI1276" s="18"/>
      <c r="AJ1276" s="19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</row>
    <row r="1277" spans="1:220" x14ac:dyDescent="0.2">
      <c r="A1277" s="65">
        <f t="shared" si="343"/>
        <v>43252</v>
      </c>
      <c r="B1277" s="12">
        <f t="shared" ca="1" si="331"/>
        <v>69613023.228832468</v>
      </c>
      <c r="C1277" s="73">
        <f t="shared" ca="1" si="332"/>
        <v>61272864.679519385</v>
      </c>
      <c r="D1277" s="67">
        <f ca="1">IF(A1277&lt;$B$1,VLOOKUP(A1277,[1]DI!$A$4:$B$15000,2,FALSE),0)</f>
        <v>6.3899999999999998E-2</v>
      </c>
      <c r="E1277" s="11">
        <f t="shared" ca="1" si="333"/>
        <v>1.0002458299999999</v>
      </c>
      <c r="F1277" s="66">
        <f ca="1">(TRUNC(PRODUCT($E$16:$E1276),16))</f>
        <v>1.46225271678485</v>
      </c>
      <c r="G1277" s="66">
        <f t="shared" ca="1" si="334"/>
        <v>1.34121351552386</v>
      </c>
      <c r="H1277" s="66">
        <f t="shared" ca="1" si="335"/>
        <v>1.0902460300000001</v>
      </c>
      <c r="I1277" s="67">
        <f t="shared" si="344"/>
        <v>3.7499999999999999E-2</v>
      </c>
      <c r="J1277" s="68">
        <f t="shared" si="336"/>
        <v>42843</v>
      </c>
      <c r="K1277" s="13">
        <f t="shared" si="337"/>
        <v>403</v>
      </c>
      <c r="L1277" s="9">
        <f t="shared" si="338"/>
        <v>1.0420721660000001</v>
      </c>
      <c r="M1277" s="71">
        <f t="shared" ca="1" si="339"/>
        <v>1.1361150419999999</v>
      </c>
      <c r="N1277" s="70">
        <f t="shared" si="340"/>
        <v>0</v>
      </c>
      <c r="O1277" s="66">
        <f t="shared" ca="1" si="341"/>
        <v>8340158.5493130898</v>
      </c>
      <c r="P1277" s="72">
        <f t="shared" si="342"/>
        <v>0</v>
      </c>
      <c r="Q1277" s="69"/>
      <c r="R1277" s="68"/>
      <c r="S1277" s="68"/>
      <c r="T1277" s="68"/>
      <c r="U1277" s="68"/>
      <c r="V1277" s="6"/>
      <c r="W1277" s="6"/>
      <c r="X1277" s="6"/>
      <c r="Y1277" s="7"/>
      <c r="Z1277" s="1"/>
      <c r="AA1277" s="6"/>
      <c r="AB1277" s="7"/>
      <c r="AC1277" s="7"/>
      <c r="AD1277" s="7"/>
      <c r="AE1277" s="6"/>
      <c r="AF1277" s="8"/>
      <c r="AG1277" s="6"/>
      <c r="AH1277" s="1"/>
      <c r="AI1277" s="18"/>
      <c r="AJ1277" s="19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</row>
    <row r="1278" spans="1:220" x14ac:dyDescent="0.2">
      <c r="A1278" s="65">
        <f t="shared" si="343"/>
        <v>43253</v>
      </c>
      <c r="B1278" s="12">
        <f t="shared" ca="1" si="331"/>
        <v>69637257.259541884</v>
      </c>
      <c r="C1278" s="73">
        <f t="shared" ca="1" si="332"/>
        <v>61272864.679519385</v>
      </c>
      <c r="D1278" s="67">
        <f ca="1">IF(A1278&lt;$B$1,VLOOKUP(A1278,[1]DI!$A$4:$B$15000,2,FALSE),0)</f>
        <v>0</v>
      </c>
      <c r="E1278" s="11">
        <f t="shared" ca="1" si="333"/>
        <v>1</v>
      </c>
      <c r="F1278" s="66">
        <f ca="1">(TRUNC(PRODUCT($E$16:$E1277),16))</f>
        <v>1.4626121823702201</v>
      </c>
      <c r="G1278" s="66">
        <f t="shared" ca="1" si="334"/>
        <v>1.34121351552386</v>
      </c>
      <c r="H1278" s="66">
        <f t="shared" ca="1" si="335"/>
        <v>1.0905140499999999</v>
      </c>
      <c r="I1278" s="67">
        <f t="shared" si="344"/>
        <v>3.7499999999999999E-2</v>
      </c>
      <c r="J1278" s="68">
        <f t="shared" si="336"/>
        <v>42843</v>
      </c>
      <c r="K1278" s="13">
        <f t="shared" si="337"/>
        <v>404</v>
      </c>
      <c r="L1278" s="9">
        <f t="shared" si="338"/>
        <v>1.0421787339999999</v>
      </c>
      <c r="M1278" s="71">
        <f t="shared" ca="1" si="339"/>
        <v>1.1365105520000001</v>
      </c>
      <c r="N1278" s="70">
        <f t="shared" si="340"/>
        <v>0</v>
      </c>
      <c r="O1278" s="66">
        <f t="shared" ca="1" si="341"/>
        <v>8364392.5800224999</v>
      </c>
      <c r="P1278" s="72">
        <f t="shared" si="342"/>
        <v>0</v>
      </c>
      <c r="Q1278" s="69"/>
      <c r="R1278" s="68"/>
      <c r="S1278" s="68"/>
      <c r="T1278" s="68"/>
      <c r="U1278" s="68"/>
      <c r="V1278" s="6"/>
      <c r="W1278" s="6"/>
      <c r="X1278" s="6"/>
      <c r="Y1278" s="7"/>
      <c r="Z1278" s="1"/>
      <c r="AA1278" s="6"/>
      <c r="AB1278" s="7"/>
      <c r="AC1278" s="7"/>
      <c r="AD1278" s="7"/>
      <c r="AE1278" s="6"/>
      <c r="AF1278" s="8"/>
      <c r="AG1278" s="6"/>
      <c r="AH1278" s="1"/>
      <c r="AI1278" s="18"/>
      <c r="AJ1278" s="19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</row>
    <row r="1279" spans="1:220" x14ac:dyDescent="0.2">
      <c r="A1279" s="65">
        <f t="shared" si="343"/>
        <v>43254</v>
      </c>
      <c r="B1279" s="12">
        <f t="shared" ca="1" si="331"/>
        <v>69644378.820784986</v>
      </c>
      <c r="C1279" s="73">
        <f t="shared" ca="1" si="332"/>
        <v>61272864.679519385</v>
      </c>
      <c r="D1279" s="67">
        <f ca="1">IF(A1279&lt;$B$1,VLOOKUP(A1279,[1]DI!$A$4:$B$15000,2,FALSE),0)</f>
        <v>0</v>
      </c>
      <c r="E1279" s="11">
        <f t="shared" ca="1" si="333"/>
        <v>1</v>
      </c>
      <c r="F1279" s="66">
        <f ca="1">(TRUNC(PRODUCT($E$16:$E1278),16))</f>
        <v>1.4626121823702201</v>
      </c>
      <c r="G1279" s="66">
        <f t="shared" ca="1" si="334"/>
        <v>1.34121351552386</v>
      </c>
      <c r="H1279" s="66">
        <f t="shared" ca="1" si="335"/>
        <v>1.0905140499999999</v>
      </c>
      <c r="I1279" s="67">
        <f t="shared" si="344"/>
        <v>3.7499999999999999E-2</v>
      </c>
      <c r="J1279" s="68">
        <f t="shared" si="336"/>
        <v>42843</v>
      </c>
      <c r="K1279" s="13">
        <f t="shared" si="337"/>
        <v>405</v>
      </c>
      <c r="L1279" s="9">
        <f t="shared" si="338"/>
        <v>1.0422853139999999</v>
      </c>
      <c r="M1279" s="71">
        <f t="shared" ca="1" si="339"/>
        <v>1.136626779</v>
      </c>
      <c r="N1279" s="70">
        <f t="shared" si="340"/>
        <v>0</v>
      </c>
      <c r="O1279" s="66">
        <f t="shared" ca="1" si="341"/>
        <v>8371514.1412656</v>
      </c>
      <c r="P1279" s="72">
        <f t="shared" si="342"/>
        <v>0</v>
      </c>
      <c r="Q1279" s="69"/>
      <c r="R1279" s="68"/>
      <c r="S1279" s="68"/>
      <c r="T1279" s="68"/>
      <c r="U1279" s="68"/>
      <c r="V1279" s="6"/>
      <c r="W1279" s="6"/>
      <c r="X1279" s="6"/>
      <c r="Y1279" s="7"/>
      <c r="Z1279" s="1"/>
      <c r="AA1279" s="6"/>
      <c r="AB1279" s="7"/>
      <c r="AC1279" s="7"/>
      <c r="AD1279" s="7"/>
      <c r="AE1279" s="6"/>
      <c r="AF1279" s="8"/>
      <c r="AG1279" s="6"/>
      <c r="AH1279" s="1"/>
      <c r="AI1279" s="18"/>
      <c r="AJ1279" s="19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</row>
    <row r="1280" spans="1:220" x14ac:dyDescent="0.2">
      <c r="A1280" s="65">
        <f t="shared" si="343"/>
        <v>43255</v>
      </c>
      <c r="B1280" s="12">
        <f t="shared" ca="1" si="331"/>
        <v>69651501.117302462</v>
      </c>
      <c r="C1280" s="73">
        <f t="shared" ca="1" si="332"/>
        <v>61272864.679519385</v>
      </c>
      <c r="D1280" s="67">
        <f ca="1">IF(A1280&lt;$B$1,VLOOKUP(A1280,[1]DI!$A$4:$B$15000,2,FALSE),0)</f>
        <v>6.3899999999999998E-2</v>
      </c>
      <c r="E1280" s="11">
        <f t="shared" ca="1" si="333"/>
        <v>1.0002458299999999</v>
      </c>
      <c r="F1280" s="66">
        <f ca="1">(TRUNC(PRODUCT($E$16:$E1279),16))</f>
        <v>1.4626121823702201</v>
      </c>
      <c r="G1280" s="66">
        <f t="shared" ca="1" si="334"/>
        <v>1.34121351552386</v>
      </c>
      <c r="H1280" s="66">
        <f t="shared" ca="1" si="335"/>
        <v>1.0905140499999999</v>
      </c>
      <c r="I1280" s="67">
        <f t="shared" si="344"/>
        <v>3.7499999999999999E-2</v>
      </c>
      <c r="J1280" s="68">
        <f t="shared" si="336"/>
        <v>42843</v>
      </c>
      <c r="K1280" s="13">
        <f t="shared" si="337"/>
        <v>406</v>
      </c>
      <c r="L1280" s="9">
        <f t="shared" si="338"/>
        <v>1.0423919049999999</v>
      </c>
      <c r="M1280" s="71">
        <f t="shared" ca="1" si="339"/>
        <v>1.136743018</v>
      </c>
      <c r="N1280" s="70">
        <f t="shared" si="340"/>
        <v>0</v>
      </c>
      <c r="O1280" s="66">
        <f t="shared" ca="1" si="341"/>
        <v>8378636.4377830802</v>
      </c>
      <c r="P1280" s="72">
        <f t="shared" si="342"/>
        <v>0</v>
      </c>
      <c r="Q1280" s="69"/>
      <c r="R1280" s="68"/>
      <c r="S1280" s="68"/>
      <c r="T1280" s="68"/>
      <c r="U1280" s="68"/>
      <c r="V1280" s="6"/>
      <c r="W1280" s="6"/>
      <c r="X1280" s="6"/>
      <c r="Y1280" s="7"/>
      <c r="Z1280" s="1"/>
      <c r="AA1280" s="6"/>
      <c r="AB1280" s="7"/>
      <c r="AC1280" s="7"/>
      <c r="AD1280" s="7"/>
      <c r="AE1280" s="6"/>
      <c r="AF1280" s="8"/>
      <c r="AG1280" s="6"/>
      <c r="AH1280" s="1"/>
      <c r="AI1280" s="18"/>
      <c r="AJ1280" s="19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</row>
    <row r="1281" spans="1:220" x14ac:dyDescent="0.2">
      <c r="A1281" s="65">
        <f t="shared" si="343"/>
        <v>43256</v>
      </c>
      <c r="B1281" s="12">
        <f t="shared" ca="1" si="331"/>
        <v>69675748.19913204</v>
      </c>
      <c r="C1281" s="73">
        <f t="shared" ca="1" si="332"/>
        <v>61272864.679519385</v>
      </c>
      <c r="D1281" s="67">
        <f ca="1">IF(A1281&lt;$B$1,VLOOKUP(A1281,[1]DI!$A$4:$B$15000,2,FALSE),0)</f>
        <v>6.3899999999999998E-2</v>
      </c>
      <c r="E1281" s="11">
        <f t="shared" ca="1" si="333"/>
        <v>1.0002458299999999</v>
      </c>
      <c r="F1281" s="66">
        <f ca="1">(TRUNC(PRODUCT($E$16:$E1280),16))</f>
        <v>1.4629717363230099</v>
      </c>
      <c r="G1281" s="66">
        <f t="shared" ca="1" si="334"/>
        <v>1.34121351552386</v>
      </c>
      <c r="H1281" s="66">
        <f t="shared" ca="1" si="335"/>
        <v>1.09078213</v>
      </c>
      <c r="I1281" s="67">
        <f t="shared" si="344"/>
        <v>3.7499999999999999E-2</v>
      </c>
      <c r="J1281" s="68">
        <f t="shared" si="336"/>
        <v>42843</v>
      </c>
      <c r="K1281" s="13">
        <f t="shared" si="337"/>
        <v>407</v>
      </c>
      <c r="L1281" s="9">
        <f t="shared" si="338"/>
        <v>1.042498506</v>
      </c>
      <c r="M1281" s="71">
        <f t="shared" ca="1" si="339"/>
        <v>1.137138741</v>
      </c>
      <c r="N1281" s="70">
        <f t="shared" si="340"/>
        <v>0</v>
      </c>
      <c r="O1281" s="66">
        <f t="shared" ca="1" si="341"/>
        <v>8402883.5196126606</v>
      </c>
      <c r="P1281" s="72">
        <f t="shared" si="342"/>
        <v>0</v>
      </c>
      <c r="Q1281" s="69"/>
      <c r="R1281" s="68"/>
      <c r="S1281" s="68"/>
      <c r="T1281" s="68"/>
      <c r="U1281" s="68"/>
      <c r="V1281" s="6"/>
      <c r="W1281" s="6"/>
      <c r="X1281" s="6"/>
      <c r="Y1281" s="7"/>
      <c r="Z1281" s="1"/>
      <c r="AA1281" s="6"/>
      <c r="AB1281" s="7"/>
      <c r="AC1281" s="7"/>
      <c r="AD1281" s="7"/>
      <c r="AE1281" s="6"/>
      <c r="AF1281" s="8"/>
      <c r="AG1281" s="6"/>
      <c r="AH1281" s="1"/>
      <c r="AI1281" s="18"/>
      <c r="AJ1281" s="19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</row>
    <row r="1282" spans="1:220" x14ac:dyDescent="0.2">
      <c r="A1282" s="65">
        <f t="shared" si="343"/>
        <v>43257</v>
      </c>
      <c r="B1282" s="12">
        <f t="shared" ca="1" si="331"/>
        <v>69700004.042981267</v>
      </c>
      <c r="C1282" s="73">
        <f t="shared" ca="1" si="332"/>
        <v>61272864.679519385</v>
      </c>
      <c r="D1282" s="67">
        <f ca="1">IF(A1282&lt;$B$1,VLOOKUP(A1282,[1]DI!$A$4:$B$15000,2,FALSE),0)</f>
        <v>6.3899999999999998E-2</v>
      </c>
      <c r="E1282" s="11">
        <f t="shared" ca="1" si="333"/>
        <v>1.0002458299999999</v>
      </c>
      <c r="F1282" s="66">
        <f ca="1">(TRUNC(PRODUCT($E$16:$E1281),16))</f>
        <v>1.46333137866495</v>
      </c>
      <c r="G1282" s="66">
        <f t="shared" ca="1" si="334"/>
        <v>1.34121351552386</v>
      </c>
      <c r="H1282" s="66">
        <f t="shared" ca="1" si="335"/>
        <v>1.0910502799999999</v>
      </c>
      <c r="I1282" s="67">
        <f t="shared" si="344"/>
        <v>3.7499999999999999E-2</v>
      </c>
      <c r="J1282" s="68">
        <f t="shared" si="336"/>
        <v>42843</v>
      </c>
      <c r="K1282" s="13">
        <f t="shared" si="337"/>
        <v>408</v>
      </c>
      <c r="L1282" s="9">
        <f t="shared" si="338"/>
        <v>1.0426051190000001</v>
      </c>
      <c r="M1282" s="71">
        <f t="shared" ca="1" si="339"/>
        <v>1.1375346070000001</v>
      </c>
      <c r="N1282" s="70">
        <f t="shared" si="340"/>
        <v>0</v>
      </c>
      <c r="O1282" s="66">
        <f t="shared" ca="1" si="341"/>
        <v>8427139.3634618893</v>
      </c>
      <c r="P1282" s="72">
        <f t="shared" si="342"/>
        <v>0</v>
      </c>
      <c r="Q1282" s="69"/>
      <c r="R1282" s="68"/>
      <c r="S1282" s="68"/>
      <c r="T1282" s="68"/>
      <c r="U1282" s="68"/>
      <c r="V1282" s="6"/>
      <c r="W1282" s="6"/>
      <c r="X1282" s="6"/>
      <c r="Y1282" s="7"/>
      <c r="Z1282" s="1"/>
      <c r="AA1282" s="6"/>
      <c r="AB1282" s="7"/>
      <c r="AC1282" s="7"/>
      <c r="AD1282" s="7"/>
      <c r="AE1282" s="6"/>
      <c r="AF1282" s="8"/>
      <c r="AG1282" s="6"/>
      <c r="AH1282" s="1"/>
      <c r="AI1282" s="18"/>
      <c r="AJ1282" s="19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</row>
    <row r="1283" spans="1:220" x14ac:dyDescent="0.2">
      <c r="A1283" s="65">
        <f t="shared" si="343"/>
        <v>43258</v>
      </c>
      <c r="B1283" s="12">
        <f t="shared" ca="1" si="331"/>
        <v>69724267.913575754</v>
      </c>
      <c r="C1283" s="73">
        <f t="shared" ca="1" si="332"/>
        <v>61272864.679519385</v>
      </c>
      <c r="D1283" s="67">
        <f ca="1">IF(A1283&lt;$B$1,VLOOKUP(A1283,[1]DI!$A$4:$B$15000,2,FALSE),0)</f>
        <v>6.3899999999999998E-2</v>
      </c>
      <c r="E1283" s="11">
        <f t="shared" ca="1" si="333"/>
        <v>1.0002458299999999</v>
      </c>
      <c r="F1283" s="66">
        <f ca="1">(TRUNC(PRODUCT($E$16:$E1282),16))</f>
        <v>1.46369110941777</v>
      </c>
      <c r="G1283" s="66">
        <f t="shared" ca="1" si="334"/>
        <v>1.34121351552386</v>
      </c>
      <c r="H1283" s="66">
        <f t="shared" ca="1" si="335"/>
        <v>1.0913184899999999</v>
      </c>
      <c r="I1283" s="67">
        <f t="shared" si="344"/>
        <v>3.7499999999999999E-2</v>
      </c>
      <c r="J1283" s="68">
        <f t="shared" si="336"/>
        <v>42843</v>
      </c>
      <c r="K1283" s="13">
        <f t="shared" si="337"/>
        <v>409</v>
      </c>
      <c r="L1283" s="9">
        <f t="shared" si="338"/>
        <v>1.0427117420000001</v>
      </c>
      <c r="M1283" s="71">
        <f t="shared" ca="1" si="339"/>
        <v>1.1379306039999999</v>
      </c>
      <c r="N1283" s="70">
        <f t="shared" si="340"/>
        <v>0</v>
      </c>
      <c r="O1283" s="66">
        <f t="shared" ca="1" si="341"/>
        <v>8451403.2340563703</v>
      </c>
      <c r="P1283" s="72">
        <f t="shared" si="342"/>
        <v>0</v>
      </c>
      <c r="Q1283" s="69"/>
      <c r="R1283" s="68"/>
      <c r="S1283" s="68"/>
      <c r="T1283" s="68"/>
      <c r="U1283" s="68"/>
      <c r="V1283" s="6"/>
      <c r="W1283" s="6"/>
      <c r="X1283" s="6"/>
      <c r="Y1283" s="7"/>
      <c r="Z1283" s="1"/>
      <c r="AA1283" s="6"/>
      <c r="AB1283" s="7"/>
      <c r="AC1283" s="7"/>
      <c r="AD1283" s="7"/>
      <c r="AE1283" s="6"/>
      <c r="AF1283" s="8"/>
      <c r="AG1283" s="6"/>
      <c r="AH1283" s="1"/>
      <c r="AI1283" s="3"/>
      <c r="AJ1283" s="3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</row>
    <row r="1284" spans="1:220" x14ac:dyDescent="0.2">
      <c r="A1284" s="65">
        <f t="shared" si="343"/>
        <v>43259</v>
      </c>
      <c r="B1284" s="12">
        <f t="shared" ca="1" si="331"/>
        <v>69748540.48491703</v>
      </c>
      <c r="C1284" s="73">
        <f t="shared" ca="1" si="332"/>
        <v>61272864.679519385</v>
      </c>
      <c r="D1284" s="67">
        <f ca="1">IF(A1284&lt;$B$1,VLOOKUP(A1284,[1]DI!$A$4:$B$15000,2,FALSE),0)</f>
        <v>6.3899999999999998E-2</v>
      </c>
      <c r="E1284" s="11">
        <f t="shared" ca="1" si="333"/>
        <v>1.0002458299999999</v>
      </c>
      <c r="F1284" s="66">
        <f ca="1">(TRUNC(PRODUCT($E$16:$E1283),16))</f>
        <v>1.4640509286032</v>
      </c>
      <c r="G1284" s="66">
        <f t="shared" ca="1" si="334"/>
        <v>1.34121351552386</v>
      </c>
      <c r="H1284" s="66">
        <f t="shared" ca="1" si="335"/>
        <v>1.0915867699999999</v>
      </c>
      <c r="I1284" s="67">
        <f t="shared" si="344"/>
        <v>3.7499999999999999E-2</v>
      </c>
      <c r="J1284" s="68">
        <f t="shared" si="336"/>
        <v>42843</v>
      </c>
      <c r="K1284" s="13">
        <f t="shared" si="337"/>
        <v>410</v>
      </c>
      <c r="L1284" s="9">
        <f t="shared" si="338"/>
        <v>1.042818376</v>
      </c>
      <c r="M1284" s="71">
        <f t="shared" ca="1" si="339"/>
        <v>1.1383267429999999</v>
      </c>
      <c r="N1284" s="70">
        <f t="shared" si="340"/>
        <v>0</v>
      </c>
      <c r="O1284" s="66">
        <f t="shared" ca="1" si="341"/>
        <v>8475675.8053976502</v>
      </c>
      <c r="P1284" s="72">
        <f t="shared" si="342"/>
        <v>0</v>
      </c>
      <c r="Q1284" s="69"/>
      <c r="R1284" s="68"/>
      <c r="S1284" s="68"/>
      <c r="T1284" s="68"/>
      <c r="U1284" s="68"/>
      <c r="V1284" s="6"/>
      <c r="W1284" s="6"/>
      <c r="X1284" s="6"/>
      <c r="Y1284" s="7"/>
      <c r="Z1284" s="1"/>
      <c r="AA1284" s="6"/>
      <c r="AB1284" s="7"/>
      <c r="AC1284" s="7"/>
      <c r="AD1284" s="7"/>
      <c r="AE1284" s="6"/>
      <c r="AF1284" s="8"/>
      <c r="AG1284" s="6"/>
      <c r="AH1284" s="1"/>
      <c r="AI1284" s="3"/>
      <c r="AJ1284" s="3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</row>
    <row r="1285" spans="1:220" x14ac:dyDescent="0.2">
      <c r="A1285" s="65">
        <f t="shared" si="343"/>
        <v>43260</v>
      </c>
      <c r="B1285" s="12">
        <f t="shared" ca="1" si="331"/>
        <v>69772821.144276455</v>
      </c>
      <c r="C1285" s="73">
        <f t="shared" ca="1" si="332"/>
        <v>61272864.679519385</v>
      </c>
      <c r="D1285" s="67">
        <f ca="1">IF(A1285&lt;$B$1,VLOOKUP(A1285,[1]DI!$A$4:$B$15000,2,FALSE),0)</f>
        <v>0</v>
      </c>
      <c r="E1285" s="11">
        <f t="shared" ca="1" si="333"/>
        <v>1</v>
      </c>
      <c r="F1285" s="66">
        <f ca="1">(TRUNC(PRODUCT($E$16:$E1284),16))</f>
        <v>1.46441083624298</v>
      </c>
      <c r="G1285" s="66">
        <f t="shared" ca="1" si="334"/>
        <v>1.34121351552386</v>
      </c>
      <c r="H1285" s="66">
        <f t="shared" ca="1" si="335"/>
        <v>1.09185511</v>
      </c>
      <c r="I1285" s="67">
        <f t="shared" si="344"/>
        <v>3.7499999999999999E-2</v>
      </c>
      <c r="J1285" s="68">
        <f t="shared" si="336"/>
        <v>42843</v>
      </c>
      <c r="K1285" s="13">
        <f t="shared" si="337"/>
        <v>411</v>
      </c>
      <c r="L1285" s="9">
        <f t="shared" si="338"/>
        <v>1.0429250210000001</v>
      </c>
      <c r="M1285" s="71">
        <f t="shared" ca="1" si="339"/>
        <v>1.138723014</v>
      </c>
      <c r="N1285" s="70">
        <f t="shared" si="340"/>
        <v>0</v>
      </c>
      <c r="O1285" s="66">
        <f t="shared" ca="1" si="341"/>
        <v>8499956.4647570699</v>
      </c>
      <c r="P1285" s="72">
        <f t="shared" si="342"/>
        <v>0</v>
      </c>
      <c r="Q1285" s="69"/>
      <c r="R1285" s="68"/>
      <c r="S1285" s="68"/>
      <c r="T1285" s="68"/>
      <c r="U1285" s="68"/>
      <c r="V1285" s="6"/>
      <c r="W1285" s="6"/>
      <c r="X1285" s="6"/>
      <c r="Y1285" s="7"/>
      <c r="Z1285" s="1"/>
      <c r="AA1285" s="6"/>
      <c r="AB1285" s="7"/>
      <c r="AC1285" s="7"/>
      <c r="AD1285" s="7"/>
      <c r="AE1285" s="6"/>
      <c r="AF1285" s="8"/>
      <c r="AG1285" s="6"/>
      <c r="AH1285" s="1"/>
      <c r="AI1285" s="3"/>
      <c r="AJ1285" s="3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</row>
    <row r="1286" spans="1:220" x14ac:dyDescent="0.2">
      <c r="A1286" s="65">
        <f t="shared" si="343"/>
        <v>43261</v>
      </c>
      <c r="B1286" s="12">
        <f t="shared" ca="1" si="331"/>
        <v>69779956.491914123</v>
      </c>
      <c r="C1286" s="73">
        <f t="shared" ca="1" si="332"/>
        <v>61272864.679519385</v>
      </c>
      <c r="D1286" s="67">
        <f ca="1">IF(A1286&lt;$B$1,VLOOKUP(A1286,[1]DI!$A$4:$B$15000,2,FALSE),0)</f>
        <v>0</v>
      </c>
      <c r="E1286" s="11">
        <f t="shared" ca="1" si="333"/>
        <v>1</v>
      </c>
      <c r="F1286" s="66">
        <f ca="1">(TRUNC(PRODUCT($E$16:$E1285),16))</f>
        <v>1.46441083624298</v>
      </c>
      <c r="G1286" s="66">
        <f t="shared" ca="1" si="334"/>
        <v>1.34121351552386</v>
      </c>
      <c r="H1286" s="66">
        <f t="shared" ca="1" si="335"/>
        <v>1.09185511</v>
      </c>
      <c r="I1286" s="67">
        <f t="shared" si="344"/>
        <v>3.7499999999999999E-2</v>
      </c>
      <c r="J1286" s="68">
        <f t="shared" si="336"/>
        <v>42843</v>
      </c>
      <c r="K1286" s="13">
        <f t="shared" si="337"/>
        <v>412</v>
      </c>
      <c r="L1286" s="9">
        <f t="shared" si="338"/>
        <v>1.0430316770000001</v>
      </c>
      <c r="M1286" s="71">
        <f t="shared" ca="1" si="339"/>
        <v>1.1388394660000001</v>
      </c>
      <c r="N1286" s="70">
        <f t="shared" si="340"/>
        <v>0</v>
      </c>
      <c r="O1286" s="66">
        <f t="shared" ca="1" si="341"/>
        <v>8507091.8123947401</v>
      </c>
      <c r="P1286" s="72">
        <f t="shared" si="342"/>
        <v>0</v>
      </c>
      <c r="Q1286" s="69"/>
      <c r="R1286" s="68"/>
      <c r="S1286" s="68"/>
      <c r="T1286" s="68"/>
      <c r="U1286" s="68"/>
      <c r="V1286" s="6"/>
      <c r="W1286" s="6"/>
      <c r="X1286" s="6"/>
      <c r="Y1286" s="7"/>
      <c r="Z1286" s="1"/>
      <c r="AA1286" s="6"/>
      <c r="AB1286" s="7"/>
      <c r="AC1286" s="7"/>
      <c r="AD1286" s="7"/>
      <c r="AE1286" s="6"/>
      <c r="AF1286" s="8"/>
      <c r="AG1286" s="6"/>
      <c r="AH1286" s="1"/>
      <c r="AI1286" s="3"/>
      <c r="AJ1286" s="3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</row>
    <row r="1287" spans="1:220" x14ac:dyDescent="0.2">
      <c r="A1287" s="65">
        <f t="shared" si="343"/>
        <v>43262</v>
      </c>
      <c r="B1287" s="12">
        <f t="shared" ca="1" si="331"/>
        <v>69787092.636099011</v>
      </c>
      <c r="C1287" s="73">
        <f t="shared" ca="1" si="332"/>
        <v>61272864.679519385</v>
      </c>
      <c r="D1287" s="67">
        <f ca="1">IF(A1287&lt;$B$1,VLOOKUP(A1287,[1]DI!$A$4:$B$15000,2,FALSE),0)</f>
        <v>6.3899999999999998E-2</v>
      </c>
      <c r="E1287" s="11">
        <f t="shared" ca="1" si="333"/>
        <v>1.0002458299999999</v>
      </c>
      <c r="F1287" s="66">
        <f ca="1">(TRUNC(PRODUCT($E$16:$E1286),16))</f>
        <v>1.46441083624298</v>
      </c>
      <c r="G1287" s="66">
        <f t="shared" ca="1" si="334"/>
        <v>1.34121351552386</v>
      </c>
      <c r="H1287" s="66">
        <f t="shared" ca="1" si="335"/>
        <v>1.09185511</v>
      </c>
      <c r="I1287" s="67">
        <f t="shared" si="344"/>
        <v>3.7499999999999999E-2</v>
      </c>
      <c r="J1287" s="68">
        <f t="shared" si="336"/>
        <v>42843</v>
      </c>
      <c r="K1287" s="13">
        <f t="shared" si="337"/>
        <v>413</v>
      </c>
      <c r="L1287" s="9">
        <f t="shared" si="338"/>
        <v>1.0431383439999999</v>
      </c>
      <c r="M1287" s="71">
        <f t="shared" ca="1" si="339"/>
        <v>1.1389559309999999</v>
      </c>
      <c r="N1287" s="70">
        <f t="shared" si="340"/>
        <v>0</v>
      </c>
      <c r="O1287" s="66">
        <f t="shared" ca="1" si="341"/>
        <v>8514227.9565796293</v>
      </c>
      <c r="P1287" s="72">
        <f t="shared" si="342"/>
        <v>0</v>
      </c>
      <c r="Q1287" s="69"/>
      <c r="R1287" s="68"/>
      <c r="S1287" s="68"/>
      <c r="T1287" s="68"/>
      <c r="U1287" s="68"/>
      <c r="V1287" s="6"/>
      <c r="W1287" s="6"/>
      <c r="X1287" s="6"/>
      <c r="Y1287" s="7"/>
      <c r="Z1287" s="1"/>
      <c r="AA1287" s="6"/>
      <c r="AB1287" s="7"/>
      <c r="AC1287" s="7"/>
      <c r="AD1287" s="7"/>
      <c r="AE1287" s="6"/>
      <c r="AF1287" s="8"/>
      <c r="AG1287" s="6"/>
      <c r="AH1287" s="1"/>
      <c r="AI1287" s="3"/>
      <c r="AJ1287" s="3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</row>
    <row r="1288" spans="1:220" x14ac:dyDescent="0.2">
      <c r="A1288" s="65">
        <f t="shared" si="343"/>
        <v>43263</v>
      </c>
      <c r="B1288" s="12">
        <f t="shared" ref="B1288:B1351" ca="1" si="345">(C1288+O1288+Q1288+R1288)</f>
        <v>69811387.633308768</v>
      </c>
      <c r="C1288" s="73">
        <f t="shared" ref="C1288:C1351" ca="1" si="346">(C1287-P1287)</f>
        <v>61272864.679519385</v>
      </c>
      <c r="D1288" s="67">
        <f ca="1">IF(A1288&lt;$B$1,VLOOKUP(A1288,[1]DI!$A$4:$B$15000,2,FALSE),0)</f>
        <v>6.3899999999999998E-2</v>
      </c>
      <c r="E1288" s="11">
        <f t="shared" ref="E1288:E1351" ca="1" si="347">IF(A1288&lt;A$13,1,ROUND(((1+D1288)^(1/252)),8))</f>
        <v>1.0002458299999999</v>
      </c>
      <c r="F1288" s="66">
        <f ca="1">(TRUNC(PRODUCT($E$16:$E1287),16))</f>
        <v>1.46477083235885</v>
      </c>
      <c r="G1288" s="66">
        <f t="shared" ref="G1288:G1351" ca="1" si="348">IF(N1287&gt;0,F1287,G1287)</f>
        <v>1.34121351552386</v>
      </c>
      <c r="H1288" s="66">
        <f t="shared" ref="H1288:H1351" ca="1" si="349">ROUND(F1288/G1288,8)</f>
        <v>1.0921235300000001</v>
      </c>
      <c r="I1288" s="67">
        <f t="shared" si="344"/>
        <v>3.7499999999999999E-2</v>
      </c>
      <c r="J1288" s="68">
        <f t="shared" ref="J1288:J1351" si="350">IF(N1287&gt;0,VLOOKUP(N1287,W$16:AG$52,2),J1287)</f>
        <v>42843</v>
      </c>
      <c r="K1288" s="13">
        <f t="shared" ref="K1288:K1351" si="351">DAYS360(J1288,A1288)</f>
        <v>414</v>
      </c>
      <c r="L1288" s="9">
        <f t="shared" ref="L1288:L1351" si="352">ROUND((I1288+1)^(K1288/360),9)</f>
        <v>1.043245022</v>
      </c>
      <c r="M1288" s="71">
        <f t="shared" ref="M1288:M1351" ca="1" si="353">ROUND(H1288*L1288,9)</f>
        <v>1.139352436</v>
      </c>
      <c r="N1288" s="70">
        <f t="shared" ref="N1288:N1351" si="354">IF(VLOOKUP(A1288,X$16:AE$52,8)=VLOOKUP(A1287,X$16:AE$52,8),0,VLOOKUP(A1288,X$16:AE$52,8))</f>
        <v>0</v>
      </c>
      <c r="O1288" s="66">
        <f t="shared" ref="O1288:O1351" ca="1" si="355">TRUNC(((M1288-1)*C1288),8)</f>
        <v>8538522.9537893906</v>
      </c>
      <c r="P1288" s="72">
        <f t="shared" ref="P1288:P1351" si="356">IF(N1288&gt;0,VLOOKUP(N1288,$W$16:$AB$52,6),0)</f>
        <v>0</v>
      </c>
      <c r="Q1288" s="69"/>
      <c r="R1288" s="68"/>
      <c r="S1288" s="68"/>
      <c r="T1288" s="68"/>
      <c r="U1288" s="68"/>
      <c r="V1288" s="6"/>
      <c r="W1288" s="6"/>
      <c r="X1288" s="6"/>
      <c r="Y1288" s="7"/>
      <c r="Z1288" s="1"/>
      <c r="AA1288" s="6"/>
      <c r="AB1288" s="7"/>
      <c r="AC1288" s="7"/>
      <c r="AD1288" s="7"/>
      <c r="AE1288" s="6"/>
      <c r="AF1288" s="8"/>
      <c r="AG1288" s="6"/>
      <c r="AH1288" s="1"/>
      <c r="AI1288" s="3"/>
      <c r="AJ1288" s="3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</row>
    <row r="1289" spans="1:220" x14ac:dyDescent="0.2">
      <c r="A1289" s="65">
        <f t="shared" si="343"/>
        <v>43264</v>
      </c>
      <c r="B1289" s="12">
        <f t="shared" ca="1" si="345"/>
        <v>69835690.044535145</v>
      </c>
      <c r="C1289" s="73">
        <f t="shared" ca="1" si="346"/>
        <v>61272864.679519385</v>
      </c>
      <c r="D1289" s="67">
        <f ca="1">IF(A1289&lt;$B$1,VLOOKUP(A1289,[1]DI!$A$4:$B$15000,2,FALSE),0)</f>
        <v>6.3899999999999998E-2</v>
      </c>
      <c r="E1289" s="11">
        <f t="shared" ca="1" si="347"/>
        <v>1.0002458299999999</v>
      </c>
      <c r="F1289" s="66">
        <f ca="1">(TRUNC(PRODUCT($E$16:$E1288),16))</f>
        <v>1.4651309169725699</v>
      </c>
      <c r="G1289" s="66">
        <f t="shared" ca="1" si="348"/>
        <v>1.34121351552386</v>
      </c>
      <c r="H1289" s="66">
        <f t="shared" ca="1" si="349"/>
        <v>1.092392</v>
      </c>
      <c r="I1289" s="67">
        <f t="shared" si="344"/>
        <v>3.7499999999999999E-2</v>
      </c>
      <c r="J1289" s="68">
        <f t="shared" si="350"/>
        <v>42843</v>
      </c>
      <c r="K1289" s="13">
        <f t="shared" si="351"/>
        <v>415</v>
      </c>
      <c r="L1289" s="9">
        <f t="shared" si="352"/>
        <v>1.0433517109999999</v>
      </c>
      <c r="M1289" s="71">
        <f t="shared" ca="1" si="353"/>
        <v>1.1397490619999999</v>
      </c>
      <c r="N1289" s="70">
        <f t="shared" si="354"/>
        <v>0</v>
      </c>
      <c r="O1289" s="66">
        <f t="shared" ca="1" si="355"/>
        <v>8562825.3650157601</v>
      </c>
      <c r="P1289" s="72">
        <f t="shared" si="356"/>
        <v>0</v>
      </c>
      <c r="Q1289" s="69"/>
      <c r="R1289" s="68"/>
      <c r="S1289" s="68"/>
      <c r="T1289" s="68"/>
      <c r="U1289" s="68"/>
      <c r="V1289" s="6"/>
      <c r="W1289" s="6"/>
      <c r="X1289" s="6"/>
      <c r="Y1289" s="7"/>
      <c r="Z1289" s="1"/>
      <c r="AA1289" s="6"/>
      <c r="AB1289" s="7"/>
      <c r="AC1289" s="7"/>
      <c r="AD1289" s="7"/>
      <c r="AE1289" s="6"/>
      <c r="AF1289" s="8"/>
      <c r="AG1289" s="6"/>
      <c r="AH1289" s="1"/>
      <c r="AI1289" s="3"/>
      <c r="AJ1289" s="3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</row>
    <row r="1290" spans="1:220" x14ac:dyDescent="0.2">
      <c r="A1290" s="65">
        <f t="shared" si="343"/>
        <v>43265</v>
      </c>
      <c r="B1290" s="12">
        <f t="shared" ca="1" si="345"/>
        <v>69860001.217781186</v>
      </c>
      <c r="C1290" s="73">
        <f t="shared" ca="1" si="346"/>
        <v>61272864.679519385</v>
      </c>
      <c r="D1290" s="67">
        <f ca="1">IF(A1290&lt;$B$1,VLOOKUP(A1290,[1]DI!$A$4:$B$15000,2,FALSE),0)</f>
        <v>6.3899999999999998E-2</v>
      </c>
      <c r="E1290" s="11">
        <f t="shared" ca="1" si="347"/>
        <v>1.0002458299999999</v>
      </c>
      <c r="F1290" s="66">
        <f ca="1">(TRUNC(PRODUCT($E$16:$E1289),16))</f>
        <v>1.46549109010589</v>
      </c>
      <c r="G1290" s="66">
        <f t="shared" ca="1" si="348"/>
        <v>1.34121351552386</v>
      </c>
      <c r="H1290" s="66">
        <f t="shared" ca="1" si="349"/>
        <v>1.09266054</v>
      </c>
      <c r="I1290" s="67">
        <f t="shared" si="344"/>
        <v>3.7499999999999999E-2</v>
      </c>
      <c r="J1290" s="68">
        <f t="shared" si="350"/>
        <v>42843</v>
      </c>
      <c r="K1290" s="13">
        <f t="shared" si="351"/>
        <v>416</v>
      </c>
      <c r="L1290" s="9">
        <f t="shared" si="352"/>
        <v>1.043458411</v>
      </c>
      <c r="M1290" s="71">
        <f t="shared" ca="1" si="353"/>
        <v>1.1401458310000001</v>
      </c>
      <c r="N1290" s="70">
        <f t="shared" si="354"/>
        <v>0</v>
      </c>
      <c r="O1290" s="66">
        <f t="shared" ca="1" si="355"/>
        <v>8587136.5382617991</v>
      </c>
      <c r="P1290" s="72">
        <f t="shared" si="356"/>
        <v>0</v>
      </c>
      <c r="Q1290" s="69"/>
      <c r="R1290" s="68"/>
      <c r="S1290" s="68"/>
      <c r="T1290" s="68"/>
      <c r="U1290" s="68"/>
      <c r="V1290" s="6"/>
      <c r="W1290" s="6"/>
      <c r="X1290" s="6"/>
      <c r="Y1290" s="7"/>
      <c r="Z1290" s="1"/>
      <c r="AA1290" s="6"/>
      <c r="AB1290" s="7"/>
      <c r="AC1290" s="7"/>
      <c r="AD1290" s="7"/>
      <c r="AE1290" s="6"/>
      <c r="AF1290" s="8"/>
      <c r="AG1290" s="6"/>
      <c r="AH1290" s="1"/>
      <c r="AI1290" s="3"/>
      <c r="AJ1290" s="3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</row>
    <row r="1291" spans="1:220" x14ac:dyDescent="0.2">
      <c r="A1291" s="65">
        <f t="shared" si="343"/>
        <v>43266</v>
      </c>
      <c r="B1291" s="12">
        <f t="shared" ca="1" si="345"/>
        <v>69884321.030501127</v>
      </c>
      <c r="C1291" s="73">
        <f t="shared" ca="1" si="346"/>
        <v>61272864.679519385</v>
      </c>
      <c r="D1291" s="67">
        <f ca="1">IF(A1291&lt;$B$1,VLOOKUP(A1291,[1]DI!$A$4:$B$15000,2,FALSE),0)</f>
        <v>6.3899999999999998E-2</v>
      </c>
      <c r="E1291" s="11">
        <f t="shared" ca="1" si="347"/>
        <v>1.0002458299999999</v>
      </c>
      <c r="F1291" s="66">
        <f ca="1">(TRUNC(PRODUCT($E$16:$E1290),16))</f>
        <v>1.46585135178057</v>
      </c>
      <c r="G1291" s="66">
        <f t="shared" ca="1" si="348"/>
        <v>1.34121351552386</v>
      </c>
      <c r="H1291" s="66">
        <f t="shared" ca="1" si="349"/>
        <v>1.09292915</v>
      </c>
      <c r="I1291" s="67">
        <f t="shared" si="344"/>
        <v>3.7499999999999999E-2</v>
      </c>
      <c r="J1291" s="68">
        <f t="shared" si="350"/>
        <v>42843</v>
      </c>
      <c r="K1291" s="13">
        <f t="shared" si="351"/>
        <v>417</v>
      </c>
      <c r="L1291" s="9">
        <f t="shared" si="352"/>
        <v>1.0435651210000001</v>
      </c>
      <c r="M1291" s="71">
        <f t="shared" ca="1" si="353"/>
        <v>1.140542741</v>
      </c>
      <c r="N1291" s="70">
        <f t="shared" si="354"/>
        <v>0</v>
      </c>
      <c r="O1291" s="66">
        <f t="shared" ca="1" si="355"/>
        <v>8611456.3509817403</v>
      </c>
      <c r="P1291" s="72">
        <f t="shared" si="356"/>
        <v>0</v>
      </c>
      <c r="Q1291" s="69"/>
      <c r="R1291" s="68"/>
      <c r="S1291" s="68"/>
      <c r="T1291" s="68"/>
      <c r="U1291" s="68"/>
      <c r="V1291" s="6"/>
      <c r="W1291" s="6"/>
      <c r="X1291" s="6"/>
      <c r="Y1291" s="7"/>
      <c r="Z1291" s="1"/>
      <c r="AA1291" s="6"/>
      <c r="AB1291" s="7"/>
      <c r="AC1291" s="7"/>
      <c r="AD1291" s="7"/>
      <c r="AE1291" s="6"/>
      <c r="AF1291" s="8"/>
      <c r="AG1291" s="6"/>
      <c r="AH1291" s="1"/>
      <c r="AI1291" s="3"/>
      <c r="AJ1291" s="3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</row>
    <row r="1292" spans="1:220" x14ac:dyDescent="0.2">
      <c r="A1292" s="65">
        <f t="shared" si="343"/>
        <v>43267</v>
      </c>
      <c r="B1292" s="12">
        <f t="shared" ca="1" si="345"/>
        <v>69908649.605240718</v>
      </c>
      <c r="C1292" s="73">
        <f t="shared" ca="1" si="346"/>
        <v>61272864.679519385</v>
      </c>
      <c r="D1292" s="67">
        <f ca="1">IF(A1292&lt;$B$1,VLOOKUP(A1292,[1]DI!$A$4:$B$15000,2,FALSE),0)</f>
        <v>0</v>
      </c>
      <c r="E1292" s="11">
        <f t="shared" ca="1" si="347"/>
        <v>1</v>
      </c>
      <c r="F1292" s="66">
        <f ca="1">(TRUNC(PRODUCT($E$16:$E1291),16))</f>
        <v>1.46621170201838</v>
      </c>
      <c r="G1292" s="66">
        <f t="shared" ca="1" si="348"/>
        <v>1.34121351552386</v>
      </c>
      <c r="H1292" s="66">
        <f t="shared" ca="1" si="349"/>
        <v>1.09319783</v>
      </c>
      <c r="I1292" s="67">
        <f t="shared" si="344"/>
        <v>3.7499999999999999E-2</v>
      </c>
      <c r="J1292" s="68">
        <f t="shared" si="350"/>
        <v>42843</v>
      </c>
      <c r="K1292" s="13">
        <f t="shared" si="351"/>
        <v>418</v>
      </c>
      <c r="L1292" s="9">
        <f t="shared" si="352"/>
        <v>1.043671843</v>
      </c>
      <c r="M1292" s="71">
        <f t="shared" ca="1" si="353"/>
        <v>1.1409397939999999</v>
      </c>
      <c r="N1292" s="70">
        <f t="shared" si="354"/>
        <v>0</v>
      </c>
      <c r="O1292" s="66">
        <f t="shared" ca="1" si="355"/>
        <v>8635784.9257213306</v>
      </c>
      <c r="P1292" s="72">
        <f t="shared" si="356"/>
        <v>0</v>
      </c>
      <c r="Q1292" s="69"/>
      <c r="R1292" s="68"/>
      <c r="S1292" s="68"/>
      <c r="T1292" s="68"/>
      <c r="U1292" s="68"/>
      <c r="V1292" s="6"/>
      <c r="W1292" s="6"/>
      <c r="X1292" s="6"/>
      <c r="Y1292" s="7"/>
      <c r="Z1292" s="1"/>
      <c r="AA1292" s="6"/>
      <c r="AB1292" s="7"/>
      <c r="AC1292" s="7"/>
      <c r="AD1292" s="7"/>
      <c r="AE1292" s="6"/>
      <c r="AF1292" s="8"/>
      <c r="AG1292" s="6"/>
      <c r="AH1292" s="1"/>
      <c r="AI1292" s="3"/>
      <c r="AJ1292" s="3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</row>
    <row r="1293" spans="1:220" x14ac:dyDescent="0.2">
      <c r="A1293" s="65">
        <f t="shared" si="343"/>
        <v>43268</v>
      </c>
      <c r="B1293" s="12">
        <f t="shared" ca="1" si="345"/>
        <v>69915798.861818656</v>
      </c>
      <c r="C1293" s="73">
        <f t="shared" ca="1" si="346"/>
        <v>61272864.679519385</v>
      </c>
      <c r="D1293" s="67">
        <f ca="1">IF(A1293&lt;$B$1,VLOOKUP(A1293,[1]DI!$A$4:$B$15000,2,FALSE),0)</f>
        <v>0</v>
      </c>
      <c r="E1293" s="11">
        <f t="shared" ca="1" si="347"/>
        <v>1</v>
      </c>
      <c r="F1293" s="66">
        <f ca="1">(TRUNC(PRODUCT($E$16:$E1292),16))</f>
        <v>1.46621170201838</v>
      </c>
      <c r="G1293" s="66">
        <f t="shared" ca="1" si="348"/>
        <v>1.34121351552386</v>
      </c>
      <c r="H1293" s="66">
        <f t="shared" ca="1" si="349"/>
        <v>1.09319783</v>
      </c>
      <c r="I1293" s="67">
        <f t="shared" si="344"/>
        <v>3.7499999999999999E-2</v>
      </c>
      <c r="J1293" s="68">
        <f t="shared" si="350"/>
        <v>42843</v>
      </c>
      <c r="K1293" s="13">
        <f t="shared" si="351"/>
        <v>419</v>
      </c>
      <c r="L1293" s="9">
        <f t="shared" si="352"/>
        <v>1.0437785749999999</v>
      </c>
      <c r="M1293" s="71">
        <f t="shared" ca="1" si="353"/>
        <v>1.1410564729999999</v>
      </c>
      <c r="N1293" s="70">
        <f t="shared" si="354"/>
        <v>0</v>
      </c>
      <c r="O1293" s="66">
        <f t="shared" ca="1" si="355"/>
        <v>8642934.1822992694</v>
      </c>
      <c r="P1293" s="72">
        <f t="shared" si="356"/>
        <v>0</v>
      </c>
      <c r="Q1293" s="69"/>
      <c r="R1293" s="68"/>
      <c r="S1293" s="68"/>
      <c r="T1293" s="68"/>
      <c r="U1293" s="68"/>
      <c r="V1293" s="6"/>
      <c r="W1293" s="6"/>
      <c r="X1293" s="6"/>
      <c r="Y1293" s="7"/>
      <c r="Z1293" s="1"/>
      <c r="AA1293" s="6"/>
      <c r="AB1293" s="7"/>
      <c r="AC1293" s="7"/>
      <c r="AD1293" s="7"/>
      <c r="AE1293" s="6"/>
      <c r="AF1293" s="8"/>
      <c r="AG1293" s="6"/>
      <c r="AH1293" s="1"/>
      <c r="AI1293" s="3"/>
      <c r="AJ1293" s="3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</row>
    <row r="1294" spans="1:220" x14ac:dyDescent="0.2">
      <c r="A1294" s="65">
        <f t="shared" si="343"/>
        <v>43269</v>
      </c>
      <c r="B1294" s="12">
        <f t="shared" ca="1" si="345"/>
        <v>69922948.914943859</v>
      </c>
      <c r="C1294" s="73">
        <f t="shared" ca="1" si="346"/>
        <v>61272864.679519385</v>
      </c>
      <c r="D1294" s="67">
        <f ca="1">IF(A1294&lt;$B$1,VLOOKUP(A1294,[1]DI!$A$4:$B$15000,2,FALSE),0)</f>
        <v>6.3899999999999998E-2</v>
      </c>
      <c r="E1294" s="11">
        <f t="shared" ca="1" si="347"/>
        <v>1.0002458299999999</v>
      </c>
      <c r="F1294" s="66">
        <f ca="1">(TRUNC(PRODUCT($E$16:$E1293),16))</f>
        <v>1.46621170201838</v>
      </c>
      <c r="G1294" s="66">
        <f t="shared" ca="1" si="348"/>
        <v>1.34121351552386</v>
      </c>
      <c r="H1294" s="66">
        <f t="shared" ca="1" si="349"/>
        <v>1.09319783</v>
      </c>
      <c r="I1294" s="67">
        <f t="shared" si="344"/>
        <v>3.7499999999999999E-2</v>
      </c>
      <c r="J1294" s="68">
        <f t="shared" si="350"/>
        <v>42843</v>
      </c>
      <c r="K1294" s="13">
        <f t="shared" si="351"/>
        <v>420</v>
      </c>
      <c r="L1294" s="9">
        <f t="shared" si="352"/>
        <v>1.0438853189999999</v>
      </c>
      <c r="M1294" s="71">
        <f t="shared" ca="1" si="353"/>
        <v>1.1411731650000001</v>
      </c>
      <c r="N1294" s="70">
        <f t="shared" si="354"/>
        <v>0</v>
      </c>
      <c r="O1294" s="66">
        <f t="shared" ca="1" si="355"/>
        <v>8650084.2354244702</v>
      </c>
      <c r="P1294" s="72">
        <f t="shared" si="356"/>
        <v>0</v>
      </c>
      <c r="Q1294" s="69"/>
      <c r="R1294" s="68"/>
      <c r="S1294" s="68"/>
      <c r="T1294" s="68"/>
      <c r="U1294" s="68"/>
      <c r="V1294" s="6"/>
      <c r="W1294" s="6"/>
      <c r="X1294" s="6"/>
      <c r="Y1294" s="7"/>
      <c r="Z1294" s="1"/>
      <c r="AA1294" s="6"/>
      <c r="AB1294" s="7"/>
      <c r="AC1294" s="7"/>
      <c r="AD1294" s="7"/>
      <c r="AE1294" s="6"/>
      <c r="AF1294" s="8"/>
      <c r="AG1294" s="6"/>
      <c r="AH1294" s="1"/>
      <c r="AI1294" s="3"/>
      <c r="AJ1294" s="3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</row>
    <row r="1295" spans="1:220" x14ac:dyDescent="0.2">
      <c r="A1295" s="65">
        <f t="shared" si="343"/>
        <v>43270</v>
      </c>
      <c r="B1295" s="12">
        <f t="shared" ca="1" si="345"/>
        <v>69947290.540803626</v>
      </c>
      <c r="C1295" s="73">
        <f t="shared" ca="1" si="346"/>
        <v>61272864.679519385</v>
      </c>
      <c r="D1295" s="67">
        <f ca="1">IF(A1295&lt;$B$1,VLOOKUP(A1295,[1]DI!$A$4:$B$15000,2,FALSE),0)</f>
        <v>6.3899999999999998E-2</v>
      </c>
      <c r="E1295" s="11">
        <f t="shared" ca="1" si="347"/>
        <v>1.0002458299999999</v>
      </c>
      <c r="F1295" s="66">
        <f ca="1">(TRUNC(PRODUCT($E$16:$E1294),16))</f>
        <v>1.4665721408410799</v>
      </c>
      <c r="G1295" s="66">
        <f t="shared" ca="1" si="348"/>
        <v>1.34121351552386</v>
      </c>
      <c r="H1295" s="66">
        <f t="shared" ca="1" si="349"/>
        <v>1.0934665699999999</v>
      </c>
      <c r="I1295" s="67">
        <f t="shared" si="344"/>
        <v>3.7499999999999999E-2</v>
      </c>
      <c r="J1295" s="68">
        <f t="shared" si="350"/>
        <v>42843</v>
      </c>
      <c r="K1295" s="13">
        <f t="shared" si="351"/>
        <v>421</v>
      </c>
      <c r="L1295" s="9">
        <f t="shared" si="352"/>
        <v>1.0439920730000001</v>
      </c>
      <c r="M1295" s="71">
        <f t="shared" ca="1" si="353"/>
        <v>1.1415704310000001</v>
      </c>
      <c r="N1295" s="70">
        <f t="shared" si="354"/>
        <v>0</v>
      </c>
      <c r="O1295" s="66">
        <f t="shared" ca="1" si="355"/>
        <v>8674425.8612842392</v>
      </c>
      <c r="P1295" s="72">
        <f t="shared" si="356"/>
        <v>0</v>
      </c>
      <c r="Q1295" s="69"/>
      <c r="R1295" s="68"/>
      <c r="S1295" s="68"/>
      <c r="T1295" s="68"/>
      <c r="U1295" s="68"/>
      <c r="V1295" s="6"/>
      <c r="W1295" s="6"/>
      <c r="X1295" s="6"/>
      <c r="Y1295" s="7"/>
      <c r="Z1295" s="1"/>
      <c r="AA1295" s="6"/>
      <c r="AB1295" s="7"/>
      <c r="AC1295" s="7"/>
      <c r="AD1295" s="7"/>
      <c r="AE1295" s="6"/>
      <c r="AF1295" s="8"/>
      <c r="AG1295" s="6"/>
      <c r="AH1295" s="1"/>
      <c r="AI1295" s="3"/>
      <c r="AJ1295" s="3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</row>
    <row r="1296" spans="1:220" x14ac:dyDescent="0.2">
      <c r="A1296" s="65">
        <f t="shared" si="343"/>
        <v>43271</v>
      </c>
      <c r="B1296" s="12">
        <f t="shared" ca="1" si="345"/>
        <v>69971640.867410183</v>
      </c>
      <c r="C1296" s="73">
        <f t="shared" ca="1" si="346"/>
        <v>61272864.679519385</v>
      </c>
      <c r="D1296" s="67">
        <f ca="1">IF(A1296&lt;$B$1,VLOOKUP(A1296,[1]DI!$A$4:$B$15000,2,FALSE),0)</f>
        <v>6.3899999999999998E-2</v>
      </c>
      <c r="E1296" s="11">
        <f t="shared" ca="1" si="347"/>
        <v>1.0002458299999999</v>
      </c>
      <c r="F1296" s="66">
        <f ca="1">(TRUNC(PRODUCT($E$16:$E1295),16))</f>
        <v>1.46693266827047</v>
      </c>
      <c r="G1296" s="66">
        <f t="shared" ca="1" si="348"/>
        <v>1.34121351552386</v>
      </c>
      <c r="H1296" s="66">
        <f t="shared" ca="1" si="349"/>
        <v>1.09373538</v>
      </c>
      <c r="I1296" s="67">
        <f t="shared" si="344"/>
        <v>3.7499999999999999E-2</v>
      </c>
      <c r="J1296" s="68">
        <f t="shared" si="350"/>
        <v>42843</v>
      </c>
      <c r="K1296" s="13">
        <f t="shared" si="351"/>
        <v>422</v>
      </c>
      <c r="L1296" s="9">
        <f t="shared" si="352"/>
        <v>1.044098838</v>
      </c>
      <c r="M1296" s="71">
        <f t="shared" ca="1" si="353"/>
        <v>1.1419678390000001</v>
      </c>
      <c r="N1296" s="70">
        <f t="shared" si="354"/>
        <v>0</v>
      </c>
      <c r="O1296" s="66">
        <f t="shared" ca="1" si="355"/>
        <v>8698776.1878907997</v>
      </c>
      <c r="P1296" s="72">
        <f t="shared" si="356"/>
        <v>0</v>
      </c>
      <c r="Q1296" s="69"/>
      <c r="R1296" s="68"/>
      <c r="S1296" s="68"/>
      <c r="T1296" s="68"/>
      <c r="U1296" s="68"/>
      <c r="V1296" s="6"/>
      <c r="W1296" s="6"/>
      <c r="X1296" s="6"/>
      <c r="Y1296" s="7"/>
      <c r="Z1296" s="1"/>
      <c r="AA1296" s="6"/>
      <c r="AB1296" s="7"/>
      <c r="AC1296" s="7"/>
      <c r="AD1296" s="7"/>
      <c r="AE1296" s="6"/>
      <c r="AF1296" s="8"/>
      <c r="AG1296" s="6"/>
      <c r="AH1296" s="1"/>
      <c r="AI1296" s="3"/>
      <c r="AJ1296" s="3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</row>
    <row r="1297" spans="1:220" x14ac:dyDescent="0.2">
      <c r="A1297" s="65">
        <f t="shared" si="343"/>
        <v>43272</v>
      </c>
      <c r="B1297" s="12">
        <f t="shared" ca="1" si="345"/>
        <v>69995999.343307734</v>
      </c>
      <c r="C1297" s="73">
        <f t="shared" ca="1" si="346"/>
        <v>61272864.679519385</v>
      </c>
      <c r="D1297" s="67">
        <f ca="1">IF(A1297&lt;$B$1,VLOOKUP(A1297,[1]DI!$A$4:$B$15000,2,FALSE),0)</f>
        <v>6.3899999999999998E-2</v>
      </c>
      <c r="E1297" s="11">
        <f t="shared" ca="1" si="347"/>
        <v>1.0002458299999999</v>
      </c>
      <c r="F1297" s="66">
        <f ca="1">(TRUNC(PRODUCT($E$16:$E1296),16))</f>
        <v>1.46729328432831</v>
      </c>
      <c r="G1297" s="66">
        <f t="shared" ca="1" si="348"/>
        <v>1.34121351552386</v>
      </c>
      <c r="H1297" s="66">
        <f t="shared" ca="1" si="349"/>
        <v>1.09400425</v>
      </c>
      <c r="I1297" s="67">
        <f t="shared" si="344"/>
        <v>3.7499999999999999E-2</v>
      </c>
      <c r="J1297" s="68">
        <f t="shared" si="350"/>
        <v>42843</v>
      </c>
      <c r="K1297" s="13">
        <f t="shared" si="351"/>
        <v>423</v>
      </c>
      <c r="L1297" s="9">
        <f t="shared" si="352"/>
        <v>1.044205614</v>
      </c>
      <c r="M1297" s="71">
        <f t="shared" ca="1" si="353"/>
        <v>1.14236538</v>
      </c>
      <c r="N1297" s="70">
        <f t="shared" si="354"/>
        <v>0</v>
      </c>
      <c r="O1297" s="66">
        <f t="shared" ca="1" si="355"/>
        <v>8723134.6637883503</v>
      </c>
      <c r="P1297" s="72">
        <f t="shared" si="356"/>
        <v>0</v>
      </c>
      <c r="Q1297" s="69"/>
      <c r="R1297" s="68"/>
      <c r="S1297" s="68"/>
      <c r="T1297" s="68"/>
      <c r="U1297" s="68"/>
      <c r="V1297" s="6"/>
      <c r="W1297" s="6"/>
      <c r="X1297" s="6"/>
      <c r="Y1297" s="7"/>
      <c r="Z1297" s="1"/>
      <c r="AA1297" s="6"/>
      <c r="AB1297" s="7"/>
      <c r="AC1297" s="7"/>
      <c r="AD1297" s="7"/>
      <c r="AE1297" s="6"/>
      <c r="AF1297" s="8"/>
      <c r="AG1297" s="6"/>
      <c r="AH1297" s="1"/>
      <c r="AI1297" s="3"/>
      <c r="AJ1297" s="3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</row>
    <row r="1298" spans="1:220" x14ac:dyDescent="0.2">
      <c r="A1298" s="65">
        <f t="shared" ref="A1298:A1361" si="357">(A1297+1)</f>
        <v>43273</v>
      </c>
      <c r="B1298" s="12">
        <f t="shared" ca="1" si="345"/>
        <v>70020366.458679229</v>
      </c>
      <c r="C1298" s="73">
        <f t="shared" ca="1" si="346"/>
        <v>61272864.679519385</v>
      </c>
      <c r="D1298" s="67">
        <f ca="1">IF(A1298&lt;$B$1,VLOOKUP(A1298,[1]DI!$A$4:$B$15000,2,FALSE),0)</f>
        <v>6.3899999999999998E-2</v>
      </c>
      <c r="E1298" s="11">
        <f t="shared" ca="1" si="347"/>
        <v>1.0002458299999999</v>
      </c>
      <c r="F1298" s="66">
        <f ca="1">(TRUNC(PRODUCT($E$16:$E1297),16))</f>
        <v>1.46765398903639</v>
      </c>
      <c r="G1298" s="66">
        <f t="shared" ca="1" si="348"/>
        <v>1.34121351552386</v>
      </c>
      <c r="H1298" s="66">
        <f t="shared" ca="1" si="349"/>
        <v>1.09427319</v>
      </c>
      <c r="I1298" s="67">
        <f t="shared" ref="I1298:I1361" si="358">I1297</f>
        <v>3.7499999999999999E-2</v>
      </c>
      <c r="J1298" s="68">
        <f t="shared" si="350"/>
        <v>42843</v>
      </c>
      <c r="K1298" s="13">
        <f t="shared" si="351"/>
        <v>424</v>
      </c>
      <c r="L1298" s="9">
        <f t="shared" si="352"/>
        <v>1.044312401</v>
      </c>
      <c r="M1298" s="71">
        <f t="shared" ca="1" si="353"/>
        <v>1.142763062</v>
      </c>
      <c r="N1298" s="70">
        <f t="shared" si="354"/>
        <v>0</v>
      </c>
      <c r="O1298" s="66">
        <f t="shared" ca="1" si="355"/>
        <v>8747501.7791598402</v>
      </c>
      <c r="P1298" s="72">
        <f t="shared" si="356"/>
        <v>0</v>
      </c>
      <c r="Q1298" s="69"/>
      <c r="R1298" s="68"/>
      <c r="S1298" s="68"/>
      <c r="T1298" s="68"/>
      <c r="U1298" s="68"/>
      <c r="V1298" s="6"/>
      <c r="W1298" s="6"/>
      <c r="X1298" s="6"/>
      <c r="Y1298" s="7"/>
      <c r="Z1298" s="1"/>
      <c r="AA1298" s="6"/>
      <c r="AB1298" s="7"/>
      <c r="AC1298" s="7"/>
      <c r="AD1298" s="7"/>
      <c r="AE1298" s="6"/>
      <c r="AF1298" s="8"/>
      <c r="AG1298" s="6"/>
      <c r="AH1298" s="1"/>
      <c r="AI1298" s="3"/>
      <c r="AJ1298" s="3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</row>
    <row r="1299" spans="1:220" x14ac:dyDescent="0.2">
      <c r="A1299" s="65">
        <f t="shared" si="357"/>
        <v>43274</v>
      </c>
      <c r="B1299" s="12">
        <f t="shared" ca="1" si="345"/>
        <v>70044741.723341703</v>
      </c>
      <c r="C1299" s="73">
        <f t="shared" ca="1" si="346"/>
        <v>61272864.679519385</v>
      </c>
      <c r="D1299" s="67">
        <f ca="1">IF(A1299&lt;$B$1,VLOOKUP(A1299,[1]DI!$A$4:$B$15000,2,FALSE),0)</f>
        <v>0</v>
      </c>
      <c r="E1299" s="11">
        <f t="shared" ca="1" si="347"/>
        <v>1</v>
      </c>
      <c r="F1299" s="66">
        <f ca="1">(TRUNC(PRODUCT($E$16:$E1298),16))</f>
        <v>1.4680147824165199</v>
      </c>
      <c r="G1299" s="66">
        <f t="shared" ca="1" si="348"/>
        <v>1.34121351552386</v>
      </c>
      <c r="H1299" s="66">
        <f t="shared" ca="1" si="349"/>
        <v>1.0945421900000001</v>
      </c>
      <c r="I1299" s="67">
        <f t="shared" si="358"/>
        <v>3.7499999999999999E-2</v>
      </c>
      <c r="J1299" s="68">
        <f t="shared" si="350"/>
        <v>42843</v>
      </c>
      <c r="K1299" s="13">
        <f t="shared" si="351"/>
        <v>425</v>
      </c>
      <c r="L1299" s="9">
        <f t="shared" si="352"/>
        <v>1.044419199</v>
      </c>
      <c r="M1299" s="71">
        <f t="shared" ca="1" si="353"/>
        <v>1.1431608769999999</v>
      </c>
      <c r="N1299" s="70">
        <f t="shared" si="354"/>
        <v>0</v>
      </c>
      <c r="O1299" s="66">
        <f t="shared" ca="1" si="355"/>
        <v>8771877.0438223109</v>
      </c>
      <c r="P1299" s="72">
        <f t="shared" si="356"/>
        <v>0</v>
      </c>
      <c r="Q1299" s="69"/>
      <c r="R1299" s="68"/>
      <c r="S1299" s="68"/>
      <c r="T1299" s="68"/>
      <c r="U1299" s="68"/>
      <c r="V1299" s="6"/>
      <c r="W1299" s="6"/>
      <c r="X1299" s="6"/>
      <c r="Y1299" s="7"/>
      <c r="Z1299" s="1"/>
      <c r="AA1299" s="6"/>
      <c r="AB1299" s="7"/>
      <c r="AC1299" s="7"/>
      <c r="AD1299" s="7"/>
      <c r="AE1299" s="6"/>
      <c r="AF1299" s="8"/>
      <c r="AG1299" s="6"/>
      <c r="AH1299" s="1"/>
      <c r="AI1299" s="3"/>
      <c r="AJ1299" s="3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</row>
    <row r="1300" spans="1:220" x14ac:dyDescent="0.2">
      <c r="A1300" s="65">
        <f t="shared" si="357"/>
        <v>43275</v>
      </c>
      <c r="B1300" s="12">
        <f t="shared" ca="1" si="345"/>
        <v>70051904.950132787</v>
      </c>
      <c r="C1300" s="73">
        <f t="shared" ca="1" si="346"/>
        <v>61272864.679519385</v>
      </c>
      <c r="D1300" s="67">
        <f ca="1">IF(A1300&lt;$B$1,VLOOKUP(A1300,[1]DI!$A$4:$B$15000,2,FALSE),0)</f>
        <v>0</v>
      </c>
      <c r="E1300" s="11">
        <f t="shared" ca="1" si="347"/>
        <v>1</v>
      </c>
      <c r="F1300" s="66">
        <f ca="1">(TRUNC(PRODUCT($E$16:$E1299),16))</f>
        <v>1.4680147824165199</v>
      </c>
      <c r="G1300" s="66">
        <f t="shared" ca="1" si="348"/>
        <v>1.34121351552386</v>
      </c>
      <c r="H1300" s="66">
        <f t="shared" ca="1" si="349"/>
        <v>1.0945421900000001</v>
      </c>
      <c r="I1300" s="67">
        <f t="shared" si="358"/>
        <v>3.7499999999999999E-2</v>
      </c>
      <c r="J1300" s="68">
        <f t="shared" si="350"/>
        <v>42843</v>
      </c>
      <c r="K1300" s="13">
        <f t="shared" si="351"/>
        <v>426</v>
      </c>
      <c r="L1300" s="9">
        <f t="shared" si="352"/>
        <v>1.0445260080000001</v>
      </c>
      <c r="M1300" s="71">
        <f t="shared" ca="1" si="353"/>
        <v>1.1432777839999999</v>
      </c>
      <c r="N1300" s="70">
        <f t="shared" si="354"/>
        <v>0</v>
      </c>
      <c r="O1300" s="66">
        <f t="shared" ca="1" si="355"/>
        <v>8779040.2706134003</v>
      </c>
      <c r="P1300" s="72">
        <f t="shared" si="356"/>
        <v>0</v>
      </c>
      <c r="Q1300" s="69"/>
      <c r="R1300" s="68"/>
      <c r="S1300" s="68"/>
      <c r="T1300" s="68"/>
      <c r="U1300" s="68"/>
      <c r="V1300" s="6"/>
      <c r="W1300" s="6"/>
      <c r="X1300" s="6"/>
      <c r="Y1300" s="7"/>
      <c r="Z1300" s="1"/>
      <c r="AA1300" s="6"/>
      <c r="AB1300" s="7"/>
      <c r="AC1300" s="7"/>
      <c r="AD1300" s="7"/>
      <c r="AE1300" s="6"/>
      <c r="AF1300" s="8"/>
      <c r="AG1300" s="6"/>
      <c r="AH1300" s="1"/>
      <c r="AI1300" s="3"/>
      <c r="AJ1300" s="3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</row>
    <row r="1301" spans="1:220" x14ac:dyDescent="0.2">
      <c r="A1301" s="65">
        <f t="shared" si="357"/>
        <v>43276</v>
      </c>
      <c r="B1301" s="12">
        <f t="shared" ca="1" si="345"/>
        <v>70059068.91219826</v>
      </c>
      <c r="C1301" s="73">
        <f t="shared" ca="1" si="346"/>
        <v>61272864.679519385</v>
      </c>
      <c r="D1301" s="67">
        <f ca="1">IF(A1301&lt;$B$1,VLOOKUP(A1301,[1]DI!$A$4:$B$15000,2,FALSE),0)</f>
        <v>6.3899999999999998E-2</v>
      </c>
      <c r="E1301" s="11">
        <f t="shared" ca="1" si="347"/>
        <v>1.0002458299999999</v>
      </c>
      <c r="F1301" s="66">
        <f ca="1">(TRUNC(PRODUCT($E$16:$E1300),16))</f>
        <v>1.4680147824165199</v>
      </c>
      <c r="G1301" s="66">
        <f t="shared" ca="1" si="348"/>
        <v>1.34121351552386</v>
      </c>
      <c r="H1301" s="66">
        <f t="shared" ca="1" si="349"/>
        <v>1.0945421900000001</v>
      </c>
      <c r="I1301" s="67">
        <f t="shared" si="358"/>
        <v>3.7499999999999999E-2</v>
      </c>
      <c r="J1301" s="68">
        <f t="shared" si="350"/>
        <v>42843</v>
      </c>
      <c r="K1301" s="13">
        <f t="shared" si="351"/>
        <v>427</v>
      </c>
      <c r="L1301" s="9">
        <f t="shared" si="352"/>
        <v>1.0446328279999999</v>
      </c>
      <c r="M1301" s="71">
        <f t="shared" ca="1" si="353"/>
        <v>1.143394703</v>
      </c>
      <c r="N1301" s="70">
        <f t="shared" si="354"/>
        <v>0</v>
      </c>
      <c r="O1301" s="66">
        <f t="shared" ca="1" si="355"/>
        <v>8786204.2326788697</v>
      </c>
      <c r="P1301" s="72">
        <f t="shared" si="356"/>
        <v>0</v>
      </c>
      <c r="Q1301" s="69"/>
      <c r="R1301" s="68"/>
      <c r="S1301" s="68"/>
      <c r="T1301" s="68"/>
      <c r="U1301" s="68"/>
      <c r="V1301" s="6"/>
      <c r="W1301" s="6"/>
      <c r="X1301" s="6"/>
      <c r="Y1301" s="7"/>
      <c r="Z1301" s="1"/>
      <c r="AA1301" s="6"/>
      <c r="AB1301" s="7"/>
      <c r="AC1301" s="7"/>
      <c r="AD1301" s="7"/>
      <c r="AE1301" s="6"/>
      <c r="AF1301" s="8"/>
      <c r="AG1301" s="6"/>
      <c r="AH1301" s="1"/>
      <c r="AI1301" s="3"/>
      <c r="AJ1301" s="3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</row>
    <row r="1302" spans="1:220" x14ac:dyDescent="0.2">
      <c r="A1302" s="65">
        <f t="shared" si="357"/>
        <v>43277</v>
      </c>
      <c r="B1302" s="12">
        <f t="shared" ca="1" si="345"/>
        <v>70083457.840709567</v>
      </c>
      <c r="C1302" s="73">
        <f t="shared" ca="1" si="346"/>
        <v>61272864.679519385</v>
      </c>
      <c r="D1302" s="67">
        <f ca="1">IF(A1302&lt;$B$1,VLOOKUP(A1302,[1]DI!$A$4:$B$15000,2,FALSE),0)</f>
        <v>6.3899999999999998E-2</v>
      </c>
      <c r="E1302" s="11">
        <f t="shared" ca="1" si="347"/>
        <v>1.0002458299999999</v>
      </c>
      <c r="F1302" s="66">
        <f ca="1">(TRUNC(PRODUCT($E$16:$E1301),16))</f>
        <v>1.46837566449048</v>
      </c>
      <c r="G1302" s="66">
        <f t="shared" ca="1" si="348"/>
        <v>1.34121351552386</v>
      </c>
      <c r="H1302" s="66">
        <f t="shared" ca="1" si="349"/>
        <v>1.09481126</v>
      </c>
      <c r="I1302" s="67">
        <f t="shared" si="358"/>
        <v>3.7499999999999999E-2</v>
      </c>
      <c r="J1302" s="68">
        <f t="shared" si="350"/>
        <v>42843</v>
      </c>
      <c r="K1302" s="13">
        <f t="shared" si="351"/>
        <v>428</v>
      </c>
      <c r="L1302" s="9">
        <f t="shared" si="352"/>
        <v>1.0447396579999999</v>
      </c>
      <c r="M1302" s="71">
        <f t="shared" ca="1" si="353"/>
        <v>1.1437927409999999</v>
      </c>
      <c r="N1302" s="70">
        <f t="shared" si="354"/>
        <v>0</v>
      </c>
      <c r="O1302" s="66">
        <f t="shared" ca="1" si="355"/>
        <v>8810593.1611901801</v>
      </c>
      <c r="P1302" s="72">
        <f t="shared" si="356"/>
        <v>0</v>
      </c>
      <c r="Q1302" s="69"/>
      <c r="R1302" s="68"/>
      <c r="S1302" s="68"/>
      <c r="T1302" s="68"/>
      <c r="U1302" s="68"/>
      <c r="V1302" s="6"/>
      <c r="W1302" s="6"/>
      <c r="X1302" s="6"/>
      <c r="Y1302" s="7"/>
      <c r="Z1302" s="1"/>
      <c r="AA1302" s="6"/>
      <c r="AB1302" s="7"/>
      <c r="AC1302" s="7"/>
      <c r="AD1302" s="7"/>
      <c r="AE1302" s="6"/>
      <c r="AF1302" s="8"/>
      <c r="AG1302" s="6"/>
      <c r="AH1302" s="1"/>
      <c r="AI1302" s="3"/>
      <c r="AJ1302" s="3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</row>
    <row r="1303" spans="1:220" x14ac:dyDescent="0.2">
      <c r="A1303" s="65">
        <f t="shared" si="357"/>
        <v>43278</v>
      </c>
      <c r="B1303" s="12">
        <f t="shared" ca="1" si="345"/>
        <v>70107855.592513382</v>
      </c>
      <c r="C1303" s="73">
        <f t="shared" ca="1" si="346"/>
        <v>61272864.679519385</v>
      </c>
      <c r="D1303" s="67">
        <f ca="1">IF(A1303&lt;$B$1,VLOOKUP(A1303,[1]DI!$A$4:$B$15000,2,FALSE),0)</f>
        <v>6.3899999999999998E-2</v>
      </c>
      <c r="E1303" s="11">
        <f t="shared" ca="1" si="347"/>
        <v>1.0002458299999999</v>
      </c>
      <c r="F1303" s="66">
        <f ca="1">(TRUNC(PRODUCT($E$16:$E1302),16))</f>
        <v>1.4687366352800799</v>
      </c>
      <c r="G1303" s="66">
        <f t="shared" ca="1" si="348"/>
        <v>1.34121351552386</v>
      </c>
      <c r="H1303" s="66">
        <f t="shared" ca="1" si="349"/>
        <v>1.0950804000000001</v>
      </c>
      <c r="I1303" s="67">
        <f t="shared" si="358"/>
        <v>3.7499999999999999E-2</v>
      </c>
      <c r="J1303" s="68">
        <f t="shared" si="350"/>
        <v>42843</v>
      </c>
      <c r="K1303" s="13">
        <f t="shared" si="351"/>
        <v>429</v>
      </c>
      <c r="L1303" s="9">
        <f t="shared" si="352"/>
        <v>1.0448465</v>
      </c>
      <c r="M1303" s="71">
        <f t="shared" ca="1" si="353"/>
        <v>1.144190923</v>
      </c>
      <c r="N1303" s="70">
        <f t="shared" si="354"/>
        <v>0</v>
      </c>
      <c r="O1303" s="66">
        <f t="shared" ca="1" si="355"/>
        <v>8834990.9129939992</v>
      </c>
      <c r="P1303" s="72">
        <f t="shared" si="356"/>
        <v>0</v>
      </c>
      <c r="Q1303" s="69"/>
      <c r="R1303" s="68"/>
      <c r="S1303" s="68"/>
      <c r="T1303" s="68"/>
      <c r="U1303" s="68"/>
      <c r="V1303" s="6"/>
      <c r="W1303" s="6"/>
      <c r="X1303" s="6"/>
      <c r="Y1303" s="7"/>
      <c r="Z1303" s="1"/>
      <c r="AA1303" s="6"/>
      <c r="AB1303" s="7"/>
      <c r="AC1303" s="7"/>
      <c r="AD1303" s="7"/>
      <c r="AE1303" s="6"/>
      <c r="AF1303" s="8"/>
      <c r="AG1303" s="6"/>
      <c r="AH1303" s="1"/>
      <c r="AI1303" s="3"/>
      <c r="AJ1303" s="3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</row>
    <row r="1304" spans="1:220" x14ac:dyDescent="0.2">
      <c r="A1304" s="65">
        <f t="shared" si="357"/>
        <v>43279</v>
      </c>
      <c r="B1304" s="12">
        <f t="shared" ca="1" si="345"/>
        <v>70132262.106336862</v>
      </c>
      <c r="C1304" s="73">
        <f t="shared" ca="1" si="346"/>
        <v>61272864.679519385</v>
      </c>
      <c r="D1304" s="67">
        <f ca="1">IF(A1304&lt;$B$1,VLOOKUP(A1304,[1]DI!$A$4:$B$15000,2,FALSE),0)</f>
        <v>6.3899999999999998E-2</v>
      </c>
      <c r="E1304" s="11">
        <f t="shared" ca="1" si="347"/>
        <v>1.0002458299999999</v>
      </c>
      <c r="F1304" s="66">
        <f ca="1">(TRUNC(PRODUCT($E$16:$E1303),16))</f>
        <v>1.4690976948071299</v>
      </c>
      <c r="G1304" s="66">
        <f t="shared" ca="1" si="348"/>
        <v>1.34121351552386</v>
      </c>
      <c r="H1304" s="66">
        <f t="shared" ca="1" si="349"/>
        <v>1.09534961</v>
      </c>
      <c r="I1304" s="67">
        <f t="shared" si="358"/>
        <v>3.7499999999999999E-2</v>
      </c>
      <c r="J1304" s="68">
        <f t="shared" si="350"/>
        <v>42843</v>
      </c>
      <c r="K1304" s="13">
        <f t="shared" si="351"/>
        <v>430</v>
      </c>
      <c r="L1304" s="9">
        <f t="shared" si="352"/>
        <v>1.0449533529999999</v>
      </c>
      <c r="M1304" s="71">
        <f t="shared" ca="1" si="353"/>
        <v>1.1445892479999999</v>
      </c>
      <c r="N1304" s="70">
        <f t="shared" si="354"/>
        <v>0</v>
      </c>
      <c r="O1304" s="66">
        <f t="shared" ca="1" si="355"/>
        <v>8859397.4268174693</v>
      </c>
      <c r="P1304" s="72">
        <f t="shared" si="356"/>
        <v>0</v>
      </c>
      <c r="Q1304" s="69"/>
      <c r="R1304" s="68"/>
      <c r="S1304" s="68"/>
      <c r="T1304" s="68"/>
      <c r="U1304" s="68"/>
      <c r="V1304" s="6"/>
      <c r="W1304" s="6"/>
      <c r="X1304" s="6"/>
      <c r="Y1304" s="7"/>
      <c r="Z1304" s="1"/>
      <c r="AA1304" s="6"/>
      <c r="AB1304" s="7"/>
      <c r="AC1304" s="7"/>
      <c r="AD1304" s="7"/>
      <c r="AE1304" s="6"/>
      <c r="AF1304" s="8"/>
      <c r="AG1304" s="6"/>
      <c r="AH1304" s="1"/>
      <c r="AI1304" s="3"/>
      <c r="AJ1304" s="3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</row>
    <row r="1305" spans="1:220" x14ac:dyDescent="0.2">
      <c r="A1305" s="65">
        <f t="shared" si="357"/>
        <v>43280</v>
      </c>
      <c r="B1305" s="12">
        <f t="shared" ca="1" si="345"/>
        <v>70156676.585632741</v>
      </c>
      <c r="C1305" s="73">
        <f t="shared" ca="1" si="346"/>
        <v>61272864.679519385</v>
      </c>
      <c r="D1305" s="67">
        <f ca="1">IF(A1305&lt;$B$1,VLOOKUP(A1305,[1]DI!$A$4:$B$15000,2,FALSE),0)</f>
        <v>6.3899999999999998E-2</v>
      </c>
      <c r="E1305" s="11">
        <f t="shared" ca="1" si="347"/>
        <v>1.0002458299999999</v>
      </c>
      <c r="F1305" s="66">
        <f ca="1">(TRUNC(PRODUCT($E$16:$E1304),16))</f>
        <v>1.4694588430934501</v>
      </c>
      <c r="G1305" s="66">
        <f t="shared" ca="1" si="348"/>
        <v>1.34121351552386</v>
      </c>
      <c r="H1305" s="66">
        <f t="shared" ca="1" si="349"/>
        <v>1.09561888</v>
      </c>
      <c r="I1305" s="67">
        <f t="shared" si="358"/>
        <v>3.7499999999999999E-2</v>
      </c>
      <c r="J1305" s="68">
        <f t="shared" si="350"/>
        <v>42843</v>
      </c>
      <c r="K1305" s="13">
        <f t="shared" si="351"/>
        <v>431</v>
      </c>
      <c r="L1305" s="9">
        <f t="shared" si="352"/>
        <v>1.045060216</v>
      </c>
      <c r="M1305" s="71">
        <f t="shared" ca="1" si="353"/>
        <v>1.144987703</v>
      </c>
      <c r="N1305" s="70">
        <f t="shared" si="354"/>
        <v>0</v>
      </c>
      <c r="O1305" s="66">
        <f t="shared" ca="1" si="355"/>
        <v>8883811.9061133508</v>
      </c>
      <c r="P1305" s="72">
        <f t="shared" si="356"/>
        <v>0</v>
      </c>
      <c r="Q1305" s="69"/>
      <c r="R1305" s="68"/>
      <c r="S1305" s="68"/>
      <c r="T1305" s="68"/>
      <c r="U1305" s="68"/>
      <c r="V1305" s="6"/>
      <c r="W1305" s="6"/>
      <c r="X1305" s="6"/>
      <c r="Y1305" s="7"/>
      <c r="Z1305" s="1"/>
      <c r="AA1305" s="6"/>
      <c r="AB1305" s="7"/>
      <c r="AC1305" s="7"/>
      <c r="AD1305" s="7"/>
      <c r="AE1305" s="6"/>
      <c r="AF1305" s="8"/>
      <c r="AG1305" s="6"/>
      <c r="AH1305" s="1"/>
      <c r="AI1305" s="3"/>
      <c r="AJ1305" s="3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</row>
    <row r="1306" spans="1:220" x14ac:dyDescent="0.2">
      <c r="A1306" s="65">
        <f t="shared" si="357"/>
        <v>43281</v>
      </c>
      <c r="B1306" s="12">
        <f t="shared" ca="1" si="345"/>
        <v>70181099.2142196</v>
      </c>
      <c r="C1306" s="73">
        <f t="shared" ca="1" si="346"/>
        <v>61272864.679519385</v>
      </c>
      <c r="D1306" s="67">
        <f ca="1">IF(A1306&lt;$B$1,VLOOKUP(A1306,[1]DI!$A$4:$B$15000,2,FALSE),0)</f>
        <v>0</v>
      </c>
      <c r="E1306" s="11">
        <f t="shared" ca="1" si="347"/>
        <v>1</v>
      </c>
      <c r="F1306" s="66">
        <f ca="1">(TRUNC(PRODUCT($E$16:$E1305),16))</f>
        <v>1.4698200801608401</v>
      </c>
      <c r="G1306" s="66">
        <f t="shared" ca="1" si="348"/>
        <v>1.34121351552386</v>
      </c>
      <c r="H1306" s="66">
        <f t="shared" ca="1" si="349"/>
        <v>1.09588821</v>
      </c>
      <c r="I1306" s="67">
        <f t="shared" si="358"/>
        <v>3.7499999999999999E-2</v>
      </c>
      <c r="J1306" s="68">
        <f t="shared" si="350"/>
        <v>42843</v>
      </c>
      <c r="K1306" s="13">
        <f t="shared" si="351"/>
        <v>432</v>
      </c>
      <c r="L1306" s="9">
        <f t="shared" si="352"/>
        <v>1.0451670900000001</v>
      </c>
      <c r="M1306" s="71">
        <f t="shared" ca="1" si="353"/>
        <v>1.1453862909999999</v>
      </c>
      <c r="N1306" s="70">
        <f t="shared" si="354"/>
        <v>0</v>
      </c>
      <c r="O1306" s="66">
        <f t="shared" ca="1" si="355"/>
        <v>8908234.5347002205</v>
      </c>
      <c r="P1306" s="72">
        <f t="shared" si="356"/>
        <v>0</v>
      </c>
      <c r="Q1306" s="69"/>
      <c r="R1306" s="68"/>
      <c r="S1306" s="68"/>
      <c r="T1306" s="68"/>
      <c r="U1306" s="68"/>
      <c r="V1306" s="6"/>
      <c r="W1306" s="6"/>
      <c r="X1306" s="6"/>
      <c r="Y1306" s="7"/>
      <c r="Z1306" s="1"/>
      <c r="AA1306" s="6"/>
      <c r="AB1306" s="7"/>
      <c r="AC1306" s="7"/>
      <c r="AD1306" s="7"/>
      <c r="AE1306" s="6"/>
      <c r="AF1306" s="8"/>
      <c r="AG1306" s="6"/>
      <c r="AH1306" s="1"/>
      <c r="AI1306" s="3"/>
      <c r="AJ1306" s="3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</row>
    <row r="1307" spans="1:220" x14ac:dyDescent="0.2">
      <c r="A1307" s="65">
        <f t="shared" si="357"/>
        <v>43282</v>
      </c>
      <c r="B1307" s="12">
        <f t="shared" ca="1" si="345"/>
        <v>70188276.472496718</v>
      </c>
      <c r="C1307" s="73">
        <f t="shared" ca="1" si="346"/>
        <v>61272864.679519385</v>
      </c>
      <c r="D1307" s="67">
        <f ca="1">IF(A1307&lt;$B$1,VLOOKUP(A1307,[1]DI!$A$4:$B$15000,2,FALSE),0)</f>
        <v>0</v>
      </c>
      <c r="E1307" s="11">
        <f t="shared" ca="1" si="347"/>
        <v>1</v>
      </c>
      <c r="F1307" s="66">
        <f ca="1">(TRUNC(PRODUCT($E$16:$E1306),16))</f>
        <v>1.4698200801608401</v>
      </c>
      <c r="G1307" s="66">
        <f t="shared" ca="1" si="348"/>
        <v>1.34121351552386</v>
      </c>
      <c r="H1307" s="66">
        <f t="shared" ca="1" si="349"/>
        <v>1.09588821</v>
      </c>
      <c r="I1307" s="67">
        <f t="shared" si="358"/>
        <v>3.7499999999999999E-2</v>
      </c>
      <c r="J1307" s="68">
        <f t="shared" si="350"/>
        <v>42843</v>
      </c>
      <c r="K1307" s="13">
        <f t="shared" si="351"/>
        <v>433</v>
      </c>
      <c r="L1307" s="9">
        <f t="shared" si="352"/>
        <v>1.045273976</v>
      </c>
      <c r="M1307" s="71">
        <f t="shared" ca="1" si="353"/>
        <v>1.145503427</v>
      </c>
      <c r="N1307" s="70">
        <f t="shared" si="354"/>
        <v>0</v>
      </c>
      <c r="O1307" s="66">
        <f t="shared" ca="1" si="355"/>
        <v>8915411.7929773293</v>
      </c>
      <c r="P1307" s="72">
        <f t="shared" si="356"/>
        <v>0</v>
      </c>
      <c r="Q1307" s="69"/>
      <c r="R1307" s="68"/>
      <c r="S1307" s="68"/>
      <c r="T1307" s="68"/>
      <c r="U1307" s="68"/>
      <c r="V1307" s="6"/>
      <c r="W1307" s="6"/>
      <c r="X1307" s="6"/>
      <c r="Y1307" s="7"/>
      <c r="Z1307" s="1"/>
      <c r="AA1307" s="6"/>
      <c r="AB1307" s="7"/>
      <c r="AC1307" s="7"/>
      <c r="AD1307" s="7"/>
      <c r="AE1307" s="6"/>
      <c r="AF1307" s="8"/>
      <c r="AG1307" s="6"/>
      <c r="AH1307" s="1"/>
      <c r="AI1307" s="3"/>
      <c r="AJ1307" s="3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</row>
    <row r="1308" spans="1:220" x14ac:dyDescent="0.2">
      <c r="A1308" s="65">
        <f t="shared" si="357"/>
        <v>43283</v>
      </c>
      <c r="B1308" s="12">
        <f t="shared" ca="1" si="345"/>
        <v>70195454.343502462</v>
      </c>
      <c r="C1308" s="73">
        <f t="shared" ca="1" si="346"/>
        <v>61272864.679519385</v>
      </c>
      <c r="D1308" s="67">
        <f ca="1">IF(A1308&lt;$B$1,VLOOKUP(A1308,[1]DI!$A$4:$B$15000,2,FALSE),0)</f>
        <v>6.3899999999999998E-2</v>
      </c>
      <c r="E1308" s="11">
        <f t="shared" ca="1" si="347"/>
        <v>1.0002458299999999</v>
      </c>
      <c r="F1308" s="66">
        <f ca="1">(TRUNC(PRODUCT($E$16:$E1307),16))</f>
        <v>1.4698200801608401</v>
      </c>
      <c r="G1308" s="66">
        <f t="shared" ca="1" si="348"/>
        <v>1.34121351552386</v>
      </c>
      <c r="H1308" s="66">
        <f t="shared" ca="1" si="349"/>
        <v>1.09588821</v>
      </c>
      <c r="I1308" s="67">
        <f t="shared" si="358"/>
        <v>3.7499999999999999E-2</v>
      </c>
      <c r="J1308" s="68">
        <f t="shared" si="350"/>
        <v>42843</v>
      </c>
      <c r="K1308" s="13">
        <f t="shared" si="351"/>
        <v>434</v>
      </c>
      <c r="L1308" s="9">
        <f t="shared" si="352"/>
        <v>1.045380872</v>
      </c>
      <c r="M1308" s="71">
        <f t="shared" ca="1" si="353"/>
        <v>1.145620573</v>
      </c>
      <c r="N1308" s="70">
        <f t="shared" si="354"/>
        <v>0</v>
      </c>
      <c r="O1308" s="66">
        <f t="shared" ca="1" si="355"/>
        <v>8922589.6639830694</v>
      </c>
      <c r="P1308" s="72">
        <f t="shared" si="356"/>
        <v>0</v>
      </c>
      <c r="Q1308" s="69"/>
      <c r="R1308" s="68"/>
      <c r="S1308" s="68"/>
      <c r="T1308" s="68"/>
      <c r="U1308" s="68"/>
      <c r="V1308" s="6"/>
      <c r="W1308" s="6"/>
      <c r="X1308" s="6"/>
      <c r="Y1308" s="7"/>
      <c r="Z1308" s="1"/>
      <c r="AA1308" s="6"/>
      <c r="AB1308" s="7"/>
      <c r="AC1308" s="7"/>
      <c r="AD1308" s="7"/>
      <c r="AE1308" s="6"/>
      <c r="AF1308" s="8"/>
      <c r="AG1308" s="6"/>
      <c r="AH1308" s="1"/>
      <c r="AI1308" s="3"/>
      <c r="AJ1308" s="3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</row>
    <row r="1309" spans="1:220" x14ac:dyDescent="0.2">
      <c r="A1309" s="65">
        <f t="shared" si="357"/>
        <v>43284</v>
      </c>
      <c r="B1309" s="12">
        <f t="shared" ca="1" si="345"/>
        <v>70219890.697211027</v>
      </c>
      <c r="C1309" s="73">
        <f t="shared" ca="1" si="346"/>
        <v>61272864.679519385</v>
      </c>
      <c r="D1309" s="67">
        <f ca="1">IF(A1309&lt;$B$1,VLOOKUP(A1309,[1]DI!$A$4:$B$15000,2,FALSE),0)</f>
        <v>6.3899999999999998E-2</v>
      </c>
      <c r="E1309" s="11">
        <f t="shared" ca="1" si="347"/>
        <v>1.0002458299999999</v>
      </c>
      <c r="F1309" s="66">
        <f ca="1">(TRUNC(PRODUCT($E$16:$E1308),16))</f>
        <v>1.47018140603115</v>
      </c>
      <c r="G1309" s="66">
        <f t="shared" ca="1" si="348"/>
        <v>1.34121351552386</v>
      </c>
      <c r="H1309" s="66">
        <f t="shared" ca="1" si="349"/>
        <v>1.0961576099999999</v>
      </c>
      <c r="I1309" s="67">
        <f t="shared" si="358"/>
        <v>3.7499999999999999E-2</v>
      </c>
      <c r="J1309" s="68">
        <f t="shared" si="350"/>
        <v>42843</v>
      </c>
      <c r="K1309" s="13">
        <f t="shared" si="351"/>
        <v>435</v>
      </c>
      <c r="L1309" s="9">
        <f t="shared" si="352"/>
        <v>1.0454877789999999</v>
      </c>
      <c r="M1309" s="71">
        <f t="shared" ca="1" si="353"/>
        <v>1.146019385</v>
      </c>
      <c r="N1309" s="70">
        <f t="shared" si="354"/>
        <v>0</v>
      </c>
      <c r="O1309" s="66">
        <f t="shared" ca="1" si="355"/>
        <v>8947026.0176916402</v>
      </c>
      <c r="P1309" s="72">
        <f t="shared" si="356"/>
        <v>0</v>
      </c>
      <c r="Q1309" s="69"/>
      <c r="R1309" s="68"/>
      <c r="S1309" s="68"/>
      <c r="T1309" s="68"/>
      <c r="U1309" s="68"/>
      <c r="V1309" s="6"/>
      <c r="W1309" s="6"/>
      <c r="X1309" s="6"/>
      <c r="Y1309" s="7"/>
      <c r="Z1309" s="1"/>
      <c r="AA1309" s="6"/>
      <c r="AB1309" s="7"/>
      <c r="AC1309" s="7"/>
      <c r="AD1309" s="7"/>
      <c r="AE1309" s="6"/>
      <c r="AF1309" s="8"/>
      <c r="AG1309" s="6"/>
      <c r="AH1309" s="1"/>
      <c r="AI1309" s="3"/>
      <c r="AJ1309" s="3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</row>
    <row r="1310" spans="1:220" x14ac:dyDescent="0.2">
      <c r="A1310" s="65">
        <f t="shared" si="357"/>
        <v>43285</v>
      </c>
      <c r="B1310" s="12">
        <f t="shared" ca="1" si="345"/>
        <v>70244335.812939256</v>
      </c>
      <c r="C1310" s="73">
        <f t="shared" ca="1" si="346"/>
        <v>61272864.679519385</v>
      </c>
      <c r="D1310" s="67">
        <f ca="1">IF(A1310&lt;$B$1,VLOOKUP(A1310,[1]DI!$A$4:$B$15000,2,FALSE),0)</f>
        <v>6.3899999999999998E-2</v>
      </c>
      <c r="E1310" s="11">
        <f t="shared" ca="1" si="347"/>
        <v>1.0002458299999999</v>
      </c>
      <c r="F1310" s="66">
        <f ca="1">(TRUNC(PRODUCT($E$16:$E1309),16))</f>
        <v>1.4705428207261899</v>
      </c>
      <c r="G1310" s="66">
        <f t="shared" ca="1" si="348"/>
        <v>1.34121351552386</v>
      </c>
      <c r="H1310" s="66">
        <f t="shared" ca="1" si="349"/>
        <v>1.09642708</v>
      </c>
      <c r="I1310" s="67">
        <f t="shared" si="358"/>
        <v>3.7499999999999999E-2</v>
      </c>
      <c r="J1310" s="68">
        <f t="shared" si="350"/>
        <v>42843</v>
      </c>
      <c r="K1310" s="13">
        <f t="shared" si="351"/>
        <v>436</v>
      </c>
      <c r="L1310" s="9">
        <f t="shared" si="352"/>
        <v>1.0455946970000001</v>
      </c>
      <c r="M1310" s="71">
        <f t="shared" ca="1" si="353"/>
        <v>1.1464183400000001</v>
      </c>
      <c r="N1310" s="70">
        <f t="shared" si="354"/>
        <v>0</v>
      </c>
      <c r="O1310" s="66">
        <f t="shared" ca="1" si="355"/>
        <v>8971471.1334198695</v>
      </c>
      <c r="P1310" s="72">
        <f t="shared" si="356"/>
        <v>0</v>
      </c>
      <c r="Q1310" s="69"/>
      <c r="R1310" s="68"/>
      <c r="S1310" s="68"/>
      <c r="T1310" s="68"/>
      <c r="U1310" s="68"/>
      <c r="V1310" s="6"/>
      <c r="W1310" s="6"/>
      <c r="X1310" s="6"/>
      <c r="Y1310" s="7"/>
      <c r="Z1310" s="1"/>
      <c r="AA1310" s="6"/>
      <c r="AB1310" s="7"/>
      <c r="AC1310" s="7"/>
      <c r="AD1310" s="7"/>
      <c r="AE1310" s="6"/>
      <c r="AF1310" s="8"/>
      <c r="AG1310" s="6"/>
      <c r="AH1310" s="1"/>
      <c r="AI1310" s="3"/>
      <c r="AJ1310" s="3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</row>
    <row r="1311" spans="1:220" x14ac:dyDescent="0.2">
      <c r="A1311" s="65">
        <f t="shared" si="357"/>
        <v>43286</v>
      </c>
      <c r="B1311" s="12">
        <f t="shared" ca="1" si="345"/>
        <v>70268789.75195998</v>
      </c>
      <c r="C1311" s="73">
        <f t="shared" ca="1" si="346"/>
        <v>61272864.679519385</v>
      </c>
      <c r="D1311" s="67">
        <f ca="1">IF(A1311&lt;$B$1,VLOOKUP(A1311,[1]DI!$A$4:$B$15000,2,FALSE),0)</f>
        <v>6.3899999999999998E-2</v>
      </c>
      <c r="E1311" s="11">
        <f t="shared" ca="1" si="347"/>
        <v>1.0002458299999999</v>
      </c>
      <c r="F1311" s="66">
        <f ca="1">(TRUNC(PRODUCT($E$16:$E1310),16))</f>
        <v>1.4709043242678099</v>
      </c>
      <c r="G1311" s="66">
        <f t="shared" ca="1" si="348"/>
        <v>1.34121351552386</v>
      </c>
      <c r="H1311" s="66">
        <f t="shared" ca="1" si="349"/>
        <v>1.0966966199999999</v>
      </c>
      <c r="I1311" s="67">
        <f t="shared" si="358"/>
        <v>3.7499999999999999E-2</v>
      </c>
      <c r="J1311" s="68">
        <f t="shared" si="350"/>
        <v>42843</v>
      </c>
      <c r="K1311" s="13">
        <f t="shared" si="351"/>
        <v>437</v>
      </c>
      <c r="L1311" s="9">
        <f t="shared" si="352"/>
        <v>1.0457016260000001</v>
      </c>
      <c r="M1311" s="71">
        <f t="shared" ca="1" si="353"/>
        <v>1.1468174390000001</v>
      </c>
      <c r="N1311" s="70">
        <f t="shared" si="354"/>
        <v>0</v>
      </c>
      <c r="O1311" s="66">
        <f t="shared" ca="1" si="355"/>
        <v>8995925.0724406</v>
      </c>
      <c r="P1311" s="72">
        <f t="shared" si="356"/>
        <v>0</v>
      </c>
      <c r="Q1311" s="69"/>
      <c r="R1311" s="68"/>
      <c r="S1311" s="68"/>
      <c r="T1311" s="68"/>
      <c r="U1311" s="68"/>
      <c r="V1311" s="6"/>
      <c r="W1311" s="6"/>
      <c r="X1311" s="6"/>
      <c r="Y1311" s="7"/>
      <c r="Z1311" s="1"/>
      <c r="AA1311" s="6"/>
      <c r="AB1311" s="7"/>
      <c r="AC1311" s="7"/>
      <c r="AD1311" s="7"/>
      <c r="AE1311" s="6"/>
      <c r="AF1311" s="8"/>
      <c r="AG1311" s="6"/>
      <c r="AH1311" s="1"/>
      <c r="AI1311" s="3"/>
      <c r="AJ1311" s="3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</row>
    <row r="1312" spans="1:220" x14ac:dyDescent="0.2">
      <c r="A1312" s="65">
        <f t="shared" si="357"/>
        <v>43287</v>
      </c>
      <c r="B1312" s="12">
        <f t="shared" ca="1" si="345"/>
        <v>70293251.717725992</v>
      </c>
      <c r="C1312" s="73">
        <f t="shared" ca="1" si="346"/>
        <v>61272864.679519385</v>
      </c>
      <c r="D1312" s="67">
        <f ca="1">IF(A1312&lt;$B$1,VLOOKUP(A1312,[1]DI!$A$4:$B$15000,2,FALSE),0)</f>
        <v>6.3899999999999998E-2</v>
      </c>
      <c r="E1312" s="11">
        <f t="shared" ca="1" si="347"/>
        <v>1.0002458299999999</v>
      </c>
      <c r="F1312" s="66">
        <f ca="1">(TRUNC(PRODUCT($E$16:$E1311),16))</f>
        <v>1.4712659166778499</v>
      </c>
      <c r="G1312" s="66">
        <f t="shared" ca="1" si="348"/>
        <v>1.34121351552386</v>
      </c>
      <c r="H1312" s="66">
        <f t="shared" ca="1" si="349"/>
        <v>1.0969662200000001</v>
      </c>
      <c r="I1312" s="67">
        <f t="shared" si="358"/>
        <v>3.7499999999999999E-2</v>
      </c>
      <c r="J1312" s="68">
        <f t="shared" si="350"/>
        <v>42843</v>
      </c>
      <c r="K1312" s="13">
        <f t="shared" si="351"/>
        <v>438</v>
      </c>
      <c r="L1312" s="9">
        <f t="shared" si="352"/>
        <v>1.0458085660000001</v>
      </c>
      <c r="M1312" s="71">
        <f t="shared" ca="1" si="353"/>
        <v>1.1472166690000001</v>
      </c>
      <c r="N1312" s="70">
        <f t="shared" si="354"/>
        <v>0</v>
      </c>
      <c r="O1312" s="66">
        <f t="shared" ca="1" si="355"/>
        <v>9020387.0382065997</v>
      </c>
      <c r="P1312" s="72">
        <f t="shared" si="356"/>
        <v>0</v>
      </c>
      <c r="Q1312" s="69"/>
      <c r="R1312" s="68"/>
      <c r="S1312" s="68"/>
      <c r="T1312" s="68"/>
      <c r="U1312" s="68"/>
      <c r="V1312" s="6"/>
      <c r="W1312" s="6"/>
      <c r="X1312" s="6"/>
      <c r="Y1312" s="7"/>
      <c r="Z1312" s="1"/>
      <c r="AA1312" s="6"/>
      <c r="AB1312" s="7"/>
      <c r="AC1312" s="7"/>
      <c r="AD1312" s="7"/>
      <c r="AE1312" s="6"/>
      <c r="AF1312" s="8"/>
      <c r="AG1312" s="6"/>
      <c r="AH1312" s="1"/>
      <c r="AI1312" s="3"/>
      <c r="AJ1312" s="3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</row>
    <row r="1313" spans="1:220" x14ac:dyDescent="0.2">
      <c r="A1313" s="65">
        <f t="shared" si="357"/>
        <v>43288</v>
      </c>
      <c r="B1313" s="12">
        <f t="shared" ca="1" si="345"/>
        <v>70317721.894055858</v>
      </c>
      <c r="C1313" s="73">
        <f t="shared" ca="1" si="346"/>
        <v>61272864.679519385</v>
      </c>
      <c r="D1313" s="67">
        <f ca="1">IF(A1313&lt;$B$1,VLOOKUP(A1313,[1]DI!$A$4:$B$15000,2,FALSE),0)</f>
        <v>0</v>
      </c>
      <c r="E1313" s="11">
        <f t="shared" ca="1" si="347"/>
        <v>1</v>
      </c>
      <c r="F1313" s="66">
        <f ca="1">(TRUNC(PRODUCT($E$16:$E1312),16))</f>
        <v>1.4716275979781399</v>
      </c>
      <c r="G1313" s="66">
        <f t="shared" ca="1" si="348"/>
        <v>1.34121351552386</v>
      </c>
      <c r="H1313" s="66">
        <f t="shared" ca="1" si="349"/>
        <v>1.0972358799999999</v>
      </c>
      <c r="I1313" s="67">
        <f t="shared" si="358"/>
        <v>3.7499999999999999E-2</v>
      </c>
      <c r="J1313" s="68">
        <f t="shared" si="350"/>
        <v>42843</v>
      </c>
      <c r="K1313" s="13">
        <f t="shared" si="351"/>
        <v>439</v>
      </c>
      <c r="L1313" s="9">
        <f t="shared" si="352"/>
        <v>1.0459155170000001</v>
      </c>
      <c r="M1313" s="71">
        <f t="shared" ca="1" si="353"/>
        <v>1.147616033</v>
      </c>
      <c r="N1313" s="70">
        <f t="shared" si="354"/>
        <v>0</v>
      </c>
      <c r="O1313" s="66">
        <f t="shared" ca="1" si="355"/>
        <v>9044857.2145364694</v>
      </c>
      <c r="P1313" s="72">
        <f t="shared" si="356"/>
        <v>0</v>
      </c>
      <c r="Q1313" s="69"/>
      <c r="R1313" s="68"/>
      <c r="S1313" s="68"/>
      <c r="T1313" s="68"/>
      <c r="U1313" s="68"/>
      <c r="V1313" s="6"/>
      <c r="W1313" s="6"/>
      <c r="X1313" s="6"/>
      <c r="Y1313" s="7"/>
      <c r="Z1313" s="1"/>
      <c r="AA1313" s="6"/>
      <c r="AB1313" s="7"/>
      <c r="AC1313" s="7"/>
      <c r="AD1313" s="7"/>
      <c r="AE1313" s="6"/>
      <c r="AF1313" s="8"/>
      <c r="AG1313" s="6"/>
      <c r="AH1313" s="1"/>
      <c r="AI1313" s="3"/>
      <c r="AJ1313" s="3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</row>
    <row r="1314" spans="1:220" x14ac:dyDescent="0.2">
      <c r="A1314" s="65">
        <f t="shared" si="357"/>
        <v>43289</v>
      </c>
      <c r="B1314" s="12">
        <f t="shared" ca="1" si="345"/>
        <v>70324913.000000358</v>
      </c>
      <c r="C1314" s="73">
        <f t="shared" ca="1" si="346"/>
        <v>61272864.679519385</v>
      </c>
      <c r="D1314" s="67">
        <f ca="1">IF(A1314&lt;$B$1,VLOOKUP(A1314,[1]DI!$A$4:$B$15000,2,FALSE),0)</f>
        <v>0</v>
      </c>
      <c r="E1314" s="11">
        <f t="shared" ca="1" si="347"/>
        <v>1</v>
      </c>
      <c r="F1314" s="66">
        <f ca="1">(TRUNC(PRODUCT($E$16:$E1313),16))</f>
        <v>1.4716275979781399</v>
      </c>
      <c r="G1314" s="66">
        <f t="shared" ca="1" si="348"/>
        <v>1.34121351552386</v>
      </c>
      <c r="H1314" s="66">
        <f t="shared" ca="1" si="349"/>
        <v>1.0972358799999999</v>
      </c>
      <c r="I1314" s="67">
        <f t="shared" si="358"/>
        <v>3.7499999999999999E-2</v>
      </c>
      <c r="J1314" s="68">
        <f t="shared" si="350"/>
        <v>42843</v>
      </c>
      <c r="K1314" s="13">
        <f t="shared" si="351"/>
        <v>440</v>
      </c>
      <c r="L1314" s="9">
        <f t="shared" si="352"/>
        <v>1.0460224789999999</v>
      </c>
      <c r="M1314" s="71">
        <f t="shared" ca="1" si="353"/>
        <v>1.1477333949999999</v>
      </c>
      <c r="N1314" s="70">
        <f t="shared" si="354"/>
        <v>0</v>
      </c>
      <c r="O1314" s="66">
        <f t="shared" ca="1" si="355"/>
        <v>9052048.32048098</v>
      </c>
      <c r="P1314" s="72">
        <f t="shared" si="356"/>
        <v>0</v>
      </c>
      <c r="Q1314" s="69"/>
      <c r="R1314" s="68"/>
      <c r="S1314" s="68"/>
      <c r="T1314" s="68"/>
      <c r="U1314" s="68"/>
      <c r="V1314" s="6"/>
      <c r="W1314" s="6"/>
      <c r="X1314" s="6"/>
      <c r="Y1314" s="7"/>
      <c r="Z1314" s="1"/>
      <c r="AA1314" s="6"/>
      <c r="AB1314" s="7"/>
      <c r="AC1314" s="7"/>
      <c r="AD1314" s="7"/>
      <c r="AE1314" s="6"/>
      <c r="AF1314" s="8"/>
      <c r="AG1314" s="6"/>
      <c r="AH1314" s="1"/>
      <c r="AI1314" s="3"/>
      <c r="AJ1314" s="3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</row>
    <row r="1315" spans="1:220" x14ac:dyDescent="0.2">
      <c r="A1315" s="65">
        <f t="shared" si="357"/>
        <v>43290</v>
      </c>
      <c r="B1315" s="12">
        <f t="shared" ca="1" si="345"/>
        <v>70332104.902492136</v>
      </c>
      <c r="C1315" s="73">
        <f t="shared" ca="1" si="346"/>
        <v>61272864.679519385</v>
      </c>
      <c r="D1315" s="67">
        <f ca="1">IF(A1315&lt;$B$1,VLOOKUP(A1315,[1]DI!$A$4:$B$15000,2,FALSE),0)</f>
        <v>6.3899999999999998E-2</v>
      </c>
      <c r="E1315" s="11">
        <f t="shared" ca="1" si="347"/>
        <v>1.0002458299999999</v>
      </c>
      <c r="F1315" s="66">
        <f ca="1">(TRUNC(PRODUCT($E$16:$E1314),16))</f>
        <v>1.4716275979781399</v>
      </c>
      <c r="G1315" s="66">
        <f t="shared" ca="1" si="348"/>
        <v>1.34121351552386</v>
      </c>
      <c r="H1315" s="66">
        <f t="shared" ca="1" si="349"/>
        <v>1.0972358799999999</v>
      </c>
      <c r="I1315" s="67">
        <f t="shared" si="358"/>
        <v>3.7499999999999999E-2</v>
      </c>
      <c r="J1315" s="68">
        <f t="shared" si="350"/>
        <v>42843</v>
      </c>
      <c r="K1315" s="13">
        <f t="shared" si="351"/>
        <v>441</v>
      </c>
      <c r="L1315" s="9">
        <f t="shared" si="352"/>
        <v>1.046129452</v>
      </c>
      <c r="M1315" s="71">
        <f t="shared" ca="1" si="353"/>
        <v>1.14785077</v>
      </c>
      <c r="N1315" s="70">
        <f t="shared" si="354"/>
        <v>0</v>
      </c>
      <c r="O1315" s="66">
        <f t="shared" ca="1" si="355"/>
        <v>9059240.2229727507</v>
      </c>
      <c r="P1315" s="72">
        <f t="shared" si="356"/>
        <v>0</v>
      </c>
      <c r="Q1315" s="69"/>
      <c r="R1315" s="68"/>
      <c r="S1315" s="68"/>
      <c r="T1315" s="68"/>
      <c r="U1315" s="68"/>
      <c r="V1315" s="6"/>
      <c r="W1315" s="6"/>
      <c r="X1315" s="6"/>
      <c r="Y1315" s="7"/>
      <c r="Z1315" s="1"/>
      <c r="AA1315" s="6"/>
      <c r="AB1315" s="7"/>
      <c r="AC1315" s="7"/>
      <c r="AD1315" s="7"/>
      <c r="AE1315" s="6"/>
      <c r="AF1315" s="8"/>
      <c r="AG1315" s="6"/>
      <c r="AH1315" s="1"/>
      <c r="AI1315" s="3"/>
      <c r="AJ1315" s="3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</row>
    <row r="1316" spans="1:220" x14ac:dyDescent="0.2">
      <c r="A1316" s="65">
        <f t="shared" si="357"/>
        <v>43291</v>
      </c>
      <c r="B1316" s="12">
        <f t="shared" ca="1" si="345"/>
        <v>70356589.416672334</v>
      </c>
      <c r="C1316" s="73">
        <f t="shared" ca="1" si="346"/>
        <v>61272864.679519385</v>
      </c>
      <c r="D1316" s="67">
        <f ca="1">IF(A1316&lt;$B$1,VLOOKUP(A1316,[1]DI!$A$4:$B$15000,2,FALSE),0)</f>
        <v>6.3899999999999998E-2</v>
      </c>
      <c r="E1316" s="11">
        <f t="shared" ca="1" si="347"/>
        <v>1.0002458299999999</v>
      </c>
      <c r="F1316" s="66">
        <f ca="1">(TRUNC(PRODUCT($E$16:$E1315),16))</f>
        <v>1.47198936819055</v>
      </c>
      <c r="G1316" s="66">
        <f t="shared" ca="1" si="348"/>
        <v>1.34121351552386</v>
      </c>
      <c r="H1316" s="66">
        <f t="shared" ca="1" si="349"/>
        <v>1.09750562</v>
      </c>
      <c r="I1316" s="67">
        <f t="shared" si="358"/>
        <v>3.7499999999999999E-2</v>
      </c>
      <c r="J1316" s="68">
        <f t="shared" si="350"/>
        <v>42843</v>
      </c>
      <c r="K1316" s="13">
        <f t="shared" si="351"/>
        <v>442</v>
      </c>
      <c r="L1316" s="9">
        <f t="shared" si="352"/>
        <v>1.046236436</v>
      </c>
      <c r="M1316" s="71">
        <f t="shared" ca="1" si="353"/>
        <v>1.148250368</v>
      </c>
      <c r="N1316" s="70">
        <f t="shared" si="354"/>
        <v>0</v>
      </c>
      <c r="O1316" s="66">
        <f t="shared" ca="1" si="355"/>
        <v>9083724.7371529508</v>
      </c>
      <c r="P1316" s="72">
        <f t="shared" si="356"/>
        <v>0</v>
      </c>
      <c r="Q1316" s="69"/>
      <c r="R1316" s="68"/>
      <c r="S1316" s="68"/>
      <c r="T1316" s="68"/>
      <c r="U1316" s="68"/>
      <c r="V1316" s="6"/>
      <c r="W1316" s="6"/>
      <c r="X1316" s="6"/>
      <c r="Y1316" s="7"/>
      <c r="Z1316" s="1"/>
      <c r="AA1316" s="6"/>
      <c r="AB1316" s="7"/>
      <c r="AC1316" s="7"/>
      <c r="AD1316" s="7"/>
      <c r="AE1316" s="6"/>
      <c r="AF1316" s="8"/>
      <c r="AG1316" s="6"/>
      <c r="AH1316" s="1"/>
      <c r="AI1316" s="3"/>
      <c r="AJ1316" s="3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</row>
    <row r="1317" spans="1:220" x14ac:dyDescent="0.2">
      <c r="A1317" s="65">
        <f t="shared" si="357"/>
        <v>43292</v>
      </c>
      <c r="B1317" s="12">
        <f t="shared" ca="1" si="345"/>
        <v>70381082.018870682</v>
      </c>
      <c r="C1317" s="73">
        <f t="shared" ca="1" si="346"/>
        <v>61272864.679519385</v>
      </c>
      <c r="D1317" s="67">
        <f ca="1">IF(A1317&lt;$B$1,VLOOKUP(A1317,[1]DI!$A$4:$B$15000,2,FALSE),0)</f>
        <v>6.3899999999999998E-2</v>
      </c>
      <c r="E1317" s="11">
        <f t="shared" ca="1" si="347"/>
        <v>1.0002458299999999</v>
      </c>
      <c r="F1317" s="66">
        <f ca="1">(TRUNC(PRODUCT($E$16:$E1316),16))</f>
        <v>1.4723512273369399</v>
      </c>
      <c r="G1317" s="66">
        <f t="shared" ca="1" si="348"/>
        <v>1.34121351552386</v>
      </c>
      <c r="H1317" s="66">
        <f t="shared" ca="1" si="349"/>
        <v>1.0977754200000001</v>
      </c>
      <c r="I1317" s="67">
        <f t="shared" si="358"/>
        <v>3.7499999999999999E-2</v>
      </c>
      <c r="J1317" s="68">
        <f t="shared" si="350"/>
        <v>42843</v>
      </c>
      <c r="K1317" s="13">
        <f t="shared" si="351"/>
        <v>443</v>
      </c>
      <c r="L1317" s="9">
        <f t="shared" si="352"/>
        <v>1.0463434300000001</v>
      </c>
      <c r="M1317" s="71">
        <f t="shared" ca="1" si="353"/>
        <v>1.1486500980000001</v>
      </c>
      <c r="N1317" s="70">
        <f t="shared" si="354"/>
        <v>0</v>
      </c>
      <c r="O1317" s="66">
        <f t="shared" ca="1" si="355"/>
        <v>9108217.3393513002</v>
      </c>
      <c r="P1317" s="72">
        <f t="shared" si="356"/>
        <v>0</v>
      </c>
      <c r="Q1317" s="69"/>
      <c r="R1317" s="68"/>
      <c r="S1317" s="68"/>
      <c r="T1317" s="68"/>
      <c r="U1317" s="68"/>
      <c r="V1317" s="6"/>
      <c r="W1317" s="6"/>
      <c r="X1317" s="6"/>
      <c r="Y1317" s="7"/>
      <c r="Z1317" s="1"/>
      <c r="AA1317" s="6"/>
      <c r="AB1317" s="7"/>
      <c r="AC1317" s="7"/>
      <c r="AD1317" s="7"/>
      <c r="AE1317" s="6"/>
      <c r="AF1317" s="8"/>
      <c r="AG1317" s="6"/>
      <c r="AH1317" s="1"/>
      <c r="AI1317" s="3"/>
      <c r="AJ1317" s="3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</row>
    <row r="1318" spans="1:220" x14ac:dyDescent="0.2">
      <c r="A1318" s="65">
        <f t="shared" si="357"/>
        <v>43293</v>
      </c>
      <c r="B1318" s="12">
        <f t="shared" ca="1" si="345"/>
        <v>70405582.831632897</v>
      </c>
      <c r="C1318" s="73">
        <f t="shared" ca="1" si="346"/>
        <v>61272864.679519385</v>
      </c>
      <c r="D1318" s="67">
        <f ca="1">IF(A1318&lt;$B$1,VLOOKUP(A1318,[1]DI!$A$4:$B$15000,2,FALSE),0)</f>
        <v>6.3899999999999998E-2</v>
      </c>
      <c r="E1318" s="11">
        <f t="shared" ca="1" si="347"/>
        <v>1.0002458299999999</v>
      </c>
      <c r="F1318" s="66">
        <f ca="1">(TRUNC(PRODUCT($E$16:$E1317),16))</f>
        <v>1.47271317543915</v>
      </c>
      <c r="G1318" s="66">
        <f t="shared" ca="1" si="348"/>
        <v>1.34121351552386</v>
      </c>
      <c r="H1318" s="66">
        <f t="shared" ca="1" si="349"/>
        <v>1.09804528</v>
      </c>
      <c r="I1318" s="67">
        <f t="shared" si="358"/>
        <v>3.7499999999999999E-2</v>
      </c>
      <c r="J1318" s="68">
        <f t="shared" si="350"/>
        <v>42843</v>
      </c>
      <c r="K1318" s="13">
        <f t="shared" si="351"/>
        <v>444</v>
      </c>
      <c r="L1318" s="9">
        <f t="shared" si="352"/>
        <v>1.046450436</v>
      </c>
      <c r="M1318" s="71">
        <f t="shared" ca="1" si="353"/>
        <v>1.1490499620000001</v>
      </c>
      <c r="N1318" s="70">
        <f t="shared" si="354"/>
        <v>0</v>
      </c>
      <c r="O1318" s="66">
        <f t="shared" ca="1" si="355"/>
        <v>9132718.1521135103</v>
      </c>
      <c r="P1318" s="72">
        <f t="shared" si="356"/>
        <v>0</v>
      </c>
      <c r="Q1318" s="69"/>
      <c r="R1318" s="68"/>
      <c r="S1318" s="68"/>
      <c r="T1318" s="68"/>
      <c r="U1318" s="68"/>
      <c r="V1318" s="6"/>
      <c r="W1318" s="6"/>
      <c r="X1318" s="6"/>
      <c r="Y1318" s="7"/>
      <c r="Z1318" s="1"/>
      <c r="AA1318" s="6"/>
      <c r="AB1318" s="7"/>
      <c r="AC1318" s="7"/>
      <c r="AD1318" s="7"/>
      <c r="AE1318" s="6"/>
      <c r="AF1318" s="8"/>
      <c r="AG1318" s="6"/>
      <c r="AH1318" s="1"/>
      <c r="AI1318" s="3"/>
      <c r="AJ1318" s="3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</row>
    <row r="1319" spans="1:220" x14ac:dyDescent="0.2">
      <c r="A1319" s="65">
        <f t="shared" si="357"/>
        <v>43294</v>
      </c>
      <c r="B1319" s="12">
        <f t="shared" ca="1" si="345"/>
        <v>70430093.019143403</v>
      </c>
      <c r="C1319" s="73">
        <f t="shared" ca="1" si="346"/>
        <v>61272864.679519385</v>
      </c>
      <c r="D1319" s="67">
        <f ca="1">IF(A1319&lt;$B$1,VLOOKUP(A1319,[1]DI!$A$4:$B$15000,2,FALSE),0)</f>
        <v>6.3899999999999998E-2</v>
      </c>
      <c r="E1319" s="11">
        <f t="shared" ca="1" si="347"/>
        <v>1.0002458299999999</v>
      </c>
      <c r="F1319" s="66">
        <f ca="1">(TRUNC(PRODUCT($E$16:$E1318),16))</f>
        <v>1.47307521251907</v>
      </c>
      <c r="G1319" s="66">
        <f t="shared" ca="1" si="348"/>
        <v>1.34121351552386</v>
      </c>
      <c r="H1319" s="66">
        <f t="shared" ca="1" si="349"/>
        <v>1.0983152199999999</v>
      </c>
      <c r="I1319" s="67">
        <f t="shared" si="358"/>
        <v>3.7499999999999999E-2</v>
      </c>
      <c r="J1319" s="68">
        <f t="shared" si="350"/>
        <v>42843</v>
      </c>
      <c r="K1319" s="13">
        <f t="shared" si="351"/>
        <v>445</v>
      </c>
      <c r="L1319" s="9">
        <f t="shared" si="352"/>
        <v>1.0465574529999999</v>
      </c>
      <c r="M1319" s="71">
        <f t="shared" ca="1" si="353"/>
        <v>1.1494499789999999</v>
      </c>
      <c r="N1319" s="70">
        <f t="shared" si="354"/>
        <v>0</v>
      </c>
      <c r="O1319" s="66">
        <f t="shared" ca="1" si="355"/>
        <v>9157228.33962401</v>
      </c>
      <c r="P1319" s="72">
        <f t="shared" si="356"/>
        <v>0</v>
      </c>
      <c r="Q1319" s="69"/>
      <c r="R1319" s="68"/>
      <c r="S1319" s="68"/>
      <c r="T1319" s="68"/>
      <c r="U1319" s="68"/>
      <c r="V1319" s="6"/>
      <c r="W1319" s="6"/>
      <c r="X1319" s="6"/>
      <c r="Y1319" s="7"/>
      <c r="Z1319" s="1"/>
      <c r="AA1319" s="6"/>
      <c r="AB1319" s="7"/>
      <c r="AC1319" s="7"/>
      <c r="AD1319" s="7"/>
      <c r="AE1319" s="6"/>
      <c r="AF1319" s="8"/>
      <c r="AG1319" s="6"/>
      <c r="AH1319" s="1"/>
      <c r="AI1319" s="3"/>
      <c r="AJ1319" s="3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</row>
    <row r="1320" spans="1:220" x14ac:dyDescent="0.2">
      <c r="A1320" s="65">
        <f t="shared" si="357"/>
        <v>43295</v>
      </c>
      <c r="B1320" s="12">
        <f t="shared" ca="1" si="345"/>
        <v>70454611.294672042</v>
      </c>
      <c r="C1320" s="73">
        <f t="shared" ca="1" si="346"/>
        <v>61272864.679519385</v>
      </c>
      <c r="D1320" s="67">
        <f ca="1">IF(A1320&lt;$B$1,VLOOKUP(A1320,[1]DI!$A$4:$B$15000,2,FALSE),0)</f>
        <v>0</v>
      </c>
      <c r="E1320" s="11">
        <f t="shared" ca="1" si="347"/>
        <v>1</v>
      </c>
      <c r="F1320" s="66">
        <f ca="1">(TRUNC(PRODUCT($E$16:$E1319),16))</f>
        <v>1.47343733859856</v>
      </c>
      <c r="G1320" s="66">
        <f t="shared" ca="1" si="348"/>
        <v>1.34121351552386</v>
      </c>
      <c r="H1320" s="66">
        <f t="shared" ca="1" si="349"/>
        <v>1.0985852199999999</v>
      </c>
      <c r="I1320" s="67">
        <f t="shared" si="358"/>
        <v>3.7499999999999999E-2</v>
      </c>
      <c r="J1320" s="68">
        <f t="shared" si="350"/>
        <v>42843</v>
      </c>
      <c r="K1320" s="13">
        <f t="shared" si="351"/>
        <v>446</v>
      </c>
      <c r="L1320" s="9">
        <f t="shared" si="352"/>
        <v>1.04666448</v>
      </c>
      <c r="M1320" s="71">
        <f t="shared" ca="1" si="353"/>
        <v>1.149850128</v>
      </c>
      <c r="N1320" s="70">
        <f t="shared" si="354"/>
        <v>0</v>
      </c>
      <c r="O1320" s="66">
        <f t="shared" ca="1" si="355"/>
        <v>9181746.6151526608</v>
      </c>
      <c r="P1320" s="72">
        <f t="shared" si="356"/>
        <v>0</v>
      </c>
      <c r="Q1320" s="69"/>
      <c r="R1320" s="68"/>
      <c r="S1320" s="68"/>
      <c r="T1320" s="68"/>
      <c r="U1320" s="68"/>
      <c r="V1320" s="6"/>
      <c r="W1320" s="6"/>
      <c r="X1320" s="6"/>
      <c r="Y1320" s="7"/>
      <c r="Z1320" s="1"/>
      <c r="AA1320" s="6"/>
      <c r="AB1320" s="7"/>
      <c r="AC1320" s="7"/>
      <c r="AD1320" s="7"/>
      <c r="AE1320" s="6"/>
      <c r="AF1320" s="8"/>
      <c r="AG1320" s="6"/>
      <c r="AH1320" s="1"/>
      <c r="AI1320" s="3"/>
      <c r="AJ1320" s="3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</row>
    <row r="1321" spans="1:220" x14ac:dyDescent="0.2">
      <c r="A1321" s="65">
        <f t="shared" si="357"/>
        <v>43296</v>
      </c>
      <c r="B1321" s="12">
        <f t="shared" ca="1" si="345"/>
        <v>70461816.432102576</v>
      </c>
      <c r="C1321" s="73">
        <f t="shared" ca="1" si="346"/>
        <v>61272864.679519385</v>
      </c>
      <c r="D1321" s="67">
        <f ca="1">IF(A1321&lt;$B$1,VLOOKUP(A1321,[1]DI!$A$4:$B$15000,2,FALSE),0)</f>
        <v>0</v>
      </c>
      <c r="E1321" s="11">
        <f t="shared" ca="1" si="347"/>
        <v>1</v>
      </c>
      <c r="F1321" s="66">
        <f ca="1">(TRUNC(PRODUCT($E$16:$E1320),16))</f>
        <v>1.47343733859856</v>
      </c>
      <c r="G1321" s="66">
        <f t="shared" ca="1" si="348"/>
        <v>1.34121351552386</v>
      </c>
      <c r="H1321" s="66">
        <f t="shared" ca="1" si="349"/>
        <v>1.0985852199999999</v>
      </c>
      <c r="I1321" s="67">
        <f t="shared" si="358"/>
        <v>3.7499999999999999E-2</v>
      </c>
      <c r="J1321" s="68">
        <f t="shared" si="350"/>
        <v>42843</v>
      </c>
      <c r="K1321" s="13">
        <f t="shared" si="351"/>
        <v>447</v>
      </c>
      <c r="L1321" s="9">
        <f t="shared" si="352"/>
        <v>1.046771519</v>
      </c>
      <c r="M1321" s="71">
        <f t="shared" ca="1" si="353"/>
        <v>1.1499677189999999</v>
      </c>
      <c r="N1321" s="70">
        <f t="shared" si="354"/>
        <v>0</v>
      </c>
      <c r="O1321" s="66">
        <f t="shared" ca="1" si="355"/>
        <v>9188951.7525831908</v>
      </c>
      <c r="P1321" s="72">
        <f t="shared" si="356"/>
        <v>0</v>
      </c>
      <c r="Q1321" s="69"/>
      <c r="R1321" s="68"/>
      <c r="S1321" s="68"/>
      <c r="T1321" s="68"/>
      <c r="U1321" s="68"/>
      <c r="V1321" s="6"/>
      <c r="W1321" s="6"/>
      <c r="X1321" s="6"/>
      <c r="Y1321" s="7"/>
      <c r="Z1321" s="1"/>
      <c r="AA1321" s="6"/>
      <c r="AB1321" s="7"/>
      <c r="AC1321" s="7"/>
      <c r="AD1321" s="7"/>
      <c r="AE1321" s="6"/>
      <c r="AF1321" s="8"/>
      <c r="AG1321" s="6"/>
      <c r="AH1321" s="1"/>
      <c r="AI1321" s="3"/>
      <c r="AJ1321" s="3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</row>
    <row r="1322" spans="1:220" x14ac:dyDescent="0.2">
      <c r="A1322" s="65">
        <f t="shared" si="357"/>
        <v>43297</v>
      </c>
      <c r="B1322" s="12">
        <f t="shared" ca="1" si="345"/>
        <v>70469022.304807484</v>
      </c>
      <c r="C1322" s="73">
        <f t="shared" ca="1" si="346"/>
        <v>61272864.679519385</v>
      </c>
      <c r="D1322" s="67">
        <f ca="1">IF(A1322&lt;$B$1,VLOOKUP(A1322,[1]DI!$A$4:$B$15000,2,FALSE),0)</f>
        <v>6.3899999999999998E-2</v>
      </c>
      <c r="E1322" s="11">
        <f t="shared" ca="1" si="347"/>
        <v>1.0002458299999999</v>
      </c>
      <c r="F1322" s="66">
        <f ca="1">(TRUNC(PRODUCT($E$16:$E1321),16))</f>
        <v>1.47343733859856</v>
      </c>
      <c r="G1322" s="66">
        <f t="shared" ca="1" si="348"/>
        <v>1.34121351552386</v>
      </c>
      <c r="H1322" s="66">
        <f t="shared" ca="1" si="349"/>
        <v>1.0985852199999999</v>
      </c>
      <c r="I1322" s="67">
        <f t="shared" si="358"/>
        <v>3.7499999999999999E-2</v>
      </c>
      <c r="J1322" s="68">
        <f t="shared" si="350"/>
        <v>42843</v>
      </c>
      <c r="K1322" s="13">
        <f t="shared" si="351"/>
        <v>448</v>
      </c>
      <c r="L1322" s="9">
        <f t="shared" si="352"/>
        <v>1.0468785679999999</v>
      </c>
      <c r="M1322" s="71">
        <f t="shared" ca="1" si="353"/>
        <v>1.150085322</v>
      </c>
      <c r="N1322" s="70">
        <f t="shared" si="354"/>
        <v>0</v>
      </c>
      <c r="O1322" s="66">
        <f t="shared" ca="1" si="355"/>
        <v>9196157.6252881009</v>
      </c>
      <c r="P1322" s="72">
        <f t="shared" si="356"/>
        <v>0</v>
      </c>
      <c r="Q1322" s="69"/>
      <c r="R1322" s="68"/>
      <c r="S1322" s="68"/>
      <c r="T1322" s="68"/>
      <c r="U1322" s="68"/>
      <c r="V1322" s="6"/>
      <c r="W1322" s="6"/>
      <c r="X1322" s="6"/>
      <c r="Y1322" s="7"/>
      <c r="Z1322" s="1"/>
      <c r="AA1322" s="6"/>
      <c r="AB1322" s="7"/>
      <c r="AC1322" s="7"/>
      <c r="AD1322" s="7"/>
      <c r="AE1322" s="6"/>
      <c r="AF1322" s="8"/>
      <c r="AG1322" s="6"/>
      <c r="AH1322" s="1"/>
      <c r="AI1322" s="3"/>
      <c r="AJ1322" s="3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</row>
    <row r="1323" spans="1:220" x14ac:dyDescent="0.2">
      <c r="A1323" s="65">
        <f t="shared" si="357"/>
        <v>43298</v>
      </c>
      <c r="B1323" s="12">
        <f t="shared" ca="1" si="345"/>
        <v>70493553.69272916</v>
      </c>
      <c r="C1323" s="73">
        <f t="shared" ca="1" si="346"/>
        <v>61272864.679519385</v>
      </c>
      <c r="D1323" s="67">
        <f ca="1">IF(A1323&lt;$B$1,VLOOKUP(A1323,[1]DI!$A$4:$B$15000,2,FALSE),0)</f>
        <v>6.3899999999999998E-2</v>
      </c>
      <c r="E1323" s="11">
        <f t="shared" ca="1" si="347"/>
        <v>1.0002458299999999</v>
      </c>
      <c r="F1323" s="66">
        <f ca="1">(TRUNC(PRODUCT($E$16:$E1322),16))</f>
        <v>1.4737995536995101</v>
      </c>
      <c r="G1323" s="66">
        <f t="shared" ca="1" si="348"/>
        <v>1.34121351552386</v>
      </c>
      <c r="H1323" s="66">
        <f t="shared" ca="1" si="349"/>
        <v>1.09885528</v>
      </c>
      <c r="I1323" s="67">
        <f t="shared" si="358"/>
        <v>3.7499999999999999E-2</v>
      </c>
      <c r="J1323" s="68">
        <f t="shared" si="350"/>
        <v>42843</v>
      </c>
      <c r="K1323" s="13">
        <f t="shared" si="351"/>
        <v>449</v>
      </c>
      <c r="L1323" s="9">
        <f t="shared" si="352"/>
        <v>1.0469856280000001</v>
      </c>
      <c r="M1323" s="71">
        <f t="shared" ca="1" si="353"/>
        <v>1.150485685</v>
      </c>
      <c r="N1323" s="70">
        <f t="shared" si="354"/>
        <v>0</v>
      </c>
      <c r="O1323" s="66">
        <f t="shared" ca="1" si="355"/>
        <v>9220689.0132097807</v>
      </c>
      <c r="P1323" s="72">
        <f t="shared" si="356"/>
        <v>0</v>
      </c>
      <c r="Q1323" s="69"/>
      <c r="R1323" s="68"/>
      <c r="S1323" s="68"/>
      <c r="T1323" s="68"/>
      <c r="U1323" s="68"/>
      <c r="V1323" s="6"/>
      <c r="W1323" s="6"/>
      <c r="X1323" s="6"/>
      <c r="Y1323" s="7"/>
      <c r="Z1323" s="1"/>
      <c r="AA1323" s="6"/>
      <c r="AB1323" s="7"/>
      <c r="AC1323" s="7"/>
      <c r="AD1323" s="7"/>
      <c r="AE1323" s="6"/>
      <c r="AF1323" s="8"/>
      <c r="AG1323" s="6"/>
      <c r="AH1323" s="1"/>
      <c r="AI1323" s="3"/>
      <c r="AJ1323" s="3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</row>
    <row r="1324" spans="1:220" x14ac:dyDescent="0.2">
      <c r="A1324" s="65">
        <f t="shared" si="357"/>
        <v>43299</v>
      </c>
      <c r="B1324" s="12">
        <f t="shared" ca="1" si="345"/>
        <v>70518093.965216234</v>
      </c>
      <c r="C1324" s="73">
        <f t="shared" ca="1" si="346"/>
        <v>61272864.679519385</v>
      </c>
      <c r="D1324" s="67">
        <f ca="1">IF(A1324&lt;$B$1,VLOOKUP(A1324,[1]DI!$A$4:$B$15000,2,FALSE),0)</f>
        <v>6.3899999999999998E-2</v>
      </c>
      <c r="E1324" s="11">
        <f t="shared" ca="1" si="347"/>
        <v>1.0002458299999999</v>
      </c>
      <c r="F1324" s="66">
        <f ca="1">(TRUNC(PRODUCT($E$16:$E1323),16))</f>
        <v>1.4741618578438</v>
      </c>
      <c r="G1324" s="66">
        <f t="shared" ca="1" si="348"/>
        <v>1.34121351552386</v>
      </c>
      <c r="H1324" s="66">
        <f t="shared" ca="1" si="349"/>
        <v>1.0991254100000001</v>
      </c>
      <c r="I1324" s="67">
        <f t="shared" si="358"/>
        <v>3.7499999999999999E-2</v>
      </c>
      <c r="J1324" s="68">
        <f t="shared" si="350"/>
        <v>42843</v>
      </c>
      <c r="K1324" s="13">
        <f t="shared" si="351"/>
        <v>450</v>
      </c>
      <c r="L1324" s="9">
        <f t="shared" si="352"/>
        <v>1.0470927000000001</v>
      </c>
      <c r="M1324" s="71">
        <f t="shared" ca="1" si="353"/>
        <v>1.1508861930000001</v>
      </c>
      <c r="N1324" s="70">
        <f t="shared" si="354"/>
        <v>0</v>
      </c>
      <c r="O1324" s="66">
        <f t="shared" ca="1" si="355"/>
        <v>9245229.2856968492</v>
      </c>
      <c r="P1324" s="72">
        <f t="shared" si="356"/>
        <v>0</v>
      </c>
      <c r="Q1324" s="69"/>
      <c r="R1324" s="68"/>
      <c r="S1324" s="68"/>
      <c r="T1324" s="68"/>
      <c r="U1324" s="68"/>
      <c r="V1324" s="6"/>
      <c r="W1324" s="6"/>
      <c r="X1324" s="6"/>
      <c r="Y1324" s="7"/>
      <c r="Z1324" s="1"/>
      <c r="AA1324" s="6"/>
      <c r="AB1324" s="7"/>
      <c r="AC1324" s="7"/>
      <c r="AD1324" s="7"/>
      <c r="AE1324" s="6"/>
      <c r="AF1324" s="8"/>
      <c r="AG1324" s="6"/>
      <c r="AH1324" s="1"/>
      <c r="AI1324" s="3"/>
      <c r="AJ1324" s="3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</row>
    <row r="1325" spans="1:220" x14ac:dyDescent="0.2">
      <c r="A1325" s="65">
        <f t="shared" si="357"/>
        <v>43300</v>
      </c>
      <c r="B1325" s="12">
        <f t="shared" ca="1" si="345"/>
        <v>70542642.938450083</v>
      </c>
      <c r="C1325" s="73">
        <f t="shared" ca="1" si="346"/>
        <v>61272864.679519385</v>
      </c>
      <c r="D1325" s="67">
        <f ca="1">IF(A1325&lt;$B$1,VLOOKUP(A1325,[1]DI!$A$4:$B$15000,2,FALSE),0)</f>
        <v>6.3899999999999998E-2</v>
      </c>
      <c r="E1325" s="11">
        <f t="shared" ca="1" si="347"/>
        <v>1.0002458299999999</v>
      </c>
      <c r="F1325" s="66">
        <f ca="1">(TRUNC(PRODUCT($E$16:$E1324),16))</f>
        <v>1.4745242510533101</v>
      </c>
      <c r="G1325" s="66">
        <f t="shared" ca="1" si="348"/>
        <v>1.34121351552386</v>
      </c>
      <c r="H1325" s="66">
        <f t="shared" ca="1" si="349"/>
        <v>1.09939561</v>
      </c>
      <c r="I1325" s="67">
        <f t="shared" si="358"/>
        <v>3.7499999999999999E-2</v>
      </c>
      <c r="J1325" s="68">
        <f t="shared" si="350"/>
        <v>42843</v>
      </c>
      <c r="K1325" s="13">
        <f t="shared" si="351"/>
        <v>451</v>
      </c>
      <c r="L1325" s="9">
        <f t="shared" si="352"/>
        <v>1.0471997820000001</v>
      </c>
      <c r="M1325" s="71">
        <f t="shared" ca="1" si="353"/>
        <v>1.1512868430000001</v>
      </c>
      <c r="N1325" s="70">
        <f t="shared" si="354"/>
        <v>0</v>
      </c>
      <c r="O1325" s="66">
        <f t="shared" ca="1" si="355"/>
        <v>9269778.2589306999</v>
      </c>
      <c r="P1325" s="72">
        <f t="shared" si="356"/>
        <v>0</v>
      </c>
      <c r="Q1325" s="69"/>
      <c r="R1325" s="68"/>
      <c r="S1325" s="68"/>
      <c r="T1325" s="68"/>
      <c r="U1325" s="68"/>
      <c r="V1325" s="6"/>
      <c r="W1325" s="6"/>
      <c r="X1325" s="6"/>
      <c r="Y1325" s="7"/>
      <c r="Z1325" s="1"/>
      <c r="AA1325" s="6"/>
      <c r="AB1325" s="7"/>
      <c r="AC1325" s="7"/>
      <c r="AD1325" s="7"/>
      <c r="AE1325" s="6"/>
      <c r="AF1325" s="8"/>
      <c r="AG1325" s="6"/>
      <c r="AH1325" s="1"/>
      <c r="AI1325" s="3"/>
      <c r="AJ1325" s="3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</row>
    <row r="1326" spans="1:220" x14ac:dyDescent="0.2">
      <c r="A1326" s="65">
        <f t="shared" si="357"/>
        <v>43301</v>
      </c>
      <c r="B1326" s="12">
        <f t="shared" ca="1" si="345"/>
        <v>70567200.060974926</v>
      </c>
      <c r="C1326" s="73">
        <f t="shared" ca="1" si="346"/>
        <v>61272864.679519385</v>
      </c>
      <c r="D1326" s="67">
        <f ca="1">IF(A1326&lt;$B$1,VLOOKUP(A1326,[1]DI!$A$4:$B$15000,2,FALSE),0)</f>
        <v>6.3899999999999998E-2</v>
      </c>
      <c r="E1326" s="11">
        <f t="shared" ca="1" si="347"/>
        <v>1.0002458299999999</v>
      </c>
      <c r="F1326" s="66">
        <f ca="1">(TRUNC(PRODUCT($E$16:$E1325),16))</f>
        <v>1.47488673334995</v>
      </c>
      <c r="G1326" s="66">
        <f t="shared" ca="1" si="348"/>
        <v>1.34121351552386</v>
      </c>
      <c r="H1326" s="66">
        <f t="shared" ca="1" si="349"/>
        <v>1.0996658699999999</v>
      </c>
      <c r="I1326" s="67">
        <f t="shared" si="358"/>
        <v>3.7499999999999999E-2</v>
      </c>
      <c r="J1326" s="68">
        <f t="shared" si="350"/>
        <v>42843</v>
      </c>
      <c r="K1326" s="13">
        <f t="shared" si="351"/>
        <v>452</v>
      </c>
      <c r="L1326" s="9">
        <f t="shared" si="352"/>
        <v>1.0473068750000001</v>
      </c>
      <c r="M1326" s="71">
        <f t="shared" ca="1" si="353"/>
        <v>1.151687626</v>
      </c>
      <c r="N1326" s="70">
        <f t="shared" si="354"/>
        <v>0</v>
      </c>
      <c r="O1326" s="66">
        <f t="shared" ca="1" si="355"/>
        <v>9294335.3814555407</v>
      </c>
      <c r="P1326" s="72">
        <f t="shared" si="356"/>
        <v>0</v>
      </c>
      <c r="Q1326" s="69"/>
      <c r="R1326" s="68"/>
      <c r="S1326" s="68"/>
      <c r="T1326" s="68"/>
      <c r="U1326" s="68"/>
      <c r="V1326" s="6"/>
      <c r="W1326" s="6"/>
      <c r="X1326" s="6"/>
      <c r="Y1326" s="7"/>
      <c r="Z1326" s="1"/>
      <c r="AA1326" s="6"/>
      <c r="AB1326" s="7"/>
      <c r="AC1326" s="7"/>
      <c r="AD1326" s="7"/>
      <c r="AE1326" s="6"/>
      <c r="AF1326" s="8"/>
      <c r="AG1326" s="6"/>
      <c r="AH1326" s="1"/>
      <c r="AI1326" s="3"/>
      <c r="AJ1326" s="3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</row>
    <row r="1327" spans="1:220" x14ac:dyDescent="0.2">
      <c r="A1327" s="65">
        <f t="shared" si="357"/>
        <v>43302</v>
      </c>
      <c r="B1327" s="12">
        <f t="shared" ca="1" si="345"/>
        <v>70591766.558248088</v>
      </c>
      <c r="C1327" s="73">
        <f t="shared" ca="1" si="346"/>
        <v>61272864.679519385</v>
      </c>
      <c r="D1327" s="67">
        <f ca="1">IF(A1327&lt;$B$1,VLOOKUP(A1327,[1]DI!$A$4:$B$15000,2,FALSE),0)</f>
        <v>0</v>
      </c>
      <c r="E1327" s="11">
        <f t="shared" ca="1" si="347"/>
        <v>1</v>
      </c>
      <c r="F1327" s="66">
        <f ca="1">(TRUNC(PRODUCT($E$16:$E1326),16))</f>
        <v>1.4752493047556099</v>
      </c>
      <c r="G1327" s="66">
        <f t="shared" ca="1" si="348"/>
        <v>1.34121351552386</v>
      </c>
      <c r="H1327" s="66">
        <f t="shared" ca="1" si="349"/>
        <v>1.0999362100000001</v>
      </c>
      <c r="I1327" s="67">
        <f t="shared" si="358"/>
        <v>3.7499999999999999E-2</v>
      </c>
      <c r="J1327" s="68">
        <f t="shared" si="350"/>
        <v>42843</v>
      </c>
      <c r="K1327" s="13">
        <f t="shared" si="351"/>
        <v>453</v>
      </c>
      <c r="L1327" s="9">
        <f t="shared" si="352"/>
        <v>1.0474139790000001</v>
      </c>
      <c r="M1327" s="71">
        <f t="shared" ca="1" si="353"/>
        <v>1.1520885620000001</v>
      </c>
      <c r="N1327" s="70">
        <f t="shared" si="354"/>
        <v>0</v>
      </c>
      <c r="O1327" s="66">
        <f t="shared" ca="1" si="355"/>
        <v>9318901.8787287008</v>
      </c>
      <c r="P1327" s="72">
        <f t="shared" si="356"/>
        <v>0</v>
      </c>
      <c r="Q1327" s="69"/>
      <c r="R1327" s="68"/>
      <c r="S1327" s="68"/>
      <c r="T1327" s="68"/>
      <c r="U1327" s="68"/>
      <c r="V1327" s="6"/>
      <c r="W1327" s="6"/>
      <c r="X1327" s="6"/>
      <c r="Y1327" s="7"/>
      <c r="Z1327" s="1"/>
      <c r="AA1327" s="6"/>
      <c r="AB1327" s="7"/>
      <c r="AC1327" s="7"/>
      <c r="AD1327" s="7"/>
      <c r="AE1327" s="6"/>
      <c r="AF1327" s="8"/>
      <c r="AG1327" s="6"/>
      <c r="AH1327" s="1"/>
      <c r="AI1327" s="3"/>
      <c r="AJ1327" s="3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</row>
    <row r="1328" spans="1:220" x14ac:dyDescent="0.2">
      <c r="A1328" s="65">
        <f t="shared" si="357"/>
        <v>43303</v>
      </c>
      <c r="B1328" s="12">
        <f t="shared" ca="1" si="345"/>
        <v>70598985.727164611</v>
      </c>
      <c r="C1328" s="73">
        <f t="shared" ca="1" si="346"/>
        <v>61272864.679519385</v>
      </c>
      <c r="D1328" s="67">
        <f ca="1">IF(A1328&lt;$B$1,VLOOKUP(A1328,[1]DI!$A$4:$B$15000,2,FALSE),0)</f>
        <v>0</v>
      </c>
      <c r="E1328" s="11">
        <f t="shared" ca="1" si="347"/>
        <v>1</v>
      </c>
      <c r="F1328" s="66">
        <f ca="1">(TRUNC(PRODUCT($E$16:$E1327),16))</f>
        <v>1.4752493047556099</v>
      </c>
      <c r="G1328" s="66">
        <f t="shared" ca="1" si="348"/>
        <v>1.34121351552386</v>
      </c>
      <c r="H1328" s="66">
        <f t="shared" ca="1" si="349"/>
        <v>1.0999362100000001</v>
      </c>
      <c r="I1328" s="67">
        <f t="shared" si="358"/>
        <v>3.7499999999999999E-2</v>
      </c>
      <c r="J1328" s="68">
        <f t="shared" si="350"/>
        <v>42843</v>
      </c>
      <c r="K1328" s="13">
        <f t="shared" si="351"/>
        <v>454</v>
      </c>
      <c r="L1328" s="9">
        <f t="shared" si="352"/>
        <v>1.0475210939999999</v>
      </c>
      <c r="M1328" s="71">
        <f t="shared" ca="1" si="353"/>
        <v>1.1522063819999999</v>
      </c>
      <c r="N1328" s="70">
        <f t="shared" si="354"/>
        <v>0</v>
      </c>
      <c r="O1328" s="66">
        <f t="shared" ca="1" si="355"/>
        <v>9326121.0476452298</v>
      </c>
      <c r="P1328" s="72">
        <f t="shared" si="356"/>
        <v>0</v>
      </c>
      <c r="Q1328" s="69"/>
      <c r="R1328" s="68"/>
      <c r="S1328" s="68"/>
      <c r="T1328" s="68"/>
      <c r="U1328" s="68"/>
      <c r="V1328" s="6"/>
      <c r="W1328" s="6"/>
      <c r="X1328" s="6"/>
      <c r="Y1328" s="7"/>
      <c r="Z1328" s="1"/>
      <c r="AA1328" s="6"/>
      <c r="AB1328" s="7"/>
      <c r="AC1328" s="7"/>
      <c r="AD1328" s="7"/>
      <c r="AE1328" s="6"/>
      <c r="AF1328" s="8"/>
      <c r="AG1328" s="6"/>
      <c r="AH1328" s="1"/>
      <c r="AI1328" s="3"/>
      <c r="AJ1328" s="3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</row>
    <row r="1329" spans="1:220" x14ac:dyDescent="0.2">
      <c r="A1329" s="65">
        <f t="shared" si="357"/>
        <v>43304</v>
      </c>
      <c r="B1329" s="12">
        <f t="shared" ca="1" si="345"/>
        <v>70606205.692628399</v>
      </c>
      <c r="C1329" s="73">
        <f t="shared" ca="1" si="346"/>
        <v>61272864.679519385</v>
      </c>
      <c r="D1329" s="67">
        <f ca="1">IF(A1329&lt;$B$1,VLOOKUP(A1329,[1]DI!$A$4:$B$15000,2,FALSE),0)</f>
        <v>6.3899999999999998E-2</v>
      </c>
      <c r="E1329" s="11">
        <f t="shared" ca="1" si="347"/>
        <v>1.0002458299999999</v>
      </c>
      <c r="F1329" s="66">
        <f ca="1">(TRUNC(PRODUCT($E$16:$E1328),16))</f>
        <v>1.4752493047556099</v>
      </c>
      <c r="G1329" s="66">
        <f t="shared" ca="1" si="348"/>
        <v>1.34121351552386</v>
      </c>
      <c r="H1329" s="66">
        <f t="shared" ca="1" si="349"/>
        <v>1.0999362100000001</v>
      </c>
      <c r="I1329" s="67">
        <f t="shared" si="358"/>
        <v>3.7499999999999999E-2</v>
      </c>
      <c r="J1329" s="68">
        <f t="shared" si="350"/>
        <v>42843</v>
      </c>
      <c r="K1329" s="13">
        <f t="shared" si="351"/>
        <v>455</v>
      </c>
      <c r="L1329" s="9">
        <f t="shared" si="352"/>
        <v>1.0476282210000001</v>
      </c>
      <c r="M1329" s="71">
        <f t="shared" ca="1" si="353"/>
        <v>1.1523242149999999</v>
      </c>
      <c r="N1329" s="70">
        <f t="shared" si="354"/>
        <v>0</v>
      </c>
      <c r="O1329" s="66">
        <f t="shared" ca="1" si="355"/>
        <v>9333341.0131090097</v>
      </c>
      <c r="P1329" s="72">
        <f t="shared" si="356"/>
        <v>0</v>
      </c>
      <c r="Q1329" s="69"/>
      <c r="R1329" s="68"/>
      <c r="S1329" s="68"/>
      <c r="T1329" s="68"/>
      <c r="U1329" s="68"/>
      <c r="V1329" s="6"/>
      <c r="W1329" s="6"/>
      <c r="X1329" s="6"/>
      <c r="Y1329" s="7"/>
      <c r="Z1329" s="1"/>
      <c r="AA1329" s="6"/>
      <c r="AB1329" s="7"/>
      <c r="AC1329" s="7"/>
      <c r="AD1329" s="7"/>
      <c r="AE1329" s="6"/>
      <c r="AF1329" s="8"/>
      <c r="AG1329" s="6"/>
      <c r="AH1329" s="1"/>
      <c r="AI1329" s="3"/>
      <c r="AJ1329" s="3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</row>
    <row r="1330" spans="1:220" x14ac:dyDescent="0.2">
      <c r="A1330" s="65">
        <f t="shared" si="357"/>
        <v>43305</v>
      </c>
      <c r="B1330" s="12">
        <f t="shared" ca="1" si="345"/>
        <v>70630784.750838801</v>
      </c>
      <c r="C1330" s="73">
        <f t="shared" ca="1" si="346"/>
        <v>61272864.679519385</v>
      </c>
      <c r="D1330" s="67">
        <f ca="1">IF(A1330&lt;$B$1,VLOOKUP(A1330,[1]DI!$A$4:$B$15000,2,FALSE),0)</f>
        <v>6.3899999999999998E-2</v>
      </c>
      <c r="E1330" s="11">
        <f t="shared" ca="1" si="347"/>
        <v>1.0002458299999999</v>
      </c>
      <c r="F1330" s="66">
        <f ca="1">(TRUNC(PRODUCT($E$16:$E1329),16))</f>
        <v>1.47561196529219</v>
      </c>
      <c r="G1330" s="66">
        <f t="shared" ca="1" si="348"/>
        <v>1.34121351552386</v>
      </c>
      <c r="H1330" s="66">
        <f t="shared" ca="1" si="349"/>
        <v>1.1002065999999999</v>
      </c>
      <c r="I1330" s="67">
        <f t="shared" si="358"/>
        <v>3.7499999999999999E-2</v>
      </c>
      <c r="J1330" s="68">
        <f t="shared" si="350"/>
        <v>42843</v>
      </c>
      <c r="K1330" s="13">
        <f t="shared" si="351"/>
        <v>456</v>
      </c>
      <c r="L1330" s="9">
        <f t="shared" si="352"/>
        <v>1.0477353579999999</v>
      </c>
      <c r="M1330" s="71">
        <f t="shared" ca="1" si="353"/>
        <v>1.1527253559999999</v>
      </c>
      <c r="N1330" s="70">
        <f t="shared" si="354"/>
        <v>0</v>
      </c>
      <c r="O1330" s="66">
        <f t="shared" ca="1" si="355"/>
        <v>9357920.0713194199</v>
      </c>
      <c r="P1330" s="72">
        <f t="shared" si="356"/>
        <v>0</v>
      </c>
      <c r="Q1330" s="69"/>
      <c r="R1330" s="68"/>
      <c r="S1330" s="68"/>
      <c r="T1330" s="68"/>
      <c r="U1330" s="68"/>
      <c r="V1330" s="6"/>
      <c r="W1330" s="6"/>
      <c r="X1330" s="6"/>
      <c r="Y1330" s="7"/>
      <c r="Z1330" s="1"/>
      <c r="AA1330" s="6"/>
      <c r="AB1330" s="7"/>
      <c r="AC1330" s="7"/>
      <c r="AD1330" s="7"/>
      <c r="AE1330" s="6"/>
      <c r="AF1330" s="8"/>
      <c r="AG1330" s="6"/>
      <c r="AH1330" s="1"/>
      <c r="AI1330" s="3"/>
      <c r="AJ1330" s="3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</row>
    <row r="1331" spans="1:220" x14ac:dyDescent="0.2">
      <c r="A1331" s="65">
        <f t="shared" si="357"/>
        <v>43306</v>
      </c>
      <c r="B1331" s="12">
        <f t="shared" ca="1" si="345"/>
        <v>70655373.245070368</v>
      </c>
      <c r="C1331" s="73">
        <f t="shared" ca="1" si="346"/>
        <v>61272864.679519385</v>
      </c>
      <c r="D1331" s="67">
        <f ca="1">IF(A1331&lt;$B$1,VLOOKUP(A1331,[1]DI!$A$4:$B$15000,2,FALSE),0)</f>
        <v>6.3899999999999998E-2</v>
      </c>
      <c r="E1331" s="11">
        <f t="shared" ca="1" si="347"/>
        <v>1.0002458299999999</v>
      </c>
      <c r="F1331" s="66">
        <f ca="1">(TRUNC(PRODUCT($E$16:$E1330),16))</f>
        <v>1.47597471498162</v>
      </c>
      <c r="G1331" s="66">
        <f t="shared" ca="1" si="348"/>
        <v>1.34121351552386</v>
      </c>
      <c r="H1331" s="66">
        <f t="shared" ca="1" si="349"/>
        <v>1.1004770699999999</v>
      </c>
      <c r="I1331" s="67">
        <f t="shared" si="358"/>
        <v>3.7499999999999999E-2</v>
      </c>
      <c r="J1331" s="68">
        <f t="shared" si="350"/>
        <v>42843</v>
      </c>
      <c r="K1331" s="13">
        <f t="shared" si="351"/>
        <v>457</v>
      </c>
      <c r="L1331" s="9">
        <f t="shared" si="352"/>
        <v>1.0478425060000001</v>
      </c>
      <c r="M1331" s="71">
        <f t="shared" ca="1" si="353"/>
        <v>1.153126651</v>
      </c>
      <c r="N1331" s="70">
        <f t="shared" si="354"/>
        <v>0</v>
      </c>
      <c r="O1331" s="66">
        <f t="shared" ca="1" si="355"/>
        <v>9382508.5655509904</v>
      </c>
      <c r="P1331" s="72">
        <f t="shared" si="356"/>
        <v>0</v>
      </c>
      <c r="Q1331" s="69"/>
      <c r="R1331" s="68"/>
      <c r="S1331" s="68"/>
      <c r="T1331" s="68"/>
      <c r="U1331" s="68"/>
      <c r="V1331" s="6"/>
      <c r="W1331" s="6"/>
      <c r="X1331" s="6"/>
      <c r="Y1331" s="7"/>
      <c r="Z1331" s="1"/>
      <c r="AA1331" s="6"/>
      <c r="AB1331" s="7"/>
      <c r="AC1331" s="7"/>
      <c r="AD1331" s="7"/>
      <c r="AE1331" s="6"/>
      <c r="AF1331" s="8"/>
      <c r="AG1331" s="6"/>
      <c r="AH1331" s="1"/>
      <c r="AI1331" s="3"/>
      <c r="AJ1331" s="3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</row>
    <row r="1332" spans="1:220" x14ac:dyDescent="0.2">
      <c r="A1332" s="65">
        <f t="shared" si="357"/>
        <v>43307</v>
      </c>
      <c r="B1332" s="12">
        <f t="shared" ca="1" si="345"/>
        <v>70679969.888592944</v>
      </c>
      <c r="C1332" s="73">
        <f t="shared" ca="1" si="346"/>
        <v>61272864.679519385</v>
      </c>
      <c r="D1332" s="67">
        <f ca="1">IF(A1332&lt;$B$1,VLOOKUP(A1332,[1]DI!$A$4:$B$15000,2,FALSE),0)</f>
        <v>6.3899999999999998E-2</v>
      </c>
      <c r="E1332" s="11">
        <f t="shared" ca="1" si="347"/>
        <v>1.0002458299999999</v>
      </c>
      <c r="F1332" s="66">
        <f ca="1">(TRUNC(PRODUCT($E$16:$E1331),16))</f>
        <v>1.4763375538458099</v>
      </c>
      <c r="G1332" s="66">
        <f t="shared" ca="1" si="348"/>
        <v>1.34121351552386</v>
      </c>
      <c r="H1332" s="66">
        <f t="shared" ca="1" si="349"/>
        <v>1.1007476</v>
      </c>
      <c r="I1332" s="67">
        <f t="shared" si="358"/>
        <v>3.7499999999999999E-2</v>
      </c>
      <c r="J1332" s="68">
        <f t="shared" si="350"/>
        <v>42843</v>
      </c>
      <c r="K1332" s="13">
        <f t="shared" si="351"/>
        <v>458</v>
      </c>
      <c r="L1332" s="9">
        <f t="shared" si="352"/>
        <v>1.047949665</v>
      </c>
      <c r="M1332" s="71">
        <f t="shared" ca="1" si="353"/>
        <v>1.153528079</v>
      </c>
      <c r="N1332" s="70">
        <f t="shared" si="354"/>
        <v>0</v>
      </c>
      <c r="O1332" s="66">
        <f t="shared" ca="1" si="355"/>
        <v>9407105.2090735603</v>
      </c>
      <c r="P1332" s="72">
        <f t="shared" si="356"/>
        <v>0</v>
      </c>
      <c r="Q1332" s="69"/>
      <c r="R1332" s="68"/>
      <c r="S1332" s="68"/>
      <c r="T1332" s="68"/>
      <c r="U1332" s="68"/>
      <c r="V1332" s="6"/>
      <c r="W1332" s="6"/>
      <c r="X1332" s="6"/>
      <c r="Y1332" s="7"/>
      <c r="Z1332" s="1"/>
      <c r="AA1332" s="6"/>
      <c r="AB1332" s="7"/>
      <c r="AC1332" s="7"/>
      <c r="AD1332" s="7"/>
      <c r="AE1332" s="6"/>
      <c r="AF1332" s="8"/>
      <c r="AG1332" s="6"/>
      <c r="AH1332" s="1"/>
      <c r="AI1332" s="3"/>
      <c r="AJ1332" s="3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</row>
    <row r="1333" spans="1:220" x14ac:dyDescent="0.2">
      <c r="A1333" s="65">
        <f t="shared" si="357"/>
        <v>43308</v>
      </c>
      <c r="B1333" s="12">
        <f t="shared" ca="1" si="345"/>
        <v>70704574.558860779</v>
      </c>
      <c r="C1333" s="73">
        <f t="shared" ca="1" si="346"/>
        <v>61272864.679519385</v>
      </c>
      <c r="D1333" s="67">
        <f ca="1">IF(A1333&lt;$B$1,VLOOKUP(A1333,[1]DI!$A$4:$B$15000,2,FALSE),0)</f>
        <v>6.3899999999999998E-2</v>
      </c>
      <c r="E1333" s="11">
        <f t="shared" ca="1" si="347"/>
        <v>1.0002458299999999</v>
      </c>
      <c r="F1333" s="66">
        <f ca="1">(TRUNC(PRODUCT($E$16:$E1332),16))</f>
        <v>1.47670048190667</v>
      </c>
      <c r="G1333" s="66">
        <f t="shared" ca="1" si="348"/>
        <v>1.34121351552386</v>
      </c>
      <c r="H1333" s="66">
        <f t="shared" ca="1" si="349"/>
        <v>1.10101819</v>
      </c>
      <c r="I1333" s="67">
        <f t="shared" si="358"/>
        <v>3.7499999999999999E-2</v>
      </c>
      <c r="J1333" s="68">
        <f t="shared" si="350"/>
        <v>42843</v>
      </c>
      <c r="K1333" s="13">
        <f t="shared" si="351"/>
        <v>459</v>
      </c>
      <c r="L1333" s="9">
        <f t="shared" si="352"/>
        <v>1.048056834</v>
      </c>
      <c r="M1333" s="71">
        <f t="shared" ca="1" si="353"/>
        <v>1.1539296379999999</v>
      </c>
      <c r="N1333" s="70">
        <f t="shared" si="354"/>
        <v>0</v>
      </c>
      <c r="O1333" s="66">
        <f t="shared" ca="1" si="355"/>
        <v>9431709.8793413993</v>
      </c>
      <c r="P1333" s="72">
        <f t="shared" si="356"/>
        <v>0</v>
      </c>
      <c r="Q1333" s="69"/>
      <c r="R1333" s="68"/>
      <c r="S1333" s="68"/>
      <c r="T1333" s="68"/>
      <c r="U1333" s="68"/>
      <c r="V1333" s="6"/>
      <c r="W1333" s="6"/>
      <c r="X1333" s="6"/>
      <c r="Y1333" s="7"/>
      <c r="Z1333" s="1"/>
      <c r="AA1333" s="6"/>
      <c r="AB1333" s="7"/>
      <c r="AC1333" s="7"/>
      <c r="AD1333" s="7"/>
      <c r="AE1333" s="6"/>
      <c r="AF1333" s="8"/>
      <c r="AG1333" s="6"/>
      <c r="AH1333" s="1"/>
      <c r="AI1333" s="3"/>
      <c r="AJ1333" s="3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</row>
    <row r="1334" spans="1:220" x14ac:dyDescent="0.2">
      <c r="A1334" s="65">
        <f t="shared" si="357"/>
        <v>43309</v>
      </c>
      <c r="B1334" s="12">
        <f t="shared" ca="1" si="345"/>
        <v>70729188.787695512</v>
      </c>
      <c r="C1334" s="73">
        <f t="shared" ca="1" si="346"/>
        <v>61272864.679519385</v>
      </c>
      <c r="D1334" s="67">
        <f ca="1">IF(A1334&lt;$B$1,VLOOKUP(A1334,[1]DI!$A$4:$B$15000,2,FALSE),0)</f>
        <v>0</v>
      </c>
      <c r="E1334" s="11">
        <f t="shared" ca="1" si="347"/>
        <v>1</v>
      </c>
      <c r="F1334" s="66">
        <f ca="1">(TRUNC(PRODUCT($E$16:$E1333),16))</f>
        <v>1.47706349918613</v>
      </c>
      <c r="G1334" s="66">
        <f t="shared" ca="1" si="348"/>
        <v>1.34121351552386</v>
      </c>
      <c r="H1334" s="66">
        <f t="shared" ca="1" si="349"/>
        <v>1.1012888599999999</v>
      </c>
      <c r="I1334" s="67">
        <f t="shared" si="358"/>
        <v>3.7499999999999999E-2</v>
      </c>
      <c r="J1334" s="68">
        <f t="shared" si="350"/>
        <v>42843</v>
      </c>
      <c r="K1334" s="13">
        <f t="shared" si="351"/>
        <v>460</v>
      </c>
      <c r="L1334" s="9">
        <f t="shared" si="352"/>
        <v>1.048164015</v>
      </c>
      <c r="M1334" s="71">
        <f t="shared" ca="1" si="353"/>
        <v>1.1543313529999999</v>
      </c>
      <c r="N1334" s="70">
        <f t="shared" si="354"/>
        <v>0</v>
      </c>
      <c r="O1334" s="66">
        <f t="shared" ca="1" si="355"/>
        <v>9456324.1081761308</v>
      </c>
      <c r="P1334" s="72">
        <f t="shared" si="356"/>
        <v>0</v>
      </c>
      <c r="Q1334" s="69"/>
      <c r="R1334" s="68"/>
      <c r="S1334" s="68"/>
      <c r="T1334" s="68"/>
      <c r="U1334" s="68"/>
      <c r="V1334" s="6"/>
      <c r="W1334" s="6"/>
      <c r="X1334" s="6"/>
      <c r="Y1334" s="7"/>
      <c r="Z1334" s="1"/>
      <c r="AA1334" s="6"/>
      <c r="AB1334" s="7"/>
      <c r="AC1334" s="7"/>
      <c r="AD1334" s="7"/>
      <c r="AE1334" s="6"/>
      <c r="AF1334" s="8"/>
      <c r="AG1334" s="6"/>
      <c r="AH1334" s="1"/>
      <c r="AI1334" s="3"/>
      <c r="AJ1334" s="3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</row>
    <row r="1335" spans="1:220" x14ac:dyDescent="0.2">
      <c r="A1335" s="65">
        <f t="shared" si="357"/>
        <v>43310</v>
      </c>
      <c r="B1335" s="12">
        <f t="shared" ca="1" si="345"/>
        <v>70736422.049370944</v>
      </c>
      <c r="C1335" s="73">
        <f t="shared" ca="1" si="346"/>
        <v>61272864.679519385</v>
      </c>
      <c r="D1335" s="67">
        <f ca="1">IF(A1335&lt;$B$1,VLOOKUP(A1335,[1]DI!$A$4:$B$15000,2,FALSE),0)</f>
        <v>0</v>
      </c>
      <c r="E1335" s="11">
        <f t="shared" ca="1" si="347"/>
        <v>1</v>
      </c>
      <c r="F1335" s="66">
        <f ca="1">(TRUNC(PRODUCT($E$16:$E1334),16))</f>
        <v>1.47706349918613</v>
      </c>
      <c r="G1335" s="66">
        <f t="shared" ca="1" si="348"/>
        <v>1.34121351552386</v>
      </c>
      <c r="H1335" s="66">
        <f t="shared" ca="1" si="349"/>
        <v>1.1012888599999999</v>
      </c>
      <c r="I1335" s="67">
        <f t="shared" si="358"/>
        <v>3.7499999999999999E-2</v>
      </c>
      <c r="J1335" s="68">
        <f t="shared" si="350"/>
        <v>42843</v>
      </c>
      <c r="K1335" s="13">
        <f t="shared" si="351"/>
        <v>461</v>
      </c>
      <c r="L1335" s="9">
        <f t="shared" si="352"/>
        <v>1.048271207</v>
      </c>
      <c r="M1335" s="71">
        <f t="shared" ca="1" si="353"/>
        <v>1.1544494030000001</v>
      </c>
      <c r="N1335" s="70">
        <f t="shared" si="354"/>
        <v>0</v>
      </c>
      <c r="O1335" s="66">
        <f t="shared" ca="1" si="355"/>
        <v>9463557.3698515594</v>
      </c>
      <c r="P1335" s="72">
        <f t="shared" si="356"/>
        <v>0</v>
      </c>
      <c r="Q1335" s="69"/>
      <c r="R1335" s="68"/>
      <c r="S1335" s="68"/>
      <c r="T1335" s="68"/>
      <c r="U1335" s="68"/>
      <c r="V1335" s="6"/>
      <c r="W1335" s="6"/>
      <c r="X1335" s="6"/>
      <c r="Y1335" s="7"/>
      <c r="Z1335" s="1"/>
      <c r="AA1335" s="6"/>
      <c r="AB1335" s="7"/>
      <c r="AC1335" s="7"/>
      <c r="AD1335" s="7"/>
      <c r="AE1335" s="6"/>
      <c r="AF1335" s="8"/>
      <c r="AG1335" s="6"/>
      <c r="AH1335" s="1"/>
      <c r="AI1335" s="3"/>
      <c r="AJ1335" s="3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</row>
    <row r="1336" spans="1:220" x14ac:dyDescent="0.2">
      <c r="A1336" s="65">
        <f t="shared" si="357"/>
        <v>43311</v>
      </c>
      <c r="B1336" s="12">
        <f t="shared" ca="1" si="345"/>
        <v>70743655.985047877</v>
      </c>
      <c r="C1336" s="73">
        <f t="shared" ca="1" si="346"/>
        <v>61272864.679519385</v>
      </c>
      <c r="D1336" s="67">
        <f ca="1">IF(A1336&lt;$B$1,VLOOKUP(A1336,[1]DI!$A$4:$B$15000,2,FALSE),0)</f>
        <v>6.3899999999999998E-2</v>
      </c>
      <c r="E1336" s="11">
        <f t="shared" ca="1" si="347"/>
        <v>1.0002458299999999</v>
      </c>
      <c r="F1336" s="66">
        <f ca="1">(TRUNC(PRODUCT($E$16:$E1335),16))</f>
        <v>1.47706349918613</v>
      </c>
      <c r="G1336" s="66">
        <f t="shared" ca="1" si="348"/>
        <v>1.34121351552386</v>
      </c>
      <c r="H1336" s="66">
        <f t="shared" ca="1" si="349"/>
        <v>1.1012888599999999</v>
      </c>
      <c r="I1336" s="67">
        <f t="shared" si="358"/>
        <v>3.7499999999999999E-2</v>
      </c>
      <c r="J1336" s="68">
        <f t="shared" si="350"/>
        <v>42843</v>
      </c>
      <c r="K1336" s="13">
        <f t="shared" si="351"/>
        <v>462</v>
      </c>
      <c r="L1336" s="9">
        <f t="shared" si="352"/>
        <v>1.04837841</v>
      </c>
      <c r="M1336" s="71">
        <f t="shared" ca="1" si="353"/>
        <v>1.1545674640000001</v>
      </c>
      <c r="N1336" s="70">
        <f t="shared" si="354"/>
        <v>0</v>
      </c>
      <c r="O1336" s="66">
        <f t="shared" ca="1" si="355"/>
        <v>9470791.3055284899</v>
      </c>
      <c r="P1336" s="72">
        <f t="shared" si="356"/>
        <v>0</v>
      </c>
      <c r="Q1336" s="69"/>
      <c r="R1336" s="68"/>
      <c r="S1336" s="68"/>
      <c r="T1336" s="68"/>
      <c r="U1336" s="68"/>
      <c r="V1336" s="6"/>
      <c r="W1336" s="6"/>
      <c r="X1336" s="6"/>
      <c r="Y1336" s="7"/>
      <c r="Z1336" s="1"/>
      <c r="AA1336" s="6"/>
      <c r="AB1336" s="7"/>
      <c r="AC1336" s="7"/>
      <c r="AD1336" s="7"/>
      <c r="AE1336" s="6"/>
      <c r="AF1336" s="8"/>
      <c r="AG1336" s="6"/>
      <c r="AH1336" s="1"/>
      <c r="AI1336" s="3"/>
      <c r="AJ1336" s="3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</row>
    <row r="1337" spans="1:220" x14ac:dyDescent="0.2">
      <c r="A1337" s="65">
        <f t="shared" si="357"/>
        <v>43312</v>
      </c>
      <c r="B1337" s="12">
        <f t="shared" ca="1" si="345"/>
        <v>70768283.387548521</v>
      </c>
      <c r="C1337" s="73">
        <f t="shared" ca="1" si="346"/>
        <v>61272864.679519385</v>
      </c>
      <c r="D1337" s="67">
        <f ca="1">IF(A1337&lt;$B$1,VLOOKUP(A1337,[1]DI!$A$4:$B$15000,2,FALSE),0)</f>
        <v>6.3899999999999998E-2</v>
      </c>
      <c r="E1337" s="11">
        <f t="shared" ca="1" si="347"/>
        <v>1.0002458299999999</v>
      </c>
      <c r="F1337" s="66">
        <f ca="1">(TRUNC(PRODUCT($E$16:$E1336),16))</f>
        <v>1.47742660570614</v>
      </c>
      <c r="G1337" s="66">
        <f t="shared" ca="1" si="348"/>
        <v>1.34121351552386</v>
      </c>
      <c r="H1337" s="66">
        <f t="shared" ca="1" si="349"/>
        <v>1.1015595899999999</v>
      </c>
      <c r="I1337" s="67">
        <f t="shared" si="358"/>
        <v>3.7499999999999999E-2</v>
      </c>
      <c r="J1337" s="68">
        <f t="shared" si="350"/>
        <v>42843</v>
      </c>
      <c r="K1337" s="13">
        <f t="shared" si="351"/>
        <v>463</v>
      </c>
      <c r="L1337" s="9">
        <f t="shared" si="352"/>
        <v>1.048485624</v>
      </c>
      <c r="M1337" s="71">
        <f t="shared" ca="1" si="353"/>
        <v>1.1549693940000001</v>
      </c>
      <c r="N1337" s="70">
        <f t="shared" si="354"/>
        <v>0</v>
      </c>
      <c r="O1337" s="66">
        <f t="shared" ca="1" si="355"/>
        <v>9495418.7080291305</v>
      </c>
      <c r="P1337" s="72">
        <f t="shared" si="356"/>
        <v>0</v>
      </c>
      <c r="Q1337" s="69"/>
      <c r="R1337" s="68"/>
      <c r="S1337" s="68"/>
      <c r="T1337" s="68"/>
      <c r="U1337" s="68"/>
      <c r="V1337" s="6"/>
      <c r="W1337" s="6"/>
      <c r="X1337" s="6"/>
      <c r="Y1337" s="7"/>
      <c r="Z1337" s="1"/>
      <c r="AA1337" s="6"/>
      <c r="AB1337" s="7"/>
      <c r="AC1337" s="7"/>
      <c r="AD1337" s="7"/>
      <c r="AE1337" s="6"/>
      <c r="AF1337" s="8"/>
      <c r="AG1337" s="6"/>
      <c r="AH1337" s="1"/>
      <c r="AI1337" s="3"/>
      <c r="AJ1337" s="3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</row>
    <row r="1338" spans="1:220" x14ac:dyDescent="0.2">
      <c r="A1338" s="65">
        <f t="shared" si="357"/>
        <v>43313</v>
      </c>
      <c r="B1338" s="12">
        <f t="shared" ca="1" si="345"/>
        <v>70785679.979288325</v>
      </c>
      <c r="C1338" s="73">
        <f t="shared" ca="1" si="346"/>
        <v>61272864.679519385</v>
      </c>
      <c r="D1338" s="67">
        <f ca="1">IF(A1338&lt;$B$1,VLOOKUP(A1338,[1]DI!$A$4:$B$15000,2,FALSE),0)</f>
        <v>6.3899999999999998E-2</v>
      </c>
      <c r="E1338" s="11">
        <f t="shared" ca="1" si="347"/>
        <v>1.0002458299999999</v>
      </c>
      <c r="F1338" s="66">
        <f ca="1">(TRUNC(PRODUCT($E$16:$E1337),16))</f>
        <v>1.4777898014886199</v>
      </c>
      <c r="G1338" s="66">
        <f t="shared" ca="1" si="348"/>
        <v>1.34121351552386</v>
      </c>
      <c r="H1338" s="66">
        <f t="shared" ca="1" si="349"/>
        <v>1.10183038</v>
      </c>
      <c r="I1338" s="67">
        <f t="shared" si="358"/>
        <v>3.7499999999999999E-2</v>
      </c>
      <c r="J1338" s="68">
        <f t="shared" si="350"/>
        <v>42843</v>
      </c>
      <c r="K1338" s="13">
        <f t="shared" si="351"/>
        <v>463</v>
      </c>
      <c r="L1338" s="9">
        <f t="shared" si="352"/>
        <v>1.048485624</v>
      </c>
      <c r="M1338" s="71">
        <f t="shared" ca="1" si="353"/>
        <v>1.1552533140000001</v>
      </c>
      <c r="N1338" s="70">
        <f t="shared" si="354"/>
        <v>0</v>
      </c>
      <c r="O1338" s="66">
        <f t="shared" ca="1" si="355"/>
        <v>9512815.2997689396</v>
      </c>
      <c r="P1338" s="72">
        <f t="shared" si="356"/>
        <v>0</v>
      </c>
      <c r="Q1338" s="69"/>
      <c r="R1338" s="68"/>
      <c r="S1338" s="68"/>
      <c r="T1338" s="68"/>
      <c r="U1338" s="68"/>
      <c r="V1338" s="6"/>
      <c r="W1338" s="6"/>
      <c r="X1338" s="6"/>
      <c r="Y1338" s="7"/>
      <c r="Z1338" s="1"/>
      <c r="AA1338" s="6"/>
      <c r="AB1338" s="7"/>
      <c r="AC1338" s="7"/>
      <c r="AD1338" s="7"/>
      <c r="AE1338" s="6"/>
      <c r="AF1338" s="8"/>
      <c r="AG1338" s="6"/>
      <c r="AH1338" s="1"/>
      <c r="AI1338" s="3"/>
      <c r="AJ1338" s="3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</row>
    <row r="1339" spans="1:220" x14ac:dyDescent="0.2">
      <c r="A1339" s="65">
        <f t="shared" si="357"/>
        <v>43314</v>
      </c>
      <c r="B1339" s="12">
        <f t="shared" ca="1" si="345"/>
        <v>70810322.393640801</v>
      </c>
      <c r="C1339" s="73">
        <f t="shared" ca="1" si="346"/>
        <v>61272864.679519385</v>
      </c>
      <c r="D1339" s="67">
        <f ca="1">IF(A1339&lt;$B$1,VLOOKUP(A1339,[1]DI!$A$4:$B$15000,2,FALSE),0)</f>
        <v>6.3899999999999998E-2</v>
      </c>
      <c r="E1339" s="11">
        <f t="shared" ca="1" si="347"/>
        <v>1.0002458299999999</v>
      </c>
      <c r="F1339" s="66">
        <f ca="1">(TRUNC(PRODUCT($E$16:$E1338),16))</f>
        <v>1.4781530865555199</v>
      </c>
      <c r="G1339" s="66">
        <f t="shared" ca="1" si="348"/>
        <v>1.34121351552386</v>
      </c>
      <c r="H1339" s="66">
        <f t="shared" ca="1" si="349"/>
        <v>1.10210125</v>
      </c>
      <c r="I1339" s="67">
        <f t="shared" si="358"/>
        <v>3.7499999999999999E-2</v>
      </c>
      <c r="J1339" s="68">
        <f t="shared" si="350"/>
        <v>42843</v>
      </c>
      <c r="K1339" s="13">
        <f t="shared" si="351"/>
        <v>464</v>
      </c>
      <c r="L1339" s="9">
        <f t="shared" si="352"/>
        <v>1.048592848</v>
      </c>
      <c r="M1339" s="71">
        <f t="shared" ca="1" si="353"/>
        <v>1.1556554889999999</v>
      </c>
      <c r="N1339" s="70">
        <f t="shared" si="354"/>
        <v>0</v>
      </c>
      <c r="O1339" s="66">
        <f t="shared" ca="1" si="355"/>
        <v>9537457.7141214106</v>
      </c>
      <c r="P1339" s="72">
        <f t="shared" si="356"/>
        <v>0</v>
      </c>
      <c r="Q1339" s="69"/>
      <c r="R1339" s="68"/>
      <c r="S1339" s="68"/>
      <c r="T1339" s="68"/>
      <c r="U1339" s="68"/>
      <c r="V1339" s="6"/>
      <c r="W1339" s="6"/>
      <c r="X1339" s="6"/>
      <c r="Y1339" s="7"/>
      <c r="Z1339" s="1"/>
      <c r="AA1339" s="6"/>
      <c r="AB1339" s="7"/>
      <c r="AC1339" s="7"/>
      <c r="AD1339" s="7"/>
      <c r="AE1339" s="6"/>
      <c r="AF1339" s="8"/>
      <c r="AG1339" s="6"/>
      <c r="AH1339" s="1"/>
      <c r="AI1339" s="3"/>
      <c r="AJ1339" s="3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</row>
    <row r="1340" spans="1:220" x14ac:dyDescent="0.2">
      <c r="A1340" s="65">
        <f t="shared" si="357"/>
        <v>43315</v>
      </c>
      <c r="B1340" s="12">
        <f t="shared" ca="1" si="345"/>
        <v>70834973.018557161</v>
      </c>
      <c r="C1340" s="73">
        <f t="shared" ca="1" si="346"/>
        <v>61272864.679519385</v>
      </c>
      <c r="D1340" s="67">
        <f ca="1">IF(A1340&lt;$B$1,VLOOKUP(A1340,[1]DI!$A$4:$B$15000,2,FALSE),0)</f>
        <v>6.3899999999999998E-2</v>
      </c>
      <c r="E1340" s="11">
        <f t="shared" ca="1" si="347"/>
        <v>1.0002458299999999</v>
      </c>
      <c r="F1340" s="66">
        <f ca="1">(TRUNC(PRODUCT($E$16:$E1339),16))</f>
        <v>1.47851646092879</v>
      </c>
      <c r="G1340" s="66">
        <f t="shared" ca="1" si="348"/>
        <v>1.34121351552386</v>
      </c>
      <c r="H1340" s="66">
        <f t="shared" ca="1" si="349"/>
        <v>1.1023721799999999</v>
      </c>
      <c r="I1340" s="67">
        <f t="shared" si="358"/>
        <v>3.7499999999999999E-2</v>
      </c>
      <c r="J1340" s="68">
        <f t="shared" si="350"/>
        <v>42843</v>
      </c>
      <c r="K1340" s="13">
        <f t="shared" si="351"/>
        <v>465</v>
      </c>
      <c r="L1340" s="9">
        <f t="shared" si="352"/>
        <v>1.048700084</v>
      </c>
      <c r="M1340" s="71">
        <f t="shared" ca="1" si="353"/>
        <v>1.156057798</v>
      </c>
      <c r="N1340" s="70">
        <f t="shared" si="354"/>
        <v>0</v>
      </c>
      <c r="O1340" s="66">
        <f t="shared" ca="1" si="355"/>
        <v>9562108.3390377704</v>
      </c>
      <c r="P1340" s="72">
        <f t="shared" si="356"/>
        <v>0</v>
      </c>
      <c r="Q1340" s="69"/>
      <c r="R1340" s="68"/>
      <c r="S1340" s="68"/>
      <c r="T1340" s="68"/>
      <c r="U1340" s="68"/>
      <c r="V1340" s="6"/>
      <c r="W1340" s="6"/>
      <c r="X1340" s="6"/>
      <c r="Y1340" s="7"/>
      <c r="Z1340" s="1"/>
      <c r="AA1340" s="6"/>
      <c r="AB1340" s="7"/>
      <c r="AC1340" s="7"/>
      <c r="AD1340" s="7"/>
      <c r="AE1340" s="6"/>
      <c r="AF1340" s="8"/>
      <c r="AG1340" s="6"/>
      <c r="AH1340" s="1"/>
      <c r="AI1340" s="3"/>
      <c r="AJ1340" s="3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</row>
    <row r="1341" spans="1:220" x14ac:dyDescent="0.2">
      <c r="A1341" s="65">
        <f t="shared" si="357"/>
        <v>43316</v>
      </c>
      <c r="B1341" s="12">
        <f t="shared" ca="1" si="345"/>
        <v>70859631.7927645</v>
      </c>
      <c r="C1341" s="73">
        <f t="shared" ca="1" si="346"/>
        <v>61272864.679519385</v>
      </c>
      <c r="D1341" s="67">
        <f ca="1">IF(A1341&lt;$B$1,VLOOKUP(A1341,[1]DI!$A$4:$B$15000,2,FALSE),0)</f>
        <v>0</v>
      </c>
      <c r="E1341" s="11">
        <f t="shared" ca="1" si="347"/>
        <v>1</v>
      </c>
      <c r="F1341" s="66">
        <f ca="1">(TRUNC(PRODUCT($E$16:$E1340),16))</f>
        <v>1.4788799246303801</v>
      </c>
      <c r="G1341" s="66">
        <f t="shared" ca="1" si="348"/>
        <v>1.34121351552386</v>
      </c>
      <c r="H1341" s="66">
        <f t="shared" ca="1" si="349"/>
        <v>1.1026431699999999</v>
      </c>
      <c r="I1341" s="67">
        <f t="shared" si="358"/>
        <v>3.7499999999999999E-2</v>
      </c>
      <c r="J1341" s="68">
        <f t="shared" si="350"/>
        <v>42843</v>
      </c>
      <c r="K1341" s="13">
        <f t="shared" si="351"/>
        <v>466</v>
      </c>
      <c r="L1341" s="9">
        <f t="shared" si="352"/>
        <v>1.0488073309999999</v>
      </c>
      <c r="M1341" s="71">
        <f t="shared" ca="1" si="353"/>
        <v>1.1564602399999999</v>
      </c>
      <c r="N1341" s="70">
        <f t="shared" si="354"/>
        <v>0</v>
      </c>
      <c r="O1341" s="66">
        <f t="shared" ca="1" si="355"/>
        <v>9586767.1132451203</v>
      </c>
      <c r="P1341" s="72">
        <f t="shared" si="356"/>
        <v>0</v>
      </c>
      <c r="Q1341" s="69"/>
      <c r="R1341" s="68"/>
      <c r="S1341" s="68"/>
      <c r="T1341" s="68"/>
      <c r="U1341" s="68"/>
      <c r="V1341" s="6"/>
      <c r="W1341" s="6"/>
      <c r="X1341" s="6"/>
      <c r="Y1341" s="7"/>
      <c r="Z1341" s="1"/>
      <c r="AA1341" s="6"/>
      <c r="AB1341" s="7"/>
      <c r="AC1341" s="7"/>
      <c r="AD1341" s="7"/>
      <c r="AE1341" s="6"/>
      <c r="AF1341" s="8"/>
      <c r="AG1341" s="6"/>
      <c r="AH1341" s="1"/>
      <c r="AI1341" s="3"/>
      <c r="AJ1341" s="3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</row>
    <row r="1342" spans="1:220" x14ac:dyDescent="0.2">
      <c r="A1342" s="65">
        <f t="shared" si="357"/>
        <v>43317</v>
      </c>
      <c r="B1342" s="12">
        <f t="shared" ca="1" si="345"/>
        <v>70866878.289378703</v>
      </c>
      <c r="C1342" s="73">
        <f t="shared" ca="1" si="346"/>
        <v>61272864.679519385</v>
      </c>
      <c r="D1342" s="67">
        <f ca="1">IF(A1342&lt;$B$1,VLOOKUP(A1342,[1]DI!$A$4:$B$15000,2,FALSE),0)</f>
        <v>0</v>
      </c>
      <c r="E1342" s="11">
        <f t="shared" ca="1" si="347"/>
        <v>1</v>
      </c>
      <c r="F1342" s="66">
        <f ca="1">(TRUNC(PRODUCT($E$16:$E1341),16))</f>
        <v>1.4788799246303801</v>
      </c>
      <c r="G1342" s="66">
        <f t="shared" ca="1" si="348"/>
        <v>1.34121351552386</v>
      </c>
      <c r="H1342" s="66">
        <f t="shared" ca="1" si="349"/>
        <v>1.1026431699999999</v>
      </c>
      <c r="I1342" s="67">
        <f t="shared" si="358"/>
        <v>3.7499999999999999E-2</v>
      </c>
      <c r="J1342" s="68">
        <f t="shared" si="350"/>
        <v>42843</v>
      </c>
      <c r="K1342" s="13">
        <f t="shared" si="351"/>
        <v>467</v>
      </c>
      <c r="L1342" s="9">
        <f t="shared" si="352"/>
        <v>1.0489145879999999</v>
      </c>
      <c r="M1342" s="71">
        <f t="shared" ca="1" si="353"/>
        <v>1.156578506</v>
      </c>
      <c r="N1342" s="70">
        <f t="shared" si="354"/>
        <v>0</v>
      </c>
      <c r="O1342" s="66">
        <f t="shared" ca="1" si="355"/>
        <v>9594013.6098593101</v>
      </c>
      <c r="P1342" s="72">
        <f t="shared" si="356"/>
        <v>0</v>
      </c>
      <c r="Q1342" s="69"/>
      <c r="R1342" s="68"/>
      <c r="S1342" s="68"/>
      <c r="T1342" s="68"/>
      <c r="U1342" s="68"/>
      <c r="V1342" s="6"/>
      <c r="W1342" s="6"/>
      <c r="X1342" s="6"/>
      <c r="Y1342" s="7"/>
      <c r="Z1342" s="1"/>
      <c r="AA1342" s="6"/>
      <c r="AB1342" s="7"/>
      <c r="AC1342" s="7"/>
      <c r="AD1342" s="7"/>
      <c r="AE1342" s="6"/>
      <c r="AF1342" s="8"/>
      <c r="AG1342" s="6"/>
      <c r="AH1342" s="1"/>
      <c r="AI1342" s="3"/>
      <c r="AJ1342" s="3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</row>
    <row r="1343" spans="1:220" x14ac:dyDescent="0.2">
      <c r="A1343" s="65">
        <f t="shared" si="357"/>
        <v>43318</v>
      </c>
      <c r="B1343" s="12">
        <f t="shared" ca="1" si="345"/>
        <v>70874125.643812984</v>
      </c>
      <c r="C1343" s="73">
        <f t="shared" ca="1" si="346"/>
        <v>61272864.679519385</v>
      </c>
      <c r="D1343" s="67">
        <f ca="1">IF(A1343&lt;$B$1,VLOOKUP(A1343,[1]DI!$A$4:$B$15000,2,FALSE),0)</f>
        <v>6.3899999999999998E-2</v>
      </c>
      <c r="E1343" s="11">
        <f t="shared" ca="1" si="347"/>
        <v>1.0002458299999999</v>
      </c>
      <c r="F1343" s="66">
        <f ca="1">(TRUNC(PRODUCT($E$16:$E1342),16))</f>
        <v>1.4788799246303801</v>
      </c>
      <c r="G1343" s="66">
        <f t="shared" ca="1" si="348"/>
        <v>1.34121351552386</v>
      </c>
      <c r="H1343" s="66">
        <f t="shared" ca="1" si="349"/>
        <v>1.1026431699999999</v>
      </c>
      <c r="I1343" s="67">
        <f t="shared" si="358"/>
        <v>3.7499999999999999E-2</v>
      </c>
      <c r="J1343" s="68">
        <f t="shared" si="350"/>
        <v>42843</v>
      </c>
      <c r="K1343" s="13">
        <f t="shared" si="351"/>
        <v>468</v>
      </c>
      <c r="L1343" s="9">
        <f t="shared" si="352"/>
        <v>1.0490218570000001</v>
      </c>
      <c r="M1343" s="71">
        <f t="shared" ca="1" si="353"/>
        <v>1.1566967859999999</v>
      </c>
      <c r="N1343" s="70">
        <f t="shared" si="354"/>
        <v>0</v>
      </c>
      <c r="O1343" s="66">
        <f t="shared" ca="1" si="355"/>
        <v>9601260.9642935991</v>
      </c>
      <c r="P1343" s="72">
        <f t="shared" si="356"/>
        <v>0</v>
      </c>
      <c r="Q1343" s="69"/>
      <c r="R1343" s="68"/>
      <c r="S1343" s="68"/>
      <c r="T1343" s="68"/>
      <c r="U1343" s="68"/>
      <c r="V1343" s="6"/>
      <c r="W1343" s="6"/>
      <c r="X1343" s="6"/>
      <c r="Y1343" s="7"/>
      <c r="Z1343" s="1"/>
      <c r="AA1343" s="6"/>
      <c r="AB1343" s="7"/>
      <c r="AC1343" s="7"/>
      <c r="AD1343" s="7"/>
      <c r="AE1343" s="6"/>
      <c r="AF1343" s="8"/>
      <c r="AG1343" s="6"/>
      <c r="AH1343" s="1"/>
      <c r="AI1343" s="3"/>
      <c r="AJ1343" s="3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  <c r="HG1343" s="1"/>
      <c r="HH1343" s="1"/>
      <c r="HI1343" s="1"/>
      <c r="HJ1343" s="1"/>
      <c r="HK1343" s="1"/>
      <c r="HL1343" s="1"/>
    </row>
    <row r="1344" spans="1:220" x14ac:dyDescent="0.2">
      <c r="A1344" s="65">
        <f t="shared" si="357"/>
        <v>43319</v>
      </c>
      <c r="B1344" s="12">
        <f t="shared" ca="1" si="345"/>
        <v>70898798.204414904</v>
      </c>
      <c r="C1344" s="73">
        <f t="shared" ca="1" si="346"/>
        <v>61272864.679519385</v>
      </c>
      <c r="D1344" s="67">
        <f ca="1">IF(A1344&lt;$B$1,VLOOKUP(A1344,[1]DI!$A$4:$B$15000,2,FALSE),0)</f>
        <v>6.3899999999999998E-2</v>
      </c>
      <c r="E1344" s="11">
        <f t="shared" ca="1" si="347"/>
        <v>1.0002458299999999</v>
      </c>
      <c r="F1344" s="66">
        <f ca="1">(TRUNC(PRODUCT($E$16:$E1343),16))</f>
        <v>1.4792434776822501</v>
      </c>
      <c r="G1344" s="66">
        <f t="shared" ca="1" si="348"/>
        <v>1.34121351552386</v>
      </c>
      <c r="H1344" s="66">
        <f t="shared" ca="1" si="349"/>
        <v>1.1029142300000001</v>
      </c>
      <c r="I1344" s="67">
        <f t="shared" si="358"/>
        <v>3.7499999999999999E-2</v>
      </c>
      <c r="J1344" s="68">
        <f t="shared" si="350"/>
        <v>42843</v>
      </c>
      <c r="K1344" s="13">
        <f t="shared" si="351"/>
        <v>469</v>
      </c>
      <c r="L1344" s="9">
        <f t="shared" si="352"/>
        <v>1.0491291359999999</v>
      </c>
      <c r="M1344" s="71">
        <f t="shared" ca="1" si="353"/>
        <v>1.1570994530000001</v>
      </c>
      <c r="N1344" s="70">
        <f t="shared" si="354"/>
        <v>0</v>
      </c>
      <c r="O1344" s="66">
        <f t="shared" ca="1" si="355"/>
        <v>9625933.5248955209</v>
      </c>
      <c r="P1344" s="72">
        <f t="shared" si="356"/>
        <v>0</v>
      </c>
      <c r="Q1344" s="69"/>
      <c r="R1344" s="68"/>
      <c r="S1344" s="68"/>
      <c r="T1344" s="68"/>
      <c r="U1344" s="68"/>
      <c r="V1344" s="6"/>
      <c r="W1344" s="6"/>
      <c r="X1344" s="6"/>
      <c r="Y1344" s="7"/>
      <c r="Z1344" s="1"/>
      <c r="AA1344" s="6"/>
      <c r="AB1344" s="7"/>
      <c r="AC1344" s="7"/>
      <c r="AD1344" s="7"/>
      <c r="AE1344" s="6"/>
      <c r="AF1344" s="8"/>
      <c r="AG1344" s="6"/>
      <c r="AH1344" s="1"/>
      <c r="AI1344" s="3"/>
      <c r="AJ1344" s="3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  <c r="HG1344" s="1"/>
      <c r="HH1344" s="1"/>
      <c r="HI1344" s="1"/>
      <c r="HJ1344" s="1"/>
      <c r="HK1344" s="1"/>
      <c r="HL1344" s="1"/>
    </row>
    <row r="1345" spans="1:220" x14ac:dyDescent="0.2">
      <c r="A1345" s="65">
        <f t="shared" si="357"/>
        <v>43320</v>
      </c>
      <c r="B1345" s="12">
        <f t="shared" ca="1" si="345"/>
        <v>70923479.649582177</v>
      </c>
      <c r="C1345" s="73">
        <f t="shared" ca="1" si="346"/>
        <v>61272864.679519385</v>
      </c>
      <c r="D1345" s="67">
        <f ca="1">IF(A1345&lt;$B$1,VLOOKUP(A1345,[1]DI!$A$4:$B$15000,2,FALSE),0)</f>
        <v>6.3899999999999998E-2</v>
      </c>
      <c r="E1345" s="11">
        <f t="shared" ca="1" si="347"/>
        <v>1.0002458299999999</v>
      </c>
      <c r="F1345" s="66">
        <f ca="1">(TRUNC(PRODUCT($E$16:$E1344),16))</f>
        <v>1.4796071201063701</v>
      </c>
      <c r="G1345" s="66">
        <f t="shared" ca="1" si="348"/>
        <v>1.34121351552386</v>
      </c>
      <c r="H1345" s="66">
        <f t="shared" ca="1" si="349"/>
        <v>1.1031853599999999</v>
      </c>
      <c r="I1345" s="67">
        <f t="shared" si="358"/>
        <v>3.7499999999999999E-2</v>
      </c>
      <c r="J1345" s="68">
        <f t="shared" si="350"/>
        <v>42843</v>
      </c>
      <c r="K1345" s="13">
        <f t="shared" si="351"/>
        <v>470</v>
      </c>
      <c r="L1345" s="9">
        <f t="shared" si="352"/>
        <v>1.0492364270000001</v>
      </c>
      <c r="M1345" s="71">
        <f t="shared" ca="1" si="353"/>
        <v>1.157502265</v>
      </c>
      <c r="N1345" s="70">
        <f t="shared" si="354"/>
        <v>0</v>
      </c>
      <c r="O1345" s="66">
        <f t="shared" ca="1" si="355"/>
        <v>9650614.9700627998</v>
      </c>
      <c r="P1345" s="72">
        <f t="shared" si="356"/>
        <v>0</v>
      </c>
      <c r="Q1345" s="69"/>
      <c r="R1345" s="68"/>
      <c r="S1345" s="68"/>
      <c r="T1345" s="68"/>
      <c r="U1345" s="68"/>
      <c r="V1345" s="6"/>
      <c r="W1345" s="6"/>
      <c r="X1345" s="6"/>
      <c r="Y1345" s="7"/>
      <c r="Z1345" s="1"/>
      <c r="AA1345" s="6"/>
      <c r="AB1345" s="7"/>
      <c r="AC1345" s="7"/>
      <c r="AD1345" s="7"/>
      <c r="AE1345" s="6"/>
      <c r="AF1345" s="8"/>
      <c r="AG1345" s="6"/>
      <c r="AH1345" s="1"/>
      <c r="AI1345" s="3"/>
      <c r="AJ1345" s="3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  <c r="HG1345" s="1"/>
      <c r="HH1345" s="1"/>
      <c r="HI1345" s="1"/>
      <c r="HJ1345" s="1"/>
      <c r="HK1345" s="1"/>
      <c r="HL1345" s="1"/>
    </row>
    <row r="1346" spans="1:220" x14ac:dyDescent="0.2">
      <c r="A1346" s="65">
        <f t="shared" si="357"/>
        <v>43321</v>
      </c>
      <c r="B1346" s="12">
        <f t="shared" ca="1" si="345"/>
        <v>70948169.85676913</v>
      </c>
      <c r="C1346" s="73">
        <f t="shared" ca="1" si="346"/>
        <v>61272864.679519385</v>
      </c>
      <c r="D1346" s="67">
        <f ca="1">IF(A1346&lt;$B$1,VLOOKUP(A1346,[1]DI!$A$4:$B$15000,2,FALSE),0)</f>
        <v>6.3899999999999998E-2</v>
      </c>
      <c r="E1346" s="11">
        <f t="shared" ca="1" si="347"/>
        <v>1.0002458299999999</v>
      </c>
      <c r="F1346" s="66">
        <f ca="1">(TRUNC(PRODUCT($E$16:$E1345),16))</f>
        <v>1.4799708519246999</v>
      </c>
      <c r="G1346" s="66">
        <f t="shared" ca="1" si="348"/>
        <v>1.34121351552386</v>
      </c>
      <c r="H1346" s="66">
        <f t="shared" ca="1" si="349"/>
        <v>1.1034565599999999</v>
      </c>
      <c r="I1346" s="67">
        <f t="shared" si="358"/>
        <v>3.7499999999999999E-2</v>
      </c>
      <c r="J1346" s="68">
        <f t="shared" si="350"/>
        <v>42843</v>
      </c>
      <c r="K1346" s="13">
        <f t="shared" si="351"/>
        <v>471</v>
      </c>
      <c r="L1346" s="9">
        <f t="shared" si="352"/>
        <v>1.049343728</v>
      </c>
      <c r="M1346" s="71">
        <f t="shared" ca="1" si="353"/>
        <v>1.15790522</v>
      </c>
      <c r="N1346" s="70">
        <f t="shared" si="354"/>
        <v>0</v>
      </c>
      <c r="O1346" s="66">
        <f t="shared" ca="1" si="355"/>
        <v>9675305.1772497408</v>
      </c>
      <c r="P1346" s="72">
        <f t="shared" si="356"/>
        <v>0</v>
      </c>
      <c r="Q1346" s="69"/>
      <c r="R1346" s="68"/>
      <c r="S1346" s="68"/>
      <c r="T1346" s="68"/>
      <c r="U1346" s="68"/>
      <c r="V1346" s="6"/>
      <c r="W1346" s="6"/>
      <c r="X1346" s="6"/>
      <c r="Y1346" s="7"/>
      <c r="Z1346" s="1"/>
      <c r="AA1346" s="6"/>
      <c r="AB1346" s="7"/>
      <c r="AC1346" s="7"/>
      <c r="AD1346" s="7"/>
      <c r="AE1346" s="6"/>
      <c r="AF1346" s="8"/>
      <c r="AG1346" s="6"/>
      <c r="AH1346" s="1"/>
      <c r="AI1346" s="3"/>
      <c r="AJ1346" s="3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</row>
    <row r="1347" spans="1:220" x14ac:dyDescent="0.2">
      <c r="A1347" s="65">
        <f t="shared" si="357"/>
        <v>43322</v>
      </c>
      <c r="B1347" s="12">
        <f t="shared" ca="1" si="345"/>
        <v>70972868.335792795</v>
      </c>
      <c r="C1347" s="73">
        <f t="shared" ca="1" si="346"/>
        <v>61272864.679519385</v>
      </c>
      <c r="D1347" s="67">
        <f ca="1">IF(A1347&lt;$B$1,VLOOKUP(A1347,[1]DI!$A$4:$B$15000,2,FALSE),0)</f>
        <v>6.3899999999999998E-2</v>
      </c>
      <c r="E1347" s="11">
        <f t="shared" ca="1" si="347"/>
        <v>1.0002458299999999</v>
      </c>
      <c r="F1347" s="66">
        <f ca="1">(TRUNC(PRODUCT($E$16:$E1346),16))</f>
        <v>1.48033467315923</v>
      </c>
      <c r="G1347" s="66">
        <f t="shared" ca="1" si="348"/>
        <v>1.34121351552386</v>
      </c>
      <c r="H1347" s="66">
        <f t="shared" ca="1" si="349"/>
        <v>1.10372782</v>
      </c>
      <c r="I1347" s="67">
        <f t="shared" si="358"/>
        <v>3.7499999999999999E-2</v>
      </c>
      <c r="J1347" s="68">
        <f t="shared" si="350"/>
        <v>42843</v>
      </c>
      <c r="K1347" s="13">
        <f t="shared" si="351"/>
        <v>472</v>
      </c>
      <c r="L1347" s="9">
        <f t="shared" si="352"/>
        <v>1.049451041</v>
      </c>
      <c r="M1347" s="71">
        <f t="shared" ca="1" si="353"/>
        <v>1.15830831</v>
      </c>
      <c r="N1347" s="70">
        <f t="shared" si="354"/>
        <v>0</v>
      </c>
      <c r="O1347" s="66">
        <f t="shared" ca="1" si="355"/>
        <v>9700003.6562734097</v>
      </c>
      <c r="P1347" s="72">
        <f t="shared" si="356"/>
        <v>0</v>
      </c>
      <c r="Q1347" s="69"/>
      <c r="R1347" s="68"/>
      <c r="S1347" s="68"/>
      <c r="T1347" s="68"/>
      <c r="U1347" s="68"/>
      <c r="V1347" s="6"/>
      <c r="W1347" s="6"/>
      <c r="X1347" s="6"/>
      <c r="Y1347" s="7"/>
      <c r="Z1347" s="1"/>
      <c r="AA1347" s="6"/>
      <c r="AB1347" s="7"/>
      <c r="AC1347" s="7"/>
      <c r="AD1347" s="7"/>
      <c r="AE1347" s="6"/>
      <c r="AF1347" s="8"/>
      <c r="AG1347" s="6"/>
      <c r="AH1347" s="1"/>
      <c r="AI1347" s="3"/>
      <c r="AJ1347" s="3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  <c r="HG1347" s="1"/>
      <c r="HH1347" s="1"/>
      <c r="HI1347" s="1"/>
      <c r="HJ1347" s="1"/>
      <c r="HK1347" s="1"/>
      <c r="HL1347" s="1"/>
    </row>
    <row r="1348" spans="1:220" x14ac:dyDescent="0.2">
      <c r="A1348" s="65">
        <f t="shared" si="357"/>
        <v>43323</v>
      </c>
      <c r="B1348" s="12">
        <f t="shared" ca="1" si="345"/>
        <v>70997575.51556325</v>
      </c>
      <c r="C1348" s="73">
        <f t="shared" ca="1" si="346"/>
        <v>61272864.679519385</v>
      </c>
      <c r="D1348" s="67">
        <f ca="1">IF(A1348&lt;$B$1,VLOOKUP(A1348,[1]DI!$A$4:$B$15000,2,FALSE),0)</f>
        <v>0</v>
      </c>
      <c r="E1348" s="11">
        <f t="shared" ca="1" si="347"/>
        <v>1</v>
      </c>
      <c r="F1348" s="66">
        <f ca="1">(TRUNC(PRODUCT($E$16:$E1347),16))</f>
        <v>1.48069858383193</v>
      </c>
      <c r="G1348" s="66">
        <f t="shared" ca="1" si="348"/>
        <v>1.34121351552386</v>
      </c>
      <c r="H1348" s="66">
        <f t="shared" ca="1" si="349"/>
        <v>1.1039991499999999</v>
      </c>
      <c r="I1348" s="67">
        <f t="shared" si="358"/>
        <v>3.7499999999999999E-2</v>
      </c>
      <c r="J1348" s="68">
        <f t="shared" si="350"/>
        <v>42843</v>
      </c>
      <c r="K1348" s="13">
        <f t="shared" si="351"/>
        <v>473</v>
      </c>
      <c r="L1348" s="9">
        <f t="shared" si="352"/>
        <v>1.0495583639999999</v>
      </c>
      <c r="M1348" s="71">
        <f t="shared" ca="1" si="353"/>
        <v>1.158711542</v>
      </c>
      <c r="N1348" s="70">
        <f t="shared" si="354"/>
        <v>0</v>
      </c>
      <c r="O1348" s="66">
        <f t="shared" ca="1" si="355"/>
        <v>9724710.8360438608</v>
      </c>
      <c r="P1348" s="72">
        <f t="shared" si="356"/>
        <v>0</v>
      </c>
      <c r="Q1348" s="69"/>
      <c r="R1348" s="68"/>
      <c r="S1348" s="68"/>
      <c r="T1348" s="68"/>
      <c r="U1348" s="68"/>
      <c r="V1348" s="6"/>
      <c r="W1348" s="6"/>
      <c r="X1348" s="6"/>
      <c r="Y1348" s="7"/>
      <c r="Z1348" s="1"/>
      <c r="AA1348" s="6"/>
      <c r="AB1348" s="7"/>
      <c r="AC1348" s="7"/>
      <c r="AD1348" s="7"/>
      <c r="AE1348" s="6"/>
      <c r="AF1348" s="8"/>
      <c r="AG1348" s="6"/>
      <c r="AH1348" s="1"/>
      <c r="AI1348" s="3"/>
      <c r="AJ1348" s="3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  <c r="HG1348" s="1"/>
      <c r="HH1348" s="1"/>
      <c r="HI1348" s="1"/>
      <c r="HJ1348" s="1"/>
      <c r="HK1348" s="1"/>
      <c r="HL1348" s="1"/>
    </row>
    <row r="1349" spans="1:220" x14ac:dyDescent="0.2">
      <c r="A1349" s="65">
        <f t="shared" si="357"/>
        <v>43324</v>
      </c>
      <c r="B1349" s="12">
        <f t="shared" ca="1" si="345"/>
        <v>71004836.166209161</v>
      </c>
      <c r="C1349" s="73">
        <f t="shared" ca="1" si="346"/>
        <v>61272864.679519385</v>
      </c>
      <c r="D1349" s="67">
        <f ca="1">IF(A1349&lt;$B$1,VLOOKUP(A1349,[1]DI!$A$4:$B$15000,2,FALSE),0)</f>
        <v>0</v>
      </c>
      <c r="E1349" s="11">
        <f t="shared" ca="1" si="347"/>
        <v>1</v>
      </c>
      <c r="F1349" s="66">
        <f ca="1">(TRUNC(PRODUCT($E$16:$E1348),16))</f>
        <v>1.48069858383193</v>
      </c>
      <c r="G1349" s="66">
        <f t="shared" ca="1" si="348"/>
        <v>1.34121351552386</v>
      </c>
      <c r="H1349" s="66">
        <f t="shared" ca="1" si="349"/>
        <v>1.1039991499999999</v>
      </c>
      <c r="I1349" s="67">
        <f t="shared" si="358"/>
        <v>3.7499999999999999E-2</v>
      </c>
      <c r="J1349" s="68">
        <f t="shared" si="350"/>
        <v>42843</v>
      </c>
      <c r="K1349" s="13">
        <f t="shared" si="351"/>
        <v>474</v>
      </c>
      <c r="L1349" s="9">
        <f t="shared" si="352"/>
        <v>1.049665699</v>
      </c>
      <c r="M1349" s="71">
        <f t="shared" ca="1" si="353"/>
        <v>1.1588300389999999</v>
      </c>
      <c r="N1349" s="70">
        <f t="shared" si="354"/>
        <v>0</v>
      </c>
      <c r="O1349" s="66">
        <f t="shared" ca="1" si="355"/>
        <v>9731971.4866897799</v>
      </c>
      <c r="P1349" s="72">
        <f t="shared" si="356"/>
        <v>0</v>
      </c>
      <c r="Q1349" s="69"/>
      <c r="R1349" s="68"/>
      <c r="S1349" s="68"/>
      <c r="T1349" s="68"/>
      <c r="U1349" s="68"/>
      <c r="V1349" s="6"/>
      <c r="W1349" s="6"/>
      <c r="X1349" s="6"/>
      <c r="Y1349" s="7"/>
      <c r="Z1349" s="1"/>
      <c r="AA1349" s="6"/>
      <c r="AB1349" s="7"/>
      <c r="AC1349" s="7"/>
      <c r="AD1349" s="7"/>
      <c r="AE1349" s="6"/>
      <c r="AF1349" s="8"/>
      <c r="AG1349" s="6"/>
      <c r="AH1349" s="1"/>
      <c r="AI1349" s="3"/>
      <c r="AJ1349" s="3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  <c r="HG1349" s="1"/>
      <c r="HH1349" s="1"/>
      <c r="HI1349" s="1"/>
      <c r="HJ1349" s="1"/>
      <c r="HK1349" s="1"/>
      <c r="HL1349" s="1"/>
    </row>
    <row r="1350" spans="1:220" x14ac:dyDescent="0.2">
      <c r="A1350" s="65">
        <f t="shared" si="357"/>
        <v>43325</v>
      </c>
      <c r="B1350" s="12">
        <f t="shared" ca="1" si="345"/>
        <v>71012097.552129477</v>
      </c>
      <c r="C1350" s="73">
        <f t="shared" ca="1" si="346"/>
        <v>61272864.679519385</v>
      </c>
      <c r="D1350" s="67">
        <f ca="1">IF(A1350&lt;$B$1,VLOOKUP(A1350,[1]DI!$A$4:$B$15000,2,FALSE),0)</f>
        <v>6.3899999999999998E-2</v>
      </c>
      <c r="E1350" s="11">
        <f t="shared" ca="1" si="347"/>
        <v>1.0002458299999999</v>
      </c>
      <c r="F1350" s="66">
        <f ca="1">(TRUNC(PRODUCT($E$16:$E1349),16))</f>
        <v>1.48069858383193</v>
      </c>
      <c r="G1350" s="66">
        <f t="shared" ca="1" si="348"/>
        <v>1.34121351552386</v>
      </c>
      <c r="H1350" s="66">
        <f t="shared" ca="1" si="349"/>
        <v>1.1039991499999999</v>
      </c>
      <c r="I1350" s="67">
        <f t="shared" si="358"/>
        <v>3.7499999999999999E-2</v>
      </c>
      <c r="J1350" s="68">
        <f t="shared" si="350"/>
        <v>42843</v>
      </c>
      <c r="K1350" s="13">
        <f t="shared" si="351"/>
        <v>475</v>
      </c>
      <c r="L1350" s="9">
        <f t="shared" si="352"/>
        <v>1.0497730439999999</v>
      </c>
      <c r="M1350" s="71">
        <f t="shared" ca="1" si="353"/>
        <v>1.1589485479999999</v>
      </c>
      <c r="N1350" s="70">
        <f t="shared" si="354"/>
        <v>0</v>
      </c>
      <c r="O1350" s="66">
        <f t="shared" ca="1" si="355"/>
        <v>9739232.8726100903</v>
      </c>
      <c r="P1350" s="72">
        <f t="shared" si="356"/>
        <v>0</v>
      </c>
      <c r="Q1350" s="69"/>
      <c r="R1350" s="68"/>
      <c r="S1350" s="68"/>
      <c r="T1350" s="68"/>
      <c r="U1350" s="68"/>
      <c r="V1350" s="6"/>
      <c r="W1350" s="6"/>
      <c r="X1350" s="6"/>
      <c r="Y1350" s="7"/>
      <c r="Z1350" s="1"/>
      <c r="AA1350" s="6"/>
      <c r="AB1350" s="7"/>
      <c r="AC1350" s="7"/>
      <c r="AD1350" s="7"/>
      <c r="AE1350" s="6"/>
      <c r="AF1350" s="8"/>
      <c r="AG1350" s="6"/>
      <c r="AH1350" s="1"/>
      <c r="AI1350" s="3"/>
      <c r="AJ1350" s="3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</row>
    <row r="1351" spans="1:220" x14ac:dyDescent="0.2">
      <c r="A1351" s="65">
        <f t="shared" si="357"/>
        <v>43326</v>
      </c>
      <c r="B1351" s="12">
        <f t="shared" ca="1" si="345"/>
        <v>71036818.640840217</v>
      </c>
      <c r="C1351" s="73">
        <f t="shared" ca="1" si="346"/>
        <v>61272864.679519385</v>
      </c>
      <c r="D1351" s="67">
        <f ca="1">IF(A1351&lt;$B$1,VLOOKUP(A1351,[1]DI!$A$4:$B$15000,2,FALSE),0)</f>
        <v>6.3899999999999998E-2</v>
      </c>
      <c r="E1351" s="11">
        <f t="shared" ca="1" si="347"/>
        <v>1.0002458299999999</v>
      </c>
      <c r="F1351" s="66">
        <f ca="1">(TRUNC(PRODUCT($E$16:$E1350),16))</f>
        <v>1.4810625839648</v>
      </c>
      <c r="G1351" s="66">
        <f t="shared" ca="1" si="348"/>
        <v>1.34121351552386</v>
      </c>
      <c r="H1351" s="66">
        <f t="shared" ca="1" si="349"/>
        <v>1.1042705500000001</v>
      </c>
      <c r="I1351" s="67">
        <f t="shared" si="358"/>
        <v>3.7499999999999999E-2</v>
      </c>
      <c r="J1351" s="68">
        <f t="shared" si="350"/>
        <v>42843</v>
      </c>
      <c r="K1351" s="13">
        <f t="shared" si="351"/>
        <v>476</v>
      </c>
      <c r="L1351" s="9">
        <f t="shared" si="352"/>
        <v>1.0498803999999999</v>
      </c>
      <c r="M1351" s="71">
        <f t="shared" ca="1" si="353"/>
        <v>1.1593520070000001</v>
      </c>
      <c r="N1351" s="70">
        <f t="shared" si="354"/>
        <v>0</v>
      </c>
      <c r="O1351" s="66">
        <f t="shared" ca="1" si="355"/>
        <v>9763953.9613208305</v>
      </c>
      <c r="P1351" s="72">
        <f t="shared" si="356"/>
        <v>0</v>
      </c>
      <c r="Q1351" s="69"/>
      <c r="R1351" s="68"/>
      <c r="S1351" s="68"/>
      <c r="T1351" s="68"/>
      <c r="U1351" s="68"/>
      <c r="V1351" s="6"/>
      <c r="W1351" s="6"/>
      <c r="X1351" s="6"/>
      <c r="Y1351" s="7"/>
      <c r="Z1351" s="1"/>
      <c r="AA1351" s="6"/>
      <c r="AB1351" s="7"/>
      <c r="AC1351" s="7"/>
      <c r="AD1351" s="7"/>
      <c r="AE1351" s="6"/>
      <c r="AF1351" s="8"/>
      <c r="AG1351" s="6"/>
      <c r="AH1351" s="1"/>
      <c r="AI1351" s="3"/>
      <c r="AJ1351" s="3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  <c r="HG1351" s="1"/>
      <c r="HH1351" s="1"/>
      <c r="HI1351" s="1"/>
      <c r="HJ1351" s="1"/>
      <c r="HK1351" s="1"/>
      <c r="HL1351" s="1"/>
    </row>
    <row r="1352" spans="1:220" x14ac:dyDescent="0.2">
      <c r="A1352" s="65">
        <f t="shared" si="357"/>
        <v>43327</v>
      </c>
      <c r="B1352" s="12">
        <f t="shared" ref="B1352:B1415" ca="1" si="359">(C1352+O1352+Q1352+R1352)</f>
        <v>71061547.940114811</v>
      </c>
      <c r="C1352" s="73">
        <f t="shared" ref="C1352:C1415" ca="1" si="360">(C1351-P1351)</f>
        <v>61272864.679519385</v>
      </c>
      <c r="D1352" s="67">
        <f ca="1">IF(A1352&lt;$B$1,VLOOKUP(A1352,[1]DI!$A$4:$B$15000,2,FALSE),0)</f>
        <v>6.3899999999999998E-2</v>
      </c>
      <c r="E1352" s="11">
        <f t="shared" ref="E1352:E1415" ca="1" si="361">IF(A1352&lt;A$13,1,ROUND(((1+D1352)^(1/252)),8))</f>
        <v>1.0002458299999999</v>
      </c>
      <c r="F1352" s="66">
        <f ca="1">(TRUNC(PRODUCT($E$16:$E1351),16))</f>
        <v>1.4814266735798101</v>
      </c>
      <c r="G1352" s="66">
        <f t="shared" ref="G1352:G1415" ca="1" si="362">IF(N1351&gt;0,F1351,G1351)</f>
        <v>1.34121351552386</v>
      </c>
      <c r="H1352" s="66">
        <f t="shared" ref="H1352:H1415" ca="1" si="363">ROUND(F1352/G1352,8)</f>
        <v>1.1045420100000001</v>
      </c>
      <c r="I1352" s="67">
        <f t="shared" si="358"/>
        <v>3.7499999999999999E-2</v>
      </c>
      <c r="J1352" s="68">
        <f t="shared" ref="J1352:J1415" si="364">IF(N1351&gt;0,VLOOKUP(N1351,W$16:AG$52,2),J1351)</f>
        <v>42843</v>
      </c>
      <c r="K1352" s="13">
        <f t="shared" ref="K1352:K1415" si="365">DAYS360(J1352,A1352)</f>
        <v>477</v>
      </c>
      <c r="L1352" s="9">
        <f t="shared" ref="L1352:L1415" si="366">ROUND((I1352+1)^(K1352/360),9)</f>
        <v>1.049987768</v>
      </c>
      <c r="M1352" s="71">
        <f t="shared" ref="M1352:M1415" ca="1" si="367">ROUND(H1352*L1352,9)</f>
        <v>1.1597556</v>
      </c>
      <c r="N1352" s="70">
        <f t="shared" ref="N1352:N1415" si="368">IF(VLOOKUP(A1352,X$16:AE$52,8)=VLOOKUP(A1351,X$16:AE$52,8),0,VLOOKUP(A1352,X$16:AE$52,8))</f>
        <v>0</v>
      </c>
      <c r="O1352" s="66">
        <f t="shared" ref="O1352:O1415" ca="1" si="369">TRUNC(((M1352-1)*C1352),8)</f>
        <v>9788683.2605954297</v>
      </c>
      <c r="P1352" s="72">
        <f t="shared" ref="P1352:P1415" si="370">IF(N1352&gt;0,VLOOKUP(N1352,$W$16:$AB$52,6),0)</f>
        <v>0</v>
      </c>
      <c r="Q1352" s="69"/>
      <c r="R1352" s="68"/>
      <c r="S1352" s="68"/>
      <c r="T1352" s="68"/>
      <c r="U1352" s="68"/>
      <c r="V1352" s="6"/>
      <c r="W1352" s="6"/>
      <c r="X1352" s="6"/>
      <c r="Y1352" s="7"/>
      <c r="Z1352" s="1"/>
      <c r="AA1352" s="6"/>
      <c r="AB1352" s="7"/>
      <c r="AC1352" s="7"/>
      <c r="AD1352" s="7"/>
      <c r="AE1352" s="6"/>
      <c r="AF1352" s="8"/>
      <c r="AG1352" s="6"/>
      <c r="AH1352" s="1"/>
      <c r="AI1352" s="3"/>
      <c r="AJ1352" s="3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  <c r="HG1352" s="1"/>
      <c r="HH1352" s="1"/>
      <c r="HI1352" s="1"/>
      <c r="HJ1352" s="1"/>
      <c r="HK1352" s="1"/>
      <c r="HL1352" s="1"/>
    </row>
    <row r="1353" spans="1:220" x14ac:dyDescent="0.2">
      <c r="A1353" s="65">
        <f t="shared" si="357"/>
        <v>43328</v>
      </c>
      <c r="B1353" s="12">
        <f t="shared" ca="1" si="359"/>
        <v>71086286.001409069</v>
      </c>
      <c r="C1353" s="73">
        <f t="shared" ca="1" si="360"/>
        <v>61272864.679519385</v>
      </c>
      <c r="D1353" s="67">
        <f ca="1">IF(A1353&lt;$B$1,VLOOKUP(A1353,[1]DI!$A$4:$B$15000,2,FALSE),0)</f>
        <v>6.3899999999999998E-2</v>
      </c>
      <c r="E1353" s="11">
        <f t="shared" ca="1" si="361"/>
        <v>1.0002458299999999</v>
      </c>
      <c r="F1353" s="66">
        <f ca="1">(TRUNC(PRODUCT($E$16:$E1352),16))</f>
        <v>1.48179085269898</v>
      </c>
      <c r="G1353" s="66">
        <f t="shared" ca="1" si="362"/>
        <v>1.34121351552386</v>
      </c>
      <c r="H1353" s="66">
        <f t="shared" ca="1" si="363"/>
        <v>1.1048135400000001</v>
      </c>
      <c r="I1353" s="67">
        <f t="shared" si="358"/>
        <v>3.7499999999999999E-2</v>
      </c>
      <c r="J1353" s="68">
        <f t="shared" si="364"/>
        <v>42843</v>
      </c>
      <c r="K1353" s="13">
        <f t="shared" si="365"/>
        <v>478</v>
      </c>
      <c r="L1353" s="9">
        <f t="shared" si="366"/>
        <v>1.0500951460000001</v>
      </c>
      <c r="M1353" s="71">
        <f t="shared" ca="1" si="367"/>
        <v>1.160159336</v>
      </c>
      <c r="N1353" s="70">
        <f t="shared" si="368"/>
        <v>0</v>
      </c>
      <c r="O1353" s="66">
        <f t="shared" ca="1" si="369"/>
        <v>9813421.3218896799</v>
      </c>
      <c r="P1353" s="72">
        <f t="shared" si="370"/>
        <v>0</v>
      </c>
      <c r="Q1353" s="69"/>
      <c r="R1353" s="68"/>
      <c r="S1353" s="68"/>
      <c r="T1353" s="68"/>
      <c r="U1353" s="68"/>
      <c r="V1353" s="6"/>
      <c r="W1353" s="6"/>
      <c r="X1353" s="6"/>
      <c r="Y1353" s="7"/>
      <c r="Z1353" s="1"/>
      <c r="AA1353" s="6"/>
      <c r="AB1353" s="7"/>
      <c r="AC1353" s="7"/>
      <c r="AD1353" s="7"/>
      <c r="AE1353" s="6"/>
      <c r="AF1353" s="8"/>
      <c r="AG1353" s="6"/>
      <c r="AH1353" s="1"/>
      <c r="AI1353" s="3"/>
      <c r="AJ1353" s="3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  <c r="HG1353" s="1"/>
      <c r="HH1353" s="1"/>
      <c r="HI1353" s="1"/>
      <c r="HJ1353" s="1"/>
      <c r="HK1353" s="1"/>
      <c r="HL1353" s="1"/>
    </row>
    <row r="1354" spans="1:220" x14ac:dyDescent="0.2">
      <c r="A1354" s="65">
        <f t="shared" si="357"/>
        <v>43329</v>
      </c>
      <c r="B1354" s="12">
        <f t="shared" ca="1" si="359"/>
        <v>71111032.824722961</v>
      </c>
      <c r="C1354" s="73">
        <f t="shared" ca="1" si="360"/>
        <v>61272864.679519385</v>
      </c>
      <c r="D1354" s="67">
        <f ca="1">IF(A1354&lt;$B$1,VLOOKUP(A1354,[1]DI!$A$4:$B$15000,2,FALSE),0)</f>
        <v>6.3899999999999998E-2</v>
      </c>
      <c r="E1354" s="11">
        <f t="shared" ca="1" si="361"/>
        <v>1.0002458299999999</v>
      </c>
      <c r="F1354" s="66">
        <f ca="1">(TRUNC(PRODUCT($E$16:$E1353),16))</f>
        <v>1.4821551213443001</v>
      </c>
      <c r="G1354" s="66">
        <f t="shared" ca="1" si="362"/>
        <v>1.34121351552386</v>
      </c>
      <c r="H1354" s="66">
        <f t="shared" ca="1" si="363"/>
        <v>1.1050851399999999</v>
      </c>
      <c r="I1354" s="67">
        <f t="shared" si="358"/>
        <v>3.7499999999999999E-2</v>
      </c>
      <c r="J1354" s="68">
        <f t="shared" si="364"/>
        <v>42843</v>
      </c>
      <c r="K1354" s="13">
        <f t="shared" si="365"/>
        <v>479</v>
      </c>
      <c r="L1354" s="9">
        <f t="shared" si="366"/>
        <v>1.0502025349999999</v>
      </c>
      <c r="M1354" s="71">
        <f t="shared" ca="1" si="367"/>
        <v>1.160563215</v>
      </c>
      <c r="N1354" s="70">
        <f t="shared" si="368"/>
        <v>0</v>
      </c>
      <c r="O1354" s="66">
        <f t="shared" ca="1" si="369"/>
        <v>9838168.1452035792</v>
      </c>
      <c r="P1354" s="72">
        <f t="shared" si="370"/>
        <v>0</v>
      </c>
      <c r="Q1354" s="69"/>
      <c r="R1354" s="68"/>
      <c r="S1354" s="68"/>
      <c r="T1354" s="68"/>
      <c r="U1354" s="68"/>
      <c r="V1354" s="6"/>
      <c r="W1354" s="6"/>
      <c r="X1354" s="6"/>
      <c r="Y1354" s="7"/>
      <c r="Z1354" s="1"/>
      <c r="AA1354" s="6"/>
      <c r="AB1354" s="7"/>
      <c r="AC1354" s="7"/>
      <c r="AD1354" s="7"/>
      <c r="AE1354" s="6"/>
      <c r="AF1354" s="8"/>
      <c r="AG1354" s="6"/>
      <c r="AH1354" s="1"/>
      <c r="AI1354" s="3"/>
      <c r="AJ1354" s="3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  <c r="HG1354" s="1"/>
      <c r="HH1354" s="1"/>
      <c r="HI1354" s="1"/>
      <c r="HJ1354" s="1"/>
      <c r="HK1354" s="1"/>
      <c r="HL1354" s="1"/>
    </row>
    <row r="1355" spans="1:220" x14ac:dyDescent="0.2">
      <c r="A1355" s="65">
        <f t="shared" si="357"/>
        <v>43330</v>
      </c>
      <c r="B1355" s="12">
        <f t="shared" ca="1" si="359"/>
        <v>71135787.981146455</v>
      </c>
      <c r="C1355" s="73">
        <f t="shared" ca="1" si="360"/>
        <v>61272864.679519385</v>
      </c>
      <c r="D1355" s="67">
        <f ca="1">IF(A1355&lt;$B$1,VLOOKUP(A1355,[1]DI!$A$4:$B$15000,2,FALSE),0)</f>
        <v>0</v>
      </c>
      <c r="E1355" s="11">
        <f t="shared" ca="1" si="361"/>
        <v>1</v>
      </c>
      <c r="F1355" s="66">
        <f ca="1">(TRUNC(PRODUCT($E$16:$E1354),16))</f>
        <v>1.4825194795377801</v>
      </c>
      <c r="G1355" s="66">
        <f t="shared" ca="1" si="362"/>
        <v>1.34121351552386</v>
      </c>
      <c r="H1355" s="66">
        <f t="shared" ca="1" si="363"/>
        <v>1.1053568</v>
      </c>
      <c r="I1355" s="67">
        <f t="shared" si="358"/>
        <v>3.7499999999999999E-2</v>
      </c>
      <c r="J1355" s="68">
        <f t="shared" si="364"/>
        <v>42843</v>
      </c>
      <c r="K1355" s="13">
        <f t="shared" si="365"/>
        <v>480</v>
      </c>
      <c r="L1355" s="9">
        <f t="shared" si="366"/>
        <v>1.0503099360000001</v>
      </c>
      <c r="M1355" s="71">
        <f t="shared" ca="1" si="367"/>
        <v>1.16096723</v>
      </c>
      <c r="N1355" s="70">
        <f t="shared" si="368"/>
        <v>0</v>
      </c>
      <c r="O1355" s="66">
        <f t="shared" ca="1" si="369"/>
        <v>9862923.3016270697</v>
      </c>
      <c r="P1355" s="72">
        <f t="shared" si="370"/>
        <v>0</v>
      </c>
      <c r="Q1355" s="69"/>
      <c r="R1355" s="68"/>
      <c r="S1355" s="68"/>
      <c r="T1355" s="68"/>
      <c r="U1355" s="68"/>
      <c r="V1355" s="6"/>
      <c r="W1355" s="6"/>
      <c r="X1355" s="6"/>
      <c r="Y1355" s="7"/>
      <c r="Z1355" s="1"/>
      <c r="AA1355" s="6"/>
      <c r="AB1355" s="7"/>
      <c r="AC1355" s="7"/>
      <c r="AD1355" s="7"/>
      <c r="AE1355" s="6"/>
      <c r="AF1355" s="8"/>
      <c r="AG1355" s="6"/>
      <c r="AH1355" s="1"/>
      <c r="AI1355" s="3"/>
      <c r="AJ1355" s="3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  <c r="HG1355" s="1"/>
      <c r="HH1355" s="1"/>
      <c r="HI1355" s="1"/>
      <c r="HJ1355" s="1"/>
      <c r="HK1355" s="1"/>
      <c r="HL1355" s="1"/>
    </row>
    <row r="1356" spans="1:220" x14ac:dyDescent="0.2">
      <c r="A1356" s="65">
        <f t="shared" si="357"/>
        <v>43331</v>
      </c>
      <c r="B1356" s="12">
        <f t="shared" ca="1" si="359"/>
        <v>71143062.72455126</v>
      </c>
      <c r="C1356" s="73">
        <f t="shared" ca="1" si="360"/>
        <v>61272864.679519385</v>
      </c>
      <c r="D1356" s="67">
        <f ca="1">IF(A1356&lt;$B$1,VLOOKUP(A1356,[1]DI!$A$4:$B$15000,2,FALSE),0)</f>
        <v>0</v>
      </c>
      <c r="E1356" s="11">
        <f t="shared" ca="1" si="361"/>
        <v>1</v>
      </c>
      <c r="F1356" s="66">
        <f ca="1">(TRUNC(PRODUCT($E$16:$E1355),16))</f>
        <v>1.4825194795377801</v>
      </c>
      <c r="G1356" s="66">
        <f t="shared" ca="1" si="362"/>
        <v>1.34121351552386</v>
      </c>
      <c r="H1356" s="66">
        <f t="shared" ca="1" si="363"/>
        <v>1.1053568</v>
      </c>
      <c r="I1356" s="67">
        <f t="shared" si="358"/>
        <v>3.7499999999999999E-2</v>
      </c>
      <c r="J1356" s="68">
        <f t="shared" si="364"/>
        <v>42843</v>
      </c>
      <c r="K1356" s="13">
        <f t="shared" si="365"/>
        <v>481</v>
      </c>
      <c r="L1356" s="9">
        <f t="shared" si="366"/>
        <v>1.050417347</v>
      </c>
      <c r="M1356" s="71">
        <f t="shared" ca="1" si="367"/>
        <v>1.1610859570000001</v>
      </c>
      <c r="N1356" s="70">
        <f t="shared" si="368"/>
        <v>0</v>
      </c>
      <c r="O1356" s="66">
        <f t="shared" ca="1" si="369"/>
        <v>9870198.0450318791</v>
      </c>
      <c r="P1356" s="72">
        <f t="shared" si="370"/>
        <v>0</v>
      </c>
      <c r="Q1356" s="69"/>
      <c r="R1356" s="68"/>
      <c r="S1356" s="68"/>
      <c r="T1356" s="68"/>
      <c r="U1356" s="68"/>
      <c r="V1356" s="6"/>
      <c r="W1356" s="6"/>
      <c r="X1356" s="6"/>
      <c r="Y1356" s="7"/>
      <c r="Z1356" s="1"/>
      <c r="AA1356" s="6"/>
      <c r="AB1356" s="7"/>
      <c r="AC1356" s="7"/>
      <c r="AD1356" s="7"/>
      <c r="AE1356" s="6"/>
      <c r="AF1356" s="8"/>
      <c r="AG1356" s="6"/>
      <c r="AH1356" s="1"/>
      <c r="AI1356" s="3"/>
      <c r="AJ1356" s="3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  <c r="HG1356" s="1"/>
      <c r="HH1356" s="1"/>
      <c r="HI1356" s="1"/>
      <c r="HJ1356" s="1"/>
      <c r="HK1356" s="1"/>
      <c r="HL1356" s="1"/>
    </row>
    <row r="1357" spans="1:220" x14ac:dyDescent="0.2">
      <c r="A1357" s="65">
        <f t="shared" si="357"/>
        <v>43332</v>
      </c>
      <c r="B1357" s="12">
        <f t="shared" ca="1" si="359"/>
        <v>71150338.264503315</v>
      </c>
      <c r="C1357" s="73">
        <f t="shared" ca="1" si="360"/>
        <v>61272864.679519385</v>
      </c>
      <c r="D1357" s="67">
        <f ca="1">IF(A1357&lt;$B$1,VLOOKUP(A1357,[1]DI!$A$4:$B$15000,2,FALSE),0)</f>
        <v>6.3899999999999998E-2</v>
      </c>
      <c r="E1357" s="11">
        <f t="shared" ca="1" si="361"/>
        <v>1.0002458299999999</v>
      </c>
      <c r="F1357" s="66">
        <f ca="1">(TRUNC(PRODUCT($E$16:$E1356),16))</f>
        <v>1.4825194795377801</v>
      </c>
      <c r="G1357" s="66">
        <f t="shared" ca="1" si="362"/>
        <v>1.34121351552386</v>
      </c>
      <c r="H1357" s="66">
        <f t="shared" ca="1" si="363"/>
        <v>1.1053568</v>
      </c>
      <c r="I1357" s="67">
        <f t="shared" si="358"/>
        <v>3.7499999999999999E-2</v>
      </c>
      <c r="J1357" s="68">
        <f t="shared" si="364"/>
        <v>42843</v>
      </c>
      <c r="K1357" s="13">
        <f t="shared" si="365"/>
        <v>482</v>
      </c>
      <c r="L1357" s="9">
        <f t="shared" si="366"/>
        <v>1.0505247689999999</v>
      </c>
      <c r="M1357" s="71">
        <f t="shared" ca="1" si="367"/>
        <v>1.1612046970000001</v>
      </c>
      <c r="N1357" s="70">
        <f t="shared" si="368"/>
        <v>0</v>
      </c>
      <c r="O1357" s="66">
        <f t="shared" ca="1" si="369"/>
        <v>9877473.58498393</v>
      </c>
      <c r="P1357" s="72">
        <f t="shared" si="370"/>
        <v>0</v>
      </c>
      <c r="Q1357" s="69"/>
      <c r="R1357" s="68"/>
      <c r="S1357" s="68"/>
      <c r="T1357" s="68"/>
      <c r="U1357" s="68"/>
      <c r="V1357" s="6"/>
      <c r="W1357" s="6"/>
      <c r="X1357" s="6"/>
      <c r="Y1357" s="7"/>
      <c r="Z1357" s="1"/>
      <c r="AA1357" s="6"/>
      <c r="AB1357" s="7"/>
      <c r="AC1357" s="7"/>
      <c r="AD1357" s="7"/>
      <c r="AE1357" s="6"/>
      <c r="AF1357" s="8"/>
      <c r="AG1357" s="6"/>
      <c r="AH1357" s="1"/>
      <c r="AI1357" s="3"/>
      <c r="AJ1357" s="3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  <c r="HG1357" s="1"/>
      <c r="HH1357" s="1"/>
      <c r="HI1357" s="1"/>
      <c r="HJ1357" s="1"/>
      <c r="HK1357" s="1"/>
      <c r="HL1357" s="1"/>
    </row>
    <row r="1358" spans="1:220" x14ac:dyDescent="0.2">
      <c r="A1358" s="65">
        <f t="shared" si="357"/>
        <v>43333</v>
      </c>
      <c r="B1358" s="12">
        <f t="shared" ca="1" si="359"/>
        <v>71175107.26859422</v>
      </c>
      <c r="C1358" s="73">
        <f t="shared" ca="1" si="360"/>
        <v>61272864.679519385</v>
      </c>
      <c r="D1358" s="67">
        <f ca="1">IF(A1358&lt;$B$1,VLOOKUP(A1358,[1]DI!$A$4:$B$15000,2,FALSE),0)</f>
        <v>6.3899999999999998E-2</v>
      </c>
      <c r="E1358" s="11">
        <f t="shared" ca="1" si="361"/>
        <v>1.0002458299999999</v>
      </c>
      <c r="F1358" s="66">
        <f ca="1">(TRUNC(PRODUCT($E$16:$E1357),16))</f>
        <v>1.48288392730143</v>
      </c>
      <c r="G1358" s="66">
        <f t="shared" ca="1" si="362"/>
        <v>1.34121351552386</v>
      </c>
      <c r="H1358" s="66">
        <f t="shared" ca="1" si="363"/>
        <v>1.1056285299999999</v>
      </c>
      <c r="I1358" s="67">
        <f t="shared" si="358"/>
        <v>3.7499999999999999E-2</v>
      </c>
      <c r="J1358" s="68">
        <f t="shared" si="364"/>
        <v>42843</v>
      </c>
      <c r="K1358" s="13">
        <f t="shared" si="365"/>
        <v>483</v>
      </c>
      <c r="L1358" s="9">
        <f t="shared" si="366"/>
        <v>1.0506322029999999</v>
      </c>
      <c r="M1358" s="71">
        <f t="shared" ca="1" si="367"/>
        <v>1.1616089380000001</v>
      </c>
      <c r="N1358" s="70">
        <f t="shared" si="368"/>
        <v>0</v>
      </c>
      <c r="O1358" s="66">
        <f t="shared" ca="1" si="369"/>
        <v>9902242.5890748408</v>
      </c>
      <c r="P1358" s="72">
        <f t="shared" si="370"/>
        <v>0</v>
      </c>
      <c r="Q1358" s="69"/>
      <c r="R1358" s="68"/>
      <c r="S1358" s="68"/>
      <c r="T1358" s="68"/>
      <c r="U1358" s="68"/>
      <c r="V1358" s="6"/>
      <c r="W1358" s="6"/>
      <c r="X1358" s="6"/>
      <c r="Y1358" s="7"/>
      <c r="Z1358" s="1"/>
      <c r="AA1358" s="6"/>
      <c r="AB1358" s="7"/>
      <c r="AC1358" s="7"/>
      <c r="AD1358" s="7"/>
      <c r="AE1358" s="6"/>
      <c r="AF1358" s="8"/>
      <c r="AG1358" s="6"/>
      <c r="AH1358" s="1"/>
      <c r="AI1358" s="3"/>
      <c r="AJ1358" s="3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</row>
    <row r="1359" spans="1:220" x14ac:dyDescent="0.2">
      <c r="A1359" s="65">
        <f t="shared" si="357"/>
        <v>43334</v>
      </c>
      <c r="B1359" s="12">
        <f t="shared" ca="1" si="359"/>
        <v>71199885.03470479</v>
      </c>
      <c r="C1359" s="73">
        <f t="shared" ca="1" si="360"/>
        <v>61272864.679519385</v>
      </c>
      <c r="D1359" s="67">
        <f ca="1">IF(A1359&lt;$B$1,VLOOKUP(A1359,[1]DI!$A$4:$B$15000,2,FALSE),0)</f>
        <v>6.3899999999999998E-2</v>
      </c>
      <c r="E1359" s="11">
        <f t="shared" ca="1" si="361"/>
        <v>1.0002458299999999</v>
      </c>
      <c r="F1359" s="66">
        <f ca="1">(TRUNC(PRODUCT($E$16:$E1358),16))</f>
        <v>1.4832484646572801</v>
      </c>
      <c r="G1359" s="66">
        <f t="shared" ca="1" si="362"/>
        <v>1.34121351552386</v>
      </c>
      <c r="H1359" s="66">
        <f t="shared" ca="1" si="363"/>
        <v>1.1059003300000001</v>
      </c>
      <c r="I1359" s="67">
        <f t="shared" si="358"/>
        <v>3.7499999999999999E-2</v>
      </c>
      <c r="J1359" s="68">
        <f t="shared" si="364"/>
        <v>42843</v>
      </c>
      <c r="K1359" s="13">
        <f t="shared" si="365"/>
        <v>484</v>
      </c>
      <c r="L1359" s="9">
        <f t="shared" si="366"/>
        <v>1.0507396470000001</v>
      </c>
      <c r="M1359" s="71">
        <f t="shared" ca="1" si="367"/>
        <v>1.162013322</v>
      </c>
      <c r="N1359" s="70">
        <f t="shared" si="368"/>
        <v>0</v>
      </c>
      <c r="O1359" s="66">
        <f t="shared" ca="1" si="369"/>
        <v>9927020.3551854007</v>
      </c>
      <c r="P1359" s="72">
        <f t="shared" si="370"/>
        <v>0</v>
      </c>
      <c r="Q1359" s="69"/>
      <c r="R1359" s="68"/>
      <c r="S1359" s="68"/>
      <c r="T1359" s="68"/>
      <c r="U1359" s="68"/>
      <c r="V1359" s="6"/>
      <c r="W1359" s="6"/>
      <c r="X1359" s="6"/>
      <c r="Y1359" s="7"/>
      <c r="Z1359" s="1"/>
      <c r="AA1359" s="6"/>
      <c r="AB1359" s="7"/>
      <c r="AC1359" s="7"/>
      <c r="AD1359" s="7"/>
      <c r="AE1359" s="6"/>
      <c r="AF1359" s="8"/>
      <c r="AG1359" s="6"/>
      <c r="AH1359" s="1"/>
      <c r="AI1359" s="3"/>
      <c r="AJ1359" s="3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</row>
    <row r="1360" spans="1:220" x14ac:dyDescent="0.2">
      <c r="A1360" s="65">
        <f t="shared" si="357"/>
        <v>43335</v>
      </c>
      <c r="B1360" s="12">
        <f t="shared" ca="1" si="359"/>
        <v>71224671.011379212</v>
      </c>
      <c r="C1360" s="73">
        <f t="shared" ca="1" si="360"/>
        <v>61272864.679519385</v>
      </c>
      <c r="D1360" s="67">
        <f ca="1">IF(A1360&lt;$B$1,VLOOKUP(A1360,[1]DI!$A$4:$B$15000,2,FALSE),0)</f>
        <v>6.3899999999999998E-2</v>
      </c>
      <c r="E1360" s="11">
        <f t="shared" ca="1" si="361"/>
        <v>1.0002458299999999</v>
      </c>
      <c r="F1360" s="66">
        <f ca="1">(TRUNC(PRODUCT($E$16:$E1359),16))</f>
        <v>1.48361309162735</v>
      </c>
      <c r="G1360" s="66">
        <f t="shared" ca="1" si="362"/>
        <v>1.34121351552386</v>
      </c>
      <c r="H1360" s="66">
        <f t="shared" ca="1" si="363"/>
        <v>1.1061721900000001</v>
      </c>
      <c r="I1360" s="67">
        <f t="shared" si="358"/>
        <v>3.7499999999999999E-2</v>
      </c>
      <c r="J1360" s="68">
        <f t="shared" si="364"/>
        <v>42843</v>
      </c>
      <c r="K1360" s="13">
        <f t="shared" si="365"/>
        <v>485</v>
      </c>
      <c r="L1360" s="9">
        <f t="shared" si="366"/>
        <v>1.0508471020000001</v>
      </c>
      <c r="M1360" s="71">
        <f t="shared" ca="1" si="367"/>
        <v>1.16241784</v>
      </c>
      <c r="N1360" s="70">
        <f t="shared" si="368"/>
        <v>0</v>
      </c>
      <c r="O1360" s="66">
        <f t="shared" ca="1" si="369"/>
        <v>9951806.3318598308</v>
      </c>
      <c r="P1360" s="72">
        <f t="shared" si="370"/>
        <v>0</v>
      </c>
      <c r="Q1360" s="69"/>
      <c r="R1360" s="68"/>
      <c r="S1360" s="68"/>
      <c r="T1360" s="68"/>
      <c r="U1360" s="68"/>
      <c r="V1360" s="6"/>
      <c r="W1360" s="6"/>
      <c r="X1360" s="6"/>
      <c r="Y1360" s="7"/>
      <c r="Z1360" s="1"/>
      <c r="AA1360" s="6"/>
      <c r="AB1360" s="7"/>
      <c r="AC1360" s="7"/>
      <c r="AD1360" s="7"/>
      <c r="AE1360" s="6"/>
      <c r="AF1360" s="8"/>
      <c r="AG1360" s="6"/>
      <c r="AH1360" s="1"/>
      <c r="AI1360" s="3"/>
      <c r="AJ1360" s="3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  <c r="HG1360" s="1"/>
      <c r="HH1360" s="1"/>
      <c r="HI1360" s="1"/>
      <c r="HJ1360" s="1"/>
      <c r="HK1360" s="1"/>
      <c r="HL1360" s="1"/>
    </row>
    <row r="1361" spans="1:220" x14ac:dyDescent="0.2">
      <c r="A1361" s="65">
        <f t="shared" si="357"/>
        <v>43336</v>
      </c>
      <c r="B1361" s="12">
        <f t="shared" ca="1" si="359"/>
        <v>71249465.811346173</v>
      </c>
      <c r="C1361" s="73">
        <f t="shared" ca="1" si="360"/>
        <v>61272864.679519385</v>
      </c>
      <c r="D1361" s="67">
        <f ca="1">IF(A1361&lt;$B$1,VLOOKUP(A1361,[1]DI!$A$4:$B$15000,2,FALSE),0)</f>
        <v>6.3899999999999998E-2</v>
      </c>
      <c r="E1361" s="11">
        <f t="shared" ca="1" si="361"/>
        <v>1.0002458299999999</v>
      </c>
      <c r="F1361" s="66">
        <f ca="1">(TRUNC(PRODUCT($E$16:$E1360),16))</f>
        <v>1.4839778082336601</v>
      </c>
      <c r="G1361" s="66">
        <f t="shared" ca="1" si="362"/>
        <v>1.34121351552386</v>
      </c>
      <c r="H1361" s="66">
        <f t="shared" ca="1" si="363"/>
        <v>1.1064441199999999</v>
      </c>
      <c r="I1361" s="67">
        <f t="shared" si="358"/>
        <v>3.7499999999999999E-2</v>
      </c>
      <c r="J1361" s="68">
        <f t="shared" si="364"/>
        <v>42843</v>
      </c>
      <c r="K1361" s="13">
        <f t="shared" si="365"/>
        <v>486</v>
      </c>
      <c r="L1361" s="9">
        <f t="shared" si="366"/>
        <v>1.0509545680000001</v>
      </c>
      <c r="M1361" s="71">
        <f t="shared" ca="1" si="367"/>
        <v>1.162822502</v>
      </c>
      <c r="N1361" s="70">
        <f t="shared" si="368"/>
        <v>0</v>
      </c>
      <c r="O1361" s="66">
        <f t="shared" ca="1" si="369"/>
        <v>9976601.1318267807</v>
      </c>
      <c r="P1361" s="72">
        <f t="shared" si="370"/>
        <v>0</v>
      </c>
      <c r="Q1361" s="69"/>
      <c r="R1361" s="68"/>
      <c r="S1361" s="68"/>
      <c r="T1361" s="68"/>
      <c r="U1361" s="68"/>
      <c r="V1361" s="6"/>
      <c r="W1361" s="6"/>
      <c r="X1361" s="6"/>
      <c r="Y1361" s="7"/>
      <c r="Z1361" s="1"/>
      <c r="AA1361" s="6"/>
      <c r="AB1361" s="7"/>
      <c r="AC1361" s="7"/>
      <c r="AD1361" s="7"/>
      <c r="AE1361" s="6"/>
      <c r="AF1361" s="8"/>
      <c r="AG1361" s="6"/>
      <c r="AH1361" s="1"/>
      <c r="AI1361" s="3"/>
      <c r="AJ1361" s="3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  <c r="HG1361" s="1"/>
      <c r="HH1361" s="1"/>
      <c r="HI1361" s="1"/>
      <c r="HJ1361" s="1"/>
      <c r="HK1361" s="1"/>
      <c r="HL1361" s="1"/>
    </row>
    <row r="1362" spans="1:220" x14ac:dyDescent="0.2">
      <c r="A1362" s="65">
        <f t="shared" ref="A1362:A1425" si="371">(A1361+1)</f>
        <v>43337</v>
      </c>
      <c r="B1362" s="12">
        <f t="shared" ca="1" si="359"/>
        <v>71274269.434605584</v>
      </c>
      <c r="C1362" s="73">
        <f t="shared" ca="1" si="360"/>
        <v>61272864.679519385</v>
      </c>
      <c r="D1362" s="67">
        <f ca="1">IF(A1362&lt;$B$1,VLOOKUP(A1362,[1]DI!$A$4:$B$15000,2,FALSE),0)</f>
        <v>0</v>
      </c>
      <c r="E1362" s="11">
        <f t="shared" ca="1" si="361"/>
        <v>1</v>
      </c>
      <c r="F1362" s="66">
        <f ca="1">(TRUNC(PRODUCT($E$16:$E1361),16))</f>
        <v>1.4843426144982601</v>
      </c>
      <c r="G1362" s="66">
        <f t="shared" ca="1" si="362"/>
        <v>1.34121351552386</v>
      </c>
      <c r="H1362" s="66">
        <f t="shared" ca="1" si="363"/>
        <v>1.10671612</v>
      </c>
      <c r="I1362" s="67">
        <f t="shared" ref="I1362:I1425" si="372">I1361</f>
        <v>3.7499999999999999E-2</v>
      </c>
      <c r="J1362" s="68">
        <f t="shared" si="364"/>
        <v>42843</v>
      </c>
      <c r="K1362" s="13">
        <f t="shared" si="365"/>
        <v>487</v>
      </c>
      <c r="L1362" s="9">
        <f t="shared" si="366"/>
        <v>1.0510620449999999</v>
      </c>
      <c r="M1362" s="71">
        <f t="shared" ca="1" si="367"/>
        <v>1.163227308</v>
      </c>
      <c r="N1362" s="70">
        <f t="shared" si="368"/>
        <v>0</v>
      </c>
      <c r="O1362" s="66">
        <f t="shared" ca="1" si="369"/>
        <v>10001404.7550862</v>
      </c>
      <c r="P1362" s="72">
        <f t="shared" si="370"/>
        <v>0</v>
      </c>
      <c r="Q1362" s="69"/>
      <c r="R1362" s="68"/>
      <c r="S1362" s="68"/>
      <c r="T1362" s="68"/>
      <c r="U1362" s="68"/>
      <c r="V1362" s="6"/>
      <c r="W1362" s="6"/>
      <c r="X1362" s="6"/>
      <c r="Y1362" s="7"/>
      <c r="Z1362" s="1"/>
      <c r="AA1362" s="6"/>
      <c r="AB1362" s="7"/>
      <c r="AC1362" s="7"/>
      <c r="AD1362" s="7"/>
      <c r="AE1362" s="6"/>
      <c r="AF1362" s="8"/>
      <c r="AG1362" s="6"/>
      <c r="AH1362" s="1"/>
      <c r="AI1362" s="3"/>
      <c r="AJ1362" s="3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</row>
    <row r="1363" spans="1:220" x14ac:dyDescent="0.2">
      <c r="A1363" s="65">
        <f t="shared" si="371"/>
        <v>43338</v>
      </c>
      <c r="B1363" s="12">
        <f t="shared" ca="1" si="359"/>
        <v>71281558.454587877</v>
      </c>
      <c r="C1363" s="73">
        <f t="shared" ca="1" si="360"/>
        <v>61272864.679519385</v>
      </c>
      <c r="D1363" s="67">
        <f ca="1">IF(A1363&lt;$B$1,VLOOKUP(A1363,[1]DI!$A$4:$B$15000,2,FALSE),0)</f>
        <v>0</v>
      </c>
      <c r="E1363" s="11">
        <f t="shared" ca="1" si="361"/>
        <v>1</v>
      </c>
      <c r="F1363" s="66">
        <f ca="1">(TRUNC(PRODUCT($E$16:$E1362),16))</f>
        <v>1.4843426144982601</v>
      </c>
      <c r="G1363" s="66">
        <f t="shared" ca="1" si="362"/>
        <v>1.34121351552386</v>
      </c>
      <c r="H1363" s="66">
        <f t="shared" ca="1" si="363"/>
        <v>1.10671612</v>
      </c>
      <c r="I1363" s="67">
        <f t="shared" si="372"/>
        <v>3.7499999999999999E-2</v>
      </c>
      <c r="J1363" s="68">
        <f t="shared" si="364"/>
        <v>42843</v>
      </c>
      <c r="K1363" s="13">
        <f t="shared" si="365"/>
        <v>488</v>
      </c>
      <c r="L1363" s="9">
        <f t="shared" si="366"/>
        <v>1.051169534</v>
      </c>
      <c r="M1363" s="71">
        <f t="shared" ca="1" si="367"/>
        <v>1.163346268</v>
      </c>
      <c r="N1363" s="70">
        <f t="shared" si="368"/>
        <v>0</v>
      </c>
      <c r="O1363" s="66">
        <f t="shared" ca="1" si="369"/>
        <v>10008693.775068499</v>
      </c>
      <c r="P1363" s="72">
        <f t="shared" si="370"/>
        <v>0</v>
      </c>
      <c r="Q1363" s="69"/>
      <c r="R1363" s="68"/>
      <c r="S1363" s="68"/>
      <c r="T1363" s="68"/>
      <c r="U1363" s="68"/>
      <c r="V1363" s="6"/>
      <c r="W1363" s="6"/>
      <c r="X1363" s="6"/>
      <c r="Y1363" s="7"/>
      <c r="Z1363" s="1"/>
      <c r="AA1363" s="6"/>
      <c r="AB1363" s="7"/>
      <c r="AC1363" s="7"/>
      <c r="AD1363" s="7"/>
      <c r="AE1363" s="6"/>
      <c r="AF1363" s="8"/>
      <c r="AG1363" s="6"/>
      <c r="AH1363" s="1"/>
      <c r="AI1363" s="3"/>
      <c r="AJ1363" s="3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  <c r="HG1363" s="1"/>
      <c r="HH1363" s="1"/>
      <c r="HI1363" s="1"/>
      <c r="HJ1363" s="1"/>
      <c r="HK1363" s="1"/>
      <c r="HL1363" s="1"/>
    </row>
    <row r="1364" spans="1:220" x14ac:dyDescent="0.2">
      <c r="A1364" s="65">
        <f t="shared" si="371"/>
        <v>43339</v>
      </c>
      <c r="B1364" s="12">
        <f t="shared" ca="1" si="359"/>
        <v>71288848.148571685</v>
      </c>
      <c r="C1364" s="73">
        <f t="shared" ca="1" si="360"/>
        <v>61272864.679519385</v>
      </c>
      <c r="D1364" s="67">
        <f ca="1">IF(A1364&lt;$B$1,VLOOKUP(A1364,[1]DI!$A$4:$B$15000,2,FALSE),0)</f>
        <v>6.3899999999999998E-2</v>
      </c>
      <c r="E1364" s="11">
        <f t="shared" ca="1" si="361"/>
        <v>1.0002458299999999</v>
      </c>
      <c r="F1364" s="66">
        <f ca="1">(TRUNC(PRODUCT($E$16:$E1363),16))</f>
        <v>1.4843426144982601</v>
      </c>
      <c r="G1364" s="66">
        <f t="shared" ca="1" si="362"/>
        <v>1.34121351552386</v>
      </c>
      <c r="H1364" s="66">
        <f t="shared" ca="1" si="363"/>
        <v>1.10671612</v>
      </c>
      <c r="I1364" s="67">
        <f t="shared" si="372"/>
        <v>3.7499999999999999E-2</v>
      </c>
      <c r="J1364" s="68">
        <f t="shared" si="364"/>
        <v>42843</v>
      </c>
      <c r="K1364" s="13">
        <f t="shared" si="365"/>
        <v>489</v>
      </c>
      <c r="L1364" s="9">
        <f t="shared" si="366"/>
        <v>1.0512770330000001</v>
      </c>
      <c r="M1364" s="71">
        <f t="shared" ca="1" si="367"/>
        <v>1.163465239</v>
      </c>
      <c r="N1364" s="70">
        <f t="shared" si="368"/>
        <v>0</v>
      </c>
      <c r="O1364" s="66">
        <f t="shared" ca="1" si="369"/>
        <v>10015983.4690523</v>
      </c>
      <c r="P1364" s="72">
        <f t="shared" si="370"/>
        <v>0</v>
      </c>
      <c r="Q1364" s="69"/>
      <c r="R1364" s="68"/>
      <c r="S1364" s="68"/>
      <c r="T1364" s="68"/>
      <c r="U1364" s="68"/>
      <c r="V1364" s="6"/>
      <c r="W1364" s="6"/>
      <c r="X1364" s="6"/>
      <c r="Y1364" s="7"/>
      <c r="Z1364" s="1"/>
      <c r="AA1364" s="6"/>
      <c r="AB1364" s="7"/>
      <c r="AC1364" s="7"/>
      <c r="AD1364" s="7"/>
      <c r="AE1364" s="6"/>
      <c r="AF1364" s="8"/>
      <c r="AG1364" s="6"/>
      <c r="AH1364" s="1"/>
      <c r="AI1364" s="3"/>
      <c r="AJ1364" s="3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  <c r="HG1364" s="1"/>
      <c r="HH1364" s="1"/>
      <c r="HI1364" s="1"/>
      <c r="HJ1364" s="1"/>
      <c r="HK1364" s="1"/>
      <c r="HL1364" s="1"/>
    </row>
    <row r="1365" spans="1:220" x14ac:dyDescent="0.2">
      <c r="A1365" s="65">
        <f t="shared" si="371"/>
        <v>43340</v>
      </c>
      <c r="B1365" s="12">
        <f t="shared" ca="1" si="359"/>
        <v>71313665.068042785</v>
      </c>
      <c r="C1365" s="73">
        <f t="shared" ca="1" si="360"/>
        <v>61272864.679519385</v>
      </c>
      <c r="D1365" s="67">
        <f ca="1">IF(A1365&lt;$B$1,VLOOKUP(A1365,[1]DI!$A$4:$B$15000,2,FALSE),0)</f>
        <v>6.3899999999999998E-2</v>
      </c>
      <c r="E1365" s="11">
        <f t="shared" ca="1" si="361"/>
        <v>1.0002458299999999</v>
      </c>
      <c r="F1365" s="66">
        <f ca="1">(TRUNC(PRODUCT($E$16:$E1364),16))</f>
        <v>1.4847075104431799</v>
      </c>
      <c r="G1365" s="66">
        <f t="shared" ca="1" si="362"/>
        <v>1.34121351552386</v>
      </c>
      <c r="H1365" s="66">
        <f t="shared" ca="1" si="363"/>
        <v>1.1069881800000001</v>
      </c>
      <c r="I1365" s="67">
        <f t="shared" si="372"/>
        <v>3.7499999999999999E-2</v>
      </c>
      <c r="J1365" s="68">
        <f t="shared" si="364"/>
        <v>42843</v>
      </c>
      <c r="K1365" s="13">
        <f t="shared" si="365"/>
        <v>490</v>
      </c>
      <c r="L1365" s="9">
        <f t="shared" si="366"/>
        <v>1.0513845429999999</v>
      </c>
      <c r="M1365" s="71">
        <f t="shared" ca="1" si="367"/>
        <v>1.1638702620000001</v>
      </c>
      <c r="N1365" s="70">
        <f t="shared" si="368"/>
        <v>0</v>
      </c>
      <c r="O1365" s="66">
        <f t="shared" ca="1" si="369"/>
        <v>10040800.3885234</v>
      </c>
      <c r="P1365" s="72">
        <f t="shared" si="370"/>
        <v>0</v>
      </c>
      <c r="Q1365" s="69"/>
      <c r="R1365" s="68"/>
      <c r="S1365" s="68"/>
      <c r="T1365" s="68"/>
      <c r="U1365" s="68"/>
      <c r="V1365" s="6"/>
      <c r="W1365" s="6"/>
      <c r="X1365" s="6"/>
      <c r="Y1365" s="7"/>
      <c r="Z1365" s="1"/>
      <c r="AA1365" s="6"/>
      <c r="AB1365" s="7"/>
      <c r="AC1365" s="7"/>
      <c r="AD1365" s="7"/>
      <c r="AE1365" s="6"/>
      <c r="AF1365" s="8"/>
      <c r="AG1365" s="6"/>
      <c r="AH1365" s="1"/>
      <c r="AI1365" s="3"/>
      <c r="AJ1365" s="3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  <c r="HG1365" s="1"/>
      <c r="HH1365" s="1"/>
      <c r="HI1365" s="1"/>
      <c r="HJ1365" s="1"/>
      <c r="HK1365" s="1"/>
      <c r="HL1365" s="1"/>
    </row>
    <row r="1366" spans="1:220" x14ac:dyDescent="0.2">
      <c r="A1366" s="65">
        <f t="shared" si="371"/>
        <v>43341</v>
      </c>
      <c r="B1366" s="12">
        <f t="shared" ca="1" si="359"/>
        <v>71338490.810806379</v>
      </c>
      <c r="C1366" s="73">
        <f t="shared" ca="1" si="360"/>
        <v>61272864.679519385</v>
      </c>
      <c r="D1366" s="67">
        <f ca="1">IF(A1366&lt;$B$1,VLOOKUP(A1366,[1]DI!$A$4:$B$15000,2,FALSE),0)</f>
        <v>6.3899999999999998E-2</v>
      </c>
      <c r="E1366" s="11">
        <f t="shared" ca="1" si="361"/>
        <v>1.0002458299999999</v>
      </c>
      <c r="F1366" s="66">
        <f ca="1">(TRUNC(PRODUCT($E$16:$E1365),16))</f>
        <v>1.48507249609047</v>
      </c>
      <c r="G1366" s="66">
        <f t="shared" ca="1" si="362"/>
        <v>1.34121351552386</v>
      </c>
      <c r="H1366" s="66">
        <f t="shared" ca="1" si="363"/>
        <v>1.10726031</v>
      </c>
      <c r="I1366" s="67">
        <f t="shared" si="372"/>
        <v>3.7499999999999999E-2</v>
      </c>
      <c r="J1366" s="68">
        <f t="shared" si="364"/>
        <v>42843</v>
      </c>
      <c r="K1366" s="13">
        <f t="shared" si="365"/>
        <v>491</v>
      </c>
      <c r="L1366" s="9">
        <f t="shared" si="366"/>
        <v>1.0514920640000001</v>
      </c>
      <c r="M1366" s="71">
        <f t="shared" ca="1" si="367"/>
        <v>1.1642754289999999</v>
      </c>
      <c r="N1366" s="70">
        <f t="shared" si="368"/>
        <v>0</v>
      </c>
      <c r="O1366" s="66">
        <f t="shared" ca="1" si="369"/>
        <v>10065626.131286999</v>
      </c>
      <c r="P1366" s="72">
        <f t="shared" si="370"/>
        <v>0</v>
      </c>
      <c r="Q1366" s="69"/>
      <c r="R1366" s="68"/>
      <c r="S1366" s="68"/>
      <c r="T1366" s="68"/>
      <c r="U1366" s="68"/>
      <c r="V1366" s="6"/>
      <c r="W1366" s="6"/>
      <c r="X1366" s="6"/>
      <c r="Y1366" s="7"/>
      <c r="Z1366" s="1"/>
      <c r="AA1366" s="6"/>
      <c r="AB1366" s="7"/>
      <c r="AC1366" s="7"/>
      <c r="AD1366" s="7"/>
      <c r="AE1366" s="6"/>
      <c r="AF1366" s="8"/>
      <c r="AG1366" s="6"/>
      <c r="AH1366" s="1"/>
      <c r="AI1366" s="3"/>
      <c r="AJ1366" s="3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</row>
    <row r="1367" spans="1:220" x14ac:dyDescent="0.2">
      <c r="A1367" s="65">
        <f t="shared" si="371"/>
        <v>43342</v>
      </c>
      <c r="B1367" s="12">
        <f t="shared" ca="1" si="359"/>
        <v>71363325.376862481</v>
      </c>
      <c r="C1367" s="73">
        <f t="shared" ca="1" si="360"/>
        <v>61272864.679519385</v>
      </c>
      <c r="D1367" s="67">
        <f ca="1">IF(A1367&lt;$B$1,VLOOKUP(A1367,[1]DI!$A$4:$B$15000,2,FALSE),0)</f>
        <v>6.3899999999999998E-2</v>
      </c>
      <c r="E1367" s="11">
        <f t="shared" ca="1" si="361"/>
        <v>1.0002458299999999</v>
      </c>
      <c r="F1367" s="66">
        <f ca="1">(TRUNC(PRODUCT($E$16:$E1366),16))</f>
        <v>1.4854375714621899</v>
      </c>
      <c r="G1367" s="66">
        <f t="shared" ca="1" si="362"/>
        <v>1.34121351552386</v>
      </c>
      <c r="H1367" s="66">
        <f t="shared" ca="1" si="363"/>
        <v>1.10753251</v>
      </c>
      <c r="I1367" s="67">
        <f t="shared" si="372"/>
        <v>3.7499999999999999E-2</v>
      </c>
      <c r="J1367" s="68">
        <f t="shared" si="364"/>
        <v>42843</v>
      </c>
      <c r="K1367" s="13">
        <f t="shared" si="365"/>
        <v>492</v>
      </c>
      <c r="L1367" s="9">
        <f t="shared" si="366"/>
        <v>1.051599596</v>
      </c>
      <c r="M1367" s="71">
        <f t="shared" ca="1" si="367"/>
        <v>1.1646807400000001</v>
      </c>
      <c r="N1367" s="70">
        <f t="shared" si="368"/>
        <v>0</v>
      </c>
      <c r="O1367" s="66">
        <f t="shared" ca="1" si="369"/>
        <v>10090460.6973431</v>
      </c>
      <c r="P1367" s="72">
        <f t="shared" si="370"/>
        <v>0</v>
      </c>
      <c r="Q1367" s="69"/>
      <c r="R1367" s="68"/>
      <c r="S1367" s="68"/>
      <c r="T1367" s="68"/>
      <c r="U1367" s="68"/>
      <c r="V1367" s="6"/>
      <c r="W1367" s="6"/>
      <c r="X1367" s="6"/>
      <c r="Y1367" s="7"/>
      <c r="Z1367" s="1"/>
      <c r="AA1367" s="6"/>
      <c r="AB1367" s="7"/>
      <c r="AC1367" s="7"/>
      <c r="AD1367" s="7"/>
      <c r="AE1367" s="6"/>
      <c r="AF1367" s="8"/>
      <c r="AG1367" s="6"/>
      <c r="AH1367" s="1"/>
      <c r="AI1367" s="3"/>
      <c r="AJ1367" s="3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  <c r="HG1367" s="1"/>
      <c r="HH1367" s="1"/>
      <c r="HI1367" s="1"/>
      <c r="HJ1367" s="1"/>
      <c r="HK1367" s="1"/>
      <c r="HL1367" s="1"/>
    </row>
    <row r="1368" spans="1:220" x14ac:dyDescent="0.2">
      <c r="A1368" s="65">
        <f t="shared" si="371"/>
        <v>43343</v>
      </c>
      <c r="B1368" s="12">
        <f t="shared" ca="1" si="359"/>
        <v>71388168.153482482</v>
      </c>
      <c r="C1368" s="73">
        <f t="shared" ca="1" si="360"/>
        <v>61272864.679519385</v>
      </c>
      <c r="D1368" s="67">
        <f ca="1">IF(A1368&lt;$B$1,VLOOKUP(A1368,[1]DI!$A$4:$B$15000,2,FALSE),0)</f>
        <v>6.3899999999999998E-2</v>
      </c>
      <c r="E1368" s="11">
        <f t="shared" ca="1" si="361"/>
        <v>1.0002458299999999</v>
      </c>
      <c r="F1368" s="66">
        <f ca="1">(TRUNC(PRODUCT($E$16:$E1367),16))</f>
        <v>1.4858027365803801</v>
      </c>
      <c r="G1368" s="66">
        <f t="shared" ca="1" si="362"/>
        <v>1.34121351552386</v>
      </c>
      <c r="H1368" s="66">
        <f t="shared" ca="1" si="363"/>
        <v>1.10780477</v>
      </c>
      <c r="I1368" s="67">
        <f t="shared" si="372"/>
        <v>3.7499999999999999E-2</v>
      </c>
      <c r="J1368" s="68">
        <f t="shared" si="364"/>
        <v>42843</v>
      </c>
      <c r="K1368" s="13">
        <f t="shared" si="365"/>
        <v>493</v>
      </c>
      <c r="L1368" s="9">
        <f t="shared" si="366"/>
        <v>1.0517071389999999</v>
      </c>
      <c r="M1368" s="71">
        <f t="shared" ca="1" si="367"/>
        <v>1.1650861850000001</v>
      </c>
      <c r="N1368" s="70">
        <f t="shared" si="368"/>
        <v>0</v>
      </c>
      <c r="O1368" s="66">
        <f t="shared" ca="1" si="369"/>
        <v>10115303.4739631</v>
      </c>
      <c r="P1368" s="72">
        <f t="shared" si="370"/>
        <v>0</v>
      </c>
      <c r="Q1368" s="69"/>
      <c r="R1368" s="68"/>
      <c r="S1368" s="68"/>
      <c r="T1368" s="68"/>
      <c r="U1368" s="68"/>
      <c r="V1368" s="6"/>
      <c r="W1368" s="6"/>
      <c r="X1368" s="6"/>
      <c r="Y1368" s="7"/>
      <c r="Z1368" s="1"/>
      <c r="AA1368" s="6"/>
      <c r="AB1368" s="7"/>
      <c r="AC1368" s="7"/>
      <c r="AD1368" s="7"/>
      <c r="AE1368" s="6"/>
      <c r="AF1368" s="8"/>
      <c r="AG1368" s="6"/>
      <c r="AH1368" s="1"/>
      <c r="AI1368" s="3"/>
      <c r="AJ1368" s="3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  <c r="HG1368" s="1"/>
      <c r="HH1368" s="1"/>
      <c r="HI1368" s="1"/>
      <c r="HJ1368" s="1"/>
      <c r="HK1368" s="1"/>
      <c r="HL1368" s="1"/>
    </row>
    <row r="1369" spans="1:220" x14ac:dyDescent="0.2">
      <c r="A1369" s="65">
        <f t="shared" si="371"/>
        <v>43344</v>
      </c>
      <c r="B1369" s="12">
        <f t="shared" ca="1" si="359"/>
        <v>71405718.049929678</v>
      </c>
      <c r="C1369" s="73">
        <f t="shared" ca="1" si="360"/>
        <v>61272864.679519385</v>
      </c>
      <c r="D1369" s="67">
        <f ca="1">IF(A1369&lt;$B$1,VLOOKUP(A1369,[1]DI!$A$4:$B$15000,2,FALSE),0)</f>
        <v>0</v>
      </c>
      <c r="E1369" s="11">
        <f t="shared" ca="1" si="361"/>
        <v>1</v>
      </c>
      <c r="F1369" s="66">
        <f ca="1">(TRUNC(PRODUCT($E$16:$E1368),16))</f>
        <v>1.48616799146711</v>
      </c>
      <c r="G1369" s="66">
        <f t="shared" ca="1" si="362"/>
        <v>1.34121351552386</v>
      </c>
      <c r="H1369" s="66">
        <f t="shared" ca="1" si="363"/>
        <v>1.10807711</v>
      </c>
      <c r="I1369" s="67">
        <f t="shared" si="372"/>
        <v>3.7499999999999999E-2</v>
      </c>
      <c r="J1369" s="68">
        <f t="shared" si="364"/>
        <v>42843</v>
      </c>
      <c r="K1369" s="13">
        <f t="shared" si="365"/>
        <v>493</v>
      </c>
      <c r="L1369" s="9">
        <f t="shared" si="366"/>
        <v>1.0517071389999999</v>
      </c>
      <c r="M1369" s="71">
        <f t="shared" ca="1" si="367"/>
        <v>1.1653726069999999</v>
      </c>
      <c r="N1369" s="70">
        <f t="shared" si="368"/>
        <v>0</v>
      </c>
      <c r="O1369" s="66">
        <f t="shared" ca="1" si="369"/>
        <v>10132853.370410301</v>
      </c>
      <c r="P1369" s="72">
        <f t="shared" si="370"/>
        <v>0</v>
      </c>
      <c r="Q1369" s="69"/>
      <c r="R1369" s="68"/>
      <c r="S1369" s="68"/>
      <c r="T1369" s="68"/>
      <c r="U1369" s="68"/>
      <c r="V1369" s="6"/>
      <c r="W1369" s="6"/>
      <c r="X1369" s="6"/>
      <c r="Y1369" s="7"/>
      <c r="Z1369" s="1"/>
      <c r="AA1369" s="6"/>
      <c r="AB1369" s="7"/>
      <c r="AC1369" s="7"/>
      <c r="AD1369" s="7"/>
      <c r="AE1369" s="6"/>
      <c r="AF1369" s="8"/>
      <c r="AG1369" s="6"/>
      <c r="AH1369" s="1"/>
      <c r="AI1369" s="3"/>
      <c r="AJ1369" s="3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  <c r="HG1369" s="1"/>
      <c r="HH1369" s="1"/>
      <c r="HI1369" s="1"/>
      <c r="HJ1369" s="1"/>
      <c r="HK1369" s="1"/>
      <c r="HL1369" s="1"/>
    </row>
    <row r="1370" spans="1:220" x14ac:dyDescent="0.2">
      <c r="A1370" s="65">
        <f t="shared" si="371"/>
        <v>43345</v>
      </c>
      <c r="B1370" s="12">
        <f t="shared" ca="1" si="359"/>
        <v>71413020.488669381</v>
      </c>
      <c r="C1370" s="73">
        <f t="shared" ca="1" si="360"/>
        <v>61272864.679519385</v>
      </c>
      <c r="D1370" s="67">
        <f ca="1">IF(A1370&lt;$B$1,VLOOKUP(A1370,[1]DI!$A$4:$B$15000,2,FALSE),0)</f>
        <v>0</v>
      </c>
      <c r="E1370" s="11">
        <f t="shared" ca="1" si="361"/>
        <v>1</v>
      </c>
      <c r="F1370" s="66">
        <f ca="1">(TRUNC(PRODUCT($E$16:$E1369),16))</f>
        <v>1.48616799146711</v>
      </c>
      <c r="G1370" s="66">
        <f t="shared" ca="1" si="362"/>
        <v>1.34121351552386</v>
      </c>
      <c r="H1370" s="66">
        <f t="shared" ca="1" si="363"/>
        <v>1.10807711</v>
      </c>
      <c r="I1370" s="67">
        <f t="shared" si="372"/>
        <v>3.7499999999999999E-2</v>
      </c>
      <c r="J1370" s="68">
        <f t="shared" si="364"/>
        <v>42843</v>
      </c>
      <c r="K1370" s="13">
        <f t="shared" si="365"/>
        <v>494</v>
      </c>
      <c r="L1370" s="9">
        <f t="shared" si="366"/>
        <v>1.0518146939999999</v>
      </c>
      <c r="M1370" s="71">
        <f t="shared" ca="1" si="367"/>
        <v>1.165491786</v>
      </c>
      <c r="N1370" s="70">
        <f t="shared" si="368"/>
        <v>0</v>
      </c>
      <c r="O1370" s="66">
        <f t="shared" ca="1" si="369"/>
        <v>10140155.809149999</v>
      </c>
      <c r="P1370" s="72">
        <f t="shared" si="370"/>
        <v>0</v>
      </c>
      <c r="Q1370" s="69"/>
      <c r="R1370" s="68"/>
      <c r="S1370" s="68"/>
      <c r="T1370" s="68"/>
      <c r="U1370" s="68"/>
      <c r="V1370" s="6"/>
      <c r="W1370" s="6"/>
      <c r="X1370" s="6"/>
      <c r="Y1370" s="7"/>
      <c r="Z1370" s="1"/>
      <c r="AA1370" s="6"/>
      <c r="AB1370" s="7"/>
      <c r="AC1370" s="7"/>
      <c r="AD1370" s="7"/>
      <c r="AE1370" s="6"/>
      <c r="AF1370" s="8"/>
      <c r="AG1370" s="6"/>
      <c r="AH1370" s="1"/>
      <c r="AI1370" s="3"/>
      <c r="AJ1370" s="3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  <c r="HG1370" s="1"/>
      <c r="HH1370" s="1"/>
      <c r="HI1370" s="1"/>
      <c r="HJ1370" s="1"/>
      <c r="HK1370" s="1"/>
      <c r="HL1370" s="1"/>
    </row>
    <row r="1371" spans="1:220" x14ac:dyDescent="0.2">
      <c r="A1371" s="65">
        <f t="shared" si="371"/>
        <v>43346</v>
      </c>
      <c r="B1371" s="12">
        <f t="shared" ca="1" si="359"/>
        <v>71420323.662683383</v>
      </c>
      <c r="C1371" s="73">
        <f t="shared" ca="1" si="360"/>
        <v>61272864.679519385</v>
      </c>
      <c r="D1371" s="67">
        <f ca="1">IF(A1371&lt;$B$1,VLOOKUP(A1371,[1]DI!$A$4:$B$15000,2,FALSE),0)</f>
        <v>6.3899999999999998E-2</v>
      </c>
      <c r="E1371" s="11">
        <f t="shared" ca="1" si="361"/>
        <v>1.0002458299999999</v>
      </c>
      <c r="F1371" s="66">
        <f ca="1">(TRUNC(PRODUCT($E$16:$E1370),16))</f>
        <v>1.48616799146711</v>
      </c>
      <c r="G1371" s="66">
        <f t="shared" ca="1" si="362"/>
        <v>1.34121351552386</v>
      </c>
      <c r="H1371" s="66">
        <f t="shared" ca="1" si="363"/>
        <v>1.10807711</v>
      </c>
      <c r="I1371" s="67">
        <f t="shared" si="372"/>
        <v>3.7499999999999999E-2</v>
      </c>
      <c r="J1371" s="68">
        <f t="shared" si="364"/>
        <v>42843</v>
      </c>
      <c r="K1371" s="13">
        <f t="shared" si="365"/>
        <v>495</v>
      </c>
      <c r="L1371" s="9">
        <f t="shared" si="366"/>
        <v>1.0519222589999999</v>
      </c>
      <c r="M1371" s="71">
        <f t="shared" ca="1" si="367"/>
        <v>1.165610977</v>
      </c>
      <c r="N1371" s="70">
        <f t="shared" si="368"/>
        <v>0</v>
      </c>
      <c r="O1371" s="66">
        <f t="shared" ca="1" si="369"/>
        <v>10147458.983163999</v>
      </c>
      <c r="P1371" s="72">
        <f t="shared" si="370"/>
        <v>0</v>
      </c>
      <c r="Q1371" s="69"/>
      <c r="R1371" s="68"/>
      <c r="S1371" s="68"/>
      <c r="T1371" s="68"/>
      <c r="U1371" s="68"/>
      <c r="V1371" s="6"/>
      <c r="W1371" s="6"/>
      <c r="X1371" s="6"/>
      <c r="Y1371" s="7"/>
      <c r="Z1371" s="1"/>
      <c r="AA1371" s="6"/>
      <c r="AB1371" s="7"/>
      <c r="AC1371" s="7"/>
      <c r="AD1371" s="7"/>
      <c r="AE1371" s="6"/>
      <c r="AF1371" s="8"/>
      <c r="AG1371" s="6"/>
      <c r="AH1371" s="1"/>
      <c r="AI1371" s="3"/>
      <c r="AJ1371" s="3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  <c r="HG1371" s="1"/>
      <c r="HH1371" s="1"/>
      <c r="HI1371" s="1"/>
      <c r="HJ1371" s="1"/>
      <c r="HK1371" s="1"/>
      <c r="HL1371" s="1"/>
    </row>
    <row r="1372" spans="1:220" x14ac:dyDescent="0.2">
      <c r="A1372" s="65">
        <f t="shared" si="371"/>
        <v>43347</v>
      </c>
      <c r="B1372" s="12">
        <f t="shared" ca="1" si="359"/>
        <v>71445186.659348682</v>
      </c>
      <c r="C1372" s="73">
        <f t="shared" ca="1" si="360"/>
        <v>61272864.679519385</v>
      </c>
      <c r="D1372" s="67">
        <f ca="1">IF(A1372&lt;$B$1,VLOOKUP(A1372,[1]DI!$A$4:$B$15000,2,FALSE),0)</f>
        <v>6.3899999999999998E-2</v>
      </c>
      <c r="E1372" s="11">
        <f t="shared" ca="1" si="361"/>
        <v>1.0002458299999999</v>
      </c>
      <c r="F1372" s="66">
        <f ca="1">(TRUNC(PRODUCT($E$16:$E1371),16))</f>
        <v>1.4865333361444599</v>
      </c>
      <c r="G1372" s="66">
        <f t="shared" ca="1" si="362"/>
        <v>1.34121351552386</v>
      </c>
      <c r="H1372" s="66">
        <f t="shared" ca="1" si="363"/>
        <v>1.10834951</v>
      </c>
      <c r="I1372" s="67">
        <f t="shared" si="372"/>
        <v>3.7499999999999999E-2</v>
      </c>
      <c r="J1372" s="68">
        <f t="shared" si="364"/>
        <v>42843</v>
      </c>
      <c r="K1372" s="13">
        <f t="shared" si="365"/>
        <v>496</v>
      </c>
      <c r="L1372" s="9">
        <f t="shared" si="366"/>
        <v>1.0520298349999999</v>
      </c>
      <c r="M1372" s="71">
        <f t="shared" ca="1" si="367"/>
        <v>1.166016752</v>
      </c>
      <c r="N1372" s="70">
        <f t="shared" si="368"/>
        <v>0</v>
      </c>
      <c r="O1372" s="66">
        <f t="shared" ca="1" si="369"/>
        <v>10172321.9798293</v>
      </c>
      <c r="P1372" s="72">
        <f t="shared" si="370"/>
        <v>0</v>
      </c>
      <c r="Q1372" s="69"/>
      <c r="R1372" s="68"/>
      <c r="S1372" s="68"/>
      <c r="T1372" s="68"/>
      <c r="U1372" s="68"/>
      <c r="V1372" s="6"/>
      <c r="W1372" s="6"/>
      <c r="X1372" s="6"/>
      <c r="Y1372" s="7"/>
      <c r="Z1372" s="1"/>
      <c r="AA1372" s="6"/>
      <c r="AB1372" s="7"/>
      <c r="AC1372" s="7"/>
      <c r="AD1372" s="7"/>
      <c r="AE1372" s="6"/>
      <c r="AF1372" s="8"/>
      <c r="AG1372" s="6"/>
      <c r="AH1372" s="1"/>
      <c r="AI1372" s="3"/>
      <c r="AJ1372" s="3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  <c r="HG1372" s="1"/>
      <c r="HH1372" s="1"/>
      <c r="HI1372" s="1"/>
      <c r="HJ1372" s="1"/>
      <c r="HK1372" s="1"/>
      <c r="HL1372" s="1"/>
    </row>
    <row r="1373" spans="1:220" x14ac:dyDescent="0.2">
      <c r="A1373" s="65">
        <f t="shared" si="371"/>
        <v>43348</v>
      </c>
      <c r="B1373" s="12">
        <f t="shared" ca="1" si="359"/>
        <v>71470057.866577879</v>
      </c>
      <c r="C1373" s="73">
        <f t="shared" ca="1" si="360"/>
        <v>61272864.679519385</v>
      </c>
      <c r="D1373" s="67">
        <f ca="1">IF(A1373&lt;$B$1,VLOOKUP(A1373,[1]DI!$A$4:$B$15000,2,FALSE),0)</f>
        <v>6.3899999999999998E-2</v>
      </c>
      <c r="E1373" s="11">
        <f t="shared" ca="1" si="361"/>
        <v>1.0002458299999999</v>
      </c>
      <c r="F1373" s="66">
        <f ca="1">(TRUNC(PRODUCT($E$16:$E1372),16))</f>
        <v>1.4868987706344801</v>
      </c>
      <c r="G1373" s="66">
        <f t="shared" ca="1" si="362"/>
        <v>1.34121351552386</v>
      </c>
      <c r="H1373" s="66">
        <f t="shared" ca="1" si="363"/>
        <v>1.10862197</v>
      </c>
      <c r="I1373" s="67">
        <f t="shared" si="372"/>
        <v>3.7499999999999999E-2</v>
      </c>
      <c r="J1373" s="68">
        <f t="shared" si="364"/>
        <v>42843</v>
      </c>
      <c r="K1373" s="13">
        <f t="shared" si="365"/>
        <v>497</v>
      </c>
      <c r="L1373" s="9">
        <f t="shared" si="366"/>
        <v>1.0521374219999999</v>
      </c>
      <c r="M1373" s="71">
        <f t="shared" ca="1" si="367"/>
        <v>1.1664226609999999</v>
      </c>
      <c r="N1373" s="70">
        <f t="shared" si="368"/>
        <v>0</v>
      </c>
      <c r="O1373" s="66">
        <f t="shared" ca="1" si="369"/>
        <v>10197193.187058499</v>
      </c>
      <c r="P1373" s="72">
        <f t="shared" si="370"/>
        <v>0</v>
      </c>
      <c r="Q1373" s="69"/>
      <c r="R1373" s="68"/>
      <c r="S1373" s="68"/>
      <c r="T1373" s="68"/>
      <c r="U1373" s="68"/>
      <c r="V1373" s="6"/>
      <c r="W1373" s="6"/>
      <c r="X1373" s="6"/>
      <c r="Y1373" s="7"/>
      <c r="Z1373" s="1"/>
      <c r="AA1373" s="6"/>
      <c r="AB1373" s="7"/>
      <c r="AC1373" s="7"/>
      <c r="AD1373" s="7"/>
      <c r="AE1373" s="6"/>
      <c r="AF1373" s="8"/>
      <c r="AG1373" s="6"/>
      <c r="AH1373" s="1"/>
      <c r="AI1373" s="3"/>
      <c r="AJ1373" s="3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  <c r="HG1373" s="1"/>
      <c r="HH1373" s="1"/>
      <c r="HI1373" s="1"/>
      <c r="HJ1373" s="1"/>
      <c r="HK1373" s="1"/>
      <c r="HL1373" s="1"/>
    </row>
    <row r="1374" spans="1:220" x14ac:dyDescent="0.2">
      <c r="A1374" s="65">
        <f t="shared" si="371"/>
        <v>43349</v>
      </c>
      <c r="B1374" s="12">
        <f t="shared" ca="1" si="359"/>
        <v>71494937.958372489</v>
      </c>
      <c r="C1374" s="73">
        <f t="shared" ca="1" si="360"/>
        <v>61272864.679519385</v>
      </c>
      <c r="D1374" s="67">
        <f ca="1">IF(A1374&lt;$B$1,VLOOKUP(A1374,[1]DI!$A$4:$B$15000,2,FALSE),0)</f>
        <v>6.3899999999999998E-2</v>
      </c>
      <c r="E1374" s="11">
        <f t="shared" ca="1" si="361"/>
        <v>1.0002458299999999</v>
      </c>
      <c r="F1374" s="66">
        <f ca="1">(TRUNC(PRODUCT($E$16:$E1373),16))</f>
        <v>1.48726429495926</v>
      </c>
      <c r="G1374" s="66">
        <f t="shared" ca="1" si="362"/>
        <v>1.34121351552386</v>
      </c>
      <c r="H1374" s="66">
        <f t="shared" ca="1" si="363"/>
        <v>1.1088944999999999</v>
      </c>
      <c r="I1374" s="67">
        <f t="shared" si="372"/>
        <v>3.7499999999999999E-2</v>
      </c>
      <c r="J1374" s="68">
        <f t="shared" si="364"/>
        <v>42843</v>
      </c>
      <c r="K1374" s="13">
        <f t="shared" si="365"/>
        <v>498</v>
      </c>
      <c r="L1374" s="9">
        <f t="shared" si="366"/>
        <v>1.05224502</v>
      </c>
      <c r="M1374" s="71">
        <f t="shared" ca="1" si="367"/>
        <v>1.1668287150000001</v>
      </c>
      <c r="N1374" s="70">
        <f t="shared" si="368"/>
        <v>0</v>
      </c>
      <c r="O1374" s="66">
        <f t="shared" ca="1" si="369"/>
        <v>10222073.2788531</v>
      </c>
      <c r="P1374" s="72">
        <f t="shared" si="370"/>
        <v>0</v>
      </c>
      <c r="Q1374" s="69"/>
      <c r="R1374" s="68"/>
      <c r="S1374" s="68"/>
      <c r="T1374" s="68"/>
      <c r="U1374" s="68"/>
      <c r="V1374" s="6"/>
      <c r="W1374" s="6"/>
      <c r="X1374" s="6"/>
      <c r="Y1374" s="7"/>
      <c r="Z1374" s="1"/>
      <c r="AA1374" s="6"/>
      <c r="AB1374" s="7"/>
      <c r="AC1374" s="7"/>
      <c r="AD1374" s="7"/>
      <c r="AE1374" s="6"/>
      <c r="AF1374" s="8"/>
      <c r="AG1374" s="6"/>
      <c r="AH1374" s="1"/>
      <c r="AI1374" s="3"/>
      <c r="AJ1374" s="3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  <c r="HG1374" s="1"/>
      <c r="HH1374" s="1"/>
      <c r="HI1374" s="1"/>
      <c r="HJ1374" s="1"/>
      <c r="HK1374" s="1"/>
      <c r="HL1374" s="1"/>
    </row>
    <row r="1375" spans="1:220" x14ac:dyDescent="0.2">
      <c r="A1375" s="65">
        <f t="shared" si="371"/>
        <v>43350</v>
      </c>
      <c r="B1375" s="12">
        <f t="shared" ca="1" si="359"/>
        <v>71519826.934732482</v>
      </c>
      <c r="C1375" s="73">
        <f t="shared" ca="1" si="360"/>
        <v>61272864.679519385</v>
      </c>
      <c r="D1375" s="67">
        <f ca="1">IF(A1375&lt;$B$1,VLOOKUP(A1375,[1]DI!$A$4:$B$15000,2,FALSE),0)</f>
        <v>0</v>
      </c>
      <c r="E1375" s="11">
        <f t="shared" ca="1" si="361"/>
        <v>1</v>
      </c>
      <c r="F1375" s="66">
        <f ca="1">(TRUNC(PRODUCT($E$16:$E1374),16))</f>
        <v>1.48762990914089</v>
      </c>
      <c r="G1375" s="66">
        <f t="shared" ca="1" si="362"/>
        <v>1.34121351552386</v>
      </c>
      <c r="H1375" s="66">
        <f t="shared" ca="1" si="363"/>
        <v>1.1091671000000001</v>
      </c>
      <c r="I1375" s="67">
        <f t="shared" si="372"/>
        <v>3.7499999999999999E-2</v>
      </c>
      <c r="J1375" s="68">
        <f t="shared" si="364"/>
        <v>42843</v>
      </c>
      <c r="K1375" s="13">
        <f t="shared" si="365"/>
        <v>499</v>
      </c>
      <c r="L1375" s="9">
        <f t="shared" si="366"/>
        <v>1.052352629</v>
      </c>
      <c r="M1375" s="71">
        <f t="shared" ca="1" si="367"/>
        <v>1.167234914</v>
      </c>
      <c r="N1375" s="70">
        <f t="shared" si="368"/>
        <v>0</v>
      </c>
      <c r="O1375" s="66">
        <f t="shared" ca="1" si="369"/>
        <v>10246962.2552131</v>
      </c>
      <c r="P1375" s="72">
        <f t="shared" si="370"/>
        <v>0</v>
      </c>
      <c r="Q1375" s="69"/>
      <c r="R1375" s="68"/>
      <c r="S1375" s="68"/>
      <c r="T1375" s="68"/>
      <c r="U1375" s="68"/>
      <c r="V1375" s="6"/>
      <c r="W1375" s="6"/>
      <c r="X1375" s="6"/>
      <c r="Y1375" s="7"/>
      <c r="Z1375" s="1"/>
      <c r="AA1375" s="6"/>
      <c r="AB1375" s="7"/>
      <c r="AC1375" s="7"/>
      <c r="AD1375" s="7"/>
      <c r="AE1375" s="6"/>
      <c r="AF1375" s="8"/>
      <c r="AG1375" s="6"/>
      <c r="AH1375" s="1"/>
      <c r="AI1375" s="3"/>
      <c r="AJ1375" s="3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  <c r="HG1375" s="1"/>
      <c r="HH1375" s="1"/>
      <c r="HI1375" s="1"/>
      <c r="HJ1375" s="1"/>
      <c r="HK1375" s="1"/>
      <c r="HL1375" s="1"/>
    </row>
    <row r="1376" spans="1:220" x14ac:dyDescent="0.2">
      <c r="A1376" s="65">
        <f t="shared" si="371"/>
        <v>43351</v>
      </c>
      <c r="B1376" s="12">
        <f t="shared" ca="1" si="359"/>
        <v>71527141.015316382</v>
      </c>
      <c r="C1376" s="73">
        <f t="shared" ca="1" si="360"/>
        <v>61272864.679519385</v>
      </c>
      <c r="D1376" s="67">
        <f ca="1">IF(A1376&lt;$B$1,VLOOKUP(A1376,[1]DI!$A$4:$B$15000,2,FALSE),0)</f>
        <v>0</v>
      </c>
      <c r="E1376" s="11">
        <f t="shared" ca="1" si="361"/>
        <v>1</v>
      </c>
      <c r="F1376" s="66">
        <f ca="1">(TRUNC(PRODUCT($E$16:$E1375),16))</f>
        <v>1.48762990914089</v>
      </c>
      <c r="G1376" s="66">
        <f t="shared" ca="1" si="362"/>
        <v>1.34121351552386</v>
      </c>
      <c r="H1376" s="66">
        <f t="shared" ca="1" si="363"/>
        <v>1.1091671000000001</v>
      </c>
      <c r="I1376" s="67">
        <f t="shared" si="372"/>
        <v>3.7499999999999999E-2</v>
      </c>
      <c r="J1376" s="68">
        <f t="shared" si="364"/>
        <v>42843</v>
      </c>
      <c r="K1376" s="13">
        <f t="shared" si="365"/>
        <v>500</v>
      </c>
      <c r="L1376" s="9">
        <f t="shared" si="366"/>
        <v>1.05246025</v>
      </c>
      <c r="M1376" s="71">
        <f t="shared" ca="1" si="367"/>
        <v>1.1673542830000001</v>
      </c>
      <c r="N1376" s="70">
        <f t="shared" si="368"/>
        <v>0</v>
      </c>
      <c r="O1376" s="66">
        <f t="shared" ca="1" si="369"/>
        <v>10254276.335797001</v>
      </c>
      <c r="P1376" s="72">
        <f t="shared" si="370"/>
        <v>0</v>
      </c>
      <c r="Q1376" s="69"/>
      <c r="R1376" s="68"/>
      <c r="S1376" s="68"/>
      <c r="T1376" s="68"/>
      <c r="U1376" s="68"/>
      <c r="V1376" s="6"/>
      <c r="W1376" s="6"/>
      <c r="X1376" s="6"/>
      <c r="Y1376" s="7"/>
      <c r="Z1376" s="1"/>
      <c r="AA1376" s="6"/>
      <c r="AB1376" s="7"/>
      <c r="AC1376" s="7"/>
      <c r="AD1376" s="7"/>
      <c r="AE1376" s="6"/>
      <c r="AF1376" s="8"/>
      <c r="AG1376" s="6"/>
      <c r="AH1376" s="1"/>
      <c r="AI1376" s="3"/>
      <c r="AJ1376" s="3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  <c r="HG1376" s="1"/>
      <c r="HH1376" s="1"/>
      <c r="HI1376" s="1"/>
      <c r="HJ1376" s="1"/>
      <c r="HK1376" s="1"/>
      <c r="HL1376" s="1"/>
    </row>
    <row r="1377" spans="1:220" x14ac:dyDescent="0.2">
      <c r="A1377" s="65">
        <f t="shared" si="371"/>
        <v>43352</v>
      </c>
      <c r="B1377" s="12">
        <f t="shared" ca="1" si="359"/>
        <v>71534455.831174687</v>
      </c>
      <c r="C1377" s="73">
        <f t="shared" ca="1" si="360"/>
        <v>61272864.679519385</v>
      </c>
      <c r="D1377" s="67">
        <f ca="1">IF(A1377&lt;$B$1,VLOOKUP(A1377,[1]DI!$A$4:$B$15000,2,FALSE),0)</f>
        <v>0</v>
      </c>
      <c r="E1377" s="11">
        <f t="shared" ca="1" si="361"/>
        <v>1</v>
      </c>
      <c r="F1377" s="66">
        <f ca="1">(TRUNC(PRODUCT($E$16:$E1376),16))</f>
        <v>1.48762990914089</v>
      </c>
      <c r="G1377" s="66">
        <f t="shared" ca="1" si="362"/>
        <v>1.34121351552386</v>
      </c>
      <c r="H1377" s="66">
        <f t="shared" ca="1" si="363"/>
        <v>1.1091671000000001</v>
      </c>
      <c r="I1377" s="67">
        <f t="shared" si="372"/>
        <v>3.7499999999999999E-2</v>
      </c>
      <c r="J1377" s="68">
        <f t="shared" si="364"/>
        <v>42843</v>
      </c>
      <c r="K1377" s="13">
        <f t="shared" si="365"/>
        <v>501</v>
      </c>
      <c r="L1377" s="9">
        <f t="shared" si="366"/>
        <v>1.0525678810000001</v>
      </c>
      <c r="M1377" s="71">
        <f t="shared" ca="1" si="367"/>
        <v>1.1674736640000001</v>
      </c>
      <c r="N1377" s="70">
        <f t="shared" si="368"/>
        <v>0</v>
      </c>
      <c r="O1377" s="66">
        <f t="shared" ca="1" si="369"/>
        <v>10261591.1516553</v>
      </c>
      <c r="P1377" s="72">
        <f t="shared" si="370"/>
        <v>0</v>
      </c>
      <c r="Q1377" s="69"/>
      <c r="R1377" s="68"/>
      <c r="S1377" s="68"/>
      <c r="T1377" s="68"/>
      <c r="U1377" s="68"/>
      <c r="V1377" s="6"/>
      <c r="W1377" s="6"/>
      <c r="X1377" s="6"/>
      <c r="Y1377" s="7"/>
      <c r="Z1377" s="1"/>
      <c r="AA1377" s="6"/>
      <c r="AB1377" s="7"/>
      <c r="AC1377" s="7"/>
      <c r="AD1377" s="7"/>
      <c r="AE1377" s="6"/>
      <c r="AF1377" s="8"/>
      <c r="AG1377" s="6"/>
      <c r="AH1377" s="1"/>
      <c r="AI1377" s="3"/>
      <c r="AJ1377" s="3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  <c r="HG1377" s="1"/>
      <c r="HH1377" s="1"/>
      <c r="HI1377" s="1"/>
      <c r="HJ1377" s="1"/>
      <c r="HK1377" s="1"/>
      <c r="HL1377" s="1"/>
    </row>
    <row r="1378" spans="1:220" x14ac:dyDescent="0.2">
      <c r="A1378" s="65">
        <f t="shared" si="371"/>
        <v>43353</v>
      </c>
      <c r="B1378" s="12">
        <f t="shared" ca="1" si="359"/>
        <v>71541771.38230738</v>
      </c>
      <c r="C1378" s="73">
        <f t="shared" ca="1" si="360"/>
        <v>61272864.679519385</v>
      </c>
      <c r="D1378" s="67">
        <f ca="1">IF(A1378&lt;$B$1,VLOOKUP(A1378,[1]DI!$A$4:$B$15000,2,FALSE),0)</f>
        <v>6.3899999999999998E-2</v>
      </c>
      <c r="E1378" s="11">
        <f t="shared" ca="1" si="361"/>
        <v>1.0002458299999999</v>
      </c>
      <c r="F1378" s="66">
        <f ca="1">(TRUNC(PRODUCT($E$16:$E1377),16))</f>
        <v>1.48762990914089</v>
      </c>
      <c r="G1378" s="66">
        <f t="shared" ca="1" si="362"/>
        <v>1.34121351552386</v>
      </c>
      <c r="H1378" s="66">
        <f t="shared" ca="1" si="363"/>
        <v>1.1091671000000001</v>
      </c>
      <c r="I1378" s="67">
        <f t="shared" si="372"/>
        <v>3.7499999999999999E-2</v>
      </c>
      <c r="J1378" s="68">
        <f t="shared" si="364"/>
        <v>42843</v>
      </c>
      <c r="K1378" s="13">
        <f t="shared" si="365"/>
        <v>502</v>
      </c>
      <c r="L1378" s="9">
        <f t="shared" si="366"/>
        <v>1.052675523</v>
      </c>
      <c r="M1378" s="71">
        <f t="shared" ca="1" si="367"/>
        <v>1.1675930569999999</v>
      </c>
      <c r="N1378" s="70">
        <f t="shared" si="368"/>
        <v>0</v>
      </c>
      <c r="O1378" s="66">
        <f t="shared" ca="1" si="369"/>
        <v>10268906.702788001</v>
      </c>
      <c r="P1378" s="72">
        <f t="shared" si="370"/>
        <v>0</v>
      </c>
      <c r="Q1378" s="69"/>
      <c r="R1378" s="68"/>
      <c r="S1378" s="68"/>
      <c r="T1378" s="68"/>
      <c r="U1378" s="68"/>
      <c r="V1378" s="6"/>
      <c r="W1378" s="6"/>
      <c r="X1378" s="6"/>
      <c r="Y1378" s="7"/>
      <c r="Z1378" s="1"/>
      <c r="AA1378" s="6"/>
      <c r="AB1378" s="7"/>
      <c r="AC1378" s="7"/>
      <c r="AD1378" s="7"/>
      <c r="AE1378" s="6"/>
      <c r="AF1378" s="8"/>
      <c r="AG1378" s="6"/>
      <c r="AH1378" s="1"/>
      <c r="AI1378" s="3"/>
      <c r="AJ1378" s="3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  <c r="HG1378" s="1"/>
      <c r="HH1378" s="1"/>
      <c r="HI1378" s="1"/>
      <c r="HJ1378" s="1"/>
      <c r="HK1378" s="1"/>
      <c r="HL1378" s="1"/>
    </row>
    <row r="1379" spans="1:220" x14ac:dyDescent="0.2">
      <c r="A1379" s="65">
        <f t="shared" si="371"/>
        <v>43354</v>
      </c>
      <c r="B1379" s="12">
        <f t="shared" ca="1" si="359"/>
        <v>71566676.84106788</v>
      </c>
      <c r="C1379" s="73">
        <f t="shared" ca="1" si="360"/>
        <v>61272864.679519385</v>
      </c>
      <c r="D1379" s="67">
        <f ca="1">IF(A1379&lt;$B$1,VLOOKUP(A1379,[1]DI!$A$4:$B$15000,2,FALSE),0)</f>
        <v>6.3899999999999998E-2</v>
      </c>
      <c r="E1379" s="11">
        <f t="shared" ca="1" si="361"/>
        <v>1.0002458299999999</v>
      </c>
      <c r="F1379" s="66">
        <f ca="1">(TRUNC(PRODUCT($E$16:$E1378),16))</f>
        <v>1.48799561320146</v>
      </c>
      <c r="G1379" s="66">
        <f t="shared" ca="1" si="362"/>
        <v>1.34121351552386</v>
      </c>
      <c r="H1379" s="66">
        <f t="shared" ca="1" si="363"/>
        <v>1.10943977</v>
      </c>
      <c r="I1379" s="67">
        <f t="shared" si="372"/>
        <v>3.7499999999999999E-2</v>
      </c>
      <c r="J1379" s="68">
        <f t="shared" si="364"/>
        <v>42843</v>
      </c>
      <c r="K1379" s="13">
        <f t="shared" si="365"/>
        <v>503</v>
      </c>
      <c r="L1379" s="9">
        <f t="shared" si="366"/>
        <v>1.0527831759999999</v>
      </c>
      <c r="M1379" s="71">
        <f t="shared" ca="1" si="367"/>
        <v>1.1679995249999999</v>
      </c>
      <c r="N1379" s="70">
        <f t="shared" si="368"/>
        <v>0</v>
      </c>
      <c r="O1379" s="66">
        <f t="shared" ca="1" si="369"/>
        <v>10293812.161548501</v>
      </c>
      <c r="P1379" s="72">
        <f t="shared" si="370"/>
        <v>0</v>
      </c>
      <c r="Q1379" s="69"/>
      <c r="R1379" s="68"/>
      <c r="S1379" s="68"/>
      <c r="T1379" s="68"/>
      <c r="U1379" s="68"/>
      <c r="V1379" s="6"/>
      <c r="W1379" s="6"/>
      <c r="X1379" s="6"/>
      <c r="Y1379" s="7"/>
      <c r="Z1379" s="1"/>
      <c r="AA1379" s="6"/>
      <c r="AB1379" s="7"/>
      <c r="AC1379" s="7"/>
      <c r="AD1379" s="7"/>
      <c r="AE1379" s="6"/>
      <c r="AF1379" s="8"/>
      <c r="AG1379" s="6"/>
      <c r="AH1379" s="1"/>
      <c r="AI1379" s="3"/>
      <c r="AJ1379" s="3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</row>
    <row r="1380" spans="1:220" x14ac:dyDescent="0.2">
      <c r="A1380" s="65">
        <f t="shared" si="371"/>
        <v>43355</v>
      </c>
      <c r="B1380" s="12">
        <f t="shared" ca="1" si="359"/>
        <v>71591590.449119478</v>
      </c>
      <c r="C1380" s="73">
        <f t="shared" ca="1" si="360"/>
        <v>61272864.679519385</v>
      </c>
      <c r="D1380" s="67">
        <f ca="1">IF(A1380&lt;$B$1,VLOOKUP(A1380,[1]DI!$A$4:$B$15000,2,FALSE),0)</f>
        <v>6.3899999999999998E-2</v>
      </c>
      <c r="E1380" s="11">
        <f t="shared" ca="1" si="361"/>
        <v>1.0002458299999999</v>
      </c>
      <c r="F1380" s="66">
        <f ca="1">(TRUNC(PRODUCT($E$16:$E1379),16))</f>
        <v>1.48836140716305</v>
      </c>
      <c r="G1380" s="66">
        <f t="shared" ca="1" si="362"/>
        <v>1.34121351552386</v>
      </c>
      <c r="H1380" s="66">
        <f t="shared" ca="1" si="363"/>
        <v>1.1097125000000001</v>
      </c>
      <c r="I1380" s="67">
        <f t="shared" si="372"/>
        <v>3.7499999999999999E-2</v>
      </c>
      <c r="J1380" s="68">
        <f t="shared" si="364"/>
        <v>42843</v>
      </c>
      <c r="K1380" s="13">
        <f t="shared" si="365"/>
        <v>504</v>
      </c>
      <c r="L1380" s="9">
        <f t="shared" si="366"/>
        <v>1.0528908400000001</v>
      </c>
      <c r="M1380" s="71">
        <f t="shared" ca="1" si="367"/>
        <v>1.168406126</v>
      </c>
      <c r="N1380" s="70">
        <f t="shared" si="368"/>
        <v>0</v>
      </c>
      <c r="O1380" s="66">
        <f t="shared" ca="1" si="369"/>
        <v>10318725.769600101</v>
      </c>
      <c r="P1380" s="72">
        <f t="shared" si="370"/>
        <v>0</v>
      </c>
      <c r="Q1380" s="69"/>
      <c r="R1380" s="68"/>
      <c r="S1380" s="68"/>
      <c r="T1380" s="68"/>
      <c r="U1380" s="68"/>
      <c r="V1380" s="6"/>
      <c r="W1380" s="6"/>
      <c r="X1380" s="6"/>
      <c r="Y1380" s="7"/>
      <c r="Z1380" s="1"/>
      <c r="AA1380" s="6"/>
      <c r="AB1380" s="7"/>
      <c r="AC1380" s="7"/>
      <c r="AD1380" s="7"/>
      <c r="AE1380" s="6"/>
      <c r="AF1380" s="8"/>
      <c r="AG1380" s="6"/>
      <c r="AH1380" s="1"/>
      <c r="AI1380" s="3"/>
      <c r="AJ1380" s="3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  <c r="HG1380" s="1"/>
      <c r="HH1380" s="1"/>
      <c r="HI1380" s="1"/>
      <c r="HJ1380" s="1"/>
      <c r="HK1380" s="1"/>
      <c r="HL1380" s="1"/>
    </row>
    <row r="1381" spans="1:220" x14ac:dyDescent="0.2">
      <c r="A1381" s="65">
        <f t="shared" si="371"/>
        <v>43356</v>
      </c>
      <c r="B1381" s="12">
        <f t="shared" ca="1" si="359"/>
        <v>71616513.064282089</v>
      </c>
      <c r="C1381" s="73">
        <f t="shared" ca="1" si="360"/>
        <v>61272864.679519385</v>
      </c>
      <c r="D1381" s="67">
        <f ca="1">IF(A1381&lt;$B$1,VLOOKUP(A1381,[1]DI!$A$4:$B$15000,2,FALSE),0)</f>
        <v>6.3899999999999998E-2</v>
      </c>
      <c r="E1381" s="11">
        <f t="shared" ca="1" si="361"/>
        <v>1.0002458299999999</v>
      </c>
      <c r="F1381" s="66">
        <f ca="1">(TRUNC(PRODUCT($E$16:$E1380),16))</f>
        <v>1.48872729104777</v>
      </c>
      <c r="G1381" s="66">
        <f t="shared" ca="1" si="362"/>
        <v>1.34121351552386</v>
      </c>
      <c r="H1381" s="66">
        <f t="shared" ca="1" si="363"/>
        <v>1.1099853</v>
      </c>
      <c r="I1381" s="67">
        <f t="shared" si="372"/>
        <v>3.7499999999999999E-2</v>
      </c>
      <c r="J1381" s="68">
        <f t="shared" si="364"/>
        <v>42843</v>
      </c>
      <c r="K1381" s="13">
        <f t="shared" si="365"/>
        <v>505</v>
      </c>
      <c r="L1381" s="9">
        <f t="shared" si="366"/>
        <v>1.0529985159999999</v>
      </c>
      <c r="M1381" s="71">
        <f t="shared" ca="1" si="367"/>
        <v>1.1688128739999999</v>
      </c>
      <c r="N1381" s="70">
        <f t="shared" si="368"/>
        <v>0</v>
      </c>
      <c r="O1381" s="66">
        <f t="shared" ca="1" si="369"/>
        <v>10343648.384762701</v>
      </c>
      <c r="P1381" s="72">
        <f t="shared" si="370"/>
        <v>0</v>
      </c>
      <c r="Q1381" s="69"/>
      <c r="R1381" s="68"/>
      <c r="S1381" s="68"/>
      <c r="T1381" s="68"/>
      <c r="U1381" s="68"/>
      <c r="V1381" s="6"/>
      <c r="W1381" s="6"/>
      <c r="X1381" s="6"/>
      <c r="Y1381" s="7"/>
      <c r="Z1381" s="1"/>
      <c r="AA1381" s="6"/>
      <c r="AB1381" s="7"/>
      <c r="AC1381" s="7"/>
      <c r="AD1381" s="7"/>
      <c r="AE1381" s="6"/>
      <c r="AF1381" s="8"/>
      <c r="AG1381" s="6"/>
      <c r="AH1381" s="1"/>
      <c r="AI1381" s="3"/>
      <c r="AJ1381" s="3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  <c r="HG1381" s="1"/>
      <c r="HH1381" s="1"/>
      <c r="HI1381" s="1"/>
      <c r="HJ1381" s="1"/>
      <c r="HK1381" s="1"/>
      <c r="HL1381" s="1"/>
    </row>
    <row r="1382" spans="1:220" x14ac:dyDescent="0.2">
      <c r="A1382" s="65">
        <f t="shared" si="371"/>
        <v>43357</v>
      </c>
      <c r="B1382" s="12">
        <f t="shared" ca="1" si="359"/>
        <v>71641444.441464484</v>
      </c>
      <c r="C1382" s="73">
        <f t="shared" ca="1" si="360"/>
        <v>61272864.679519385</v>
      </c>
      <c r="D1382" s="67">
        <f ca="1">IF(A1382&lt;$B$1,VLOOKUP(A1382,[1]DI!$A$4:$B$15000,2,FALSE),0)</f>
        <v>6.3899999999999998E-2</v>
      </c>
      <c r="E1382" s="11">
        <f t="shared" ca="1" si="361"/>
        <v>1.0002458299999999</v>
      </c>
      <c r="F1382" s="66">
        <f ca="1">(TRUNC(PRODUCT($E$16:$E1381),16))</f>
        <v>1.48909326487773</v>
      </c>
      <c r="G1382" s="66">
        <f t="shared" ca="1" si="362"/>
        <v>1.34121351552386</v>
      </c>
      <c r="H1382" s="66">
        <f t="shared" ca="1" si="363"/>
        <v>1.11025817</v>
      </c>
      <c r="I1382" s="67">
        <f t="shared" si="372"/>
        <v>3.7499999999999999E-2</v>
      </c>
      <c r="J1382" s="68">
        <f t="shared" si="364"/>
        <v>42843</v>
      </c>
      <c r="K1382" s="13">
        <f t="shared" si="365"/>
        <v>506</v>
      </c>
      <c r="L1382" s="9">
        <f t="shared" si="366"/>
        <v>1.0531062019999999</v>
      </c>
      <c r="M1382" s="71">
        <f t="shared" ca="1" si="367"/>
        <v>1.169219765</v>
      </c>
      <c r="N1382" s="70">
        <f t="shared" si="368"/>
        <v>0</v>
      </c>
      <c r="O1382" s="66">
        <f t="shared" ca="1" si="369"/>
        <v>10368579.761945101</v>
      </c>
      <c r="P1382" s="72">
        <f t="shared" si="370"/>
        <v>0</v>
      </c>
      <c r="Q1382" s="69"/>
      <c r="R1382" s="68"/>
      <c r="S1382" s="68"/>
      <c r="T1382" s="68"/>
      <c r="U1382" s="68"/>
      <c r="V1382" s="6"/>
      <c r="W1382" s="6"/>
      <c r="X1382" s="6"/>
      <c r="Y1382" s="7"/>
      <c r="Z1382" s="1"/>
      <c r="AA1382" s="6"/>
      <c r="AB1382" s="7"/>
      <c r="AC1382" s="7"/>
      <c r="AD1382" s="7"/>
      <c r="AE1382" s="6"/>
      <c r="AF1382" s="8"/>
      <c r="AG1382" s="6"/>
      <c r="AH1382" s="1"/>
      <c r="AI1382" s="3"/>
      <c r="AJ1382" s="3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</row>
    <row r="1383" spans="1:220" x14ac:dyDescent="0.2">
      <c r="A1383" s="65">
        <f t="shared" si="371"/>
        <v>43358</v>
      </c>
      <c r="B1383" s="12">
        <f t="shared" ca="1" si="359"/>
        <v>71666384.641939282</v>
      </c>
      <c r="C1383" s="73">
        <f t="shared" ca="1" si="360"/>
        <v>61272864.679519385</v>
      </c>
      <c r="D1383" s="67">
        <f ca="1">IF(A1383&lt;$B$1,VLOOKUP(A1383,[1]DI!$A$4:$B$15000,2,FALSE),0)</f>
        <v>0</v>
      </c>
      <c r="E1383" s="11">
        <f t="shared" ca="1" si="361"/>
        <v>1</v>
      </c>
      <c r="F1383" s="66">
        <f ca="1">(TRUNC(PRODUCT($E$16:$E1382),16))</f>
        <v>1.4894593286750399</v>
      </c>
      <c r="G1383" s="66">
        <f t="shared" ca="1" si="362"/>
        <v>1.34121351552386</v>
      </c>
      <c r="H1383" s="66">
        <f t="shared" ca="1" si="363"/>
        <v>1.1105311099999999</v>
      </c>
      <c r="I1383" s="67">
        <f t="shared" si="372"/>
        <v>3.7499999999999999E-2</v>
      </c>
      <c r="J1383" s="68">
        <f t="shared" si="364"/>
        <v>42843</v>
      </c>
      <c r="K1383" s="13">
        <f t="shared" si="365"/>
        <v>507</v>
      </c>
      <c r="L1383" s="9">
        <f t="shared" si="366"/>
        <v>1.053213899</v>
      </c>
      <c r="M1383" s="71">
        <f t="shared" ca="1" si="367"/>
        <v>1.1696268000000001</v>
      </c>
      <c r="N1383" s="70">
        <f t="shared" si="368"/>
        <v>0</v>
      </c>
      <c r="O1383" s="66">
        <f t="shared" ca="1" si="369"/>
        <v>10393519.962419899</v>
      </c>
      <c r="P1383" s="72">
        <f t="shared" si="370"/>
        <v>0</v>
      </c>
      <c r="Q1383" s="69"/>
      <c r="R1383" s="68"/>
      <c r="S1383" s="68"/>
      <c r="T1383" s="68"/>
      <c r="U1383" s="68"/>
      <c r="V1383" s="6"/>
      <c r="W1383" s="6"/>
      <c r="X1383" s="6"/>
      <c r="Y1383" s="7"/>
      <c r="Z1383" s="1"/>
      <c r="AA1383" s="6"/>
      <c r="AB1383" s="7"/>
      <c r="AC1383" s="7"/>
      <c r="AD1383" s="7"/>
      <c r="AE1383" s="6"/>
      <c r="AF1383" s="8"/>
      <c r="AG1383" s="6"/>
      <c r="AH1383" s="1"/>
      <c r="AI1383" s="3"/>
      <c r="AJ1383" s="3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  <c r="HG1383" s="1"/>
      <c r="HH1383" s="1"/>
      <c r="HI1383" s="1"/>
      <c r="HJ1383" s="1"/>
      <c r="HK1383" s="1"/>
      <c r="HL1383" s="1"/>
    </row>
    <row r="1384" spans="1:220" x14ac:dyDescent="0.2">
      <c r="A1384" s="65">
        <f t="shared" si="371"/>
        <v>43359</v>
      </c>
      <c r="B1384" s="12">
        <f t="shared" ca="1" si="359"/>
        <v>71673713.673102185</v>
      </c>
      <c r="C1384" s="73">
        <f t="shared" ca="1" si="360"/>
        <v>61272864.679519385</v>
      </c>
      <c r="D1384" s="67">
        <f ca="1">IF(A1384&lt;$B$1,VLOOKUP(A1384,[1]DI!$A$4:$B$15000,2,FALSE),0)</f>
        <v>0</v>
      </c>
      <c r="E1384" s="11">
        <f t="shared" ca="1" si="361"/>
        <v>1</v>
      </c>
      <c r="F1384" s="66">
        <f ca="1">(TRUNC(PRODUCT($E$16:$E1383),16))</f>
        <v>1.4894593286750399</v>
      </c>
      <c r="G1384" s="66">
        <f t="shared" ca="1" si="362"/>
        <v>1.34121351552386</v>
      </c>
      <c r="H1384" s="66">
        <f t="shared" ca="1" si="363"/>
        <v>1.1105311099999999</v>
      </c>
      <c r="I1384" s="67">
        <f t="shared" si="372"/>
        <v>3.7499999999999999E-2</v>
      </c>
      <c r="J1384" s="68">
        <f t="shared" si="364"/>
        <v>42843</v>
      </c>
      <c r="K1384" s="13">
        <f t="shared" si="365"/>
        <v>508</v>
      </c>
      <c r="L1384" s="9">
        <f t="shared" si="366"/>
        <v>1.053321607</v>
      </c>
      <c r="M1384" s="71">
        <f t="shared" ca="1" si="367"/>
        <v>1.1697464129999999</v>
      </c>
      <c r="N1384" s="70">
        <f t="shared" si="368"/>
        <v>0</v>
      </c>
      <c r="O1384" s="66">
        <f t="shared" ca="1" si="369"/>
        <v>10400848.9935828</v>
      </c>
      <c r="P1384" s="72">
        <f t="shared" si="370"/>
        <v>0</v>
      </c>
      <c r="Q1384" s="69"/>
      <c r="R1384" s="68"/>
      <c r="S1384" s="68"/>
      <c r="T1384" s="68"/>
      <c r="U1384" s="68"/>
      <c r="V1384" s="6"/>
      <c r="W1384" s="6"/>
      <c r="X1384" s="6"/>
      <c r="Y1384" s="7"/>
      <c r="Z1384" s="1"/>
      <c r="AA1384" s="6"/>
      <c r="AB1384" s="7"/>
      <c r="AC1384" s="7"/>
      <c r="AD1384" s="7"/>
      <c r="AE1384" s="6"/>
      <c r="AF1384" s="8"/>
      <c r="AG1384" s="6"/>
      <c r="AH1384" s="1"/>
      <c r="AI1384" s="3"/>
      <c r="AJ1384" s="3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  <c r="HG1384" s="1"/>
      <c r="HH1384" s="1"/>
      <c r="HI1384" s="1"/>
      <c r="HJ1384" s="1"/>
      <c r="HK1384" s="1"/>
      <c r="HL1384" s="1"/>
    </row>
    <row r="1385" spans="1:220" x14ac:dyDescent="0.2">
      <c r="A1385" s="65">
        <f t="shared" si="371"/>
        <v>43360</v>
      </c>
      <c r="B1385" s="12">
        <f t="shared" ca="1" si="359"/>
        <v>71681043.562085181</v>
      </c>
      <c r="C1385" s="73">
        <f t="shared" ca="1" si="360"/>
        <v>61272864.679519385</v>
      </c>
      <c r="D1385" s="67">
        <f ca="1">IF(A1385&lt;$B$1,VLOOKUP(A1385,[1]DI!$A$4:$B$15000,2,FALSE),0)</f>
        <v>6.3899999999999998E-2</v>
      </c>
      <c r="E1385" s="11">
        <f t="shared" ca="1" si="361"/>
        <v>1.0002458299999999</v>
      </c>
      <c r="F1385" s="66">
        <f ca="1">(TRUNC(PRODUCT($E$16:$E1384),16))</f>
        <v>1.4894593286750399</v>
      </c>
      <c r="G1385" s="66">
        <f t="shared" ca="1" si="362"/>
        <v>1.34121351552386</v>
      </c>
      <c r="H1385" s="66">
        <f t="shared" ca="1" si="363"/>
        <v>1.1105311099999999</v>
      </c>
      <c r="I1385" s="67">
        <f t="shared" si="372"/>
        <v>3.7499999999999999E-2</v>
      </c>
      <c r="J1385" s="68">
        <f t="shared" si="364"/>
        <v>42843</v>
      </c>
      <c r="K1385" s="13">
        <f t="shared" si="365"/>
        <v>509</v>
      </c>
      <c r="L1385" s="9">
        <f t="shared" si="366"/>
        <v>1.0534293269999999</v>
      </c>
      <c r="M1385" s="71">
        <f t="shared" ca="1" si="367"/>
        <v>1.1698660400000001</v>
      </c>
      <c r="N1385" s="70">
        <f t="shared" si="368"/>
        <v>0</v>
      </c>
      <c r="O1385" s="66">
        <f t="shared" ca="1" si="369"/>
        <v>10408178.8825658</v>
      </c>
      <c r="P1385" s="72">
        <f t="shared" si="370"/>
        <v>0</v>
      </c>
      <c r="Q1385" s="69"/>
      <c r="R1385" s="68"/>
      <c r="S1385" s="68"/>
      <c r="T1385" s="68"/>
      <c r="U1385" s="68"/>
      <c r="V1385" s="6"/>
      <c r="W1385" s="6"/>
      <c r="X1385" s="6"/>
      <c r="Y1385" s="7"/>
      <c r="Z1385" s="1"/>
      <c r="AA1385" s="6"/>
      <c r="AB1385" s="7"/>
      <c r="AC1385" s="7"/>
      <c r="AD1385" s="7"/>
      <c r="AE1385" s="6"/>
      <c r="AF1385" s="8"/>
      <c r="AG1385" s="6"/>
      <c r="AH1385" s="1"/>
      <c r="AI1385" s="3"/>
      <c r="AJ1385" s="3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  <c r="HG1385" s="1"/>
      <c r="HH1385" s="1"/>
      <c r="HI1385" s="1"/>
      <c r="HJ1385" s="1"/>
      <c r="HK1385" s="1"/>
      <c r="HL1385" s="1"/>
    </row>
    <row r="1386" spans="1:220" x14ac:dyDescent="0.2">
      <c r="A1386" s="65">
        <f t="shared" si="371"/>
        <v>43361</v>
      </c>
      <c r="B1386" s="12">
        <f t="shared" ca="1" si="359"/>
        <v>71705997.120044589</v>
      </c>
      <c r="C1386" s="73">
        <f t="shared" ca="1" si="360"/>
        <v>61272864.679519385</v>
      </c>
      <c r="D1386" s="67">
        <f ca="1">IF(A1386&lt;$B$1,VLOOKUP(A1386,[1]DI!$A$4:$B$15000,2,FALSE),0)</f>
        <v>6.3899999999999998E-2</v>
      </c>
      <c r="E1386" s="11">
        <f t="shared" ca="1" si="361"/>
        <v>1.0002458299999999</v>
      </c>
      <c r="F1386" s="66">
        <f ca="1">(TRUNC(PRODUCT($E$16:$E1385),16))</f>
        <v>1.4898254824618</v>
      </c>
      <c r="G1386" s="66">
        <f t="shared" ca="1" si="362"/>
        <v>1.34121351552386</v>
      </c>
      <c r="H1386" s="66">
        <f t="shared" ca="1" si="363"/>
        <v>1.1108041099999999</v>
      </c>
      <c r="I1386" s="67">
        <f t="shared" si="372"/>
        <v>3.7499999999999999E-2</v>
      </c>
      <c r="J1386" s="68">
        <f t="shared" si="364"/>
        <v>42843</v>
      </c>
      <c r="K1386" s="13">
        <f t="shared" si="365"/>
        <v>510</v>
      </c>
      <c r="L1386" s="9">
        <f t="shared" si="366"/>
        <v>1.053537057</v>
      </c>
      <c r="M1386" s="71">
        <f t="shared" ca="1" si="367"/>
        <v>1.1702732929999999</v>
      </c>
      <c r="N1386" s="70">
        <f t="shared" si="368"/>
        <v>0</v>
      </c>
      <c r="O1386" s="66">
        <f t="shared" ca="1" si="369"/>
        <v>10433132.4405252</v>
      </c>
      <c r="P1386" s="72">
        <f t="shared" si="370"/>
        <v>0</v>
      </c>
      <c r="Q1386" s="69"/>
      <c r="R1386" s="68"/>
      <c r="S1386" s="68"/>
      <c r="T1386" s="68"/>
      <c r="U1386" s="68"/>
      <c r="V1386" s="6"/>
      <c r="W1386" s="6"/>
      <c r="X1386" s="6"/>
      <c r="Y1386" s="7"/>
      <c r="Z1386" s="1"/>
      <c r="AA1386" s="6"/>
      <c r="AB1386" s="7"/>
      <c r="AC1386" s="7"/>
      <c r="AD1386" s="7"/>
      <c r="AE1386" s="6"/>
      <c r="AF1386" s="8"/>
      <c r="AG1386" s="6"/>
      <c r="AH1386" s="1"/>
      <c r="AI1386" s="3"/>
      <c r="AJ1386" s="3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  <c r="HG1386" s="1"/>
      <c r="HH1386" s="1"/>
      <c r="HI1386" s="1"/>
      <c r="HJ1386" s="1"/>
      <c r="HK1386" s="1"/>
      <c r="HL1386" s="1"/>
    </row>
    <row r="1387" spans="1:220" x14ac:dyDescent="0.2">
      <c r="A1387" s="65">
        <f t="shared" si="371"/>
        <v>43362</v>
      </c>
      <c r="B1387" s="12">
        <f t="shared" ca="1" si="359"/>
        <v>71730959.56256929</v>
      </c>
      <c r="C1387" s="73">
        <f t="shared" ca="1" si="360"/>
        <v>61272864.679519385</v>
      </c>
      <c r="D1387" s="67">
        <f ca="1">IF(A1387&lt;$B$1,VLOOKUP(A1387,[1]DI!$A$4:$B$15000,2,FALSE),0)</f>
        <v>6.3899999999999998E-2</v>
      </c>
      <c r="E1387" s="11">
        <f t="shared" ca="1" si="361"/>
        <v>1.0002458299999999</v>
      </c>
      <c r="F1387" s="66">
        <f ca="1">(TRUNC(PRODUCT($E$16:$E1386),16))</f>
        <v>1.4901917262601601</v>
      </c>
      <c r="G1387" s="66">
        <f t="shared" ca="1" si="362"/>
        <v>1.34121351552386</v>
      </c>
      <c r="H1387" s="66">
        <f t="shared" ca="1" si="363"/>
        <v>1.1110771800000001</v>
      </c>
      <c r="I1387" s="67">
        <f t="shared" si="372"/>
        <v>3.7499999999999999E-2</v>
      </c>
      <c r="J1387" s="68">
        <f t="shared" si="364"/>
        <v>42843</v>
      </c>
      <c r="K1387" s="13">
        <f t="shared" si="365"/>
        <v>511</v>
      </c>
      <c r="L1387" s="9">
        <f t="shared" si="366"/>
        <v>1.0536447980000001</v>
      </c>
      <c r="M1387" s="71">
        <f t="shared" ca="1" si="367"/>
        <v>1.1706806910000001</v>
      </c>
      <c r="N1387" s="70">
        <f t="shared" si="368"/>
        <v>0</v>
      </c>
      <c r="O1387" s="66">
        <f t="shared" ca="1" si="369"/>
        <v>10458094.8830499</v>
      </c>
      <c r="P1387" s="72">
        <f t="shared" si="370"/>
        <v>0</v>
      </c>
      <c r="Q1387" s="69"/>
      <c r="R1387" s="68"/>
      <c r="S1387" s="68"/>
      <c r="T1387" s="68"/>
      <c r="U1387" s="68"/>
      <c r="V1387" s="6"/>
      <c r="W1387" s="6"/>
      <c r="X1387" s="6"/>
      <c r="Y1387" s="7"/>
      <c r="Z1387" s="1"/>
      <c r="AA1387" s="6"/>
      <c r="AB1387" s="7"/>
      <c r="AC1387" s="7"/>
      <c r="AD1387" s="7"/>
      <c r="AE1387" s="6"/>
      <c r="AF1387" s="8"/>
      <c r="AG1387" s="6"/>
      <c r="AH1387" s="1"/>
      <c r="AI1387" s="3"/>
      <c r="AJ1387" s="3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</row>
    <row r="1388" spans="1:220" x14ac:dyDescent="0.2">
      <c r="A1388" s="65">
        <f t="shared" si="371"/>
        <v>43363</v>
      </c>
      <c r="B1388" s="12">
        <f t="shared" ca="1" si="359"/>
        <v>71755930.215657786</v>
      </c>
      <c r="C1388" s="73">
        <f t="shared" ca="1" si="360"/>
        <v>61272864.679519385</v>
      </c>
      <c r="D1388" s="67">
        <f ca="1">IF(A1388&lt;$B$1,VLOOKUP(A1388,[1]DI!$A$4:$B$15000,2,FALSE),0)</f>
        <v>6.3899999999999998E-2</v>
      </c>
      <c r="E1388" s="11">
        <f t="shared" ca="1" si="361"/>
        <v>1.0002458299999999</v>
      </c>
      <c r="F1388" s="66">
        <f ca="1">(TRUNC(PRODUCT($E$16:$E1387),16))</f>
        <v>1.4905580600922199</v>
      </c>
      <c r="G1388" s="66">
        <f t="shared" ca="1" si="362"/>
        <v>1.34121351552386</v>
      </c>
      <c r="H1388" s="66">
        <f t="shared" ca="1" si="363"/>
        <v>1.11135031</v>
      </c>
      <c r="I1388" s="67">
        <f t="shared" si="372"/>
        <v>3.7499999999999999E-2</v>
      </c>
      <c r="J1388" s="68">
        <f t="shared" si="364"/>
        <v>42843</v>
      </c>
      <c r="K1388" s="13">
        <f t="shared" si="365"/>
        <v>512</v>
      </c>
      <c r="L1388" s="9">
        <f t="shared" si="366"/>
        <v>1.05375255</v>
      </c>
      <c r="M1388" s="71">
        <f t="shared" ca="1" si="367"/>
        <v>1.1710882229999999</v>
      </c>
      <c r="N1388" s="70">
        <f t="shared" si="368"/>
        <v>0</v>
      </c>
      <c r="O1388" s="66">
        <f t="shared" ca="1" si="369"/>
        <v>10483065.5361384</v>
      </c>
      <c r="P1388" s="72">
        <f t="shared" si="370"/>
        <v>0</v>
      </c>
      <c r="Q1388" s="69"/>
      <c r="R1388" s="68"/>
      <c r="S1388" s="68"/>
      <c r="T1388" s="68"/>
      <c r="U1388" s="68"/>
      <c r="V1388" s="6"/>
      <c r="W1388" s="6"/>
      <c r="X1388" s="6"/>
      <c r="Y1388" s="7"/>
      <c r="Z1388" s="1"/>
      <c r="AA1388" s="6"/>
      <c r="AB1388" s="7"/>
      <c r="AC1388" s="7"/>
      <c r="AD1388" s="7"/>
      <c r="AE1388" s="6"/>
      <c r="AF1388" s="8"/>
      <c r="AG1388" s="6"/>
      <c r="AH1388" s="1"/>
      <c r="AI1388" s="3"/>
      <c r="AJ1388" s="3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  <c r="HG1388" s="1"/>
      <c r="HH1388" s="1"/>
      <c r="HI1388" s="1"/>
      <c r="HJ1388" s="1"/>
      <c r="HK1388" s="1"/>
      <c r="HL1388" s="1"/>
    </row>
    <row r="1389" spans="1:220" x14ac:dyDescent="0.2">
      <c r="A1389" s="65">
        <f t="shared" si="371"/>
        <v>43364</v>
      </c>
      <c r="B1389" s="12">
        <f t="shared" ca="1" si="359"/>
        <v>71780910.488586187</v>
      </c>
      <c r="C1389" s="73">
        <f t="shared" ca="1" si="360"/>
        <v>61272864.679519385</v>
      </c>
      <c r="D1389" s="67">
        <f ca="1">IF(A1389&lt;$B$1,VLOOKUP(A1389,[1]DI!$A$4:$B$15000,2,FALSE),0)</f>
        <v>6.3899999999999998E-2</v>
      </c>
      <c r="E1389" s="11">
        <f t="shared" ca="1" si="361"/>
        <v>1.0002458299999999</v>
      </c>
      <c r="F1389" s="66">
        <f ca="1">(TRUNC(PRODUCT($E$16:$E1388),16))</f>
        <v>1.4909244839801401</v>
      </c>
      <c r="G1389" s="66">
        <f t="shared" ca="1" si="362"/>
        <v>1.34121351552386</v>
      </c>
      <c r="H1389" s="66">
        <f t="shared" ca="1" si="363"/>
        <v>1.11162352</v>
      </c>
      <c r="I1389" s="67">
        <f t="shared" si="372"/>
        <v>3.7499999999999999E-2</v>
      </c>
      <c r="J1389" s="68">
        <f t="shared" si="364"/>
        <v>42843</v>
      </c>
      <c r="K1389" s="13">
        <f t="shared" si="365"/>
        <v>513</v>
      </c>
      <c r="L1389" s="9">
        <f t="shared" si="366"/>
        <v>1.053860314</v>
      </c>
      <c r="M1389" s="71">
        <f t="shared" ca="1" si="367"/>
        <v>1.1714959119999999</v>
      </c>
      <c r="N1389" s="70">
        <f t="shared" si="368"/>
        <v>0</v>
      </c>
      <c r="O1389" s="66">
        <f t="shared" ca="1" si="369"/>
        <v>10508045.8090668</v>
      </c>
      <c r="P1389" s="72">
        <f t="shared" si="370"/>
        <v>0</v>
      </c>
      <c r="Q1389" s="69"/>
      <c r="R1389" s="68"/>
      <c r="S1389" s="68"/>
      <c r="T1389" s="68"/>
      <c r="U1389" s="68"/>
      <c r="V1389" s="6"/>
      <c r="W1389" s="6"/>
      <c r="X1389" s="6"/>
      <c r="Y1389" s="7"/>
      <c r="Z1389" s="1"/>
      <c r="AA1389" s="6"/>
      <c r="AB1389" s="7"/>
      <c r="AC1389" s="7"/>
      <c r="AD1389" s="7"/>
      <c r="AE1389" s="6"/>
      <c r="AF1389" s="8"/>
      <c r="AG1389" s="6"/>
      <c r="AH1389" s="1"/>
      <c r="AI1389" s="3"/>
      <c r="AJ1389" s="3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  <c r="HG1389" s="1"/>
      <c r="HH1389" s="1"/>
      <c r="HI1389" s="1"/>
      <c r="HJ1389" s="1"/>
      <c r="HK1389" s="1"/>
      <c r="HL1389" s="1"/>
    </row>
    <row r="1390" spans="1:220" x14ac:dyDescent="0.2">
      <c r="A1390" s="65">
        <f t="shared" si="371"/>
        <v>43365</v>
      </c>
      <c r="B1390" s="12">
        <f t="shared" ca="1" si="359"/>
        <v>71805898.910805479</v>
      </c>
      <c r="C1390" s="73">
        <f t="shared" ca="1" si="360"/>
        <v>61272864.679519385</v>
      </c>
      <c r="D1390" s="67">
        <f ca="1">IF(A1390&lt;$B$1,VLOOKUP(A1390,[1]DI!$A$4:$B$15000,2,FALSE),0)</f>
        <v>0</v>
      </c>
      <c r="E1390" s="11">
        <f t="shared" ca="1" si="361"/>
        <v>1</v>
      </c>
      <c r="F1390" s="66">
        <f ca="1">(TRUNC(PRODUCT($E$16:$E1389),16))</f>
        <v>1.49129099794603</v>
      </c>
      <c r="G1390" s="66">
        <f t="shared" ca="1" si="362"/>
        <v>1.34121351552386</v>
      </c>
      <c r="H1390" s="66">
        <f t="shared" ca="1" si="363"/>
        <v>1.1118967900000001</v>
      </c>
      <c r="I1390" s="67">
        <f t="shared" si="372"/>
        <v>3.7499999999999999E-2</v>
      </c>
      <c r="J1390" s="68">
        <f t="shared" si="364"/>
        <v>42843</v>
      </c>
      <c r="K1390" s="13">
        <f t="shared" si="365"/>
        <v>514</v>
      </c>
      <c r="L1390" s="9">
        <f t="shared" si="366"/>
        <v>1.053968088</v>
      </c>
      <c r="M1390" s="71">
        <f t="shared" ca="1" si="367"/>
        <v>1.171903734</v>
      </c>
      <c r="N1390" s="70">
        <f t="shared" si="368"/>
        <v>0</v>
      </c>
      <c r="O1390" s="66">
        <f t="shared" ca="1" si="369"/>
        <v>10533034.231286099</v>
      </c>
      <c r="P1390" s="72">
        <f t="shared" si="370"/>
        <v>0</v>
      </c>
      <c r="Q1390" s="69"/>
      <c r="R1390" s="68"/>
      <c r="S1390" s="68"/>
      <c r="T1390" s="68"/>
      <c r="U1390" s="68"/>
      <c r="V1390" s="6"/>
      <c r="W1390" s="6"/>
      <c r="X1390" s="6"/>
      <c r="Y1390" s="7"/>
      <c r="Z1390" s="1"/>
      <c r="AA1390" s="6"/>
      <c r="AB1390" s="7"/>
      <c r="AC1390" s="7"/>
      <c r="AD1390" s="7"/>
      <c r="AE1390" s="6"/>
      <c r="AF1390" s="8"/>
      <c r="AG1390" s="6"/>
      <c r="AH1390" s="1"/>
      <c r="AI1390" s="3"/>
      <c r="AJ1390" s="3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  <c r="HG1390" s="1"/>
      <c r="HH1390" s="1"/>
      <c r="HI1390" s="1"/>
      <c r="HJ1390" s="1"/>
      <c r="HK1390" s="1"/>
      <c r="HL1390" s="1"/>
    </row>
    <row r="1391" spans="1:220" x14ac:dyDescent="0.2">
      <c r="A1391" s="65">
        <f t="shared" si="371"/>
        <v>43366</v>
      </c>
      <c r="B1391" s="12">
        <f t="shared" ca="1" si="359"/>
        <v>71813242.279818684</v>
      </c>
      <c r="C1391" s="73">
        <f t="shared" ca="1" si="360"/>
        <v>61272864.679519385</v>
      </c>
      <c r="D1391" s="67">
        <f ca="1">IF(A1391&lt;$B$1,VLOOKUP(A1391,[1]DI!$A$4:$B$15000,2,FALSE),0)</f>
        <v>0</v>
      </c>
      <c r="E1391" s="11">
        <f t="shared" ca="1" si="361"/>
        <v>1</v>
      </c>
      <c r="F1391" s="66">
        <f ca="1">(TRUNC(PRODUCT($E$16:$E1390),16))</f>
        <v>1.49129099794603</v>
      </c>
      <c r="G1391" s="66">
        <f t="shared" ca="1" si="362"/>
        <v>1.34121351552386</v>
      </c>
      <c r="H1391" s="66">
        <f t="shared" ca="1" si="363"/>
        <v>1.1118967900000001</v>
      </c>
      <c r="I1391" s="67">
        <f t="shared" si="372"/>
        <v>3.7499999999999999E-2</v>
      </c>
      <c r="J1391" s="68">
        <f t="shared" si="364"/>
        <v>42843</v>
      </c>
      <c r="K1391" s="13">
        <f t="shared" si="365"/>
        <v>515</v>
      </c>
      <c r="L1391" s="9">
        <f t="shared" si="366"/>
        <v>1.054075874</v>
      </c>
      <c r="M1391" s="71">
        <f t="shared" ca="1" si="367"/>
        <v>1.1720235809999999</v>
      </c>
      <c r="N1391" s="70">
        <f t="shared" si="368"/>
        <v>0</v>
      </c>
      <c r="O1391" s="66">
        <f t="shared" ca="1" si="369"/>
        <v>10540377.600299301</v>
      </c>
      <c r="P1391" s="72">
        <f t="shared" si="370"/>
        <v>0</v>
      </c>
      <c r="Q1391" s="69"/>
      <c r="R1391" s="68"/>
      <c r="S1391" s="68"/>
      <c r="T1391" s="68"/>
      <c r="U1391" s="68"/>
      <c r="V1391" s="6"/>
      <c r="W1391" s="6"/>
      <c r="X1391" s="6"/>
      <c r="Y1391" s="7"/>
      <c r="Z1391" s="1"/>
      <c r="AA1391" s="6"/>
      <c r="AB1391" s="7"/>
      <c r="AC1391" s="7"/>
      <c r="AD1391" s="7"/>
      <c r="AE1391" s="6"/>
      <c r="AF1391" s="8"/>
      <c r="AG1391" s="6"/>
      <c r="AH1391" s="1"/>
      <c r="AI1391" s="3"/>
      <c r="AJ1391" s="3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  <c r="HG1391" s="1"/>
      <c r="HH1391" s="1"/>
      <c r="HI1391" s="1"/>
      <c r="HJ1391" s="1"/>
      <c r="HK1391" s="1"/>
      <c r="HL1391" s="1"/>
    </row>
    <row r="1392" spans="1:220" x14ac:dyDescent="0.2">
      <c r="A1392" s="65">
        <f t="shared" si="371"/>
        <v>43367</v>
      </c>
      <c r="B1392" s="12">
        <f t="shared" ca="1" si="359"/>
        <v>71820586.322833478</v>
      </c>
      <c r="C1392" s="73">
        <f t="shared" ca="1" si="360"/>
        <v>61272864.679519385</v>
      </c>
      <c r="D1392" s="67">
        <f ca="1">IF(A1392&lt;$B$1,VLOOKUP(A1392,[1]DI!$A$4:$B$15000,2,FALSE),0)</f>
        <v>6.3899999999999998E-2</v>
      </c>
      <c r="E1392" s="11">
        <f t="shared" ca="1" si="361"/>
        <v>1.0002458299999999</v>
      </c>
      <c r="F1392" s="66">
        <f ca="1">(TRUNC(PRODUCT($E$16:$E1391),16))</f>
        <v>1.49129099794603</v>
      </c>
      <c r="G1392" s="66">
        <f t="shared" ca="1" si="362"/>
        <v>1.34121351552386</v>
      </c>
      <c r="H1392" s="66">
        <f t="shared" ca="1" si="363"/>
        <v>1.1118967900000001</v>
      </c>
      <c r="I1392" s="67">
        <f t="shared" si="372"/>
        <v>3.7499999999999999E-2</v>
      </c>
      <c r="J1392" s="68">
        <f t="shared" si="364"/>
        <v>42843</v>
      </c>
      <c r="K1392" s="13">
        <f t="shared" si="365"/>
        <v>516</v>
      </c>
      <c r="L1392" s="9">
        <f t="shared" si="366"/>
        <v>1.05418367</v>
      </c>
      <c r="M1392" s="71">
        <f t="shared" ca="1" si="367"/>
        <v>1.1721434390000001</v>
      </c>
      <c r="N1392" s="70">
        <f t="shared" si="368"/>
        <v>0</v>
      </c>
      <c r="O1392" s="66">
        <f t="shared" ca="1" si="369"/>
        <v>10547721.643314101</v>
      </c>
      <c r="P1392" s="72">
        <f t="shared" si="370"/>
        <v>0</v>
      </c>
      <c r="Q1392" s="69"/>
      <c r="R1392" s="68"/>
      <c r="S1392" s="68"/>
      <c r="T1392" s="68"/>
      <c r="U1392" s="68"/>
      <c r="V1392" s="6"/>
      <c r="W1392" s="6"/>
      <c r="X1392" s="6"/>
      <c r="Y1392" s="7"/>
      <c r="Z1392" s="1"/>
      <c r="AA1392" s="6"/>
      <c r="AB1392" s="7"/>
      <c r="AC1392" s="7"/>
      <c r="AD1392" s="7"/>
      <c r="AE1392" s="6"/>
      <c r="AF1392" s="8"/>
      <c r="AG1392" s="6"/>
      <c r="AH1392" s="1"/>
      <c r="AI1392" s="3"/>
      <c r="AJ1392" s="3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  <c r="HG1392" s="1"/>
      <c r="HH1392" s="1"/>
      <c r="HI1392" s="1"/>
      <c r="HJ1392" s="1"/>
      <c r="HK1392" s="1"/>
      <c r="HL1392" s="1"/>
    </row>
    <row r="1393" spans="1:220" x14ac:dyDescent="0.2">
      <c r="A1393" s="65">
        <f t="shared" si="371"/>
        <v>43368</v>
      </c>
      <c r="B1393" s="12">
        <f t="shared" ca="1" si="359"/>
        <v>71845588.041264489</v>
      </c>
      <c r="C1393" s="73">
        <f t="shared" ca="1" si="360"/>
        <v>61272864.679519385</v>
      </c>
      <c r="D1393" s="67">
        <f ca="1">IF(A1393&lt;$B$1,VLOOKUP(A1393,[1]DI!$A$4:$B$15000,2,FALSE),0)</f>
        <v>6.3899999999999998E-2</v>
      </c>
      <c r="E1393" s="11">
        <f t="shared" ca="1" si="361"/>
        <v>1.0002458299999999</v>
      </c>
      <c r="F1393" s="66">
        <f ca="1">(TRUNC(PRODUCT($E$16:$E1392),16))</f>
        <v>1.49165760201206</v>
      </c>
      <c r="G1393" s="66">
        <f t="shared" ca="1" si="362"/>
        <v>1.34121351552386</v>
      </c>
      <c r="H1393" s="66">
        <f t="shared" ca="1" si="363"/>
        <v>1.11217012</v>
      </c>
      <c r="I1393" s="67">
        <f t="shared" si="372"/>
        <v>3.7499999999999999E-2</v>
      </c>
      <c r="J1393" s="68">
        <f t="shared" si="364"/>
        <v>42843</v>
      </c>
      <c r="K1393" s="13">
        <f t="shared" si="365"/>
        <v>517</v>
      </c>
      <c r="L1393" s="9">
        <f t="shared" si="366"/>
        <v>1.054291477</v>
      </c>
      <c r="M1393" s="71">
        <f t="shared" ca="1" si="367"/>
        <v>1.1725514779999999</v>
      </c>
      <c r="N1393" s="70">
        <f t="shared" si="368"/>
        <v>0</v>
      </c>
      <c r="O1393" s="66">
        <f t="shared" ca="1" si="369"/>
        <v>10572723.3617451</v>
      </c>
      <c r="P1393" s="72">
        <f t="shared" si="370"/>
        <v>0</v>
      </c>
      <c r="Q1393" s="69"/>
      <c r="R1393" s="68"/>
      <c r="S1393" s="68"/>
      <c r="T1393" s="68"/>
      <c r="U1393" s="68"/>
      <c r="V1393" s="6"/>
      <c r="W1393" s="6"/>
      <c r="X1393" s="6"/>
      <c r="Y1393" s="7"/>
      <c r="Z1393" s="1"/>
      <c r="AA1393" s="6"/>
      <c r="AB1393" s="7"/>
      <c r="AC1393" s="7"/>
      <c r="AD1393" s="7"/>
      <c r="AE1393" s="6"/>
      <c r="AF1393" s="8"/>
      <c r="AG1393" s="6"/>
      <c r="AH1393" s="1"/>
      <c r="AI1393" s="3"/>
      <c r="AJ1393" s="3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  <c r="HG1393" s="1"/>
      <c r="HH1393" s="1"/>
      <c r="HI1393" s="1"/>
      <c r="HJ1393" s="1"/>
      <c r="HK1393" s="1"/>
      <c r="HL1393" s="1"/>
    </row>
    <row r="1394" spans="1:220" x14ac:dyDescent="0.2">
      <c r="A1394" s="65">
        <f t="shared" si="371"/>
        <v>43369</v>
      </c>
      <c r="B1394" s="12">
        <f t="shared" ca="1" si="359"/>
        <v>71870599.440808088</v>
      </c>
      <c r="C1394" s="73">
        <f t="shared" ca="1" si="360"/>
        <v>61272864.679519385</v>
      </c>
      <c r="D1394" s="67">
        <f ca="1">IF(A1394&lt;$B$1,VLOOKUP(A1394,[1]DI!$A$4:$B$15000,2,FALSE),0)</f>
        <v>6.3899999999999998E-2</v>
      </c>
      <c r="E1394" s="11">
        <f t="shared" ca="1" si="361"/>
        <v>1.0002458299999999</v>
      </c>
      <c r="F1394" s="66">
        <f ca="1">(TRUNC(PRODUCT($E$16:$E1393),16))</f>
        <v>1.49202429620036</v>
      </c>
      <c r="G1394" s="66">
        <f t="shared" ca="1" si="362"/>
        <v>1.34121351552386</v>
      </c>
      <c r="H1394" s="66">
        <f t="shared" ca="1" si="363"/>
        <v>1.11244353</v>
      </c>
      <c r="I1394" s="67">
        <f t="shared" si="372"/>
        <v>3.7499999999999999E-2</v>
      </c>
      <c r="J1394" s="68">
        <f t="shared" si="364"/>
        <v>42843</v>
      </c>
      <c r="K1394" s="13">
        <f t="shared" si="365"/>
        <v>518</v>
      </c>
      <c r="L1394" s="9">
        <f t="shared" si="366"/>
        <v>1.0543992959999999</v>
      </c>
      <c r="M1394" s="71">
        <f t="shared" ca="1" si="367"/>
        <v>1.172959675</v>
      </c>
      <c r="N1394" s="70">
        <f t="shared" si="368"/>
        <v>0</v>
      </c>
      <c r="O1394" s="66">
        <f t="shared" ca="1" si="369"/>
        <v>10597734.761288701</v>
      </c>
      <c r="P1394" s="72">
        <f t="shared" si="370"/>
        <v>0</v>
      </c>
      <c r="Q1394" s="69"/>
      <c r="R1394" s="68"/>
      <c r="S1394" s="68"/>
      <c r="T1394" s="68"/>
      <c r="U1394" s="68"/>
      <c r="V1394" s="6"/>
      <c r="W1394" s="6"/>
      <c r="X1394" s="6"/>
      <c r="Y1394" s="7"/>
      <c r="Z1394" s="1"/>
      <c r="AA1394" s="6"/>
      <c r="AB1394" s="7"/>
      <c r="AC1394" s="7"/>
      <c r="AD1394" s="7"/>
      <c r="AE1394" s="6"/>
      <c r="AF1394" s="8"/>
      <c r="AG1394" s="6"/>
      <c r="AH1394" s="1"/>
      <c r="AI1394" s="3"/>
      <c r="AJ1394" s="3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  <c r="HG1394" s="1"/>
      <c r="HH1394" s="1"/>
      <c r="HI1394" s="1"/>
      <c r="HJ1394" s="1"/>
      <c r="HK1394" s="1"/>
      <c r="HL1394" s="1"/>
    </row>
    <row r="1395" spans="1:220" x14ac:dyDescent="0.2">
      <c r="A1395" s="65">
        <f t="shared" si="371"/>
        <v>43370</v>
      </c>
      <c r="B1395" s="12">
        <f t="shared" ca="1" si="359"/>
        <v>71895618.98964259</v>
      </c>
      <c r="C1395" s="73">
        <f t="shared" ca="1" si="360"/>
        <v>61272864.679519385</v>
      </c>
      <c r="D1395" s="67">
        <f ca="1">IF(A1395&lt;$B$1,VLOOKUP(A1395,[1]DI!$A$4:$B$15000,2,FALSE),0)</f>
        <v>6.3899999999999998E-2</v>
      </c>
      <c r="E1395" s="11">
        <f t="shared" ca="1" si="361"/>
        <v>1.0002458299999999</v>
      </c>
      <c r="F1395" s="66">
        <f ca="1">(TRUNC(PRODUCT($E$16:$E1394),16))</f>
        <v>1.4923910805331</v>
      </c>
      <c r="G1395" s="66">
        <f t="shared" ca="1" si="362"/>
        <v>1.34121351552386</v>
      </c>
      <c r="H1395" s="66">
        <f t="shared" ca="1" si="363"/>
        <v>1.112717</v>
      </c>
      <c r="I1395" s="67">
        <f t="shared" si="372"/>
        <v>3.7499999999999999E-2</v>
      </c>
      <c r="J1395" s="68">
        <f t="shared" si="364"/>
        <v>42843</v>
      </c>
      <c r="K1395" s="13">
        <f t="shared" si="365"/>
        <v>519</v>
      </c>
      <c r="L1395" s="9">
        <f t="shared" si="366"/>
        <v>1.054507125</v>
      </c>
      <c r="M1395" s="71">
        <f t="shared" ca="1" si="367"/>
        <v>1.1733680049999999</v>
      </c>
      <c r="N1395" s="70">
        <f t="shared" si="368"/>
        <v>0</v>
      </c>
      <c r="O1395" s="66">
        <f t="shared" ca="1" si="369"/>
        <v>10622754.3101232</v>
      </c>
      <c r="P1395" s="72">
        <f t="shared" si="370"/>
        <v>0</v>
      </c>
      <c r="Q1395" s="69"/>
      <c r="R1395" s="68"/>
      <c r="S1395" s="68"/>
      <c r="T1395" s="68"/>
      <c r="U1395" s="68"/>
      <c r="V1395" s="6"/>
      <c r="W1395" s="6"/>
      <c r="X1395" s="6"/>
      <c r="Y1395" s="7"/>
      <c r="Z1395" s="1"/>
      <c r="AA1395" s="6"/>
      <c r="AB1395" s="7"/>
      <c r="AC1395" s="7"/>
      <c r="AD1395" s="7"/>
      <c r="AE1395" s="6"/>
      <c r="AF1395" s="8"/>
      <c r="AG1395" s="6"/>
      <c r="AH1395" s="1"/>
      <c r="AI1395" s="3"/>
      <c r="AJ1395" s="3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</row>
    <row r="1396" spans="1:220" x14ac:dyDescent="0.2">
      <c r="A1396" s="65">
        <f t="shared" si="371"/>
        <v>43371</v>
      </c>
      <c r="B1396" s="12">
        <f t="shared" ca="1" si="359"/>
        <v>71920647.484315485</v>
      </c>
      <c r="C1396" s="73">
        <f t="shared" ca="1" si="360"/>
        <v>61272864.679519385</v>
      </c>
      <c r="D1396" s="67">
        <f ca="1">IF(A1396&lt;$B$1,VLOOKUP(A1396,[1]DI!$A$4:$B$15000,2,FALSE),0)</f>
        <v>6.3899999999999998E-2</v>
      </c>
      <c r="E1396" s="11">
        <f t="shared" ca="1" si="361"/>
        <v>1.0002458299999999</v>
      </c>
      <c r="F1396" s="66">
        <f ca="1">(TRUNC(PRODUCT($E$16:$E1395),16))</f>
        <v>1.4927579550324199</v>
      </c>
      <c r="G1396" s="66">
        <f t="shared" ca="1" si="362"/>
        <v>1.34121351552386</v>
      </c>
      <c r="H1396" s="66">
        <f t="shared" ca="1" si="363"/>
        <v>1.11299054</v>
      </c>
      <c r="I1396" s="67">
        <f t="shared" si="372"/>
        <v>3.7499999999999999E-2</v>
      </c>
      <c r="J1396" s="68">
        <f t="shared" si="364"/>
        <v>42843</v>
      </c>
      <c r="K1396" s="13">
        <f t="shared" si="365"/>
        <v>520</v>
      </c>
      <c r="L1396" s="9">
        <f t="shared" si="366"/>
        <v>1.0546149659999999</v>
      </c>
      <c r="M1396" s="71">
        <f t="shared" ca="1" si="367"/>
        <v>1.173776481</v>
      </c>
      <c r="N1396" s="70">
        <f t="shared" si="368"/>
        <v>0</v>
      </c>
      <c r="O1396" s="66">
        <f t="shared" ca="1" si="369"/>
        <v>10647782.8047961</v>
      </c>
      <c r="P1396" s="72">
        <f t="shared" si="370"/>
        <v>0</v>
      </c>
      <c r="Q1396" s="69"/>
      <c r="R1396" s="68"/>
      <c r="S1396" s="68"/>
      <c r="T1396" s="68"/>
      <c r="U1396" s="68"/>
      <c r="V1396" s="6"/>
      <c r="W1396" s="6"/>
      <c r="X1396" s="6"/>
      <c r="Y1396" s="7"/>
      <c r="Z1396" s="1"/>
      <c r="AA1396" s="6"/>
      <c r="AB1396" s="7"/>
      <c r="AC1396" s="7"/>
      <c r="AD1396" s="7"/>
      <c r="AE1396" s="6"/>
      <c r="AF1396" s="8"/>
      <c r="AG1396" s="6"/>
      <c r="AH1396" s="1"/>
      <c r="AI1396" s="3"/>
      <c r="AJ1396" s="3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  <c r="HG1396" s="1"/>
      <c r="HH1396" s="1"/>
      <c r="HI1396" s="1"/>
      <c r="HJ1396" s="1"/>
      <c r="HK1396" s="1"/>
      <c r="HL1396" s="1"/>
    </row>
    <row r="1397" spans="1:220" x14ac:dyDescent="0.2">
      <c r="A1397" s="65">
        <f t="shared" si="371"/>
        <v>43372</v>
      </c>
      <c r="B1397" s="12">
        <f t="shared" ca="1" si="359"/>
        <v>71945684.741007984</v>
      </c>
      <c r="C1397" s="73">
        <f t="shared" ca="1" si="360"/>
        <v>61272864.679519385</v>
      </c>
      <c r="D1397" s="67">
        <f ca="1">IF(A1397&lt;$B$1,VLOOKUP(A1397,[1]DI!$A$4:$B$15000,2,FALSE),0)</f>
        <v>0</v>
      </c>
      <c r="E1397" s="11">
        <f t="shared" ca="1" si="361"/>
        <v>1</v>
      </c>
      <c r="F1397" s="66">
        <f ca="1">(TRUNC(PRODUCT($E$16:$E1396),16))</f>
        <v>1.4931249197205101</v>
      </c>
      <c r="G1397" s="66">
        <f t="shared" ca="1" si="362"/>
        <v>1.34121351552386</v>
      </c>
      <c r="H1397" s="66">
        <f t="shared" ca="1" si="363"/>
        <v>1.11326415</v>
      </c>
      <c r="I1397" s="67">
        <f t="shared" si="372"/>
        <v>3.7499999999999999E-2</v>
      </c>
      <c r="J1397" s="68">
        <f t="shared" si="364"/>
        <v>42843</v>
      </c>
      <c r="K1397" s="13">
        <f t="shared" si="365"/>
        <v>521</v>
      </c>
      <c r="L1397" s="9">
        <f t="shared" si="366"/>
        <v>1.054722817</v>
      </c>
      <c r="M1397" s="71">
        <f t="shared" ca="1" si="367"/>
        <v>1.1741851000000001</v>
      </c>
      <c r="N1397" s="70">
        <f t="shared" si="368"/>
        <v>0</v>
      </c>
      <c r="O1397" s="66">
        <f t="shared" ca="1" si="369"/>
        <v>10672820.0614886</v>
      </c>
      <c r="P1397" s="72">
        <f t="shared" si="370"/>
        <v>0</v>
      </c>
      <c r="Q1397" s="69"/>
      <c r="R1397" s="68"/>
      <c r="S1397" s="68"/>
      <c r="T1397" s="68"/>
      <c r="U1397" s="68"/>
      <c r="V1397" s="6"/>
      <c r="W1397" s="6"/>
      <c r="X1397" s="6"/>
      <c r="Y1397" s="7"/>
      <c r="Z1397" s="1"/>
      <c r="AA1397" s="6"/>
      <c r="AB1397" s="7"/>
      <c r="AC1397" s="7"/>
      <c r="AD1397" s="7"/>
      <c r="AE1397" s="6"/>
      <c r="AF1397" s="8"/>
      <c r="AG1397" s="6"/>
      <c r="AH1397" s="1"/>
      <c r="AI1397" s="3"/>
      <c r="AJ1397" s="3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  <c r="HG1397" s="1"/>
      <c r="HH1397" s="1"/>
      <c r="HI1397" s="1"/>
      <c r="HJ1397" s="1"/>
      <c r="HK1397" s="1"/>
      <c r="HL1397" s="1"/>
    </row>
    <row r="1398" spans="1:220" x14ac:dyDescent="0.2">
      <c r="A1398" s="65">
        <f t="shared" si="371"/>
        <v>43373</v>
      </c>
      <c r="B1398" s="12">
        <f t="shared" ca="1" si="359"/>
        <v>71953042.386598691</v>
      </c>
      <c r="C1398" s="73">
        <f t="shared" ca="1" si="360"/>
        <v>61272864.679519385</v>
      </c>
      <c r="D1398" s="67">
        <f ca="1">IF(A1398&lt;$B$1,VLOOKUP(A1398,[1]DI!$A$4:$B$15000,2,FALSE),0)</f>
        <v>0</v>
      </c>
      <c r="E1398" s="11">
        <f t="shared" ca="1" si="361"/>
        <v>1</v>
      </c>
      <c r="F1398" s="66">
        <f ca="1">(TRUNC(PRODUCT($E$16:$E1397),16))</f>
        <v>1.4931249197205101</v>
      </c>
      <c r="G1398" s="66">
        <f t="shared" ca="1" si="362"/>
        <v>1.34121351552386</v>
      </c>
      <c r="H1398" s="66">
        <f t="shared" ca="1" si="363"/>
        <v>1.11326415</v>
      </c>
      <c r="I1398" s="67">
        <f t="shared" si="372"/>
        <v>3.7499999999999999E-2</v>
      </c>
      <c r="J1398" s="68">
        <f t="shared" si="364"/>
        <v>42843</v>
      </c>
      <c r="K1398" s="13">
        <f t="shared" si="365"/>
        <v>522</v>
      </c>
      <c r="L1398" s="9">
        <f t="shared" si="366"/>
        <v>1.05483068</v>
      </c>
      <c r="M1398" s="71">
        <f t="shared" ca="1" si="367"/>
        <v>1.1743051799999999</v>
      </c>
      <c r="N1398" s="70">
        <f t="shared" si="368"/>
        <v>0</v>
      </c>
      <c r="O1398" s="66">
        <f t="shared" ca="1" si="369"/>
        <v>10680177.707079301</v>
      </c>
      <c r="P1398" s="72">
        <f t="shared" si="370"/>
        <v>0</v>
      </c>
      <c r="Q1398" s="69"/>
      <c r="R1398" s="68"/>
      <c r="S1398" s="68"/>
      <c r="T1398" s="68"/>
      <c r="U1398" s="68"/>
      <c r="V1398" s="6"/>
      <c r="W1398" s="6"/>
      <c r="X1398" s="6"/>
      <c r="Y1398" s="7"/>
      <c r="Z1398" s="1"/>
      <c r="AA1398" s="6"/>
      <c r="AB1398" s="7"/>
      <c r="AC1398" s="7"/>
      <c r="AD1398" s="7"/>
      <c r="AE1398" s="6"/>
      <c r="AF1398" s="8"/>
      <c r="AG1398" s="6"/>
      <c r="AH1398" s="1"/>
      <c r="AI1398" s="3"/>
      <c r="AJ1398" s="3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  <c r="HG1398" s="1"/>
      <c r="HH1398" s="1"/>
      <c r="HI1398" s="1"/>
      <c r="HJ1398" s="1"/>
      <c r="HK1398" s="1"/>
      <c r="HL1398" s="1"/>
    </row>
    <row r="1399" spans="1:220" x14ac:dyDescent="0.2">
      <c r="A1399" s="65">
        <f t="shared" si="371"/>
        <v>43374</v>
      </c>
      <c r="B1399" s="12">
        <f t="shared" ca="1" si="359"/>
        <v>71960400.767463788</v>
      </c>
      <c r="C1399" s="73">
        <f t="shared" ca="1" si="360"/>
        <v>61272864.679519385</v>
      </c>
      <c r="D1399" s="67">
        <f ca="1">IF(A1399&lt;$B$1,VLOOKUP(A1399,[1]DI!$A$4:$B$15000,2,FALSE),0)</f>
        <v>6.4000000000000001E-2</v>
      </c>
      <c r="E1399" s="11">
        <f t="shared" ca="1" si="361"/>
        <v>1.0002462000000001</v>
      </c>
      <c r="F1399" s="66">
        <f ca="1">(TRUNC(PRODUCT($E$16:$E1398),16))</f>
        <v>1.4931249197205101</v>
      </c>
      <c r="G1399" s="66">
        <f t="shared" ca="1" si="362"/>
        <v>1.34121351552386</v>
      </c>
      <c r="H1399" s="66">
        <f t="shared" ca="1" si="363"/>
        <v>1.11326415</v>
      </c>
      <c r="I1399" s="67">
        <f t="shared" si="372"/>
        <v>3.7499999999999999E-2</v>
      </c>
      <c r="J1399" s="68">
        <f t="shared" si="364"/>
        <v>42843</v>
      </c>
      <c r="K1399" s="13">
        <f t="shared" si="365"/>
        <v>523</v>
      </c>
      <c r="L1399" s="9">
        <f t="shared" si="366"/>
        <v>1.0549385529999999</v>
      </c>
      <c r="M1399" s="71">
        <f t="shared" ca="1" si="367"/>
        <v>1.1744252719999999</v>
      </c>
      <c r="N1399" s="70">
        <f t="shared" si="368"/>
        <v>0</v>
      </c>
      <c r="O1399" s="66">
        <f t="shared" ca="1" si="369"/>
        <v>10687536.0879444</v>
      </c>
      <c r="P1399" s="72">
        <f t="shared" si="370"/>
        <v>0</v>
      </c>
      <c r="Q1399" s="69"/>
      <c r="R1399" s="68"/>
      <c r="S1399" s="68"/>
      <c r="T1399" s="68"/>
      <c r="U1399" s="68"/>
      <c r="V1399" s="6"/>
      <c r="W1399" s="6"/>
      <c r="X1399" s="6"/>
      <c r="Y1399" s="7"/>
      <c r="Z1399" s="1"/>
      <c r="AA1399" s="6"/>
      <c r="AB1399" s="7"/>
      <c r="AC1399" s="7"/>
      <c r="AD1399" s="7"/>
      <c r="AE1399" s="6"/>
      <c r="AF1399" s="8"/>
      <c r="AG1399" s="6"/>
      <c r="AH1399" s="1"/>
      <c r="AI1399" s="3"/>
      <c r="AJ1399" s="3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  <c r="HG1399" s="1"/>
      <c r="HH1399" s="1"/>
      <c r="HI1399" s="1"/>
      <c r="HJ1399" s="1"/>
      <c r="HK1399" s="1"/>
      <c r="HL1399" s="1"/>
    </row>
    <row r="1400" spans="1:220" x14ac:dyDescent="0.2">
      <c r="A1400" s="65">
        <f t="shared" si="371"/>
        <v>43375</v>
      </c>
      <c r="B1400" s="12">
        <f t="shared" ca="1" si="359"/>
        <v>71985477.974063993</v>
      </c>
      <c r="C1400" s="73">
        <f t="shared" ca="1" si="360"/>
        <v>61272864.679519385</v>
      </c>
      <c r="D1400" s="67">
        <f ca="1">IF(A1400&lt;$B$1,VLOOKUP(A1400,[1]DI!$A$4:$B$15000,2,FALSE),0)</f>
        <v>6.4000000000000001E-2</v>
      </c>
      <c r="E1400" s="11">
        <f t="shared" ca="1" si="361"/>
        <v>1.0002462000000001</v>
      </c>
      <c r="F1400" s="66">
        <f ca="1">(TRUNC(PRODUCT($E$16:$E1399),16))</f>
        <v>1.49349252707574</v>
      </c>
      <c r="G1400" s="66">
        <f t="shared" ca="1" si="362"/>
        <v>1.34121351552386</v>
      </c>
      <c r="H1400" s="66">
        <f t="shared" ca="1" si="363"/>
        <v>1.1135382300000001</v>
      </c>
      <c r="I1400" s="67">
        <f t="shared" si="372"/>
        <v>3.7499999999999999E-2</v>
      </c>
      <c r="J1400" s="68">
        <f t="shared" si="364"/>
        <v>42843</v>
      </c>
      <c r="K1400" s="13">
        <f t="shared" si="365"/>
        <v>524</v>
      </c>
      <c r="L1400" s="9">
        <f t="shared" si="366"/>
        <v>1.055046438</v>
      </c>
      <c r="M1400" s="71">
        <f t="shared" ca="1" si="367"/>
        <v>1.174834543</v>
      </c>
      <c r="N1400" s="70">
        <f t="shared" si="368"/>
        <v>0</v>
      </c>
      <c r="O1400" s="66">
        <f t="shared" ca="1" si="369"/>
        <v>10712613.2945446</v>
      </c>
      <c r="P1400" s="72">
        <f t="shared" si="370"/>
        <v>0</v>
      </c>
      <c r="Q1400" s="69"/>
      <c r="R1400" s="68"/>
      <c r="S1400" s="68"/>
      <c r="T1400" s="68"/>
      <c r="U1400" s="68"/>
      <c r="V1400" s="6"/>
      <c r="W1400" s="6"/>
      <c r="X1400" s="6"/>
      <c r="Y1400" s="7"/>
      <c r="Z1400" s="1"/>
      <c r="AA1400" s="6"/>
      <c r="AB1400" s="7"/>
      <c r="AC1400" s="7"/>
      <c r="AD1400" s="7"/>
      <c r="AE1400" s="6"/>
      <c r="AF1400" s="8"/>
      <c r="AG1400" s="6"/>
      <c r="AH1400" s="1"/>
      <c r="AI1400" s="3"/>
      <c r="AJ1400" s="3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</row>
    <row r="1401" spans="1:220" x14ac:dyDescent="0.2">
      <c r="A1401" s="65">
        <f t="shared" si="371"/>
        <v>43376</v>
      </c>
      <c r="B1401" s="12">
        <f t="shared" ca="1" si="359"/>
        <v>72010564.800503984</v>
      </c>
      <c r="C1401" s="73">
        <f t="shared" ca="1" si="360"/>
        <v>61272864.679519385</v>
      </c>
      <c r="D1401" s="67">
        <f ca="1">IF(A1401&lt;$B$1,VLOOKUP(A1401,[1]DI!$A$4:$B$15000,2,FALSE),0)</f>
        <v>6.4000000000000001E-2</v>
      </c>
      <c r="E1401" s="11">
        <f t="shared" ca="1" si="361"/>
        <v>1.0002462000000001</v>
      </c>
      <c r="F1401" s="66">
        <f ca="1">(TRUNC(PRODUCT($E$16:$E1400),16))</f>
        <v>1.4938602249359101</v>
      </c>
      <c r="G1401" s="66">
        <f t="shared" ca="1" si="362"/>
        <v>1.34121351552386</v>
      </c>
      <c r="H1401" s="66">
        <f t="shared" ca="1" si="363"/>
        <v>1.1138123900000001</v>
      </c>
      <c r="I1401" s="67">
        <f t="shared" si="372"/>
        <v>3.7499999999999999E-2</v>
      </c>
      <c r="J1401" s="68">
        <f t="shared" si="364"/>
        <v>42843</v>
      </c>
      <c r="K1401" s="13">
        <f t="shared" si="365"/>
        <v>525</v>
      </c>
      <c r="L1401" s="9">
        <f t="shared" si="366"/>
        <v>1.055154334</v>
      </c>
      <c r="M1401" s="71">
        <f t="shared" ca="1" si="367"/>
        <v>1.175243971</v>
      </c>
      <c r="N1401" s="70">
        <f t="shared" si="368"/>
        <v>0</v>
      </c>
      <c r="O1401" s="66">
        <f t="shared" ca="1" si="369"/>
        <v>10737700.120984601</v>
      </c>
      <c r="P1401" s="72">
        <f t="shared" si="370"/>
        <v>0</v>
      </c>
      <c r="Q1401" s="69"/>
      <c r="R1401" s="68"/>
      <c r="S1401" s="68"/>
      <c r="T1401" s="68"/>
      <c r="U1401" s="68"/>
      <c r="V1401" s="6"/>
      <c r="W1401" s="6"/>
      <c r="X1401" s="6"/>
      <c r="Y1401" s="7"/>
      <c r="Z1401" s="1"/>
      <c r="AA1401" s="6"/>
      <c r="AB1401" s="7"/>
      <c r="AC1401" s="7"/>
      <c r="AD1401" s="7"/>
      <c r="AE1401" s="6"/>
      <c r="AF1401" s="8"/>
      <c r="AG1401" s="6"/>
      <c r="AH1401" s="1"/>
      <c r="AI1401" s="3"/>
      <c r="AJ1401" s="3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  <c r="HG1401" s="1"/>
      <c r="HH1401" s="1"/>
      <c r="HI1401" s="1"/>
      <c r="HJ1401" s="1"/>
      <c r="HK1401" s="1"/>
      <c r="HL1401" s="1"/>
    </row>
    <row r="1402" spans="1:220" x14ac:dyDescent="0.2">
      <c r="A1402" s="65">
        <f t="shared" si="371"/>
        <v>43377</v>
      </c>
      <c r="B1402" s="12">
        <f t="shared" ca="1" si="359"/>
        <v>72035659.776234984</v>
      </c>
      <c r="C1402" s="73">
        <f t="shared" ca="1" si="360"/>
        <v>61272864.679519385</v>
      </c>
      <c r="D1402" s="67">
        <f ca="1">IF(A1402&lt;$B$1,VLOOKUP(A1402,[1]DI!$A$4:$B$15000,2,FALSE),0)</f>
        <v>6.4000000000000001E-2</v>
      </c>
      <c r="E1402" s="11">
        <f t="shared" ca="1" si="361"/>
        <v>1.0002462000000001</v>
      </c>
      <c r="F1402" s="66">
        <f ca="1">(TRUNC(PRODUCT($E$16:$E1401),16))</f>
        <v>1.4942280133232899</v>
      </c>
      <c r="G1402" s="66">
        <f t="shared" ca="1" si="362"/>
        <v>1.34121351552386</v>
      </c>
      <c r="H1402" s="66">
        <f t="shared" ca="1" si="363"/>
        <v>1.11408661</v>
      </c>
      <c r="I1402" s="67">
        <f t="shared" si="372"/>
        <v>3.7499999999999999E-2</v>
      </c>
      <c r="J1402" s="68">
        <f t="shared" si="364"/>
        <v>42843</v>
      </c>
      <c r="K1402" s="13">
        <f t="shared" si="365"/>
        <v>526</v>
      </c>
      <c r="L1402" s="9">
        <f t="shared" si="366"/>
        <v>1.05526224</v>
      </c>
      <c r="M1402" s="71">
        <f t="shared" ca="1" si="367"/>
        <v>1.1756535319999999</v>
      </c>
      <c r="N1402" s="70">
        <f t="shared" si="368"/>
        <v>0</v>
      </c>
      <c r="O1402" s="66">
        <f t="shared" ca="1" si="369"/>
        <v>10762795.096715599</v>
      </c>
      <c r="P1402" s="72">
        <f t="shared" si="370"/>
        <v>0</v>
      </c>
      <c r="Q1402" s="69"/>
      <c r="R1402" s="68"/>
      <c r="S1402" s="68"/>
      <c r="T1402" s="68"/>
      <c r="U1402" s="68"/>
      <c r="V1402" s="6"/>
      <c r="W1402" s="6"/>
      <c r="X1402" s="6"/>
      <c r="Y1402" s="7"/>
      <c r="Z1402" s="1"/>
      <c r="AA1402" s="6"/>
      <c r="AB1402" s="7"/>
      <c r="AC1402" s="7"/>
      <c r="AD1402" s="7"/>
      <c r="AE1402" s="6"/>
      <c r="AF1402" s="8"/>
      <c r="AG1402" s="6"/>
      <c r="AH1402" s="1"/>
      <c r="AI1402" s="3"/>
      <c r="AJ1402" s="3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  <c r="HG1402" s="1"/>
      <c r="HH1402" s="1"/>
      <c r="HI1402" s="1"/>
      <c r="HJ1402" s="1"/>
      <c r="HK1402" s="1"/>
      <c r="HL1402" s="1"/>
    </row>
    <row r="1403" spans="1:220" x14ac:dyDescent="0.2">
      <c r="A1403" s="65">
        <f t="shared" si="371"/>
        <v>43378</v>
      </c>
      <c r="B1403" s="12">
        <f t="shared" ca="1" si="359"/>
        <v>72060763.085075587</v>
      </c>
      <c r="C1403" s="73">
        <f t="shared" ca="1" si="360"/>
        <v>61272864.679519385</v>
      </c>
      <c r="D1403" s="67">
        <f ca="1">IF(A1403&lt;$B$1,VLOOKUP(A1403,[1]DI!$A$4:$B$15000,2,FALSE),0)</f>
        <v>6.4000000000000001E-2</v>
      </c>
      <c r="E1403" s="11">
        <f t="shared" ca="1" si="361"/>
        <v>1.0002462000000001</v>
      </c>
      <c r="F1403" s="66">
        <f ca="1">(TRUNC(PRODUCT($E$16:$E1402),16))</f>
        <v>1.4945958922601701</v>
      </c>
      <c r="G1403" s="66">
        <f t="shared" ca="1" si="362"/>
        <v>1.34121351552386</v>
      </c>
      <c r="H1403" s="66">
        <f t="shared" ca="1" si="363"/>
        <v>1.1143608899999999</v>
      </c>
      <c r="I1403" s="67">
        <f t="shared" si="372"/>
        <v>3.7499999999999999E-2</v>
      </c>
      <c r="J1403" s="68">
        <f t="shared" si="364"/>
        <v>42843</v>
      </c>
      <c r="K1403" s="13">
        <f t="shared" si="365"/>
        <v>527</v>
      </c>
      <c r="L1403" s="9">
        <f t="shared" si="366"/>
        <v>1.0553701579999999</v>
      </c>
      <c r="M1403" s="71">
        <f t="shared" ca="1" si="367"/>
        <v>1.1760632289999999</v>
      </c>
      <c r="N1403" s="70">
        <f t="shared" si="368"/>
        <v>0</v>
      </c>
      <c r="O1403" s="66">
        <f t="shared" ca="1" si="369"/>
        <v>10787898.4055562</v>
      </c>
      <c r="P1403" s="72">
        <f t="shared" si="370"/>
        <v>0</v>
      </c>
      <c r="Q1403" s="69"/>
      <c r="R1403" s="68"/>
      <c r="S1403" s="68"/>
      <c r="T1403" s="68"/>
      <c r="U1403" s="68"/>
      <c r="V1403" s="6"/>
      <c r="W1403" s="6"/>
      <c r="X1403" s="6"/>
      <c r="Y1403" s="7"/>
      <c r="Z1403" s="1"/>
      <c r="AA1403" s="6"/>
      <c r="AB1403" s="7"/>
      <c r="AC1403" s="7"/>
      <c r="AD1403" s="7"/>
      <c r="AE1403" s="6"/>
      <c r="AF1403" s="8"/>
      <c r="AG1403" s="6"/>
      <c r="AH1403" s="1"/>
      <c r="AI1403" s="3"/>
      <c r="AJ1403" s="3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  <c r="HG1403" s="1"/>
      <c r="HH1403" s="1"/>
      <c r="HI1403" s="1"/>
      <c r="HJ1403" s="1"/>
      <c r="HK1403" s="1"/>
      <c r="HL1403" s="1"/>
    </row>
    <row r="1404" spans="1:220" x14ac:dyDescent="0.2">
      <c r="A1404" s="65">
        <f t="shared" si="371"/>
        <v>43379</v>
      </c>
      <c r="B1404" s="12">
        <f t="shared" ca="1" si="359"/>
        <v>72085875.891210288</v>
      </c>
      <c r="C1404" s="73">
        <f t="shared" ca="1" si="360"/>
        <v>61272864.679519385</v>
      </c>
      <c r="D1404" s="67">
        <f ca="1">IF(A1404&lt;$B$1,VLOOKUP(A1404,[1]DI!$A$4:$B$15000,2,FALSE),0)</f>
        <v>0</v>
      </c>
      <c r="E1404" s="11">
        <f t="shared" ca="1" si="361"/>
        <v>1</v>
      </c>
      <c r="F1404" s="66">
        <f ca="1">(TRUNC(PRODUCT($E$16:$E1403),16))</f>
        <v>1.4949638617688401</v>
      </c>
      <c r="G1404" s="66">
        <f t="shared" ca="1" si="362"/>
        <v>1.34121351552386</v>
      </c>
      <c r="H1404" s="66">
        <f t="shared" ca="1" si="363"/>
        <v>1.1146352500000001</v>
      </c>
      <c r="I1404" s="67">
        <f t="shared" si="372"/>
        <v>3.7499999999999999E-2</v>
      </c>
      <c r="J1404" s="68">
        <f t="shared" si="364"/>
        <v>42843</v>
      </c>
      <c r="K1404" s="13">
        <f t="shared" si="365"/>
        <v>528</v>
      </c>
      <c r="L1404" s="9">
        <f t="shared" si="366"/>
        <v>1.055478087</v>
      </c>
      <c r="M1404" s="71">
        <f t="shared" ca="1" si="367"/>
        <v>1.1764730809999999</v>
      </c>
      <c r="N1404" s="70">
        <f t="shared" si="368"/>
        <v>0</v>
      </c>
      <c r="O1404" s="66">
        <f t="shared" ca="1" si="369"/>
        <v>10813011.211690901</v>
      </c>
      <c r="P1404" s="72">
        <f t="shared" si="370"/>
        <v>0</v>
      </c>
      <c r="Q1404" s="69"/>
      <c r="R1404" s="68"/>
      <c r="S1404" s="68"/>
      <c r="T1404" s="68"/>
      <c r="U1404" s="68"/>
      <c r="V1404" s="6"/>
      <c r="W1404" s="6"/>
      <c r="X1404" s="6"/>
      <c r="Y1404" s="7"/>
      <c r="Z1404" s="1"/>
      <c r="AA1404" s="6"/>
      <c r="AB1404" s="7"/>
      <c r="AC1404" s="7"/>
      <c r="AD1404" s="7"/>
      <c r="AE1404" s="6"/>
      <c r="AF1404" s="8"/>
      <c r="AG1404" s="6"/>
      <c r="AH1404" s="1"/>
      <c r="AI1404" s="3"/>
      <c r="AJ1404" s="3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</row>
    <row r="1405" spans="1:220" x14ac:dyDescent="0.2">
      <c r="A1405" s="65">
        <f t="shared" si="371"/>
        <v>43380</v>
      </c>
      <c r="B1405" s="12">
        <f t="shared" ca="1" si="359"/>
        <v>72093247.874651283</v>
      </c>
      <c r="C1405" s="73">
        <f t="shared" ca="1" si="360"/>
        <v>61272864.679519385</v>
      </c>
      <c r="D1405" s="67">
        <f ca="1">IF(A1405&lt;$B$1,VLOOKUP(A1405,[1]DI!$A$4:$B$15000,2,FALSE),0)</f>
        <v>0</v>
      </c>
      <c r="E1405" s="11">
        <f t="shared" ca="1" si="361"/>
        <v>1</v>
      </c>
      <c r="F1405" s="66">
        <f ca="1">(TRUNC(PRODUCT($E$16:$E1404),16))</f>
        <v>1.4949638617688401</v>
      </c>
      <c r="G1405" s="66">
        <f t="shared" ca="1" si="362"/>
        <v>1.34121351552386</v>
      </c>
      <c r="H1405" s="66">
        <f t="shared" ca="1" si="363"/>
        <v>1.1146352500000001</v>
      </c>
      <c r="I1405" s="67">
        <f t="shared" si="372"/>
        <v>3.7499999999999999E-2</v>
      </c>
      <c r="J1405" s="68">
        <f t="shared" si="364"/>
        <v>42843</v>
      </c>
      <c r="K1405" s="13">
        <f t="shared" si="365"/>
        <v>529</v>
      </c>
      <c r="L1405" s="9">
        <f t="shared" si="366"/>
        <v>1.0555860269999999</v>
      </c>
      <c r="M1405" s="71">
        <f t="shared" ca="1" si="367"/>
        <v>1.176593395</v>
      </c>
      <c r="N1405" s="70">
        <f t="shared" si="368"/>
        <v>0</v>
      </c>
      <c r="O1405" s="66">
        <f t="shared" ca="1" si="369"/>
        <v>10820383.1951319</v>
      </c>
      <c r="P1405" s="72">
        <f t="shared" si="370"/>
        <v>0</v>
      </c>
      <c r="Q1405" s="69"/>
      <c r="R1405" s="68"/>
      <c r="S1405" s="68"/>
      <c r="T1405" s="68"/>
      <c r="U1405" s="68"/>
      <c r="V1405" s="6"/>
      <c r="W1405" s="6"/>
      <c r="X1405" s="6"/>
      <c r="Y1405" s="7"/>
      <c r="Z1405" s="1"/>
      <c r="AA1405" s="6"/>
      <c r="AB1405" s="7"/>
      <c r="AC1405" s="7"/>
      <c r="AD1405" s="7"/>
      <c r="AE1405" s="6"/>
      <c r="AF1405" s="8"/>
      <c r="AG1405" s="6"/>
      <c r="AH1405" s="1"/>
      <c r="AI1405" s="3"/>
      <c r="AJ1405" s="3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  <c r="HG1405" s="1"/>
      <c r="HH1405" s="1"/>
      <c r="HI1405" s="1"/>
      <c r="HJ1405" s="1"/>
      <c r="HK1405" s="1"/>
      <c r="HL1405" s="1"/>
    </row>
    <row r="1406" spans="1:220" x14ac:dyDescent="0.2">
      <c r="A1406" s="65">
        <f t="shared" si="371"/>
        <v>43381</v>
      </c>
      <c r="B1406" s="12">
        <f t="shared" ca="1" si="359"/>
        <v>72100620.593366683</v>
      </c>
      <c r="C1406" s="73">
        <f t="shared" ca="1" si="360"/>
        <v>61272864.679519385</v>
      </c>
      <c r="D1406" s="67">
        <f ca="1">IF(A1406&lt;$B$1,VLOOKUP(A1406,[1]DI!$A$4:$B$15000,2,FALSE),0)</f>
        <v>6.4000000000000001E-2</v>
      </c>
      <c r="E1406" s="11">
        <f t="shared" ca="1" si="361"/>
        <v>1.0002462000000001</v>
      </c>
      <c r="F1406" s="66">
        <f ca="1">(TRUNC(PRODUCT($E$16:$E1405),16))</f>
        <v>1.4949638617688401</v>
      </c>
      <c r="G1406" s="66">
        <f t="shared" ca="1" si="362"/>
        <v>1.34121351552386</v>
      </c>
      <c r="H1406" s="66">
        <f t="shared" ca="1" si="363"/>
        <v>1.1146352500000001</v>
      </c>
      <c r="I1406" s="67">
        <f t="shared" si="372"/>
        <v>3.7499999999999999E-2</v>
      </c>
      <c r="J1406" s="68">
        <f t="shared" si="364"/>
        <v>42843</v>
      </c>
      <c r="K1406" s="13">
        <f t="shared" si="365"/>
        <v>530</v>
      </c>
      <c r="L1406" s="9">
        <f t="shared" si="366"/>
        <v>1.0556939780000001</v>
      </c>
      <c r="M1406" s="71">
        <f t="shared" ca="1" si="367"/>
        <v>1.176713721</v>
      </c>
      <c r="N1406" s="70">
        <f t="shared" si="368"/>
        <v>0</v>
      </c>
      <c r="O1406" s="66">
        <f t="shared" ca="1" si="369"/>
        <v>10827755.913847299</v>
      </c>
      <c r="P1406" s="72">
        <f t="shared" si="370"/>
        <v>0</v>
      </c>
      <c r="Q1406" s="69"/>
      <c r="R1406" s="68"/>
      <c r="S1406" s="68"/>
      <c r="T1406" s="68"/>
      <c r="U1406" s="68"/>
      <c r="V1406" s="6"/>
      <c r="W1406" s="6"/>
      <c r="X1406" s="6"/>
      <c r="Y1406" s="7"/>
      <c r="Z1406" s="1"/>
      <c r="AA1406" s="6"/>
      <c r="AB1406" s="7"/>
      <c r="AC1406" s="7"/>
      <c r="AD1406" s="7"/>
      <c r="AE1406" s="6"/>
      <c r="AF1406" s="8"/>
      <c r="AG1406" s="6"/>
      <c r="AH1406" s="1"/>
      <c r="AI1406" s="3"/>
      <c r="AJ1406" s="3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  <c r="HG1406" s="1"/>
      <c r="HH1406" s="1"/>
      <c r="HI1406" s="1"/>
      <c r="HJ1406" s="1"/>
      <c r="HK1406" s="1"/>
      <c r="HL1406" s="1"/>
    </row>
    <row r="1407" spans="1:220" x14ac:dyDescent="0.2">
      <c r="A1407" s="65">
        <f t="shared" si="371"/>
        <v>43382</v>
      </c>
      <c r="B1407" s="12">
        <f t="shared" ca="1" si="359"/>
        <v>72125746.756985888</v>
      </c>
      <c r="C1407" s="73">
        <f t="shared" ca="1" si="360"/>
        <v>61272864.679519385</v>
      </c>
      <c r="D1407" s="67">
        <f ca="1">IF(A1407&lt;$B$1,VLOOKUP(A1407,[1]DI!$A$4:$B$15000,2,FALSE),0)</f>
        <v>6.4000000000000001E-2</v>
      </c>
      <c r="E1407" s="11">
        <f t="shared" ca="1" si="361"/>
        <v>1.0002462000000001</v>
      </c>
      <c r="F1407" s="66">
        <f ca="1">(TRUNC(PRODUCT($E$16:$E1406),16))</f>
        <v>1.4953319218716099</v>
      </c>
      <c r="G1407" s="66">
        <f t="shared" ca="1" si="362"/>
        <v>1.34121351552386</v>
      </c>
      <c r="H1407" s="66">
        <f t="shared" ca="1" si="363"/>
        <v>1.1149096700000001</v>
      </c>
      <c r="I1407" s="67">
        <f t="shared" si="372"/>
        <v>3.7499999999999999E-2</v>
      </c>
      <c r="J1407" s="68">
        <f t="shared" si="364"/>
        <v>42843</v>
      </c>
      <c r="K1407" s="13">
        <f t="shared" si="365"/>
        <v>531</v>
      </c>
      <c r="L1407" s="9">
        <f t="shared" si="366"/>
        <v>1.055801939</v>
      </c>
      <c r="M1407" s="71">
        <f t="shared" ca="1" si="367"/>
        <v>1.1771237910000001</v>
      </c>
      <c r="N1407" s="70">
        <f t="shared" si="368"/>
        <v>0</v>
      </c>
      <c r="O1407" s="66">
        <f t="shared" ca="1" si="369"/>
        <v>10852882.077466501</v>
      </c>
      <c r="P1407" s="72">
        <f t="shared" si="370"/>
        <v>0</v>
      </c>
      <c r="Q1407" s="69"/>
      <c r="R1407" s="68"/>
      <c r="S1407" s="68"/>
      <c r="T1407" s="68"/>
      <c r="U1407" s="68"/>
      <c r="V1407" s="6"/>
      <c r="W1407" s="6"/>
      <c r="X1407" s="6"/>
      <c r="Y1407" s="7"/>
      <c r="Z1407" s="1"/>
      <c r="AA1407" s="6"/>
      <c r="AB1407" s="7"/>
      <c r="AC1407" s="7"/>
      <c r="AD1407" s="7"/>
      <c r="AE1407" s="6"/>
      <c r="AF1407" s="8"/>
      <c r="AG1407" s="6"/>
      <c r="AH1407" s="1"/>
      <c r="AI1407" s="3"/>
      <c r="AJ1407" s="3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  <c r="HG1407" s="1"/>
      <c r="HH1407" s="1"/>
      <c r="HI1407" s="1"/>
      <c r="HJ1407" s="1"/>
      <c r="HK1407" s="1"/>
      <c r="HL1407" s="1"/>
    </row>
    <row r="1408" spans="1:220" x14ac:dyDescent="0.2">
      <c r="A1408" s="65">
        <f t="shared" si="371"/>
        <v>43383</v>
      </c>
      <c r="B1408" s="12">
        <f t="shared" ca="1" si="359"/>
        <v>72150881.927716091</v>
      </c>
      <c r="C1408" s="73">
        <f t="shared" ca="1" si="360"/>
        <v>61272864.679519385</v>
      </c>
      <c r="D1408" s="67">
        <f ca="1">IF(A1408&lt;$B$1,VLOOKUP(A1408,[1]DI!$A$4:$B$15000,2,FALSE),0)</f>
        <v>6.4000000000000001E-2</v>
      </c>
      <c r="E1408" s="11">
        <f t="shared" ca="1" si="361"/>
        <v>1.0002462000000001</v>
      </c>
      <c r="F1408" s="66">
        <f ca="1">(TRUNC(PRODUCT($E$16:$E1407),16))</f>
        <v>1.4957000725907801</v>
      </c>
      <c r="G1408" s="66">
        <f t="shared" ca="1" si="362"/>
        <v>1.34121351552386</v>
      </c>
      <c r="H1408" s="66">
        <f t="shared" ca="1" si="363"/>
        <v>1.1151841600000001</v>
      </c>
      <c r="I1408" s="67">
        <f t="shared" si="372"/>
        <v>3.7499999999999999E-2</v>
      </c>
      <c r="J1408" s="68">
        <f t="shared" si="364"/>
        <v>42843</v>
      </c>
      <c r="K1408" s="13">
        <f t="shared" si="365"/>
        <v>532</v>
      </c>
      <c r="L1408" s="9">
        <f t="shared" si="366"/>
        <v>1.055909912</v>
      </c>
      <c r="M1408" s="71">
        <f t="shared" ca="1" si="367"/>
        <v>1.1775340080000001</v>
      </c>
      <c r="N1408" s="70">
        <f t="shared" si="368"/>
        <v>0</v>
      </c>
      <c r="O1408" s="66">
        <f t="shared" ca="1" si="369"/>
        <v>10878017.248196701</v>
      </c>
      <c r="P1408" s="72">
        <f t="shared" si="370"/>
        <v>0</v>
      </c>
      <c r="Q1408" s="69"/>
      <c r="R1408" s="68"/>
      <c r="S1408" s="68"/>
      <c r="T1408" s="68"/>
      <c r="U1408" s="68"/>
      <c r="V1408" s="6"/>
      <c r="W1408" s="6"/>
      <c r="X1408" s="6"/>
      <c r="Y1408" s="7"/>
      <c r="Z1408" s="1"/>
      <c r="AA1408" s="6"/>
      <c r="AB1408" s="7"/>
      <c r="AC1408" s="7"/>
      <c r="AD1408" s="7"/>
      <c r="AE1408" s="6"/>
      <c r="AF1408" s="8"/>
      <c r="AG1408" s="6"/>
      <c r="AH1408" s="1"/>
      <c r="AI1408" s="3"/>
      <c r="AJ1408" s="3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  <c r="HG1408" s="1"/>
      <c r="HH1408" s="1"/>
      <c r="HI1408" s="1"/>
      <c r="HJ1408" s="1"/>
      <c r="HK1408" s="1"/>
      <c r="HL1408" s="1"/>
    </row>
    <row r="1409" spans="1:220" x14ac:dyDescent="0.2">
      <c r="A1409" s="65">
        <f t="shared" si="371"/>
        <v>43384</v>
      </c>
      <c r="B1409" s="12">
        <f t="shared" ca="1" si="359"/>
        <v>72176026.044284582</v>
      </c>
      <c r="C1409" s="73">
        <f t="shared" ca="1" si="360"/>
        <v>61272864.679519385</v>
      </c>
      <c r="D1409" s="67">
        <f ca="1">IF(A1409&lt;$B$1,VLOOKUP(A1409,[1]DI!$A$4:$B$15000,2,FALSE),0)</f>
        <v>6.4000000000000001E-2</v>
      </c>
      <c r="E1409" s="11">
        <f t="shared" ca="1" si="361"/>
        <v>1.0002462000000001</v>
      </c>
      <c r="F1409" s="66">
        <f ca="1">(TRUNC(PRODUCT($E$16:$E1408),16))</f>
        <v>1.4960683139486499</v>
      </c>
      <c r="G1409" s="66">
        <f t="shared" ca="1" si="362"/>
        <v>1.34121351552386</v>
      </c>
      <c r="H1409" s="66">
        <f t="shared" ca="1" si="363"/>
        <v>1.1154587199999999</v>
      </c>
      <c r="I1409" s="67">
        <f t="shared" si="372"/>
        <v>3.7499999999999999E-2</v>
      </c>
      <c r="J1409" s="68">
        <f t="shared" si="364"/>
        <v>42843</v>
      </c>
      <c r="K1409" s="13">
        <f t="shared" si="365"/>
        <v>533</v>
      </c>
      <c r="L1409" s="9">
        <f t="shared" si="366"/>
        <v>1.056017896</v>
      </c>
      <c r="M1409" s="71">
        <f t="shared" ca="1" si="367"/>
        <v>1.1779443709999999</v>
      </c>
      <c r="N1409" s="70">
        <f t="shared" si="368"/>
        <v>0</v>
      </c>
      <c r="O1409" s="66">
        <f t="shared" ca="1" si="369"/>
        <v>10903161.364765201</v>
      </c>
      <c r="P1409" s="72">
        <f t="shared" si="370"/>
        <v>0</v>
      </c>
      <c r="Q1409" s="69"/>
      <c r="R1409" s="68"/>
      <c r="S1409" s="68"/>
      <c r="T1409" s="68"/>
      <c r="U1409" s="68"/>
      <c r="V1409" s="6"/>
      <c r="W1409" s="6"/>
      <c r="X1409" s="6"/>
      <c r="Y1409" s="7"/>
      <c r="Z1409" s="1"/>
      <c r="AA1409" s="6"/>
      <c r="AB1409" s="7"/>
      <c r="AC1409" s="7"/>
      <c r="AD1409" s="7"/>
      <c r="AE1409" s="6"/>
      <c r="AF1409" s="8"/>
      <c r="AG1409" s="6"/>
      <c r="AH1409" s="1"/>
      <c r="AI1409" s="3"/>
      <c r="AJ1409" s="3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  <c r="HG1409" s="1"/>
      <c r="HH1409" s="1"/>
      <c r="HI1409" s="1"/>
      <c r="HJ1409" s="1"/>
      <c r="HK1409" s="1"/>
      <c r="HL1409" s="1"/>
    </row>
    <row r="1410" spans="1:220" x14ac:dyDescent="0.2">
      <c r="A1410" s="65">
        <f t="shared" si="371"/>
        <v>43385</v>
      </c>
      <c r="B1410" s="12">
        <f t="shared" ca="1" si="359"/>
        <v>72201178.984145582</v>
      </c>
      <c r="C1410" s="73">
        <f t="shared" ca="1" si="360"/>
        <v>61272864.679519385</v>
      </c>
      <c r="D1410" s="67">
        <f ca="1">IF(A1410&lt;$B$1,VLOOKUP(A1410,[1]DI!$A$4:$B$15000,2,FALSE),0)</f>
        <v>0</v>
      </c>
      <c r="E1410" s="11">
        <f t="shared" ca="1" si="361"/>
        <v>1</v>
      </c>
      <c r="F1410" s="66">
        <f ca="1">(TRUNC(PRODUCT($E$16:$E1409),16))</f>
        <v>1.49643664596754</v>
      </c>
      <c r="G1410" s="66">
        <f t="shared" ca="1" si="362"/>
        <v>1.34121351552386</v>
      </c>
      <c r="H1410" s="66">
        <f t="shared" ca="1" si="363"/>
        <v>1.11573335</v>
      </c>
      <c r="I1410" s="67">
        <f t="shared" si="372"/>
        <v>3.7499999999999999E-2</v>
      </c>
      <c r="J1410" s="68">
        <f t="shared" si="364"/>
        <v>42843</v>
      </c>
      <c r="K1410" s="13">
        <f t="shared" si="365"/>
        <v>534</v>
      </c>
      <c r="L1410" s="9">
        <f t="shared" si="366"/>
        <v>1.056125891</v>
      </c>
      <c r="M1410" s="71">
        <f t="shared" ca="1" si="367"/>
        <v>1.1783548779999999</v>
      </c>
      <c r="N1410" s="70">
        <f t="shared" si="368"/>
        <v>0</v>
      </c>
      <c r="O1410" s="66">
        <f t="shared" ca="1" si="369"/>
        <v>10928314.3046262</v>
      </c>
      <c r="P1410" s="72">
        <f t="shared" si="370"/>
        <v>0</v>
      </c>
      <c r="Q1410" s="69"/>
      <c r="R1410" s="68"/>
      <c r="S1410" s="68"/>
      <c r="T1410" s="68"/>
      <c r="U1410" s="68"/>
      <c r="V1410" s="6"/>
      <c r="W1410" s="6"/>
      <c r="X1410" s="6"/>
      <c r="Y1410" s="7"/>
      <c r="Z1410" s="1"/>
      <c r="AA1410" s="6"/>
      <c r="AB1410" s="7"/>
      <c r="AC1410" s="7"/>
      <c r="AD1410" s="7"/>
      <c r="AE1410" s="6"/>
      <c r="AF1410" s="8"/>
      <c r="AG1410" s="6"/>
      <c r="AH1410" s="1"/>
      <c r="AI1410" s="3"/>
      <c r="AJ1410" s="3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  <c r="HG1410" s="1"/>
      <c r="HH1410" s="1"/>
      <c r="HI1410" s="1"/>
      <c r="HJ1410" s="1"/>
      <c r="HK1410" s="1"/>
      <c r="HL1410" s="1"/>
    </row>
    <row r="1411" spans="1:220" x14ac:dyDescent="0.2">
      <c r="A1411" s="65">
        <f t="shared" si="371"/>
        <v>43386</v>
      </c>
      <c r="B1411" s="12">
        <f t="shared" ca="1" si="359"/>
        <v>72208562.731976688</v>
      </c>
      <c r="C1411" s="73">
        <f t="shared" ca="1" si="360"/>
        <v>61272864.679519385</v>
      </c>
      <c r="D1411" s="67">
        <f ca="1">IF(A1411&lt;$B$1,VLOOKUP(A1411,[1]DI!$A$4:$B$15000,2,FALSE),0)</f>
        <v>0</v>
      </c>
      <c r="E1411" s="11">
        <f t="shared" ca="1" si="361"/>
        <v>1</v>
      </c>
      <c r="F1411" s="66">
        <f ca="1">(TRUNC(PRODUCT($E$16:$E1410),16))</f>
        <v>1.49643664596754</v>
      </c>
      <c r="G1411" s="66">
        <f t="shared" ca="1" si="362"/>
        <v>1.34121351552386</v>
      </c>
      <c r="H1411" s="66">
        <f t="shared" ca="1" si="363"/>
        <v>1.11573335</v>
      </c>
      <c r="I1411" s="67">
        <f t="shared" si="372"/>
        <v>3.7499999999999999E-2</v>
      </c>
      <c r="J1411" s="68">
        <f t="shared" si="364"/>
        <v>42843</v>
      </c>
      <c r="K1411" s="13">
        <f t="shared" si="365"/>
        <v>535</v>
      </c>
      <c r="L1411" s="9">
        <f t="shared" si="366"/>
        <v>1.056233897</v>
      </c>
      <c r="M1411" s="71">
        <f t="shared" ca="1" si="367"/>
        <v>1.178475384</v>
      </c>
      <c r="N1411" s="70">
        <f t="shared" si="368"/>
        <v>0</v>
      </c>
      <c r="O1411" s="66">
        <f t="shared" ca="1" si="369"/>
        <v>10935698.052457299</v>
      </c>
      <c r="P1411" s="72">
        <f t="shared" si="370"/>
        <v>0</v>
      </c>
      <c r="Q1411" s="69"/>
      <c r="R1411" s="68"/>
      <c r="S1411" s="68"/>
      <c r="T1411" s="68"/>
      <c r="U1411" s="68"/>
      <c r="V1411" s="6"/>
      <c r="W1411" s="6"/>
      <c r="X1411" s="6"/>
      <c r="Y1411" s="7"/>
      <c r="Z1411" s="1"/>
      <c r="AA1411" s="6"/>
      <c r="AB1411" s="7"/>
      <c r="AC1411" s="7"/>
      <c r="AD1411" s="7"/>
      <c r="AE1411" s="6"/>
      <c r="AF1411" s="8"/>
      <c r="AG1411" s="6"/>
      <c r="AH1411" s="1"/>
      <c r="AI1411" s="3"/>
      <c r="AJ1411" s="3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  <c r="HG1411" s="1"/>
      <c r="HH1411" s="1"/>
      <c r="HI1411" s="1"/>
      <c r="HJ1411" s="1"/>
      <c r="HK1411" s="1"/>
      <c r="HL1411" s="1"/>
    </row>
    <row r="1412" spans="1:220" x14ac:dyDescent="0.2">
      <c r="A1412" s="65">
        <f t="shared" si="371"/>
        <v>43387</v>
      </c>
      <c r="B1412" s="12">
        <f t="shared" ca="1" si="359"/>
        <v>72215947.215082079</v>
      </c>
      <c r="C1412" s="73">
        <f t="shared" ca="1" si="360"/>
        <v>61272864.679519385</v>
      </c>
      <c r="D1412" s="67">
        <f ca="1">IF(A1412&lt;$B$1,VLOOKUP(A1412,[1]DI!$A$4:$B$15000,2,FALSE),0)</f>
        <v>0</v>
      </c>
      <c r="E1412" s="11">
        <f t="shared" ca="1" si="361"/>
        <v>1</v>
      </c>
      <c r="F1412" s="66">
        <f ca="1">(TRUNC(PRODUCT($E$16:$E1411),16))</f>
        <v>1.49643664596754</v>
      </c>
      <c r="G1412" s="66">
        <f t="shared" ca="1" si="362"/>
        <v>1.34121351552386</v>
      </c>
      <c r="H1412" s="66">
        <f t="shared" ca="1" si="363"/>
        <v>1.11573335</v>
      </c>
      <c r="I1412" s="67">
        <f t="shared" si="372"/>
        <v>3.7499999999999999E-2</v>
      </c>
      <c r="J1412" s="68">
        <f t="shared" si="364"/>
        <v>42843</v>
      </c>
      <c r="K1412" s="13">
        <f t="shared" si="365"/>
        <v>536</v>
      </c>
      <c r="L1412" s="9">
        <f t="shared" si="366"/>
        <v>1.0563419140000001</v>
      </c>
      <c r="M1412" s="71">
        <f t="shared" ca="1" si="367"/>
        <v>1.1785959020000001</v>
      </c>
      <c r="N1412" s="70">
        <f t="shared" si="368"/>
        <v>0</v>
      </c>
      <c r="O1412" s="66">
        <f t="shared" ca="1" si="369"/>
        <v>10943082.5355627</v>
      </c>
      <c r="P1412" s="72">
        <f t="shared" si="370"/>
        <v>0</v>
      </c>
      <c r="Q1412" s="69"/>
      <c r="R1412" s="68"/>
      <c r="S1412" s="68"/>
      <c r="T1412" s="68"/>
      <c r="U1412" s="68"/>
      <c r="V1412" s="6"/>
      <c r="W1412" s="6"/>
      <c r="X1412" s="6"/>
      <c r="Y1412" s="7"/>
      <c r="Z1412" s="1"/>
      <c r="AA1412" s="6"/>
      <c r="AB1412" s="7"/>
      <c r="AC1412" s="7"/>
      <c r="AD1412" s="7"/>
      <c r="AE1412" s="6"/>
      <c r="AF1412" s="8"/>
      <c r="AG1412" s="6"/>
      <c r="AH1412" s="1"/>
      <c r="AI1412" s="3"/>
      <c r="AJ1412" s="3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</row>
    <row r="1413" spans="1:220" x14ac:dyDescent="0.2">
      <c r="A1413" s="65">
        <f t="shared" si="371"/>
        <v>43388</v>
      </c>
      <c r="B1413" s="12">
        <f t="shared" ca="1" si="359"/>
        <v>72223332.556007683</v>
      </c>
      <c r="C1413" s="73">
        <f t="shared" ca="1" si="360"/>
        <v>61272864.679519385</v>
      </c>
      <c r="D1413" s="67">
        <f ca="1">IF(A1413&lt;$B$1,VLOOKUP(A1413,[1]DI!$A$4:$B$15000,2,FALSE),0)</f>
        <v>6.4000000000000001E-2</v>
      </c>
      <c r="E1413" s="11">
        <f t="shared" ca="1" si="361"/>
        <v>1.0002462000000001</v>
      </c>
      <c r="F1413" s="66">
        <f ca="1">(TRUNC(PRODUCT($E$16:$E1412),16))</f>
        <v>1.49643664596754</v>
      </c>
      <c r="G1413" s="66">
        <f t="shared" ca="1" si="362"/>
        <v>1.34121351552386</v>
      </c>
      <c r="H1413" s="66">
        <f t="shared" ca="1" si="363"/>
        <v>1.11573335</v>
      </c>
      <c r="I1413" s="67">
        <f t="shared" si="372"/>
        <v>3.7499999999999999E-2</v>
      </c>
      <c r="J1413" s="68">
        <f t="shared" si="364"/>
        <v>42843</v>
      </c>
      <c r="K1413" s="13">
        <f t="shared" si="365"/>
        <v>537</v>
      </c>
      <c r="L1413" s="9">
        <f t="shared" si="366"/>
        <v>1.0564499430000001</v>
      </c>
      <c r="M1413" s="71">
        <f t="shared" ca="1" si="367"/>
        <v>1.178716434</v>
      </c>
      <c r="N1413" s="70">
        <f t="shared" si="368"/>
        <v>0</v>
      </c>
      <c r="O1413" s="66">
        <f t="shared" ca="1" si="369"/>
        <v>10950467.8764883</v>
      </c>
      <c r="P1413" s="72">
        <f t="shared" si="370"/>
        <v>0</v>
      </c>
      <c r="Q1413" s="69"/>
      <c r="R1413" s="68"/>
      <c r="S1413" s="68"/>
      <c r="T1413" s="68"/>
      <c r="U1413" s="68"/>
      <c r="V1413" s="6"/>
      <c r="W1413" s="6"/>
      <c r="X1413" s="6"/>
      <c r="Y1413" s="7"/>
      <c r="Z1413" s="1"/>
      <c r="AA1413" s="6"/>
      <c r="AB1413" s="7"/>
      <c r="AC1413" s="7"/>
      <c r="AD1413" s="7"/>
      <c r="AE1413" s="6"/>
      <c r="AF1413" s="8"/>
      <c r="AG1413" s="6"/>
      <c r="AH1413" s="1"/>
      <c r="AI1413" s="3"/>
      <c r="AJ1413" s="3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  <c r="HG1413" s="1"/>
      <c r="HH1413" s="1"/>
      <c r="HI1413" s="1"/>
      <c r="HJ1413" s="1"/>
      <c r="HK1413" s="1"/>
      <c r="HL1413" s="1"/>
    </row>
    <row r="1414" spans="1:220" x14ac:dyDescent="0.2">
      <c r="A1414" s="65">
        <f t="shared" si="371"/>
        <v>43389</v>
      </c>
      <c r="B1414" s="12">
        <f t="shared" ca="1" si="359"/>
        <v>72248501.549359187</v>
      </c>
      <c r="C1414" s="73">
        <f t="shared" ca="1" si="360"/>
        <v>61272864.679519385</v>
      </c>
      <c r="D1414" s="67">
        <f ca="1">IF(A1414&lt;$B$1,VLOOKUP(A1414,[1]DI!$A$4:$B$15000,2,FALSE),0)</f>
        <v>6.4000000000000001E-2</v>
      </c>
      <c r="E1414" s="11">
        <f t="shared" ca="1" si="361"/>
        <v>1.0002462000000001</v>
      </c>
      <c r="F1414" s="66">
        <f ca="1">(TRUNC(PRODUCT($E$16:$E1413),16))</f>
        <v>1.49680506866978</v>
      </c>
      <c r="G1414" s="66">
        <f t="shared" ca="1" si="362"/>
        <v>1.34121351552386</v>
      </c>
      <c r="H1414" s="66">
        <f t="shared" ca="1" si="363"/>
        <v>1.1160080400000001</v>
      </c>
      <c r="I1414" s="67">
        <f t="shared" si="372"/>
        <v>3.7499999999999999E-2</v>
      </c>
      <c r="J1414" s="68">
        <f t="shared" si="364"/>
        <v>42843</v>
      </c>
      <c r="K1414" s="13">
        <f t="shared" si="365"/>
        <v>538</v>
      </c>
      <c r="L1414" s="9">
        <f t="shared" si="366"/>
        <v>1.056557982</v>
      </c>
      <c r="M1414" s="71">
        <f t="shared" ca="1" si="367"/>
        <v>1.179127203</v>
      </c>
      <c r="N1414" s="70">
        <f t="shared" si="368"/>
        <v>0</v>
      </c>
      <c r="O1414" s="66">
        <f t="shared" ca="1" si="369"/>
        <v>10975636.869839801</v>
      </c>
      <c r="P1414" s="72">
        <f t="shared" si="370"/>
        <v>0</v>
      </c>
      <c r="Q1414" s="69"/>
      <c r="R1414" s="68"/>
      <c r="S1414" s="68"/>
      <c r="T1414" s="68"/>
      <c r="U1414" s="68"/>
      <c r="V1414" s="6"/>
      <c r="W1414" s="6"/>
      <c r="X1414" s="6"/>
      <c r="Y1414" s="7"/>
      <c r="Z1414" s="1"/>
      <c r="AA1414" s="6"/>
      <c r="AB1414" s="7"/>
      <c r="AC1414" s="7"/>
      <c r="AD1414" s="7"/>
      <c r="AE1414" s="6"/>
      <c r="AF1414" s="8"/>
      <c r="AG1414" s="6"/>
      <c r="AH1414" s="1"/>
      <c r="AI1414" s="3"/>
      <c r="AJ1414" s="3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  <c r="HG1414" s="1"/>
      <c r="HH1414" s="1"/>
      <c r="HI1414" s="1"/>
      <c r="HJ1414" s="1"/>
      <c r="HK1414" s="1"/>
      <c r="HL1414" s="1"/>
    </row>
    <row r="1415" spans="1:220" x14ac:dyDescent="0.2">
      <c r="A1415" s="65">
        <f t="shared" si="371"/>
        <v>43390</v>
      </c>
      <c r="B1415" s="12">
        <f t="shared" ca="1" si="359"/>
        <v>72273679.42727609</v>
      </c>
      <c r="C1415" s="73">
        <f t="shared" ca="1" si="360"/>
        <v>61272864.679519385</v>
      </c>
      <c r="D1415" s="67">
        <f ca="1">IF(A1415&lt;$B$1,VLOOKUP(A1415,[1]DI!$A$4:$B$15000,2,FALSE),0)</f>
        <v>6.4000000000000001E-2</v>
      </c>
      <c r="E1415" s="11">
        <f t="shared" ca="1" si="361"/>
        <v>1.0002462000000001</v>
      </c>
      <c r="F1415" s="66">
        <f ca="1">(TRUNC(PRODUCT($E$16:$E1414),16))</f>
        <v>1.4971735820776899</v>
      </c>
      <c r="G1415" s="66">
        <f t="shared" ca="1" si="362"/>
        <v>1.34121351552386</v>
      </c>
      <c r="H1415" s="66">
        <f t="shared" ca="1" si="363"/>
        <v>1.1162828</v>
      </c>
      <c r="I1415" s="67">
        <f t="shared" si="372"/>
        <v>3.7499999999999999E-2</v>
      </c>
      <c r="J1415" s="68">
        <f t="shared" si="364"/>
        <v>42843</v>
      </c>
      <c r="K1415" s="13">
        <f t="shared" si="365"/>
        <v>539</v>
      </c>
      <c r="L1415" s="9">
        <f t="shared" si="366"/>
        <v>1.0566660320000001</v>
      </c>
      <c r="M1415" s="71">
        <f t="shared" ca="1" si="367"/>
        <v>1.1795381170000001</v>
      </c>
      <c r="N1415" s="70">
        <f t="shared" si="368"/>
        <v>0</v>
      </c>
      <c r="O1415" s="66">
        <f t="shared" ca="1" si="369"/>
        <v>11000814.747756699</v>
      </c>
      <c r="P1415" s="72">
        <f t="shared" si="370"/>
        <v>0</v>
      </c>
      <c r="Q1415" s="69"/>
      <c r="R1415" s="68"/>
      <c r="S1415" s="68"/>
      <c r="T1415" s="68"/>
      <c r="U1415" s="68"/>
      <c r="V1415" s="6"/>
      <c r="W1415" s="6"/>
      <c r="X1415" s="6"/>
      <c r="Y1415" s="7"/>
      <c r="Z1415" s="1"/>
      <c r="AA1415" s="6"/>
      <c r="AB1415" s="7"/>
      <c r="AC1415" s="7"/>
      <c r="AD1415" s="7"/>
      <c r="AE1415" s="6"/>
      <c r="AF1415" s="8"/>
      <c r="AG1415" s="6"/>
      <c r="AH1415" s="1"/>
      <c r="AI1415" s="3"/>
      <c r="AJ1415" s="3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  <c r="HG1415" s="1"/>
      <c r="HH1415" s="1"/>
      <c r="HI1415" s="1"/>
      <c r="HJ1415" s="1"/>
      <c r="HK1415" s="1"/>
      <c r="HL1415" s="1"/>
    </row>
    <row r="1416" spans="1:220" x14ac:dyDescent="0.2">
      <c r="A1416" s="65">
        <f t="shared" si="371"/>
        <v>43391</v>
      </c>
      <c r="B1416" s="12">
        <f t="shared" ref="B1416:B1462" ca="1" si="373">(C1416+O1416+Q1416+R1416)</f>
        <v>72298866.25103128</v>
      </c>
      <c r="C1416" s="73">
        <f t="shared" ref="C1416:C1462" ca="1" si="374">(C1415-P1415)</f>
        <v>61272864.679519385</v>
      </c>
      <c r="D1416" s="67">
        <f ca="1">IF(A1416&lt;$B$1,VLOOKUP(A1416,[1]DI!$A$4:$B$15000,2,FALSE),0)</f>
        <v>6.4000000000000001E-2</v>
      </c>
      <c r="E1416" s="11">
        <f t="shared" ref="E1416:E1462" ca="1" si="375">IF(A1416&lt;A$13,1,ROUND(((1+D1416)^(1/252)),8))</f>
        <v>1.0002462000000001</v>
      </c>
      <c r="F1416" s="66">
        <f ca="1">(TRUNC(PRODUCT($E$16:$E1415),16))</f>
        <v>1.49754218621359</v>
      </c>
      <c r="G1416" s="66">
        <f t="shared" ref="G1416:G1462" ca="1" si="376">IF(N1415&gt;0,F1415,G1415)</f>
        <v>1.34121351552386</v>
      </c>
      <c r="H1416" s="66">
        <f t="shared" ref="H1416:H1462" ca="1" si="377">ROUND(F1416/G1416,8)</f>
        <v>1.11655763</v>
      </c>
      <c r="I1416" s="67">
        <f t="shared" si="372"/>
        <v>3.7499999999999999E-2</v>
      </c>
      <c r="J1416" s="68">
        <f t="shared" ref="J1416:J1462" si="378">IF(N1415&gt;0,VLOOKUP(N1415,W$16:AG$52,2),J1415)</f>
        <v>42843</v>
      </c>
      <c r="K1416" s="13">
        <f t="shared" ref="K1416:K1462" si="379">DAYS360(J1416,A1416)</f>
        <v>540</v>
      </c>
      <c r="L1416" s="9">
        <f t="shared" ref="L1416:L1462" si="380">ROUND((I1416+1)^(K1416/360),9)</f>
        <v>1.056774093</v>
      </c>
      <c r="M1416" s="71">
        <f t="shared" ref="M1416:M1462" ca="1" si="381">ROUND(H1416*L1416,9)</f>
        <v>1.1799491769999999</v>
      </c>
      <c r="N1416" s="70">
        <f t="shared" ref="N1416:N1461" si="382">IF(VLOOKUP(A1416,X$16:AE$52,8)=VLOOKUP(A1415,X$16:AE$52,8),0,VLOOKUP(A1416,X$16:AE$52,8))</f>
        <v>0</v>
      </c>
      <c r="O1416" s="66">
        <f t="shared" ref="O1416:O1462" ca="1" si="383">TRUNC(((M1416-1)*C1416),8)</f>
        <v>11026001.5715119</v>
      </c>
      <c r="P1416" s="72">
        <f t="shared" ref="P1416:P1462" si="384">IF(N1416&gt;0,VLOOKUP(N1416,$W$16:$AB$52,6),0)</f>
        <v>0</v>
      </c>
      <c r="Q1416" s="69"/>
      <c r="R1416" s="68"/>
      <c r="S1416" s="68"/>
      <c r="T1416" s="68"/>
      <c r="U1416" s="68"/>
      <c r="V1416" s="6"/>
      <c r="W1416" s="6"/>
      <c r="X1416" s="6"/>
      <c r="Y1416" s="7"/>
      <c r="Z1416" s="1"/>
      <c r="AA1416" s="6"/>
      <c r="AB1416" s="7"/>
      <c r="AC1416" s="7"/>
      <c r="AD1416" s="7"/>
      <c r="AE1416" s="6"/>
      <c r="AF1416" s="8"/>
      <c r="AG1416" s="6"/>
      <c r="AH1416" s="1"/>
      <c r="AI1416" s="3"/>
      <c r="AJ1416" s="3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  <c r="HG1416" s="1"/>
      <c r="HH1416" s="1"/>
      <c r="HI1416" s="1"/>
      <c r="HJ1416" s="1"/>
      <c r="HK1416" s="1"/>
      <c r="HL1416" s="1"/>
    </row>
    <row r="1417" spans="1:220" x14ac:dyDescent="0.2">
      <c r="A1417" s="65">
        <f t="shared" si="371"/>
        <v>43392</v>
      </c>
      <c r="B1417" s="12">
        <f t="shared" ca="1" si="373"/>
        <v>72324062.020624682</v>
      </c>
      <c r="C1417" s="73">
        <f t="shared" ca="1" si="374"/>
        <v>61272864.679519385</v>
      </c>
      <c r="D1417" s="67">
        <f ca="1">IF(A1417&lt;$B$1,VLOOKUP(A1417,[1]DI!$A$4:$B$15000,2,FALSE),0)</f>
        <v>6.4000000000000001E-2</v>
      </c>
      <c r="E1417" s="11">
        <f t="shared" ca="1" si="375"/>
        <v>1.0002462000000001</v>
      </c>
      <c r="F1417" s="66">
        <f ca="1">(TRUNC(PRODUCT($E$16:$E1416),16))</f>
        <v>1.4979108810998401</v>
      </c>
      <c r="G1417" s="66">
        <f t="shared" ca="1" si="376"/>
        <v>1.34121351552386</v>
      </c>
      <c r="H1417" s="66">
        <f t="shared" ca="1" si="377"/>
        <v>1.1168325299999999</v>
      </c>
      <c r="I1417" s="67">
        <f t="shared" si="372"/>
        <v>3.7499999999999999E-2</v>
      </c>
      <c r="J1417" s="68">
        <f t="shared" si="378"/>
        <v>42843</v>
      </c>
      <c r="K1417" s="13">
        <f t="shared" si="379"/>
        <v>541</v>
      </c>
      <c r="L1417" s="9">
        <f t="shared" si="380"/>
        <v>1.0568821660000001</v>
      </c>
      <c r="M1417" s="71">
        <f t="shared" ca="1" si="381"/>
        <v>1.180360383</v>
      </c>
      <c r="N1417" s="70">
        <f t="shared" si="382"/>
        <v>0</v>
      </c>
      <c r="O1417" s="66">
        <f t="shared" ca="1" si="383"/>
        <v>11051197.341105299</v>
      </c>
      <c r="P1417" s="72">
        <f t="shared" si="384"/>
        <v>0</v>
      </c>
      <c r="Q1417" s="69"/>
      <c r="R1417" s="68"/>
      <c r="S1417" s="68"/>
      <c r="T1417" s="68"/>
      <c r="U1417" s="68"/>
      <c r="V1417" s="6"/>
      <c r="W1417" s="6"/>
      <c r="X1417" s="6"/>
      <c r="Y1417" s="7"/>
      <c r="Z1417" s="1"/>
      <c r="AA1417" s="6"/>
      <c r="AB1417" s="7"/>
      <c r="AC1417" s="7"/>
      <c r="AD1417" s="7"/>
      <c r="AE1417" s="6"/>
      <c r="AF1417" s="8"/>
      <c r="AG1417" s="6"/>
      <c r="AH1417" s="1"/>
      <c r="AI1417" s="3"/>
      <c r="AJ1417" s="3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  <c r="HG1417" s="1"/>
      <c r="HH1417" s="1"/>
      <c r="HI1417" s="1"/>
      <c r="HJ1417" s="1"/>
      <c r="HK1417" s="1"/>
      <c r="HL1417" s="1"/>
    </row>
    <row r="1418" spans="1:220" x14ac:dyDescent="0.2">
      <c r="A1418" s="65">
        <f t="shared" si="371"/>
        <v>43393</v>
      </c>
      <c r="B1418" s="12">
        <f t="shared" ca="1" si="373"/>
        <v>72349266.062054783</v>
      </c>
      <c r="C1418" s="73">
        <f t="shared" ca="1" si="374"/>
        <v>61272864.679519385</v>
      </c>
      <c r="D1418" s="67">
        <f ca="1">IF(A1418&lt;$B$1,VLOOKUP(A1418,[1]DI!$A$4:$B$15000,2,FALSE),0)</f>
        <v>0</v>
      </c>
      <c r="E1418" s="11">
        <f t="shared" ca="1" si="375"/>
        <v>1</v>
      </c>
      <c r="F1418" s="66">
        <f ca="1">(TRUNC(PRODUCT($E$16:$E1417),16))</f>
        <v>1.4982796667587699</v>
      </c>
      <c r="G1418" s="66">
        <f t="shared" ca="1" si="376"/>
        <v>1.34121351552386</v>
      </c>
      <c r="H1418" s="66">
        <f t="shared" ca="1" si="377"/>
        <v>1.11710749</v>
      </c>
      <c r="I1418" s="67">
        <f t="shared" si="372"/>
        <v>3.7499999999999999E-2</v>
      </c>
      <c r="J1418" s="68">
        <f t="shared" si="378"/>
        <v>42843</v>
      </c>
      <c r="K1418" s="13">
        <f t="shared" si="379"/>
        <v>542</v>
      </c>
      <c r="L1418" s="9">
        <f t="shared" si="380"/>
        <v>1.056990249</v>
      </c>
      <c r="M1418" s="71">
        <f t="shared" ca="1" si="381"/>
        <v>1.180771724</v>
      </c>
      <c r="N1418" s="70">
        <f t="shared" si="382"/>
        <v>0</v>
      </c>
      <c r="O1418" s="66">
        <f t="shared" ca="1" si="383"/>
        <v>11076401.3825354</v>
      </c>
      <c r="P1418" s="72">
        <f t="shared" si="384"/>
        <v>0</v>
      </c>
      <c r="Q1418" s="69"/>
      <c r="R1418" s="68"/>
      <c r="S1418" s="68"/>
      <c r="T1418" s="68"/>
      <c r="U1418" s="68"/>
      <c r="V1418" s="6"/>
      <c r="W1418" s="6"/>
      <c r="X1418" s="6"/>
      <c r="Y1418" s="7"/>
      <c r="Z1418" s="1"/>
      <c r="AA1418" s="6"/>
      <c r="AB1418" s="7"/>
      <c r="AC1418" s="7"/>
      <c r="AD1418" s="7"/>
      <c r="AE1418" s="6"/>
      <c r="AF1418" s="8"/>
      <c r="AG1418" s="6"/>
      <c r="AH1418" s="1"/>
      <c r="AI1418" s="3"/>
      <c r="AJ1418" s="3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  <c r="HG1418" s="1"/>
      <c r="HH1418" s="1"/>
      <c r="HI1418" s="1"/>
      <c r="HJ1418" s="1"/>
      <c r="HK1418" s="1"/>
      <c r="HL1418" s="1"/>
    </row>
    <row r="1419" spans="1:220" x14ac:dyDescent="0.2">
      <c r="A1419" s="65">
        <f t="shared" si="371"/>
        <v>43394</v>
      </c>
      <c r="B1419" s="12">
        <f t="shared" ca="1" si="373"/>
        <v>72356665.005556285</v>
      </c>
      <c r="C1419" s="73">
        <f t="shared" ca="1" si="374"/>
        <v>61272864.679519385</v>
      </c>
      <c r="D1419" s="67">
        <f ca="1">IF(A1419&lt;$B$1,VLOOKUP(A1419,[1]DI!$A$4:$B$15000,2,FALSE),0)</f>
        <v>0</v>
      </c>
      <c r="E1419" s="11">
        <f t="shared" ca="1" si="375"/>
        <v>1</v>
      </c>
      <c r="F1419" s="66">
        <f ca="1">(TRUNC(PRODUCT($E$16:$E1418),16))</f>
        <v>1.4982796667587699</v>
      </c>
      <c r="G1419" s="66">
        <f t="shared" ca="1" si="376"/>
        <v>1.34121351552386</v>
      </c>
      <c r="H1419" s="66">
        <f t="shared" ca="1" si="377"/>
        <v>1.11710749</v>
      </c>
      <c r="I1419" s="67">
        <f t="shared" si="372"/>
        <v>3.7499999999999999E-2</v>
      </c>
      <c r="J1419" s="68">
        <f t="shared" si="378"/>
        <v>42843</v>
      </c>
      <c r="K1419" s="13">
        <f t="shared" si="379"/>
        <v>543</v>
      </c>
      <c r="L1419" s="9">
        <f t="shared" si="380"/>
        <v>1.0570983439999999</v>
      </c>
      <c r="M1419" s="71">
        <f t="shared" ca="1" si="381"/>
        <v>1.1808924780000001</v>
      </c>
      <c r="N1419" s="70">
        <f t="shared" si="382"/>
        <v>0</v>
      </c>
      <c r="O1419" s="66">
        <f t="shared" ca="1" si="383"/>
        <v>11083800.3260369</v>
      </c>
      <c r="P1419" s="72">
        <f t="shared" si="384"/>
        <v>0</v>
      </c>
      <c r="Q1419" s="69"/>
      <c r="R1419" s="68"/>
      <c r="S1419" s="68"/>
      <c r="T1419" s="68"/>
      <c r="U1419" s="68"/>
      <c r="V1419" s="6"/>
      <c r="W1419" s="6"/>
      <c r="X1419" s="6"/>
      <c r="Y1419" s="7"/>
      <c r="Z1419" s="1"/>
      <c r="AA1419" s="6"/>
      <c r="AB1419" s="7"/>
      <c r="AC1419" s="7"/>
      <c r="AD1419" s="7"/>
      <c r="AE1419" s="6"/>
      <c r="AF1419" s="8"/>
      <c r="AG1419" s="6"/>
      <c r="AH1419" s="1"/>
      <c r="AI1419" s="3"/>
      <c r="AJ1419" s="3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  <c r="HG1419" s="1"/>
      <c r="HH1419" s="1"/>
      <c r="HI1419" s="1"/>
      <c r="HJ1419" s="1"/>
      <c r="HK1419" s="1"/>
      <c r="HL1419" s="1"/>
    </row>
    <row r="1420" spans="1:220" x14ac:dyDescent="0.2">
      <c r="A1420" s="65">
        <f t="shared" si="371"/>
        <v>43395</v>
      </c>
      <c r="B1420" s="12">
        <f t="shared" ca="1" si="373"/>
        <v>72364064.623059392</v>
      </c>
      <c r="C1420" s="73">
        <f t="shared" ca="1" si="374"/>
        <v>61272864.679519385</v>
      </c>
      <c r="D1420" s="67">
        <f ca="1">IF(A1420&lt;$B$1,VLOOKUP(A1420,[1]DI!$A$4:$B$15000,2,FALSE),0)</f>
        <v>6.4000000000000001E-2</v>
      </c>
      <c r="E1420" s="11">
        <f t="shared" ca="1" si="375"/>
        <v>1.0002462000000001</v>
      </c>
      <c r="F1420" s="66">
        <f ca="1">(TRUNC(PRODUCT($E$16:$E1419),16))</f>
        <v>1.4982796667587699</v>
      </c>
      <c r="G1420" s="66">
        <f t="shared" ca="1" si="376"/>
        <v>1.34121351552386</v>
      </c>
      <c r="H1420" s="66">
        <f t="shared" ca="1" si="377"/>
        <v>1.11710749</v>
      </c>
      <c r="I1420" s="67">
        <f t="shared" si="372"/>
        <v>3.7499999999999999E-2</v>
      </c>
      <c r="J1420" s="68">
        <f t="shared" si="378"/>
        <v>42843</v>
      </c>
      <c r="K1420" s="13">
        <f t="shared" si="379"/>
        <v>544</v>
      </c>
      <c r="L1420" s="9">
        <f t="shared" si="380"/>
        <v>1.0572064489999999</v>
      </c>
      <c r="M1420" s="71">
        <f t="shared" ca="1" si="381"/>
        <v>1.181013243</v>
      </c>
      <c r="N1420" s="70">
        <f t="shared" si="382"/>
        <v>0</v>
      </c>
      <c r="O1420" s="66">
        <f t="shared" ca="1" si="383"/>
        <v>11091199.943539999</v>
      </c>
      <c r="P1420" s="72">
        <f t="shared" si="384"/>
        <v>0</v>
      </c>
      <c r="Q1420" s="69"/>
      <c r="R1420" s="68"/>
      <c r="S1420" s="68"/>
      <c r="T1420" s="68"/>
      <c r="U1420" s="68"/>
      <c r="V1420" s="6"/>
      <c r="W1420" s="6"/>
      <c r="X1420" s="6"/>
      <c r="Y1420" s="7"/>
      <c r="Z1420" s="1"/>
      <c r="AA1420" s="6"/>
      <c r="AB1420" s="7"/>
      <c r="AC1420" s="7"/>
      <c r="AD1420" s="7"/>
      <c r="AE1420" s="6"/>
      <c r="AF1420" s="8"/>
      <c r="AG1420" s="6"/>
      <c r="AH1420" s="1"/>
      <c r="AI1420" s="3"/>
      <c r="AJ1420" s="3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  <c r="HG1420" s="1"/>
      <c r="HH1420" s="1"/>
      <c r="HI1420" s="1"/>
      <c r="HJ1420" s="1"/>
      <c r="HK1420" s="1"/>
      <c r="HL1420" s="1"/>
    </row>
    <row r="1421" spans="1:220" x14ac:dyDescent="0.2">
      <c r="A1421" s="65">
        <f t="shared" si="371"/>
        <v>43396</v>
      </c>
      <c r="B1421" s="12">
        <f t="shared" ca="1" si="373"/>
        <v>72389282.757248387</v>
      </c>
      <c r="C1421" s="73">
        <f t="shared" ca="1" si="374"/>
        <v>61272864.679519385</v>
      </c>
      <c r="D1421" s="67">
        <f ca="1">IF(A1421&lt;$B$1,VLOOKUP(A1421,[1]DI!$A$4:$B$15000,2,FALSE),0)</f>
        <v>6.4000000000000001E-2</v>
      </c>
      <c r="E1421" s="11">
        <f t="shared" ca="1" si="375"/>
        <v>1.0002462000000001</v>
      </c>
      <c r="F1421" s="66">
        <f ca="1">(TRUNC(PRODUCT($E$16:$E1420),16))</f>
        <v>1.4986485432127199</v>
      </c>
      <c r="G1421" s="66">
        <f t="shared" ca="1" si="376"/>
        <v>1.34121351552386</v>
      </c>
      <c r="H1421" s="66">
        <f t="shared" ca="1" si="377"/>
        <v>1.11738252</v>
      </c>
      <c r="I1421" s="67">
        <f t="shared" si="372"/>
        <v>3.7499999999999999E-2</v>
      </c>
      <c r="J1421" s="68">
        <f t="shared" si="378"/>
        <v>42843</v>
      </c>
      <c r="K1421" s="13">
        <f t="shared" si="379"/>
        <v>545</v>
      </c>
      <c r="L1421" s="9">
        <f t="shared" si="380"/>
        <v>1.0573145660000001</v>
      </c>
      <c r="M1421" s="71">
        <f t="shared" ca="1" si="381"/>
        <v>1.1814248140000001</v>
      </c>
      <c r="N1421" s="70">
        <f t="shared" si="382"/>
        <v>0</v>
      </c>
      <c r="O1421" s="66">
        <f t="shared" ca="1" si="383"/>
        <v>11116418.077729</v>
      </c>
      <c r="P1421" s="72">
        <f t="shared" si="384"/>
        <v>0</v>
      </c>
      <c r="Q1421" s="69"/>
      <c r="R1421" s="68"/>
      <c r="S1421" s="68"/>
      <c r="T1421" s="68"/>
      <c r="U1421" s="68"/>
      <c r="V1421" s="6"/>
      <c r="W1421" s="6"/>
      <c r="X1421" s="6"/>
      <c r="Y1421" s="7"/>
      <c r="Z1421" s="1"/>
      <c r="AA1421" s="6"/>
      <c r="AB1421" s="7"/>
      <c r="AC1421" s="7"/>
      <c r="AD1421" s="7"/>
      <c r="AE1421" s="6"/>
      <c r="AF1421" s="8"/>
      <c r="AG1421" s="6"/>
      <c r="AH1421" s="1"/>
      <c r="AI1421" s="3"/>
      <c r="AJ1421" s="3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  <c r="HG1421" s="1"/>
      <c r="HH1421" s="1"/>
      <c r="HI1421" s="1"/>
      <c r="HJ1421" s="1"/>
      <c r="HK1421" s="1"/>
      <c r="HL1421" s="1"/>
    </row>
    <row r="1422" spans="1:220" x14ac:dyDescent="0.2">
      <c r="A1422" s="65">
        <f t="shared" si="371"/>
        <v>43397</v>
      </c>
      <c r="B1422" s="12">
        <f t="shared" ca="1" si="373"/>
        <v>72414509.77600278</v>
      </c>
      <c r="C1422" s="73">
        <f t="shared" ca="1" si="374"/>
        <v>61272864.679519385</v>
      </c>
      <c r="D1422" s="67">
        <f ca="1">IF(A1422&lt;$B$1,VLOOKUP(A1422,[1]DI!$A$4:$B$15000,2,FALSE),0)</f>
        <v>6.4000000000000001E-2</v>
      </c>
      <c r="E1422" s="11">
        <f t="shared" ca="1" si="375"/>
        <v>1.0002462000000001</v>
      </c>
      <c r="F1422" s="66">
        <f ca="1">(TRUNC(PRODUCT($E$16:$E1421),16))</f>
        <v>1.49901751048406</v>
      </c>
      <c r="G1422" s="66">
        <f t="shared" ca="1" si="376"/>
        <v>1.34121351552386</v>
      </c>
      <c r="H1422" s="66">
        <f t="shared" ca="1" si="377"/>
        <v>1.1176576199999999</v>
      </c>
      <c r="I1422" s="67">
        <f t="shared" si="372"/>
        <v>3.7499999999999999E-2</v>
      </c>
      <c r="J1422" s="68">
        <f t="shared" si="378"/>
        <v>42843</v>
      </c>
      <c r="K1422" s="13">
        <f t="shared" si="379"/>
        <v>546</v>
      </c>
      <c r="L1422" s="9">
        <f t="shared" si="380"/>
        <v>1.0574226929999999</v>
      </c>
      <c r="M1422" s="71">
        <f t="shared" ca="1" si="381"/>
        <v>1.18183653</v>
      </c>
      <c r="N1422" s="70">
        <f t="shared" si="382"/>
        <v>0</v>
      </c>
      <c r="O1422" s="66">
        <f t="shared" ca="1" si="383"/>
        <v>11141645.0964834</v>
      </c>
      <c r="P1422" s="72">
        <f t="shared" si="384"/>
        <v>0</v>
      </c>
      <c r="Q1422" s="69"/>
      <c r="R1422" s="68"/>
      <c r="S1422" s="68"/>
      <c r="T1422" s="68"/>
      <c r="U1422" s="68"/>
      <c r="V1422" s="6"/>
      <c r="W1422" s="6"/>
      <c r="X1422" s="6"/>
      <c r="Y1422" s="7"/>
      <c r="Z1422" s="1"/>
      <c r="AA1422" s="6"/>
      <c r="AB1422" s="7"/>
      <c r="AC1422" s="7"/>
      <c r="AD1422" s="7"/>
      <c r="AE1422" s="6"/>
      <c r="AF1422" s="8"/>
      <c r="AG1422" s="6"/>
      <c r="AH1422" s="1"/>
      <c r="AI1422" s="3"/>
      <c r="AJ1422" s="3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  <c r="HG1422" s="1"/>
      <c r="HH1422" s="1"/>
      <c r="HI1422" s="1"/>
      <c r="HJ1422" s="1"/>
      <c r="HK1422" s="1"/>
      <c r="HL1422" s="1"/>
    </row>
    <row r="1423" spans="1:220" x14ac:dyDescent="0.2">
      <c r="A1423" s="65">
        <f t="shared" si="371"/>
        <v>43398</v>
      </c>
      <c r="B1423" s="12">
        <f t="shared" ca="1" si="373"/>
        <v>72439745.86314109</v>
      </c>
      <c r="C1423" s="73">
        <f t="shared" ca="1" si="374"/>
        <v>61272864.679519385</v>
      </c>
      <c r="D1423" s="67">
        <f ca="1">IF(A1423&lt;$B$1,VLOOKUP(A1423,[1]DI!$A$4:$B$15000,2,FALSE),0)</f>
        <v>6.4000000000000001E-2</v>
      </c>
      <c r="E1423" s="11">
        <f t="shared" ca="1" si="375"/>
        <v>1.0002462000000001</v>
      </c>
      <c r="F1423" s="66">
        <f ca="1">(TRUNC(PRODUCT($E$16:$E1422),16))</f>
        <v>1.49938656859514</v>
      </c>
      <c r="G1423" s="66">
        <f t="shared" ca="1" si="376"/>
        <v>1.34121351552386</v>
      </c>
      <c r="H1423" s="66">
        <f t="shared" ca="1" si="377"/>
        <v>1.11793279</v>
      </c>
      <c r="I1423" s="67">
        <f t="shared" si="372"/>
        <v>3.7499999999999999E-2</v>
      </c>
      <c r="J1423" s="68">
        <f t="shared" si="378"/>
        <v>42843</v>
      </c>
      <c r="K1423" s="13">
        <f t="shared" si="379"/>
        <v>547</v>
      </c>
      <c r="L1423" s="9">
        <f t="shared" si="380"/>
        <v>1.0575308320000001</v>
      </c>
      <c r="M1423" s="71">
        <f t="shared" ca="1" si="381"/>
        <v>1.1822483939999999</v>
      </c>
      <c r="N1423" s="70">
        <f t="shared" si="382"/>
        <v>0</v>
      </c>
      <c r="O1423" s="66">
        <f t="shared" ca="1" si="383"/>
        <v>11166881.183621701</v>
      </c>
      <c r="P1423" s="72">
        <f t="shared" si="384"/>
        <v>0</v>
      </c>
      <c r="Q1423" s="69"/>
      <c r="R1423" s="68"/>
      <c r="S1423" s="68"/>
      <c r="T1423" s="68"/>
      <c r="U1423" s="68"/>
      <c r="V1423" s="6"/>
      <c r="W1423" s="6"/>
      <c r="X1423" s="6"/>
      <c r="Y1423" s="7"/>
      <c r="Z1423" s="1"/>
      <c r="AA1423" s="6"/>
      <c r="AB1423" s="7"/>
      <c r="AC1423" s="7"/>
      <c r="AD1423" s="7"/>
      <c r="AE1423" s="6"/>
      <c r="AF1423" s="8"/>
      <c r="AG1423" s="6"/>
      <c r="AH1423" s="1"/>
      <c r="AI1423" s="3"/>
      <c r="AJ1423" s="3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  <c r="HG1423" s="1"/>
      <c r="HH1423" s="1"/>
      <c r="HI1423" s="1"/>
      <c r="HJ1423" s="1"/>
      <c r="HK1423" s="1"/>
      <c r="HL1423" s="1"/>
    </row>
    <row r="1424" spans="1:220" x14ac:dyDescent="0.2">
      <c r="A1424" s="65">
        <f t="shared" si="371"/>
        <v>43399</v>
      </c>
      <c r="B1424" s="12">
        <f t="shared" ca="1" si="373"/>
        <v>72464990.834844887</v>
      </c>
      <c r="C1424" s="73">
        <f t="shared" ca="1" si="374"/>
        <v>61272864.679519385</v>
      </c>
      <c r="D1424" s="67">
        <f ca="1">IF(A1424&lt;$B$1,VLOOKUP(A1424,[1]DI!$A$4:$B$15000,2,FALSE),0)</f>
        <v>6.4000000000000001E-2</v>
      </c>
      <c r="E1424" s="11">
        <f t="shared" ca="1" si="375"/>
        <v>1.0002462000000001</v>
      </c>
      <c r="F1424" s="66">
        <f ca="1">(TRUNC(PRODUCT($E$16:$E1423),16))</f>
        <v>1.49975571756833</v>
      </c>
      <c r="G1424" s="66">
        <f t="shared" ca="1" si="376"/>
        <v>1.34121351552386</v>
      </c>
      <c r="H1424" s="66">
        <f t="shared" ca="1" si="377"/>
        <v>1.1182080299999999</v>
      </c>
      <c r="I1424" s="67">
        <f t="shared" si="372"/>
        <v>3.7499999999999999E-2</v>
      </c>
      <c r="J1424" s="68">
        <f t="shared" si="378"/>
        <v>42843</v>
      </c>
      <c r="K1424" s="13">
        <f t="shared" si="379"/>
        <v>548</v>
      </c>
      <c r="L1424" s="9">
        <f t="shared" si="380"/>
        <v>1.0576389820000001</v>
      </c>
      <c r="M1424" s="71">
        <f t="shared" ca="1" si="381"/>
        <v>1.1826604030000001</v>
      </c>
      <c r="N1424" s="70">
        <f t="shared" si="382"/>
        <v>0</v>
      </c>
      <c r="O1424" s="66">
        <f t="shared" ca="1" si="383"/>
        <v>11192126.1553255</v>
      </c>
      <c r="P1424" s="72">
        <f t="shared" si="384"/>
        <v>0</v>
      </c>
      <c r="Q1424" s="69"/>
      <c r="R1424" s="68"/>
      <c r="S1424" s="68"/>
      <c r="T1424" s="68"/>
      <c r="U1424" s="68"/>
      <c r="V1424" s="6"/>
      <c r="W1424" s="6"/>
      <c r="X1424" s="6"/>
      <c r="Y1424" s="7"/>
      <c r="Z1424" s="1"/>
      <c r="AA1424" s="6"/>
      <c r="AB1424" s="7"/>
      <c r="AC1424" s="7"/>
      <c r="AD1424" s="7"/>
      <c r="AE1424" s="6"/>
      <c r="AF1424" s="8"/>
      <c r="AG1424" s="6"/>
      <c r="AH1424" s="1"/>
      <c r="AI1424" s="3"/>
      <c r="AJ1424" s="3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  <c r="HG1424" s="1"/>
      <c r="HH1424" s="1"/>
      <c r="HI1424" s="1"/>
      <c r="HJ1424" s="1"/>
      <c r="HK1424" s="1"/>
      <c r="HL1424" s="1"/>
    </row>
    <row r="1425" spans="1:220" x14ac:dyDescent="0.2">
      <c r="A1425" s="65">
        <f t="shared" si="371"/>
        <v>43400</v>
      </c>
      <c r="B1425" s="12">
        <f t="shared" ca="1" si="373"/>
        <v>72490244.017112479</v>
      </c>
      <c r="C1425" s="73">
        <f t="shared" ca="1" si="374"/>
        <v>61272864.679519385</v>
      </c>
      <c r="D1425" s="67">
        <f ca="1">IF(A1425&lt;$B$1,VLOOKUP(A1425,[1]DI!$A$4:$B$15000,2,FALSE),0)</f>
        <v>0</v>
      </c>
      <c r="E1425" s="11">
        <f t="shared" ca="1" si="375"/>
        <v>1</v>
      </c>
      <c r="F1425" s="66">
        <f ca="1">(TRUNC(PRODUCT($E$16:$E1424),16))</f>
        <v>1.500124957426</v>
      </c>
      <c r="G1425" s="66">
        <f t="shared" ca="1" si="376"/>
        <v>1.34121351552386</v>
      </c>
      <c r="H1425" s="66">
        <f t="shared" ca="1" si="377"/>
        <v>1.1184833300000001</v>
      </c>
      <c r="I1425" s="67">
        <f t="shared" si="372"/>
        <v>3.7499999999999999E-2</v>
      </c>
      <c r="J1425" s="68">
        <f t="shared" si="378"/>
        <v>42843</v>
      </c>
      <c r="K1425" s="13">
        <f t="shared" si="379"/>
        <v>549</v>
      </c>
      <c r="L1425" s="9">
        <f t="shared" si="380"/>
        <v>1.057747142</v>
      </c>
      <c r="M1425" s="71">
        <f t="shared" ca="1" si="381"/>
        <v>1.183072546</v>
      </c>
      <c r="N1425" s="70">
        <f t="shared" si="382"/>
        <v>0</v>
      </c>
      <c r="O1425" s="66">
        <f t="shared" ca="1" si="383"/>
        <v>11217379.337593099</v>
      </c>
      <c r="P1425" s="72">
        <f t="shared" si="384"/>
        <v>0</v>
      </c>
      <c r="Q1425" s="69"/>
      <c r="R1425" s="68"/>
      <c r="S1425" s="68"/>
      <c r="T1425" s="68"/>
      <c r="U1425" s="68"/>
      <c r="V1425" s="6"/>
      <c r="W1425" s="6"/>
      <c r="X1425" s="6"/>
      <c r="Y1425" s="7"/>
      <c r="Z1425" s="1"/>
      <c r="AA1425" s="6"/>
      <c r="AB1425" s="7"/>
      <c r="AC1425" s="7"/>
      <c r="AD1425" s="7"/>
      <c r="AE1425" s="6"/>
      <c r="AF1425" s="8"/>
      <c r="AG1425" s="6"/>
      <c r="AH1425" s="1"/>
      <c r="AI1425" s="3"/>
      <c r="AJ1425" s="3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  <c r="HG1425" s="1"/>
      <c r="HH1425" s="1"/>
      <c r="HI1425" s="1"/>
      <c r="HJ1425" s="1"/>
      <c r="HK1425" s="1"/>
      <c r="HL1425" s="1"/>
    </row>
    <row r="1426" spans="1:220" x14ac:dyDescent="0.2">
      <c r="A1426" s="65">
        <f t="shared" ref="A1426:A1489" si="385">(A1425+1)</f>
        <v>43401</v>
      </c>
      <c r="B1426" s="12">
        <f t="shared" ca="1" si="373"/>
        <v>72497657.298464283</v>
      </c>
      <c r="C1426" s="73">
        <f t="shared" ca="1" si="374"/>
        <v>61272864.679519385</v>
      </c>
      <c r="D1426" s="67">
        <f ca="1">IF(A1426&lt;$B$1,VLOOKUP(A1426,[1]DI!$A$4:$B$15000,2,FALSE),0)</f>
        <v>0</v>
      </c>
      <c r="E1426" s="11">
        <f t="shared" ca="1" si="375"/>
        <v>1</v>
      </c>
      <c r="F1426" s="66">
        <f ca="1">(TRUNC(PRODUCT($E$16:$E1425),16))</f>
        <v>1.500124957426</v>
      </c>
      <c r="G1426" s="66">
        <f t="shared" ca="1" si="376"/>
        <v>1.34121351552386</v>
      </c>
      <c r="H1426" s="66">
        <f t="shared" ca="1" si="377"/>
        <v>1.1184833300000001</v>
      </c>
      <c r="I1426" s="67">
        <f t="shared" ref="I1426:I1489" si="386">I1425</f>
        <v>3.7499999999999999E-2</v>
      </c>
      <c r="J1426" s="68">
        <f t="shared" si="378"/>
        <v>42843</v>
      </c>
      <c r="K1426" s="13">
        <f t="shared" si="379"/>
        <v>550</v>
      </c>
      <c r="L1426" s="9">
        <f t="shared" si="380"/>
        <v>1.057855314</v>
      </c>
      <c r="M1426" s="71">
        <f t="shared" ca="1" si="381"/>
        <v>1.1831935339999999</v>
      </c>
      <c r="N1426" s="70">
        <f t="shared" si="382"/>
        <v>0</v>
      </c>
      <c r="O1426" s="66">
        <f t="shared" ca="1" si="383"/>
        <v>11224792.6189449</v>
      </c>
      <c r="P1426" s="72">
        <f t="shared" si="384"/>
        <v>0</v>
      </c>
      <c r="Q1426" s="69"/>
      <c r="R1426" s="68"/>
      <c r="S1426" s="68"/>
      <c r="T1426" s="68"/>
      <c r="U1426" s="68"/>
      <c r="V1426" s="6"/>
      <c r="W1426" s="6"/>
      <c r="X1426" s="6"/>
      <c r="Y1426" s="7"/>
      <c r="Z1426" s="1"/>
      <c r="AA1426" s="6"/>
      <c r="AB1426" s="7"/>
      <c r="AC1426" s="7"/>
      <c r="AD1426" s="7"/>
      <c r="AE1426" s="6"/>
      <c r="AF1426" s="8"/>
      <c r="AG1426" s="6"/>
      <c r="AH1426" s="1"/>
      <c r="AI1426" s="3"/>
      <c r="AJ1426" s="3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  <c r="HG1426" s="1"/>
      <c r="HH1426" s="1"/>
      <c r="HI1426" s="1"/>
      <c r="HJ1426" s="1"/>
      <c r="HK1426" s="1"/>
      <c r="HL1426" s="1"/>
    </row>
    <row r="1427" spans="1:220" x14ac:dyDescent="0.2">
      <c r="A1427" s="65">
        <f t="shared" si="385"/>
        <v>43402</v>
      </c>
      <c r="B1427" s="12">
        <f t="shared" ca="1" si="373"/>
        <v>72505071.376363382</v>
      </c>
      <c r="C1427" s="73">
        <f t="shared" ca="1" si="374"/>
        <v>61272864.679519385</v>
      </c>
      <c r="D1427" s="67">
        <f ca="1">IF(A1427&lt;$B$1,VLOOKUP(A1427,[1]DI!$A$4:$B$15000,2,FALSE),0)</f>
        <v>6.4000000000000001E-2</v>
      </c>
      <c r="E1427" s="11">
        <f t="shared" ca="1" si="375"/>
        <v>1.0002462000000001</v>
      </c>
      <c r="F1427" s="66">
        <f ca="1">(TRUNC(PRODUCT($E$16:$E1426),16))</f>
        <v>1.500124957426</v>
      </c>
      <c r="G1427" s="66">
        <f t="shared" ca="1" si="376"/>
        <v>1.34121351552386</v>
      </c>
      <c r="H1427" s="66">
        <f t="shared" ca="1" si="377"/>
        <v>1.1184833300000001</v>
      </c>
      <c r="I1427" s="67">
        <f t="shared" si="386"/>
        <v>3.7499999999999999E-2</v>
      </c>
      <c r="J1427" s="68">
        <f t="shared" si="378"/>
        <v>42843</v>
      </c>
      <c r="K1427" s="13">
        <f t="shared" si="379"/>
        <v>551</v>
      </c>
      <c r="L1427" s="9">
        <f t="shared" si="380"/>
        <v>1.057963497</v>
      </c>
      <c r="M1427" s="71">
        <f t="shared" ca="1" si="381"/>
        <v>1.1833145350000001</v>
      </c>
      <c r="N1427" s="70">
        <f t="shared" si="382"/>
        <v>0</v>
      </c>
      <c r="O1427" s="66">
        <f t="shared" ca="1" si="383"/>
        <v>11232206.696844</v>
      </c>
      <c r="P1427" s="72">
        <f t="shared" si="384"/>
        <v>0</v>
      </c>
      <c r="Q1427" s="69"/>
      <c r="R1427" s="68"/>
      <c r="S1427" s="68"/>
      <c r="T1427" s="68"/>
      <c r="U1427" s="68"/>
      <c r="V1427" s="6"/>
      <c r="W1427" s="6"/>
      <c r="X1427" s="6"/>
      <c r="Y1427" s="7"/>
      <c r="Z1427" s="1"/>
      <c r="AA1427" s="6"/>
      <c r="AB1427" s="7"/>
      <c r="AC1427" s="7"/>
      <c r="AD1427" s="7"/>
      <c r="AE1427" s="6"/>
      <c r="AF1427" s="8"/>
      <c r="AG1427" s="6"/>
      <c r="AH1427" s="1"/>
      <c r="AI1427" s="3"/>
      <c r="AJ1427" s="3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  <c r="HG1427" s="1"/>
      <c r="HH1427" s="1"/>
      <c r="HI1427" s="1"/>
      <c r="HJ1427" s="1"/>
      <c r="HK1427" s="1"/>
      <c r="HL1427" s="1"/>
    </row>
    <row r="1428" spans="1:220" x14ac:dyDescent="0.2">
      <c r="A1428" s="65">
        <f t="shared" si="385"/>
        <v>43403</v>
      </c>
      <c r="B1428" s="12">
        <f t="shared" ca="1" si="373"/>
        <v>72530338.773935586</v>
      </c>
      <c r="C1428" s="73">
        <f t="shared" ca="1" si="374"/>
        <v>61272864.679519385</v>
      </c>
      <c r="D1428" s="67">
        <f ca="1">IF(A1428&lt;$B$1,VLOOKUP(A1428,[1]DI!$A$4:$B$15000,2,FALSE),0)</f>
        <v>6.4000000000000001E-2</v>
      </c>
      <c r="E1428" s="11">
        <f t="shared" ca="1" si="375"/>
        <v>1.0002462000000001</v>
      </c>
      <c r="F1428" s="66">
        <f ca="1">(TRUNC(PRODUCT($E$16:$E1427),16))</f>
        <v>1.5004942881905201</v>
      </c>
      <c r="G1428" s="66">
        <f t="shared" ca="1" si="376"/>
        <v>1.34121351552386</v>
      </c>
      <c r="H1428" s="66">
        <f t="shared" ca="1" si="377"/>
        <v>1.1187587000000001</v>
      </c>
      <c r="I1428" s="67">
        <f t="shared" si="386"/>
        <v>3.7499999999999999E-2</v>
      </c>
      <c r="J1428" s="68">
        <f t="shared" si="378"/>
        <v>42843</v>
      </c>
      <c r="K1428" s="13">
        <f t="shared" si="379"/>
        <v>552</v>
      </c>
      <c r="L1428" s="9">
        <f t="shared" si="380"/>
        <v>1.0580716910000001</v>
      </c>
      <c r="M1428" s="71">
        <f t="shared" ca="1" si="381"/>
        <v>1.1837269100000001</v>
      </c>
      <c r="N1428" s="70">
        <f t="shared" si="382"/>
        <v>0</v>
      </c>
      <c r="O1428" s="66">
        <f t="shared" ca="1" si="383"/>
        <v>11257474.094416199</v>
      </c>
      <c r="P1428" s="72">
        <f t="shared" si="384"/>
        <v>0</v>
      </c>
      <c r="Q1428" s="69"/>
      <c r="R1428" s="68"/>
      <c r="S1428" s="68"/>
      <c r="T1428" s="68"/>
      <c r="U1428" s="68"/>
      <c r="V1428" s="6"/>
      <c r="W1428" s="6"/>
      <c r="X1428" s="6"/>
      <c r="Y1428" s="7"/>
      <c r="Z1428" s="1"/>
      <c r="AA1428" s="6"/>
      <c r="AB1428" s="7"/>
      <c r="AC1428" s="7"/>
      <c r="AD1428" s="7"/>
      <c r="AE1428" s="6"/>
      <c r="AF1428" s="8"/>
      <c r="AG1428" s="6"/>
      <c r="AH1428" s="1"/>
      <c r="AI1428" s="3"/>
      <c r="AJ1428" s="3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</row>
    <row r="1429" spans="1:220" x14ac:dyDescent="0.2">
      <c r="A1429" s="65">
        <f t="shared" si="385"/>
        <v>43404</v>
      </c>
      <c r="B1429" s="12">
        <f t="shared" ca="1" si="373"/>
        <v>72555615.056073189</v>
      </c>
      <c r="C1429" s="73">
        <f t="shared" ca="1" si="374"/>
        <v>61272864.679519385</v>
      </c>
      <c r="D1429" s="67">
        <f ca="1">IF(A1429&lt;$B$1,VLOOKUP(A1429,[1]DI!$A$4:$B$15000,2,FALSE),0)</f>
        <v>6.4000000000000001E-2</v>
      </c>
      <c r="E1429" s="11">
        <f t="shared" ca="1" si="375"/>
        <v>1.0002462000000001</v>
      </c>
      <c r="F1429" s="66">
        <f ca="1">(TRUNC(PRODUCT($E$16:$E1428),16))</f>
        <v>1.5008637098842701</v>
      </c>
      <c r="G1429" s="66">
        <f t="shared" ca="1" si="376"/>
        <v>1.34121351552386</v>
      </c>
      <c r="H1429" s="66">
        <f t="shared" ca="1" si="377"/>
        <v>1.1190341399999999</v>
      </c>
      <c r="I1429" s="67">
        <f t="shared" si="386"/>
        <v>3.7499999999999999E-2</v>
      </c>
      <c r="J1429" s="68">
        <f t="shared" si="378"/>
        <v>42843</v>
      </c>
      <c r="K1429" s="13">
        <f t="shared" si="379"/>
        <v>553</v>
      </c>
      <c r="L1429" s="9">
        <f t="shared" si="380"/>
        <v>1.058179896</v>
      </c>
      <c r="M1429" s="71">
        <f t="shared" ca="1" si="381"/>
        <v>1.1841394300000001</v>
      </c>
      <c r="N1429" s="70">
        <f t="shared" si="382"/>
        <v>0</v>
      </c>
      <c r="O1429" s="66">
        <f t="shared" ca="1" si="383"/>
        <v>11282750.3765538</v>
      </c>
      <c r="P1429" s="72">
        <f t="shared" si="384"/>
        <v>0</v>
      </c>
      <c r="Q1429" s="69"/>
      <c r="R1429" s="68"/>
      <c r="S1429" s="68"/>
      <c r="T1429" s="68"/>
      <c r="U1429" s="68"/>
      <c r="V1429" s="6"/>
      <c r="W1429" s="6"/>
      <c r="X1429" s="6"/>
      <c r="Y1429" s="7"/>
      <c r="Z1429" s="1"/>
      <c r="AA1429" s="6"/>
      <c r="AB1429" s="7"/>
      <c r="AC1429" s="7"/>
      <c r="AD1429" s="7"/>
      <c r="AE1429" s="6"/>
      <c r="AF1429" s="8"/>
      <c r="AG1429" s="6"/>
      <c r="AH1429" s="1"/>
      <c r="AI1429" s="3"/>
      <c r="AJ1429" s="3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  <c r="HG1429" s="1"/>
      <c r="HH1429" s="1"/>
      <c r="HI1429" s="1"/>
      <c r="HJ1429" s="1"/>
      <c r="HK1429" s="1"/>
      <c r="HL1429" s="1"/>
    </row>
    <row r="1430" spans="1:220" x14ac:dyDescent="0.2">
      <c r="A1430" s="65">
        <f t="shared" si="385"/>
        <v>43405</v>
      </c>
      <c r="B1430" s="12">
        <f t="shared" ca="1" si="373"/>
        <v>72573477.811767489</v>
      </c>
      <c r="C1430" s="73">
        <f t="shared" ca="1" si="374"/>
        <v>61272864.679519385</v>
      </c>
      <c r="D1430" s="67">
        <f ca="1">IF(A1430&lt;$B$1,VLOOKUP(A1430,[1]DI!$A$4:$B$15000,2,FALSE),0)</f>
        <v>6.4000000000000001E-2</v>
      </c>
      <c r="E1430" s="11">
        <f t="shared" ca="1" si="375"/>
        <v>1.0002462000000001</v>
      </c>
      <c r="F1430" s="66">
        <f ca="1">(TRUNC(PRODUCT($E$16:$E1429),16))</f>
        <v>1.5012332225296401</v>
      </c>
      <c r="G1430" s="66">
        <f t="shared" ca="1" si="376"/>
        <v>1.34121351552386</v>
      </c>
      <c r="H1430" s="66">
        <f t="shared" ca="1" si="377"/>
        <v>1.11930964</v>
      </c>
      <c r="I1430" s="67">
        <f t="shared" si="386"/>
        <v>3.7499999999999999E-2</v>
      </c>
      <c r="J1430" s="68">
        <f t="shared" si="378"/>
        <v>42843</v>
      </c>
      <c r="K1430" s="13">
        <f t="shared" si="379"/>
        <v>553</v>
      </c>
      <c r="L1430" s="9">
        <f t="shared" si="380"/>
        <v>1.058179896</v>
      </c>
      <c r="M1430" s="71">
        <f t="shared" ca="1" si="381"/>
        <v>1.1844309580000001</v>
      </c>
      <c r="N1430" s="70">
        <f t="shared" si="382"/>
        <v>0</v>
      </c>
      <c r="O1430" s="66">
        <f t="shared" ca="1" si="383"/>
        <v>11300613.1322481</v>
      </c>
      <c r="P1430" s="72">
        <f t="shared" si="384"/>
        <v>0</v>
      </c>
      <c r="Q1430" s="69"/>
      <c r="R1430" s="68"/>
      <c r="S1430" s="68"/>
      <c r="T1430" s="68"/>
      <c r="U1430" s="68"/>
      <c r="V1430" s="6"/>
      <c r="W1430" s="6"/>
      <c r="X1430" s="6"/>
      <c r="Y1430" s="7"/>
      <c r="Z1430" s="1"/>
      <c r="AA1430" s="6"/>
      <c r="AB1430" s="7"/>
      <c r="AC1430" s="7"/>
      <c r="AD1430" s="7"/>
      <c r="AE1430" s="6"/>
      <c r="AF1430" s="8"/>
      <c r="AG1430" s="6"/>
      <c r="AH1430" s="1"/>
      <c r="AI1430" s="3"/>
      <c r="AJ1430" s="3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  <c r="HG1430" s="1"/>
      <c r="HH1430" s="1"/>
      <c r="HI1430" s="1"/>
      <c r="HJ1430" s="1"/>
      <c r="HK1430" s="1"/>
      <c r="HL1430" s="1"/>
    </row>
    <row r="1431" spans="1:220" x14ac:dyDescent="0.2">
      <c r="A1431" s="65">
        <f t="shared" si="385"/>
        <v>43406</v>
      </c>
      <c r="B1431" s="12">
        <f t="shared" ca="1" si="373"/>
        <v>72598769.473394185</v>
      </c>
      <c r="C1431" s="73">
        <f t="shared" ca="1" si="374"/>
        <v>61272864.679519385</v>
      </c>
      <c r="D1431" s="67">
        <f ca="1">IF(A1431&lt;$B$1,VLOOKUP(A1431,[1]DI!$A$4:$B$15000,2,FALSE),0)</f>
        <v>0</v>
      </c>
      <c r="E1431" s="11">
        <f t="shared" ca="1" si="375"/>
        <v>1</v>
      </c>
      <c r="F1431" s="66">
        <f ca="1">(TRUNC(PRODUCT($E$16:$E1430),16))</f>
        <v>1.50160282614903</v>
      </c>
      <c r="G1431" s="66">
        <f t="shared" ca="1" si="376"/>
        <v>1.34121351552386</v>
      </c>
      <c r="H1431" s="66">
        <f t="shared" ca="1" si="377"/>
        <v>1.11958522</v>
      </c>
      <c r="I1431" s="67">
        <f t="shared" si="386"/>
        <v>3.7499999999999999E-2</v>
      </c>
      <c r="J1431" s="68">
        <f t="shared" si="378"/>
        <v>42843</v>
      </c>
      <c r="K1431" s="13">
        <f t="shared" si="379"/>
        <v>554</v>
      </c>
      <c r="L1431" s="9">
        <f t="shared" si="380"/>
        <v>1.0582881120000001</v>
      </c>
      <c r="M1431" s="71">
        <f t="shared" ca="1" si="381"/>
        <v>1.184843729</v>
      </c>
      <c r="N1431" s="70">
        <f t="shared" si="382"/>
        <v>0</v>
      </c>
      <c r="O1431" s="66">
        <f t="shared" ca="1" si="383"/>
        <v>11325904.7938748</v>
      </c>
      <c r="P1431" s="72">
        <f t="shared" si="384"/>
        <v>0</v>
      </c>
      <c r="Q1431" s="69"/>
      <c r="R1431" s="68"/>
      <c r="S1431" s="68"/>
      <c r="T1431" s="68"/>
      <c r="U1431" s="68"/>
      <c r="V1431" s="6"/>
      <c r="W1431" s="6"/>
      <c r="X1431" s="6"/>
      <c r="Y1431" s="7"/>
      <c r="Z1431" s="1"/>
      <c r="AA1431" s="6"/>
      <c r="AB1431" s="7"/>
      <c r="AC1431" s="7"/>
      <c r="AD1431" s="7"/>
      <c r="AE1431" s="6"/>
      <c r="AF1431" s="8"/>
      <c r="AG1431" s="6"/>
      <c r="AH1431" s="1"/>
      <c r="AI1431" s="3"/>
      <c r="AJ1431" s="3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  <c r="HG1431" s="1"/>
      <c r="HH1431" s="1"/>
      <c r="HI1431" s="1"/>
      <c r="HJ1431" s="1"/>
      <c r="HK1431" s="1"/>
      <c r="HL1431" s="1"/>
    </row>
    <row r="1432" spans="1:220" x14ac:dyDescent="0.2">
      <c r="A1432" s="65">
        <f t="shared" si="385"/>
        <v>43407</v>
      </c>
      <c r="B1432" s="12">
        <f t="shared" ca="1" si="373"/>
        <v>72606193.845134482</v>
      </c>
      <c r="C1432" s="73">
        <f t="shared" ca="1" si="374"/>
        <v>61272864.679519385</v>
      </c>
      <c r="D1432" s="67">
        <f ca="1">IF(A1432&lt;$B$1,VLOOKUP(A1432,[1]DI!$A$4:$B$15000,2,FALSE),0)</f>
        <v>0</v>
      </c>
      <c r="E1432" s="11">
        <f t="shared" ca="1" si="375"/>
        <v>1</v>
      </c>
      <c r="F1432" s="66">
        <f ca="1">(TRUNC(PRODUCT($E$16:$E1431),16))</f>
        <v>1.50160282614903</v>
      </c>
      <c r="G1432" s="66">
        <f t="shared" ca="1" si="376"/>
        <v>1.34121351552386</v>
      </c>
      <c r="H1432" s="66">
        <f t="shared" ca="1" si="377"/>
        <v>1.11958522</v>
      </c>
      <c r="I1432" s="67">
        <f t="shared" si="386"/>
        <v>3.7499999999999999E-2</v>
      </c>
      <c r="J1432" s="68">
        <f t="shared" si="378"/>
        <v>42843</v>
      </c>
      <c r="K1432" s="13">
        <f t="shared" si="379"/>
        <v>555</v>
      </c>
      <c r="L1432" s="9">
        <f t="shared" si="380"/>
        <v>1.058396339</v>
      </c>
      <c r="M1432" s="71">
        <f t="shared" ca="1" si="381"/>
        <v>1.184964898</v>
      </c>
      <c r="N1432" s="70">
        <f t="shared" si="382"/>
        <v>0</v>
      </c>
      <c r="O1432" s="66">
        <f t="shared" ca="1" si="383"/>
        <v>11333329.1656151</v>
      </c>
      <c r="P1432" s="72">
        <f t="shared" si="384"/>
        <v>0</v>
      </c>
      <c r="Q1432" s="69"/>
      <c r="R1432" s="68"/>
      <c r="S1432" s="68"/>
      <c r="T1432" s="68"/>
      <c r="U1432" s="68"/>
      <c r="V1432" s="6"/>
      <c r="W1432" s="6"/>
      <c r="X1432" s="6"/>
      <c r="Y1432" s="7"/>
      <c r="Z1432" s="1"/>
      <c r="AA1432" s="6"/>
      <c r="AB1432" s="7"/>
      <c r="AC1432" s="7"/>
      <c r="AD1432" s="7"/>
      <c r="AE1432" s="6"/>
      <c r="AF1432" s="8"/>
      <c r="AG1432" s="6"/>
      <c r="AH1432" s="1"/>
      <c r="AI1432" s="3"/>
      <c r="AJ1432" s="3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  <c r="HG1432" s="1"/>
      <c r="HH1432" s="1"/>
      <c r="HI1432" s="1"/>
      <c r="HJ1432" s="1"/>
      <c r="HK1432" s="1"/>
      <c r="HL1432" s="1"/>
    </row>
    <row r="1433" spans="1:220" x14ac:dyDescent="0.2">
      <c r="A1433" s="65">
        <f t="shared" si="385"/>
        <v>43408</v>
      </c>
      <c r="B1433" s="12">
        <f t="shared" ca="1" si="373"/>
        <v>72613619.074694991</v>
      </c>
      <c r="C1433" s="73">
        <f t="shared" ca="1" si="374"/>
        <v>61272864.679519385</v>
      </c>
      <c r="D1433" s="67">
        <f ca="1">IF(A1433&lt;$B$1,VLOOKUP(A1433,[1]DI!$A$4:$B$15000,2,FALSE),0)</f>
        <v>0</v>
      </c>
      <c r="E1433" s="11">
        <f t="shared" ca="1" si="375"/>
        <v>1</v>
      </c>
      <c r="F1433" s="66">
        <f ca="1">(TRUNC(PRODUCT($E$16:$E1432),16))</f>
        <v>1.50160282614903</v>
      </c>
      <c r="G1433" s="66">
        <f t="shared" ca="1" si="376"/>
        <v>1.34121351552386</v>
      </c>
      <c r="H1433" s="66">
        <f t="shared" ca="1" si="377"/>
        <v>1.11958522</v>
      </c>
      <c r="I1433" s="67">
        <f t="shared" si="386"/>
        <v>3.7499999999999999E-2</v>
      </c>
      <c r="J1433" s="68">
        <f t="shared" si="378"/>
        <v>42843</v>
      </c>
      <c r="K1433" s="13">
        <f t="shared" si="379"/>
        <v>556</v>
      </c>
      <c r="L1433" s="9">
        <f t="shared" si="380"/>
        <v>1.058504578</v>
      </c>
      <c r="M1433" s="71">
        <f t="shared" ca="1" si="381"/>
        <v>1.1850860809999999</v>
      </c>
      <c r="N1433" s="70">
        <f t="shared" si="382"/>
        <v>0</v>
      </c>
      <c r="O1433" s="66">
        <f t="shared" ca="1" si="383"/>
        <v>11340754.3951756</v>
      </c>
      <c r="P1433" s="72">
        <f t="shared" si="384"/>
        <v>0</v>
      </c>
      <c r="Q1433" s="69"/>
      <c r="R1433" s="68"/>
      <c r="S1433" s="68"/>
      <c r="T1433" s="68"/>
      <c r="U1433" s="68"/>
      <c r="V1433" s="6"/>
      <c r="W1433" s="6"/>
      <c r="X1433" s="6"/>
      <c r="Y1433" s="7"/>
      <c r="Z1433" s="1"/>
      <c r="AA1433" s="6"/>
      <c r="AB1433" s="7"/>
      <c r="AC1433" s="7"/>
      <c r="AD1433" s="7"/>
      <c r="AE1433" s="6"/>
      <c r="AF1433" s="8"/>
      <c r="AG1433" s="6"/>
      <c r="AH1433" s="1"/>
      <c r="AI1433" s="3"/>
      <c r="AJ1433" s="3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  <c r="HG1433" s="1"/>
      <c r="HH1433" s="1"/>
      <c r="HI1433" s="1"/>
      <c r="HJ1433" s="1"/>
      <c r="HK1433" s="1"/>
      <c r="HL1433" s="1"/>
    </row>
    <row r="1434" spans="1:220" x14ac:dyDescent="0.2">
      <c r="A1434" s="65">
        <f t="shared" si="385"/>
        <v>43409</v>
      </c>
      <c r="B1434" s="12">
        <f t="shared" ca="1" si="373"/>
        <v>72621044.978256881</v>
      </c>
      <c r="C1434" s="73">
        <f t="shared" ca="1" si="374"/>
        <v>61272864.679519385</v>
      </c>
      <c r="D1434" s="67">
        <f ca="1">IF(A1434&lt;$B$1,VLOOKUP(A1434,[1]DI!$A$4:$B$15000,2,FALSE),0)</f>
        <v>6.4000000000000001E-2</v>
      </c>
      <c r="E1434" s="11">
        <f t="shared" ca="1" si="375"/>
        <v>1.0002462000000001</v>
      </c>
      <c r="F1434" s="66">
        <f ca="1">(TRUNC(PRODUCT($E$16:$E1433),16))</f>
        <v>1.50160282614903</v>
      </c>
      <c r="G1434" s="66">
        <f t="shared" ca="1" si="376"/>
        <v>1.34121351552386</v>
      </c>
      <c r="H1434" s="66">
        <f t="shared" ca="1" si="377"/>
        <v>1.11958522</v>
      </c>
      <c r="I1434" s="67">
        <f t="shared" si="386"/>
        <v>3.7499999999999999E-2</v>
      </c>
      <c r="J1434" s="68">
        <f t="shared" si="378"/>
        <v>42843</v>
      </c>
      <c r="K1434" s="13">
        <f t="shared" si="379"/>
        <v>557</v>
      </c>
      <c r="L1434" s="9">
        <f t="shared" si="380"/>
        <v>1.0586128269999999</v>
      </c>
      <c r="M1434" s="71">
        <f t="shared" ca="1" si="381"/>
        <v>1.185207275</v>
      </c>
      <c r="N1434" s="70">
        <f t="shared" si="382"/>
        <v>0</v>
      </c>
      <c r="O1434" s="66">
        <f t="shared" ca="1" si="383"/>
        <v>11348180.2987375</v>
      </c>
      <c r="P1434" s="72">
        <f t="shared" si="384"/>
        <v>0</v>
      </c>
      <c r="Q1434" s="69"/>
      <c r="R1434" s="68"/>
      <c r="S1434" s="68"/>
      <c r="T1434" s="68"/>
      <c r="U1434" s="68"/>
      <c r="V1434" s="6"/>
      <c r="W1434" s="6"/>
      <c r="X1434" s="6"/>
      <c r="Y1434" s="7"/>
      <c r="Z1434" s="1"/>
      <c r="AA1434" s="6"/>
      <c r="AB1434" s="7"/>
      <c r="AC1434" s="7"/>
      <c r="AD1434" s="7"/>
      <c r="AE1434" s="6"/>
      <c r="AF1434" s="8"/>
      <c r="AG1434" s="6"/>
      <c r="AH1434" s="1"/>
      <c r="AI1434" s="3"/>
      <c r="AJ1434" s="3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  <c r="HG1434" s="1"/>
      <c r="HH1434" s="1"/>
      <c r="HI1434" s="1"/>
      <c r="HJ1434" s="1"/>
      <c r="HK1434" s="1"/>
      <c r="HL1434" s="1"/>
    </row>
    <row r="1435" spans="1:220" x14ac:dyDescent="0.2">
      <c r="A1435" s="65">
        <f t="shared" si="385"/>
        <v>43410</v>
      </c>
      <c r="B1435" s="12">
        <f t="shared" ca="1" si="373"/>
        <v>72646352.632101178</v>
      </c>
      <c r="C1435" s="73">
        <f t="shared" ca="1" si="374"/>
        <v>61272864.679519385</v>
      </c>
      <c r="D1435" s="67">
        <f ca="1">IF(A1435&lt;$B$1,VLOOKUP(A1435,[1]DI!$A$4:$B$15000,2,FALSE),0)</f>
        <v>6.4000000000000001E-2</v>
      </c>
      <c r="E1435" s="11">
        <f t="shared" ca="1" si="375"/>
        <v>1.0002462000000001</v>
      </c>
      <c r="F1435" s="66">
        <f ca="1">(TRUNC(PRODUCT($E$16:$E1434),16))</f>
        <v>1.50197252076483</v>
      </c>
      <c r="G1435" s="66">
        <f t="shared" ca="1" si="376"/>
        <v>1.34121351552386</v>
      </c>
      <c r="H1435" s="66">
        <f t="shared" ca="1" si="377"/>
        <v>1.11986086</v>
      </c>
      <c r="I1435" s="67">
        <f t="shared" si="386"/>
        <v>3.7499999999999999E-2</v>
      </c>
      <c r="J1435" s="68">
        <f t="shared" si="378"/>
        <v>42843</v>
      </c>
      <c r="K1435" s="13">
        <f t="shared" si="379"/>
        <v>558</v>
      </c>
      <c r="L1435" s="9">
        <f t="shared" si="380"/>
        <v>1.0587210869999999</v>
      </c>
      <c r="M1435" s="71">
        <f t="shared" ca="1" si="381"/>
        <v>1.185620307</v>
      </c>
      <c r="N1435" s="70">
        <f t="shared" si="382"/>
        <v>0</v>
      </c>
      <c r="O1435" s="66">
        <f t="shared" ca="1" si="383"/>
        <v>11373487.952581801</v>
      </c>
      <c r="P1435" s="72">
        <f t="shared" si="384"/>
        <v>0</v>
      </c>
      <c r="Q1435" s="69"/>
      <c r="R1435" s="68"/>
      <c r="S1435" s="68"/>
      <c r="T1435" s="68"/>
      <c r="U1435" s="68"/>
      <c r="V1435" s="6"/>
      <c r="W1435" s="6"/>
      <c r="X1435" s="6"/>
      <c r="Y1435" s="7"/>
      <c r="Z1435" s="1"/>
      <c r="AA1435" s="6"/>
      <c r="AB1435" s="7"/>
      <c r="AC1435" s="7"/>
      <c r="AD1435" s="7"/>
      <c r="AE1435" s="6"/>
      <c r="AF1435" s="8"/>
      <c r="AG1435" s="6"/>
      <c r="AH1435" s="1"/>
      <c r="AI1435" s="3"/>
      <c r="AJ1435" s="3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  <c r="HG1435" s="1"/>
      <c r="HH1435" s="1"/>
      <c r="HI1435" s="1"/>
      <c r="HJ1435" s="1"/>
      <c r="HK1435" s="1"/>
      <c r="HL1435" s="1"/>
    </row>
    <row r="1436" spans="1:220" x14ac:dyDescent="0.2">
      <c r="A1436" s="65">
        <f t="shared" si="385"/>
        <v>43411</v>
      </c>
      <c r="B1436" s="12">
        <f t="shared" ca="1" si="373"/>
        <v>72671669.293056682</v>
      </c>
      <c r="C1436" s="73">
        <f t="shared" ca="1" si="374"/>
        <v>61272864.679519385</v>
      </c>
      <c r="D1436" s="67">
        <f ca="1">IF(A1436&lt;$B$1,VLOOKUP(A1436,[1]DI!$A$4:$B$15000,2,FALSE),0)</f>
        <v>6.4000000000000001E-2</v>
      </c>
      <c r="E1436" s="11">
        <f t="shared" ca="1" si="375"/>
        <v>1.0002462000000001</v>
      </c>
      <c r="F1436" s="66">
        <f ca="1">(TRUNC(PRODUCT($E$16:$E1435),16))</f>
        <v>1.5023423063994401</v>
      </c>
      <c r="G1436" s="66">
        <f t="shared" ca="1" si="376"/>
        <v>1.34121351552386</v>
      </c>
      <c r="H1436" s="66">
        <f t="shared" ca="1" si="377"/>
        <v>1.1201365700000001</v>
      </c>
      <c r="I1436" s="67">
        <f t="shared" si="386"/>
        <v>3.7499999999999999E-2</v>
      </c>
      <c r="J1436" s="68">
        <f t="shared" si="378"/>
        <v>42843</v>
      </c>
      <c r="K1436" s="13">
        <f t="shared" si="379"/>
        <v>559</v>
      </c>
      <c r="L1436" s="9">
        <f t="shared" si="380"/>
        <v>1.058829359</v>
      </c>
      <c r="M1436" s="71">
        <f t="shared" ca="1" si="381"/>
        <v>1.1860334859999999</v>
      </c>
      <c r="N1436" s="70">
        <f t="shared" si="382"/>
        <v>0</v>
      </c>
      <c r="O1436" s="66">
        <f t="shared" ca="1" si="383"/>
        <v>11398804.6135373</v>
      </c>
      <c r="P1436" s="72">
        <f t="shared" si="384"/>
        <v>0</v>
      </c>
      <c r="Q1436" s="69"/>
      <c r="R1436" s="68"/>
      <c r="S1436" s="68"/>
      <c r="T1436" s="68"/>
      <c r="U1436" s="68"/>
      <c r="V1436" s="6"/>
      <c r="W1436" s="6"/>
      <c r="X1436" s="6"/>
      <c r="Y1436" s="7"/>
      <c r="Z1436" s="1"/>
      <c r="AA1436" s="6"/>
      <c r="AB1436" s="7"/>
      <c r="AC1436" s="7"/>
      <c r="AD1436" s="7"/>
      <c r="AE1436" s="6"/>
      <c r="AF1436" s="8"/>
      <c r="AG1436" s="6"/>
      <c r="AH1436" s="1"/>
      <c r="AI1436" s="3"/>
      <c r="AJ1436" s="3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  <c r="HL1436" s="1"/>
    </row>
    <row r="1437" spans="1:220" x14ac:dyDescent="0.2">
      <c r="A1437" s="65">
        <f t="shared" si="385"/>
        <v>43412</v>
      </c>
      <c r="B1437" s="12">
        <f t="shared" ca="1" si="373"/>
        <v>72696994.899850279</v>
      </c>
      <c r="C1437" s="73">
        <f t="shared" ca="1" si="374"/>
        <v>61272864.679519385</v>
      </c>
      <c r="D1437" s="67">
        <f ca="1">IF(A1437&lt;$B$1,VLOOKUP(A1437,[1]DI!$A$4:$B$15000,2,FALSE),0)</f>
        <v>6.4000000000000001E-2</v>
      </c>
      <c r="E1437" s="11">
        <f t="shared" ca="1" si="375"/>
        <v>1.0002462000000001</v>
      </c>
      <c r="F1437" s="66">
        <f ca="1">(TRUNC(PRODUCT($E$16:$E1436),16))</f>
        <v>1.5027121830752801</v>
      </c>
      <c r="G1437" s="66">
        <f t="shared" ca="1" si="376"/>
        <v>1.34121351552386</v>
      </c>
      <c r="H1437" s="66">
        <f t="shared" ca="1" si="377"/>
        <v>1.1204123500000001</v>
      </c>
      <c r="I1437" s="67">
        <f t="shared" si="386"/>
        <v>3.7499999999999999E-2</v>
      </c>
      <c r="J1437" s="68">
        <f t="shared" si="378"/>
        <v>42843</v>
      </c>
      <c r="K1437" s="13">
        <f t="shared" si="379"/>
        <v>560</v>
      </c>
      <c r="L1437" s="9">
        <f t="shared" si="380"/>
        <v>1.058937641</v>
      </c>
      <c r="M1437" s="71">
        <f t="shared" ca="1" si="381"/>
        <v>1.1864468109999999</v>
      </c>
      <c r="N1437" s="70">
        <f t="shared" si="382"/>
        <v>0</v>
      </c>
      <c r="O1437" s="66">
        <f t="shared" ca="1" si="383"/>
        <v>11424130.2203309</v>
      </c>
      <c r="P1437" s="72">
        <f t="shared" si="384"/>
        <v>0</v>
      </c>
      <c r="Q1437" s="69"/>
      <c r="R1437" s="68"/>
      <c r="S1437" s="68"/>
      <c r="T1437" s="68"/>
      <c r="U1437" s="68"/>
      <c r="V1437" s="6"/>
      <c r="W1437" s="6"/>
      <c r="X1437" s="6"/>
      <c r="Y1437" s="7"/>
      <c r="Z1437" s="1"/>
      <c r="AA1437" s="6"/>
      <c r="AB1437" s="7"/>
      <c r="AC1437" s="7"/>
      <c r="AD1437" s="7"/>
      <c r="AE1437" s="6"/>
      <c r="AF1437" s="8"/>
      <c r="AG1437" s="6"/>
      <c r="AH1437" s="1"/>
      <c r="AI1437" s="3"/>
      <c r="AJ1437" s="3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  <c r="HL1437" s="1"/>
    </row>
    <row r="1438" spans="1:220" x14ac:dyDescent="0.2">
      <c r="A1438" s="65">
        <f t="shared" si="385"/>
        <v>43413</v>
      </c>
      <c r="B1438" s="12">
        <f t="shared" ca="1" si="373"/>
        <v>72722328.839753583</v>
      </c>
      <c r="C1438" s="73">
        <f t="shared" ca="1" si="374"/>
        <v>61272864.679519385</v>
      </c>
      <c r="D1438" s="67">
        <f ca="1">IF(A1438&lt;$B$1,VLOOKUP(A1438,[1]DI!$A$4:$B$15000,2,FALSE),0)</f>
        <v>6.4000000000000001E-2</v>
      </c>
      <c r="E1438" s="11">
        <f t="shared" ca="1" si="375"/>
        <v>1.0002462000000001</v>
      </c>
      <c r="F1438" s="66">
        <f ca="1">(TRUNC(PRODUCT($E$16:$E1437),16))</f>
        <v>1.5030821508147501</v>
      </c>
      <c r="G1438" s="66">
        <f t="shared" ca="1" si="376"/>
        <v>1.34121351552386</v>
      </c>
      <c r="H1438" s="66">
        <f t="shared" ca="1" si="377"/>
        <v>1.1206881900000001</v>
      </c>
      <c r="I1438" s="67">
        <f t="shared" si="386"/>
        <v>3.7499999999999999E-2</v>
      </c>
      <c r="J1438" s="68">
        <f t="shared" si="378"/>
        <v>42843</v>
      </c>
      <c r="K1438" s="13">
        <f t="shared" si="379"/>
        <v>561</v>
      </c>
      <c r="L1438" s="9">
        <f t="shared" si="380"/>
        <v>1.0590459350000001</v>
      </c>
      <c r="M1438" s="71">
        <f t="shared" ca="1" si="381"/>
        <v>1.1868602720000001</v>
      </c>
      <c r="N1438" s="70">
        <f t="shared" si="382"/>
        <v>0</v>
      </c>
      <c r="O1438" s="66">
        <f t="shared" ca="1" si="383"/>
        <v>11449464.1602342</v>
      </c>
      <c r="P1438" s="72">
        <f t="shared" si="384"/>
        <v>0</v>
      </c>
      <c r="Q1438" s="69"/>
      <c r="R1438" s="68"/>
      <c r="S1438" s="68"/>
      <c r="T1438" s="68"/>
      <c r="U1438" s="68"/>
      <c r="V1438" s="6"/>
      <c r="W1438" s="6"/>
      <c r="X1438" s="6"/>
      <c r="Y1438" s="7"/>
      <c r="Z1438" s="1"/>
      <c r="AA1438" s="6"/>
      <c r="AB1438" s="7"/>
      <c r="AC1438" s="7"/>
      <c r="AD1438" s="7"/>
      <c r="AE1438" s="6"/>
      <c r="AF1438" s="8"/>
      <c r="AG1438" s="6"/>
      <c r="AH1438" s="1"/>
      <c r="AI1438" s="3"/>
      <c r="AJ1438" s="3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  <c r="HL1438" s="1"/>
    </row>
    <row r="1439" spans="1:220" x14ac:dyDescent="0.2">
      <c r="A1439" s="65">
        <f t="shared" si="385"/>
        <v>43414</v>
      </c>
      <c r="B1439" s="12">
        <f t="shared" ca="1" si="373"/>
        <v>72747672.399496585</v>
      </c>
      <c r="C1439" s="73">
        <f t="shared" ca="1" si="374"/>
        <v>61272864.679519385</v>
      </c>
      <c r="D1439" s="67">
        <f ca="1">IF(A1439&lt;$B$1,VLOOKUP(A1439,[1]DI!$A$4:$B$15000,2,FALSE),0)</f>
        <v>0</v>
      </c>
      <c r="E1439" s="11">
        <f t="shared" ca="1" si="375"/>
        <v>1</v>
      </c>
      <c r="F1439" s="66">
        <f ca="1">(TRUNC(PRODUCT($E$16:$E1438),16))</f>
        <v>1.50345220964028</v>
      </c>
      <c r="G1439" s="66">
        <f t="shared" ca="1" si="376"/>
        <v>1.34121351552386</v>
      </c>
      <c r="H1439" s="66">
        <f t="shared" ca="1" si="377"/>
        <v>1.1209641100000001</v>
      </c>
      <c r="I1439" s="67">
        <f t="shared" si="386"/>
        <v>3.7499999999999999E-2</v>
      </c>
      <c r="J1439" s="68">
        <f t="shared" si="378"/>
        <v>42843</v>
      </c>
      <c r="K1439" s="13">
        <f t="shared" si="379"/>
        <v>562</v>
      </c>
      <c r="L1439" s="9">
        <f t="shared" si="380"/>
        <v>1.05915424</v>
      </c>
      <c r="M1439" s="71">
        <f t="shared" ca="1" si="381"/>
        <v>1.1872738899999999</v>
      </c>
      <c r="N1439" s="70">
        <f t="shared" si="382"/>
        <v>0</v>
      </c>
      <c r="O1439" s="66">
        <f t="shared" ca="1" si="383"/>
        <v>11474807.7199772</v>
      </c>
      <c r="P1439" s="72">
        <f t="shared" si="384"/>
        <v>0</v>
      </c>
      <c r="Q1439" s="69"/>
      <c r="R1439" s="68"/>
      <c r="S1439" s="68"/>
      <c r="T1439" s="68"/>
      <c r="U1439" s="68"/>
      <c r="V1439" s="6"/>
      <c r="W1439" s="6"/>
      <c r="X1439" s="6"/>
      <c r="Y1439" s="7"/>
      <c r="Z1439" s="1"/>
      <c r="AA1439" s="6"/>
      <c r="AB1439" s="7"/>
      <c r="AC1439" s="7"/>
      <c r="AD1439" s="7"/>
      <c r="AE1439" s="6"/>
      <c r="AF1439" s="8"/>
      <c r="AG1439" s="6"/>
      <c r="AH1439" s="1"/>
      <c r="AI1439" s="3"/>
      <c r="AJ1439" s="3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  <c r="HL1439" s="1"/>
    </row>
    <row r="1440" spans="1:220" x14ac:dyDescent="0.2">
      <c r="A1440" s="65">
        <f t="shared" si="385"/>
        <v>43415</v>
      </c>
      <c r="B1440" s="12">
        <f t="shared" ca="1" si="373"/>
        <v>72755111.966907382</v>
      </c>
      <c r="C1440" s="73">
        <f t="shared" ca="1" si="374"/>
        <v>61272864.679519385</v>
      </c>
      <c r="D1440" s="67">
        <f ca="1">IF(A1440&lt;$B$1,VLOOKUP(A1440,[1]DI!$A$4:$B$15000,2,FALSE),0)</f>
        <v>0</v>
      </c>
      <c r="E1440" s="11">
        <f t="shared" ca="1" si="375"/>
        <v>1</v>
      </c>
      <c r="F1440" s="66">
        <f ca="1">(TRUNC(PRODUCT($E$16:$E1439),16))</f>
        <v>1.50345220964028</v>
      </c>
      <c r="G1440" s="66">
        <f t="shared" ca="1" si="376"/>
        <v>1.34121351552386</v>
      </c>
      <c r="H1440" s="66">
        <f t="shared" ca="1" si="377"/>
        <v>1.1209641100000001</v>
      </c>
      <c r="I1440" s="67">
        <f t="shared" si="386"/>
        <v>3.7499999999999999E-2</v>
      </c>
      <c r="J1440" s="68">
        <f t="shared" si="378"/>
        <v>42843</v>
      </c>
      <c r="K1440" s="13">
        <f t="shared" si="379"/>
        <v>563</v>
      </c>
      <c r="L1440" s="9">
        <f t="shared" si="380"/>
        <v>1.0592625550000001</v>
      </c>
      <c r="M1440" s="71">
        <f t="shared" ca="1" si="381"/>
        <v>1.1873953070000001</v>
      </c>
      <c r="N1440" s="70">
        <f t="shared" si="382"/>
        <v>0</v>
      </c>
      <c r="O1440" s="66">
        <f t="shared" ca="1" si="383"/>
        <v>11482247.287388001</v>
      </c>
      <c r="P1440" s="72">
        <f t="shared" si="384"/>
        <v>0</v>
      </c>
      <c r="Q1440" s="69"/>
      <c r="R1440" s="68"/>
      <c r="S1440" s="68"/>
      <c r="T1440" s="68"/>
      <c r="U1440" s="68"/>
      <c r="V1440" s="6"/>
      <c r="W1440" s="6"/>
      <c r="X1440" s="6"/>
      <c r="Y1440" s="7"/>
      <c r="Z1440" s="1"/>
      <c r="AA1440" s="6"/>
      <c r="AB1440" s="7"/>
      <c r="AC1440" s="7"/>
      <c r="AD1440" s="7"/>
      <c r="AE1440" s="6"/>
      <c r="AF1440" s="8"/>
      <c r="AG1440" s="6"/>
      <c r="AH1440" s="1"/>
      <c r="AI1440" s="3"/>
      <c r="AJ1440" s="3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  <c r="HL1440" s="1"/>
    </row>
    <row r="1441" spans="1:220" x14ac:dyDescent="0.2">
      <c r="A1441" s="65">
        <f t="shared" si="385"/>
        <v>43416</v>
      </c>
      <c r="B1441" s="12">
        <f t="shared" ca="1" si="373"/>
        <v>72762552.392138287</v>
      </c>
      <c r="C1441" s="73">
        <f t="shared" ca="1" si="374"/>
        <v>61272864.679519385</v>
      </c>
      <c r="D1441" s="67">
        <f ca="1">IF(A1441&lt;$B$1,VLOOKUP(A1441,[1]DI!$A$4:$B$15000,2,FALSE),0)</f>
        <v>6.4000000000000001E-2</v>
      </c>
      <c r="E1441" s="11">
        <f t="shared" ca="1" si="375"/>
        <v>1.0002462000000001</v>
      </c>
      <c r="F1441" s="66">
        <f ca="1">(TRUNC(PRODUCT($E$16:$E1440),16))</f>
        <v>1.50345220964028</v>
      </c>
      <c r="G1441" s="66">
        <f t="shared" ca="1" si="376"/>
        <v>1.34121351552386</v>
      </c>
      <c r="H1441" s="66">
        <f t="shared" ca="1" si="377"/>
        <v>1.1209641100000001</v>
      </c>
      <c r="I1441" s="67">
        <f t="shared" si="386"/>
        <v>3.7499999999999999E-2</v>
      </c>
      <c r="J1441" s="68">
        <f t="shared" si="378"/>
        <v>42843</v>
      </c>
      <c r="K1441" s="13">
        <f t="shared" si="379"/>
        <v>564</v>
      </c>
      <c r="L1441" s="9">
        <f t="shared" si="380"/>
        <v>1.0593708820000001</v>
      </c>
      <c r="M1441" s="71">
        <f t="shared" ca="1" si="381"/>
        <v>1.187516738</v>
      </c>
      <c r="N1441" s="70">
        <f t="shared" si="382"/>
        <v>0</v>
      </c>
      <c r="O1441" s="66">
        <f t="shared" ca="1" si="383"/>
        <v>11489687.7126189</v>
      </c>
      <c r="P1441" s="72">
        <f t="shared" si="384"/>
        <v>0</v>
      </c>
      <c r="Q1441" s="69"/>
      <c r="R1441" s="68"/>
      <c r="S1441" s="68"/>
      <c r="T1441" s="68"/>
      <c r="U1441" s="68"/>
      <c r="V1441" s="6"/>
      <c r="W1441" s="6"/>
      <c r="X1441" s="6"/>
      <c r="Y1441" s="7"/>
      <c r="Z1441" s="1"/>
      <c r="AA1441" s="6"/>
      <c r="AB1441" s="7"/>
      <c r="AC1441" s="7"/>
      <c r="AD1441" s="7"/>
      <c r="AE1441" s="6"/>
      <c r="AF1441" s="8"/>
      <c r="AG1441" s="6"/>
      <c r="AH1441" s="1"/>
      <c r="AI1441" s="3"/>
      <c r="AJ1441" s="3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  <c r="HL1441" s="1"/>
    </row>
    <row r="1442" spans="1:220" x14ac:dyDescent="0.2">
      <c r="A1442" s="65">
        <f t="shared" si="385"/>
        <v>43417</v>
      </c>
      <c r="B1442" s="12">
        <f t="shared" ca="1" si="373"/>
        <v>72787909.431911483</v>
      </c>
      <c r="C1442" s="73">
        <f t="shared" ca="1" si="374"/>
        <v>61272864.679519385</v>
      </c>
      <c r="D1442" s="67">
        <f ca="1">IF(A1442&lt;$B$1,VLOOKUP(A1442,[1]DI!$A$4:$B$15000,2,FALSE),0)</f>
        <v>6.4000000000000001E-2</v>
      </c>
      <c r="E1442" s="11">
        <f t="shared" ca="1" si="375"/>
        <v>1.0002462000000001</v>
      </c>
      <c r="F1442" s="66">
        <f ca="1">(TRUNC(PRODUCT($E$16:$E1441),16))</f>
        <v>1.5038223595742899</v>
      </c>
      <c r="G1442" s="66">
        <f t="shared" ca="1" si="376"/>
        <v>1.34121351552386</v>
      </c>
      <c r="H1442" s="66">
        <f t="shared" ca="1" si="377"/>
        <v>1.1212400899999999</v>
      </c>
      <c r="I1442" s="67">
        <f t="shared" si="386"/>
        <v>3.7499999999999999E-2</v>
      </c>
      <c r="J1442" s="68">
        <f t="shared" si="378"/>
        <v>42843</v>
      </c>
      <c r="K1442" s="13">
        <f t="shared" si="379"/>
        <v>565</v>
      </c>
      <c r="L1442" s="9">
        <f t="shared" si="380"/>
        <v>1.0594792200000001</v>
      </c>
      <c r="M1442" s="71">
        <f t="shared" ca="1" si="381"/>
        <v>1.1879305760000001</v>
      </c>
      <c r="N1442" s="70">
        <f t="shared" si="382"/>
        <v>0</v>
      </c>
      <c r="O1442" s="66">
        <f t="shared" ca="1" si="383"/>
        <v>11515044.7523921</v>
      </c>
      <c r="P1442" s="72">
        <f t="shared" si="384"/>
        <v>0</v>
      </c>
      <c r="Q1442" s="69"/>
      <c r="R1442" s="68"/>
      <c r="S1442" s="68"/>
      <c r="T1442" s="68"/>
      <c r="U1442" s="68"/>
      <c r="V1442" s="6"/>
      <c r="W1442" s="6"/>
      <c r="X1442" s="6"/>
      <c r="Y1442" s="7"/>
      <c r="Z1442" s="1"/>
      <c r="AA1442" s="6"/>
      <c r="AB1442" s="7"/>
      <c r="AC1442" s="7"/>
      <c r="AD1442" s="7"/>
      <c r="AE1442" s="6"/>
      <c r="AF1442" s="8"/>
      <c r="AG1442" s="6"/>
      <c r="AH1442" s="1"/>
      <c r="AI1442" s="3"/>
      <c r="AJ1442" s="3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</row>
    <row r="1443" spans="1:220" x14ac:dyDescent="0.2">
      <c r="A1443" s="65">
        <f t="shared" si="385"/>
        <v>43418</v>
      </c>
      <c r="B1443" s="12">
        <f t="shared" ca="1" si="373"/>
        <v>72813275.417522982</v>
      </c>
      <c r="C1443" s="73">
        <f t="shared" ca="1" si="374"/>
        <v>61272864.679519385</v>
      </c>
      <c r="D1443" s="67">
        <f ca="1">IF(A1443&lt;$B$1,VLOOKUP(A1443,[1]DI!$A$4:$B$15000,2,FALSE),0)</f>
        <v>6.4000000000000001E-2</v>
      </c>
      <c r="E1443" s="11">
        <f t="shared" ca="1" si="375"/>
        <v>1.0002462000000001</v>
      </c>
      <c r="F1443" s="66">
        <f ca="1">(TRUNC(PRODUCT($E$16:$E1442),16))</f>
        <v>1.5041926006392199</v>
      </c>
      <c r="G1443" s="66">
        <f t="shared" ca="1" si="376"/>
        <v>1.34121351552386</v>
      </c>
      <c r="H1443" s="66">
        <f t="shared" ca="1" si="377"/>
        <v>1.12151614</v>
      </c>
      <c r="I1443" s="67">
        <f t="shared" si="386"/>
        <v>3.7499999999999999E-2</v>
      </c>
      <c r="J1443" s="68">
        <f t="shared" si="378"/>
        <v>42843</v>
      </c>
      <c r="K1443" s="13">
        <f t="shared" si="379"/>
        <v>566</v>
      </c>
      <c r="L1443" s="9">
        <f t="shared" si="380"/>
        <v>1.0595875690000001</v>
      </c>
      <c r="M1443" s="71">
        <f t="shared" ca="1" si="381"/>
        <v>1.18834456</v>
      </c>
      <c r="N1443" s="70">
        <f t="shared" si="382"/>
        <v>0</v>
      </c>
      <c r="O1443" s="66">
        <f t="shared" ca="1" si="383"/>
        <v>11540410.7380036</v>
      </c>
      <c r="P1443" s="72">
        <f t="shared" si="384"/>
        <v>0</v>
      </c>
      <c r="Q1443" s="69"/>
      <c r="R1443" s="68"/>
      <c r="S1443" s="68"/>
      <c r="T1443" s="68"/>
      <c r="U1443" s="68"/>
      <c r="V1443" s="6"/>
      <c r="W1443" s="6"/>
      <c r="X1443" s="6"/>
      <c r="Y1443" s="7"/>
      <c r="Z1443" s="1"/>
      <c r="AA1443" s="6"/>
      <c r="AB1443" s="7"/>
      <c r="AC1443" s="7"/>
      <c r="AD1443" s="7"/>
      <c r="AE1443" s="6"/>
      <c r="AF1443" s="8"/>
      <c r="AG1443" s="6"/>
      <c r="AH1443" s="1"/>
      <c r="AI1443" s="3"/>
      <c r="AJ1443" s="3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  <c r="HL1443" s="1"/>
    </row>
    <row r="1444" spans="1:220" x14ac:dyDescent="0.2">
      <c r="A1444" s="65">
        <f t="shared" si="385"/>
        <v>43419</v>
      </c>
      <c r="B1444" s="12">
        <f t="shared" ca="1" si="373"/>
        <v>72838649.797516987</v>
      </c>
      <c r="C1444" s="73">
        <f t="shared" ca="1" si="374"/>
        <v>61272864.679519385</v>
      </c>
      <c r="D1444" s="67">
        <f ca="1">IF(A1444&lt;$B$1,VLOOKUP(A1444,[1]DI!$A$4:$B$15000,2,FALSE),0)</f>
        <v>0</v>
      </c>
      <c r="E1444" s="11">
        <f t="shared" ca="1" si="375"/>
        <v>1</v>
      </c>
      <c r="F1444" s="66">
        <f ca="1">(TRUNC(PRODUCT($E$16:$E1443),16))</f>
        <v>1.5045629328575001</v>
      </c>
      <c r="G1444" s="66">
        <f t="shared" ca="1" si="376"/>
        <v>1.34121351552386</v>
      </c>
      <c r="H1444" s="66">
        <f t="shared" ca="1" si="377"/>
        <v>1.1217922499999999</v>
      </c>
      <c r="I1444" s="67">
        <f t="shared" si="386"/>
        <v>3.7499999999999999E-2</v>
      </c>
      <c r="J1444" s="68">
        <f t="shared" si="378"/>
        <v>42843</v>
      </c>
      <c r="K1444" s="13">
        <f t="shared" si="379"/>
        <v>567</v>
      </c>
      <c r="L1444" s="9">
        <f t="shared" si="380"/>
        <v>1.0596959290000001</v>
      </c>
      <c r="M1444" s="71">
        <f t="shared" ca="1" si="381"/>
        <v>1.1887586809999999</v>
      </c>
      <c r="N1444" s="70">
        <f t="shared" si="382"/>
        <v>0</v>
      </c>
      <c r="O1444" s="66">
        <f t="shared" ca="1" si="383"/>
        <v>11565785.1179976</v>
      </c>
      <c r="P1444" s="72">
        <f t="shared" si="384"/>
        <v>0</v>
      </c>
      <c r="Q1444" s="69"/>
      <c r="R1444" s="68"/>
      <c r="S1444" s="68"/>
      <c r="T1444" s="68"/>
      <c r="U1444" s="68"/>
      <c r="V1444" s="6"/>
      <c r="W1444" s="6"/>
      <c r="X1444" s="6"/>
      <c r="Y1444" s="7"/>
      <c r="Z1444" s="1"/>
      <c r="AA1444" s="6"/>
      <c r="AB1444" s="7"/>
      <c r="AC1444" s="7"/>
      <c r="AD1444" s="7"/>
      <c r="AE1444" s="6"/>
      <c r="AF1444" s="8"/>
      <c r="AG1444" s="6"/>
      <c r="AH1444" s="1"/>
      <c r="AI1444" s="3"/>
      <c r="AJ1444" s="3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</row>
    <row r="1445" spans="1:220" x14ac:dyDescent="0.2">
      <c r="A1445" s="65">
        <f t="shared" si="385"/>
        <v>43420</v>
      </c>
      <c r="B1445" s="12">
        <f t="shared" ca="1" si="373"/>
        <v>72846098.678403184</v>
      </c>
      <c r="C1445" s="73">
        <f t="shared" ca="1" si="374"/>
        <v>61272864.679519385</v>
      </c>
      <c r="D1445" s="67">
        <f ca="1">IF(A1445&lt;$B$1,VLOOKUP(A1445,[1]DI!$A$4:$B$15000,2,FALSE),0)</f>
        <v>6.4000000000000001E-2</v>
      </c>
      <c r="E1445" s="11">
        <f t="shared" ca="1" si="375"/>
        <v>1.0002462000000001</v>
      </c>
      <c r="F1445" s="66">
        <f ca="1">(TRUNC(PRODUCT($E$16:$E1444),16))</f>
        <v>1.5045629328575001</v>
      </c>
      <c r="G1445" s="66">
        <f t="shared" ca="1" si="376"/>
        <v>1.34121351552386</v>
      </c>
      <c r="H1445" s="66">
        <f t="shared" ca="1" si="377"/>
        <v>1.1217922499999999</v>
      </c>
      <c r="I1445" s="67">
        <f t="shared" si="386"/>
        <v>3.7499999999999999E-2</v>
      </c>
      <c r="J1445" s="68">
        <f t="shared" si="378"/>
        <v>42843</v>
      </c>
      <c r="K1445" s="13">
        <f t="shared" si="379"/>
        <v>568</v>
      </c>
      <c r="L1445" s="9">
        <f t="shared" si="380"/>
        <v>1.0598042999999999</v>
      </c>
      <c r="M1445" s="71">
        <f t="shared" ca="1" si="381"/>
        <v>1.18888025</v>
      </c>
      <c r="N1445" s="70">
        <f t="shared" si="382"/>
        <v>0</v>
      </c>
      <c r="O1445" s="66">
        <f t="shared" ca="1" si="383"/>
        <v>11573233.998883801</v>
      </c>
      <c r="P1445" s="72">
        <f t="shared" si="384"/>
        <v>0</v>
      </c>
      <c r="Q1445" s="69"/>
      <c r="R1445" s="68"/>
      <c r="S1445" s="68"/>
      <c r="T1445" s="68"/>
      <c r="U1445" s="68"/>
      <c r="V1445" s="6"/>
      <c r="W1445" s="6"/>
      <c r="X1445" s="6"/>
      <c r="Y1445" s="7"/>
      <c r="Z1445" s="1"/>
      <c r="AA1445" s="6"/>
      <c r="AB1445" s="7"/>
      <c r="AC1445" s="7"/>
      <c r="AD1445" s="7"/>
      <c r="AE1445" s="6"/>
      <c r="AF1445" s="8"/>
      <c r="AG1445" s="6"/>
      <c r="AH1445" s="1"/>
      <c r="AI1445" s="3"/>
      <c r="AJ1445" s="3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  <c r="HL1445" s="1"/>
    </row>
    <row r="1446" spans="1:220" x14ac:dyDescent="0.2">
      <c r="A1446" s="65">
        <f t="shared" si="385"/>
        <v>43421</v>
      </c>
      <c r="B1446" s="12">
        <f t="shared" ca="1" si="373"/>
        <v>72871485.312970087</v>
      </c>
      <c r="C1446" s="73">
        <f t="shared" ca="1" si="374"/>
        <v>61272864.679519385</v>
      </c>
      <c r="D1446" s="67">
        <f ca="1">IF(A1446&lt;$B$1,VLOOKUP(A1446,[1]DI!$A$4:$B$15000,2,FALSE),0)</f>
        <v>0</v>
      </c>
      <c r="E1446" s="11">
        <f t="shared" ca="1" si="375"/>
        <v>1</v>
      </c>
      <c r="F1446" s="66">
        <f ca="1">(TRUNC(PRODUCT($E$16:$E1445),16))</f>
        <v>1.5049333562515701</v>
      </c>
      <c r="G1446" s="66">
        <f t="shared" ca="1" si="376"/>
        <v>1.34121351552386</v>
      </c>
      <c r="H1446" s="66">
        <f t="shared" ca="1" si="377"/>
        <v>1.1220684400000001</v>
      </c>
      <c r="I1446" s="67">
        <f t="shared" si="386"/>
        <v>3.7499999999999999E-2</v>
      </c>
      <c r="J1446" s="68">
        <f t="shared" si="378"/>
        <v>42843</v>
      </c>
      <c r="K1446" s="13">
        <f t="shared" si="379"/>
        <v>569</v>
      </c>
      <c r="L1446" s="9">
        <f t="shared" si="380"/>
        <v>1.0599126830000001</v>
      </c>
      <c r="M1446" s="71">
        <f t="shared" ca="1" si="381"/>
        <v>1.189294571</v>
      </c>
      <c r="N1446" s="70">
        <f t="shared" si="382"/>
        <v>0</v>
      </c>
      <c r="O1446" s="66">
        <f t="shared" ca="1" si="383"/>
        <v>11598620.6334507</v>
      </c>
      <c r="P1446" s="72">
        <f t="shared" si="384"/>
        <v>0</v>
      </c>
      <c r="Q1446" s="69"/>
      <c r="R1446" s="68"/>
      <c r="S1446" s="68"/>
      <c r="T1446" s="68"/>
      <c r="U1446" s="68"/>
      <c r="V1446" s="6"/>
      <c r="W1446" s="6"/>
      <c r="X1446" s="6"/>
      <c r="Y1446" s="7"/>
      <c r="Z1446" s="1"/>
      <c r="AA1446" s="6"/>
      <c r="AB1446" s="7"/>
      <c r="AC1446" s="7"/>
      <c r="AD1446" s="7"/>
      <c r="AE1446" s="6"/>
      <c r="AF1446" s="8"/>
      <c r="AG1446" s="6"/>
      <c r="AH1446" s="1"/>
      <c r="AI1446" s="3"/>
      <c r="AJ1446" s="3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  <c r="HL1446" s="1"/>
    </row>
    <row r="1447" spans="1:220" x14ac:dyDescent="0.2">
      <c r="A1447" s="65">
        <f t="shared" si="385"/>
        <v>43422</v>
      </c>
      <c r="B1447" s="12">
        <f t="shared" ca="1" si="373"/>
        <v>72878937.563863888</v>
      </c>
      <c r="C1447" s="73">
        <f t="shared" ca="1" si="374"/>
        <v>61272864.679519385</v>
      </c>
      <c r="D1447" s="67">
        <f ca="1">IF(A1447&lt;$B$1,VLOOKUP(A1447,[1]DI!$A$4:$B$15000,2,FALSE),0)</f>
        <v>0</v>
      </c>
      <c r="E1447" s="11">
        <f t="shared" ca="1" si="375"/>
        <v>1</v>
      </c>
      <c r="F1447" s="66">
        <f ca="1">(TRUNC(PRODUCT($E$16:$E1446),16))</f>
        <v>1.5049333562515701</v>
      </c>
      <c r="G1447" s="66">
        <f t="shared" ca="1" si="376"/>
        <v>1.34121351552386</v>
      </c>
      <c r="H1447" s="66">
        <f t="shared" ca="1" si="377"/>
        <v>1.1220684400000001</v>
      </c>
      <c r="I1447" s="67">
        <f t="shared" si="386"/>
        <v>3.7499999999999999E-2</v>
      </c>
      <c r="J1447" s="68">
        <f t="shared" si="378"/>
        <v>42843</v>
      </c>
      <c r="K1447" s="13">
        <f t="shared" si="379"/>
        <v>570</v>
      </c>
      <c r="L1447" s="9">
        <f t="shared" si="380"/>
        <v>1.060021076</v>
      </c>
      <c r="M1447" s="71">
        <f t="shared" ca="1" si="381"/>
        <v>1.189416195</v>
      </c>
      <c r="N1447" s="70">
        <f t="shared" si="382"/>
        <v>0</v>
      </c>
      <c r="O1447" s="66">
        <f t="shared" ca="1" si="383"/>
        <v>11606072.8843445</v>
      </c>
      <c r="P1447" s="72">
        <f t="shared" si="384"/>
        <v>0</v>
      </c>
      <c r="Q1447" s="69"/>
      <c r="R1447" s="68"/>
      <c r="S1447" s="68"/>
      <c r="T1447" s="68"/>
      <c r="U1447" s="68"/>
      <c r="V1447" s="6"/>
      <c r="W1447" s="6"/>
      <c r="X1447" s="6"/>
      <c r="Y1447" s="7"/>
      <c r="Z1447" s="1"/>
      <c r="AA1447" s="6"/>
      <c r="AB1447" s="7"/>
      <c r="AC1447" s="7"/>
      <c r="AD1447" s="7"/>
      <c r="AE1447" s="6"/>
      <c r="AF1447" s="8"/>
      <c r="AG1447" s="6"/>
      <c r="AH1447" s="1"/>
      <c r="AI1447" s="3"/>
      <c r="AJ1447" s="3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  <c r="HL1447" s="1"/>
    </row>
    <row r="1448" spans="1:220" x14ac:dyDescent="0.2">
      <c r="A1448" s="65">
        <f t="shared" si="385"/>
        <v>43423</v>
      </c>
      <c r="B1448" s="12">
        <f t="shared" ca="1" si="373"/>
        <v>72886390.611304879</v>
      </c>
      <c r="C1448" s="73">
        <f t="shared" ca="1" si="374"/>
        <v>61272864.679519385</v>
      </c>
      <c r="D1448" s="67">
        <f ca="1">IF(A1448&lt;$B$1,VLOOKUP(A1448,[1]DI!$A$4:$B$15000,2,FALSE),0)</f>
        <v>6.4000000000000001E-2</v>
      </c>
      <c r="E1448" s="11">
        <f t="shared" ca="1" si="375"/>
        <v>1.0002462000000001</v>
      </c>
      <c r="F1448" s="66">
        <f ca="1">(TRUNC(PRODUCT($E$16:$E1447),16))</f>
        <v>1.5049333562515701</v>
      </c>
      <c r="G1448" s="66">
        <f t="shared" ca="1" si="376"/>
        <v>1.34121351552386</v>
      </c>
      <c r="H1448" s="66">
        <f t="shared" ca="1" si="377"/>
        <v>1.1220684400000001</v>
      </c>
      <c r="I1448" s="67">
        <f t="shared" si="386"/>
        <v>3.7499999999999999E-2</v>
      </c>
      <c r="J1448" s="68">
        <f t="shared" si="378"/>
        <v>42843</v>
      </c>
      <c r="K1448" s="13">
        <f t="shared" si="379"/>
        <v>571</v>
      </c>
      <c r="L1448" s="9">
        <f t="shared" si="380"/>
        <v>1.0601294800000001</v>
      </c>
      <c r="M1448" s="71">
        <f t="shared" ca="1" si="381"/>
        <v>1.1895378320000001</v>
      </c>
      <c r="N1448" s="70">
        <f t="shared" si="382"/>
        <v>0</v>
      </c>
      <c r="O1448" s="66">
        <f t="shared" ca="1" si="383"/>
        <v>11613525.9317855</v>
      </c>
      <c r="P1448" s="72">
        <f t="shared" si="384"/>
        <v>0</v>
      </c>
      <c r="Q1448" s="69"/>
      <c r="R1448" s="68"/>
      <c r="S1448" s="68"/>
      <c r="T1448" s="68"/>
      <c r="U1448" s="68"/>
      <c r="V1448" s="6"/>
      <c r="W1448" s="6"/>
      <c r="X1448" s="6"/>
      <c r="Y1448" s="7"/>
      <c r="Z1448" s="1"/>
      <c r="AA1448" s="6"/>
      <c r="AB1448" s="7"/>
      <c r="AC1448" s="7"/>
      <c r="AD1448" s="7"/>
      <c r="AE1448" s="6"/>
      <c r="AF1448" s="8"/>
      <c r="AG1448" s="6"/>
      <c r="AH1448" s="1"/>
      <c r="AI1448" s="3"/>
      <c r="AJ1448" s="3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  <c r="HL1448" s="1"/>
    </row>
    <row r="1449" spans="1:220" x14ac:dyDescent="0.2">
      <c r="A1449" s="65">
        <f t="shared" si="385"/>
        <v>43424</v>
      </c>
      <c r="B1449" s="12">
        <f t="shared" ca="1" si="373"/>
        <v>72911790.725901991</v>
      </c>
      <c r="C1449" s="73">
        <f t="shared" ca="1" si="374"/>
        <v>61272864.679519385</v>
      </c>
      <c r="D1449" s="67">
        <f ca="1">IF(A1449&lt;$B$1,VLOOKUP(A1449,[1]DI!$A$4:$B$15000,2,FALSE),0)</f>
        <v>6.4000000000000001E-2</v>
      </c>
      <c r="E1449" s="11">
        <f t="shared" ca="1" si="375"/>
        <v>1.0002462000000001</v>
      </c>
      <c r="F1449" s="66">
        <f ca="1">(TRUNC(PRODUCT($E$16:$E1448),16))</f>
        <v>1.50530387084388</v>
      </c>
      <c r="G1449" s="66">
        <f t="shared" ca="1" si="376"/>
        <v>1.34121351552386</v>
      </c>
      <c r="H1449" s="66">
        <f t="shared" ca="1" si="377"/>
        <v>1.12234469</v>
      </c>
      <c r="I1449" s="67">
        <f t="shared" si="386"/>
        <v>3.7499999999999999E-2</v>
      </c>
      <c r="J1449" s="68">
        <f t="shared" si="378"/>
        <v>42843</v>
      </c>
      <c r="K1449" s="13">
        <f t="shared" si="379"/>
        <v>572</v>
      </c>
      <c r="L1449" s="9">
        <f t="shared" si="380"/>
        <v>1.0602378960000001</v>
      </c>
      <c r="M1449" s="71">
        <f t="shared" ca="1" si="381"/>
        <v>1.1899523729999999</v>
      </c>
      <c r="N1449" s="70">
        <f t="shared" si="382"/>
        <v>0</v>
      </c>
      <c r="O1449" s="66">
        <f t="shared" ca="1" si="383"/>
        <v>11638926.0463826</v>
      </c>
      <c r="P1449" s="72">
        <f t="shared" si="384"/>
        <v>0</v>
      </c>
      <c r="Q1449" s="69"/>
      <c r="R1449" s="68"/>
      <c r="S1449" s="68"/>
      <c r="T1449" s="68"/>
      <c r="U1449" s="68"/>
      <c r="V1449" s="6"/>
      <c r="W1449" s="6"/>
      <c r="X1449" s="6"/>
      <c r="Y1449" s="7"/>
      <c r="Z1449" s="1"/>
      <c r="AA1449" s="6"/>
      <c r="AB1449" s="7"/>
      <c r="AC1449" s="7"/>
      <c r="AD1449" s="7"/>
      <c r="AE1449" s="6"/>
      <c r="AF1449" s="8"/>
      <c r="AG1449" s="6"/>
      <c r="AH1449" s="1"/>
      <c r="AI1449" s="3"/>
      <c r="AJ1449" s="3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  <c r="HL1449" s="1"/>
    </row>
    <row r="1450" spans="1:220" x14ac:dyDescent="0.2">
      <c r="A1450" s="65">
        <f t="shared" si="385"/>
        <v>43425</v>
      </c>
      <c r="B1450" s="12">
        <f t="shared" ca="1" si="373"/>
        <v>72937199.725064486</v>
      </c>
      <c r="C1450" s="73">
        <f t="shared" ca="1" si="374"/>
        <v>61272864.679519385</v>
      </c>
      <c r="D1450" s="67">
        <f ca="1">IF(A1450&lt;$B$1,VLOOKUP(A1450,[1]DI!$A$4:$B$15000,2,FALSE),0)</f>
        <v>6.4000000000000001E-2</v>
      </c>
      <c r="E1450" s="11">
        <f t="shared" ca="1" si="375"/>
        <v>1.0002462000000001</v>
      </c>
      <c r="F1450" s="66">
        <f ca="1">(TRUNC(PRODUCT($E$16:$E1449),16))</f>
        <v>1.5056744766568799</v>
      </c>
      <c r="G1450" s="66">
        <f t="shared" ca="1" si="376"/>
        <v>1.34121351552386</v>
      </c>
      <c r="H1450" s="66">
        <f t="shared" ca="1" si="377"/>
        <v>1.12262101</v>
      </c>
      <c r="I1450" s="67">
        <f t="shared" si="386"/>
        <v>3.7499999999999999E-2</v>
      </c>
      <c r="J1450" s="68">
        <f t="shared" si="378"/>
        <v>42843</v>
      </c>
      <c r="K1450" s="13">
        <f t="shared" si="379"/>
        <v>573</v>
      </c>
      <c r="L1450" s="9">
        <f t="shared" si="380"/>
        <v>1.060346322</v>
      </c>
      <c r="M1450" s="71">
        <f t="shared" ca="1" si="381"/>
        <v>1.1903670589999999</v>
      </c>
      <c r="N1450" s="70">
        <f t="shared" si="382"/>
        <v>0</v>
      </c>
      <c r="O1450" s="66">
        <f t="shared" ca="1" si="383"/>
        <v>11664335.045545099</v>
      </c>
      <c r="P1450" s="72">
        <f t="shared" si="384"/>
        <v>0</v>
      </c>
      <c r="Q1450" s="69"/>
      <c r="R1450" s="68"/>
      <c r="S1450" s="68"/>
      <c r="T1450" s="68"/>
      <c r="U1450" s="68"/>
      <c r="V1450" s="6"/>
      <c r="W1450" s="6"/>
      <c r="X1450" s="6"/>
      <c r="Y1450" s="7"/>
      <c r="Z1450" s="1"/>
      <c r="AA1450" s="6"/>
      <c r="AB1450" s="7"/>
      <c r="AC1450" s="7"/>
      <c r="AD1450" s="7"/>
      <c r="AE1450" s="6"/>
      <c r="AF1450" s="8"/>
      <c r="AG1450" s="6"/>
      <c r="AH1450" s="1"/>
      <c r="AI1450" s="3"/>
      <c r="AJ1450" s="3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  <c r="HL1450" s="1"/>
    </row>
    <row r="1451" spans="1:220" x14ac:dyDescent="0.2">
      <c r="A1451" s="65">
        <f t="shared" si="385"/>
        <v>43426</v>
      </c>
      <c r="B1451" s="12">
        <f t="shared" ca="1" si="373"/>
        <v>72962617.792610884</v>
      </c>
      <c r="C1451" s="73">
        <f t="shared" ca="1" si="374"/>
        <v>61272864.679519385</v>
      </c>
      <c r="D1451" s="67">
        <f ca="1">IF(A1451&lt;$B$1,VLOOKUP(A1451,[1]DI!$A$4:$B$15000,2,FALSE),0)</f>
        <v>6.4000000000000001E-2</v>
      </c>
      <c r="E1451" s="11">
        <f t="shared" ca="1" si="375"/>
        <v>1.0002462000000001</v>
      </c>
      <c r="F1451" s="66">
        <f ca="1">(TRUNC(PRODUCT($E$16:$E1450),16))</f>
        <v>1.50604517371303</v>
      </c>
      <c r="G1451" s="66">
        <f t="shared" ca="1" si="376"/>
        <v>1.34121351552386</v>
      </c>
      <c r="H1451" s="66">
        <f t="shared" ca="1" si="377"/>
        <v>1.1228974</v>
      </c>
      <c r="I1451" s="67">
        <f t="shared" si="386"/>
        <v>3.7499999999999999E-2</v>
      </c>
      <c r="J1451" s="68">
        <f t="shared" si="378"/>
        <v>42843</v>
      </c>
      <c r="K1451" s="13">
        <f t="shared" si="379"/>
        <v>574</v>
      </c>
      <c r="L1451" s="9">
        <f t="shared" si="380"/>
        <v>1.0604547600000001</v>
      </c>
      <c r="M1451" s="71">
        <f t="shared" ca="1" si="381"/>
        <v>1.190781893</v>
      </c>
      <c r="N1451" s="70">
        <f t="shared" si="382"/>
        <v>0</v>
      </c>
      <c r="O1451" s="66">
        <f t="shared" ca="1" si="383"/>
        <v>11689753.1130915</v>
      </c>
      <c r="P1451" s="72">
        <f t="shared" si="384"/>
        <v>0</v>
      </c>
      <c r="Q1451" s="69"/>
      <c r="R1451" s="68"/>
      <c r="S1451" s="68"/>
      <c r="T1451" s="68"/>
      <c r="U1451" s="68"/>
      <c r="V1451" s="6"/>
      <c r="W1451" s="6"/>
      <c r="X1451" s="6"/>
      <c r="Y1451" s="7"/>
      <c r="Z1451" s="1"/>
      <c r="AA1451" s="6"/>
      <c r="AB1451" s="7"/>
      <c r="AC1451" s="7"/>
      <c r="AD1451" s="7"/>
      <c r="AE1451" s="6"/>
      <c r="AF1451" s="8"/>
      <c r="AG1451" s="6"/>
      <c r="AH1451" s="1"/>
      <c r="AI1451" s="3"/>
      <c r="AJ1451" s="3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  <c r="HL1451" s="1"/>
    </row>
    <row r="1452" spans="1:220" x14ac:dyDescent="0.2">
      <c r="A1452" s="65">
        <f t="shared" si="385"/>
        <v>43427</v>
      </c>
      <c r="B1452" s="12">
        <f t="shared" ca="1" si="373"/>
        <v>72988044.805995688</v>
      </c>
      <c r="C1452" s="73">
        <f t="shared" ca="1" si="374"/>
        <v>61272864.679519385</v>
      </c>
      <c r="D1452" s="67">
        <f ca="1">IF(A1452&lt;$B$1,VLOOKUP(A1452,[1]DI!$A$4:$B$15000,2,FALSE),0)</f>
        <v>6.4000000000000001E-2</v>
      </c>
      <c r="E1452" s="11">
        <f t="shared" ca="1" si="375"/>
        <v>1.0002462000000001</v>
      </c>
      <c r="F1452" s="66">
        <f ca="1">(TRUNC(PRODUCT($E$16:$E1451),16))</f>
        <v>1.5064159620348001</v>
      </c>
      <c r="G1452" s="66">
        <f t="shared" ca="1" si="376"/>
        <v>1.34121351552386</v>
      </c>
      <c r="H1452" s="66">
        <f t="shared" ca="1" si="377"/>
        <v>1.1231738600000001</v>
      </c>
      <c r="I1452" s="67">
        <f t="shared" si="386"/>
        <v>3.7499999999999999E-2</v>
      </c>
      <c r="J1452" s="68">
        <f t="shared" si="378"/>
        <v>42843</v>
      </c>
      <c r="K1452" s="13">
        <f t="shared" si="379"/>
        <v>575</v>
      </c>
      <c r="L1452" s="9">
        <f t="shared" si="380"/>
        <v>1.0605632089999999</v>
      </c>
      <c r="M1452" s="71">
        <f t="shared" ca="1" si="381"/>
        <v>1.191196873</v>
      </c>
      <c r="N1452" s="70">
        <f t="shared" si="382"/>
        <v>0</v>
      </c>
      <c r="O1452" s="66">
        <f t="shared" ca="1" si="383"/>
        <v>11715180.126476301</v>
      </c>
      <c r="P1452" s="72">
        <f t="shared" si="384"/>
        <v>0</v>
      </c>
      <c r="Q1452" s="69"/>
      <c r="R1452" s="68"/>
      <c r="S1452" s="68"/>
      <c r="T1452" s="68"/>
      <c r="U1452" s="68"/>
      <c r="V1452" s="6"/>
      <c r="W1452" s="6"/>
      <c r="X1452" s="6"/>
      <c r="Y1452" s="7"/>
      <c r="Z1452" s="1"/>
      <c r="AA1452" s="6"/>
      <c r="AB1452" s="7"/>
      <c r="AC1452" s="7"/>
      <c r="AD1452" s="7"/>
      <c r="AE1452" s="6"/>
      <c r="AF1452" s="8"/>
      <c r="AG1452" s="6"/>
      <c r="AH1452" s="1"/>
      <c r="AI1452" s="3"/>
      <c r="AJ1452" s="3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  <c r="HL1452" s="1"/>
    </row>
    <row r="1453" spans="1:220" x14ac:dyDescent="0.2">
      <c r="A1453" s="65">
        <f t="shared" si="385"/>
        <v>43428</v>
      </c>
      <c r="B1453" s="12">
        <f t="shared" ca="1" si="373"/>
        <v>73013480.82649149</v>
      </c>
      <c r="C1453" s="73">
        <f t="shared" ca="1" si="374"/>
        <v>61272864.679519385</v>
      </c>
      <c r="D1453" s="67">
        <f ca="1">IF(A1453&lt;$B$1,VLOOKUP(A1453,[1]DI!$A$4:$B$15000,2,FALSE),0)</f>
        <v>0</v>
      </c>
      <c r="E1453" s="11">
        <f t="shared" ca="1" si="375"/>
        <v>1</v>
      </c>
      <c r="F1453" s="66">
        <f ca="1">(TRUNC(PRODUCT($E$16:$E1452),16))</f>
        <v>1.5067868416446499</v>
      </c>
      <c r="G1453" s="66">
        <f t="shared" ca="1" si="376"/>
        <v>1.34121351552386</v>
      </c>
      <c r="H1453" s="66">
        <f t="shared" ca="1" si="377"/>
        <v>1.1234503899999999</v>
      </c>
      <c r="I1453" s="67">
        <f t="shared" si="386"/>
        <v>3.7499999999999999E-2</v>
      </c>
      <c r="J1453" s="68">
        <f t="shared" si="378"/>
        <v>42843</v>
      </c>
      <c r="K1453" s="13">
        <f t="shared" si="379"/>
        <v>576</v>
      </c>
      <c r="L1453" s="9">
        <f t="shared" si="380"/>
        <v>1.060671669</v>
      </c>
      <c r="M1453" s="71">
        <f t="shared" ca="1" si="381"/>
        <v>1.1916119999999999</v>
      </c>
      <c r="N1453" s="70">
        <f t="shared" si="382"/>
        <v>0</v>
      </c>
      <c r="O1453" s="66">
        <f t="shared" ca="1" si="383"/>
        <v>11740616.146972099</v>
      </c>
      <c r="P1453" s="72">
        <f t="shared" si="384"/>
        <v>0</v>
      </c>
      <c r="Q1453" s="69"/>
      <c r="R1453" s="68"/>
      <c r="S1453" s="68"/>
      <c r="T1453" s="68"/>
      <c r="U1453" s="68"/>
      <c r="V1453" s="6"/>
      <c r="W1453" s="6"/>
      <c r="X1453" s="6"/>
      <c r="Y1453" s="7"/>
      <c r="Z1453" s="1"/>
      <c r="AA1453" s="6"/>
      <c r="AB1453" s="7"/>
      <c r="AC1453" s="7"/>
      <c r="AD1453" s="7"/>
      <c r="AE1453" s="6"/>
      <c r="AF1453" s="8"/>
      <c r="AG1453" s="6"/>
      <c r="AH1453" s="1"/>
      <c r="AI1453" s="3"/>
      <c r="AJ1453" s="3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  <c r="HL1453" s="1"/>
    </row>
    <row r="1454" spans="1:220" x14ac:dyDescent="0.2">
      <c r="A1454" s="65">
        <f t="shared" si="385"/>
        <v>43429</v>
      </c>
      <c r="B1454" s="12">
        <f t="shared" ca="1" si="373"/>
        <v>73020947.599054188</v>
      </c>
      <c r="C1454" s="73">
        <f t="shared" ca="1" si="374"/>
        <v>61272864.679519385</v>
      </c>
      <c r="D1454" s="67">
        <f ca="1">IF(A1454&lt;$B$1,VLOOKUP(A1454,[1]DI!$A$4:$B$15000,2,FALSE),0)</f>
        <v>0</v>
      </c>
      <c r="E1454" s="11">
        <f t="shared" ca="1" si="375"/>
        <v>1</v>
      </c>
      <c r="F1454" s="66">
        <f ca="1">(TRUNC(PRODUCT($E$16:$E1453),16))</f>
        <v>1.5067868416446499</v>
      </c>
      <c r="G1454" s="66">
        <f t="shared" ca="1" si="376"/>
        <v>1.34121351552386</v>
      </c>
      <c r="H1454" s="66">
        <f t="shared" ca="1" si="377"/>
        <v>1.1234503899999999</v>
      </c>
      <c r="I1454" s="67">
        <f t="shared" si="386"/>
        <v>3.7499999999999999E-2</v>
      </c>
      <c r="J1454" s="68">
        <f t="shared" si="378"/>
        <v>42843</v>
      </c>
      <c r="K1454" s="13">
        <f t="shared" si="379"/>
        <v>577</v>
      </c>
      <c r="L1454" s="9">
        <f t="shared" si="380"/>
        <v>1.060780139</v>
      </c>
      <c r="M1454" s="71">
        <f t="shared" ca="1" si="381"/>
        <v>1.1917338609999999</v>
      </c>
      <c r="N1454" s="70">
        <f t="shared" si="382"/>
        <v>0</v>
      </c>
      <c r="O1454" s="66">
        <f t="shared" ca="1" si="383"/>
        <v>11748082.919534801</v>
      </c>
      <c r="P1454" s="72">
        <f t="shared" si="384"/>
        <v>0</v>
      </c>
      <c r="Q1454" s="69"/>
      <c r="R1454" s="68"/>
      <c r="S1454" s="68"/>
      <c r="T1454" s="68"/>
      <c r="U1454" s="68"/>
      <c r="V1454" s="6"/>
      <c r="W1454" s="6"/>
      <c r="X1454" s="6"/>
      <c r="Y1454" s="7"/>
      <c r="Z1454" s="1"/>
      <c r="AA1454" s="6"/>
      <c r="AB1454" s="7"/>
      <c r="AC1454" s="7"/>
      <c r="AD1454" s="7"/>
      <c r="AE1454" s="6"/>
      <c r="AF1454" s="8"/>
      <c r="AG1454" s="6"/>
      <c r="AH1454" s="1"/>
      <c r="AI1454" s="3"/>
      <c r="AJ1454" s="3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  <c r="HL1454" s="1"/>
    </row>
    <row r="1455" spans="1:220" x14ac:dyDescent="0.2">
      <c r="A1455" s="65">
        <f t="shared" si="385"/>
        <v>43430</v>
      </c>
      <c r="B1455" s="12">
        <f t="shared" ca="1" si="373"/>
        <v>73028415.168164089</v>
      </c>
      <c r="C1455" s="73">
        <f t="shared" ca="1" si="374"/>
        <v>61272864.679519385</v>
      </c>
      <c r="D1455" s="67">
        <f ca="1">IF(A1455&lt;$B$1,VLOOKUP(A1455,[1]DI!$A$4:$B$15000,2,FALSE),0)</f>
        <v>6.4000000000000001E-2</v>
      </c>
      <c r="E1455" s="11">
        <f t="shared" ca="1" si="375"/>
        <v>1.0002462000000001</v>
      </c>
      <c r="F1455" s="66">
        <f ca="1">(TRUNC(PRODUCT($E$16:$E1454),16))</f>
        <v>1.5067868416446499</v>
      </c>
      <c r="G1455" s="66">
        <f t="shared" ca="1" si="376"/>
        <v>1.34121351552386</v>
      </c>
      <c r="H1455" s="66">
        <f t="shared" ca="1" si="377"/>
        <v>1.1234503899999999</v>
      </c>
      <c r="I1455" s="67">
        <f t="shared" si="386"/>
        <v>3.7499999999999999E-2</v>
      </c>
      <c r="J1455" s="68">
        <f t="shared" si="378"/>
        <v>42843</v>
      </c>
      <c r="K1455" s="13">
        <f t="shared" si="379"/>
        <v>578</v>
      </c>
      <c r="L1455" s="9">
        <f t="shared" si="380"/>
        <v>1.0608886209999999</v>
      </c>
      <c r="M1455" s="71">
        <f t="shared" ca="1" si="381"/>
        <v>1.1918557350000001</v>
      </c>
      <c r="N1455" s="70">
        <f t="shared" si="382"/>
        <v>0</v>
      </c>
      <c r="O1455" s="66">
        <f t="shared" ca="1" si="383"/>
        <v>11755550.4886447</v>
      </c>
      <c r="P1455" s="72">
        <f t="shared" si="384"/>
        <v>0</v>
      </c>
      <c r="Q1455" s="69"/>
      <c r="R1455" s="68"/>
      <c r="S1455" s="68"/>
      <c r="T1455" s="68"/>
      <c r="U1455" s="68"/>
      <c r="V1455" s="6"/>
      <c r="W1455" s="6"/>
      <c r="X1455" s="6"/>
      <c r="Y1455" s="7"/>
      <c r="Z1455" s="1"/>
      <c r="AA1455" s="6"/>
      <c r="AB1455" s="7"/>
      <c r="AC1455" s="7"/>
      <c r="AD1455" s="7"/>
      <c r="AE1455" s="6"/>
      <c r="AF1455" s="8"/>
      <c r="AG1455" s="6"/>
      <c r="AH1455" s="1"/>
      <c r="AI1455" s="3"/>
      <c r="AJ1455" s="3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</row>
    <row r="1456" spans="1:220" x14ac:dyDescent="0.2">
      <c r="A1456" s="65">
        <f t="shared" si="385"/>
        <v>43431</v>
      </c>
      <c r="B1456" s="12">
        <f t="shared" ca="1" si="373"/>
        <v>73053864.791235879</v>
      </c>
      <c r="C1456" s="73">
        <f t="shared" ca="1" si="374"/>
        <v>61272864.679519385</v>
      </c>
      <c r="D1456" s="67">
        <f ca="1">IF(A1456&lt;$B$1,VLOOKUP(A1456,[1]DI!$A$4:$B$15000,2,FALSE),0)</f>
        <v>6.4000000000000001E-2</v>
      </c>
      <c r="E1456" s="11">
        <f t="shared" ca="1" si="375"/>
        <v>1.0002462000000001</v>
      </c>
      <c r="F1456" s="66">
        <f ca="1">(TRUNC(PRODUCT($E$16:$E1455),16))</f>
        <v>1.50715781256507</v>
      </c>
      <c r="G1456" s="66">
        <f t="shared" ca="1" si="376"/>
        <v>1.34121351552386</v>
      </c>
      <c r="H1456" s="66">
        <f t="shared" ca="1" si="377"/>
        <v>1.12372698</v>
      </c>
      <c r="I1456" s="67">
        <f t="shared" si="386"/>
        <v>3.7499999999999999E-2</v>
      </c>
      <c r="J1456" s="68">
        <f t="shared" si="378"/>
        <v>42843</v>
      </c>
      <c r="K1456" s="13">
        <f t="shared" si="379"/>
        <v>579</v>
      </c>
      <c r="L1456" s="9">
        <f t="shared" si="380"/>
        <v>1.0609971149999999</v>
      </c>
      <c r="M1456" s="71">
        <f t="shared" ca="1" si="381"/>
        <v>1.1922710839999999</v>
      </c>
      <c r="N1456" s="70">
        <f t="shared" si="382"/>
        <v>0</v>
      </c>
      <c r="O1456" s="66">
        <f t="shared" ca="1" si="383"/>
        <v>11781000.1117165</v>
      </c>
      <c r="P1456" s="72">
        <f t="shared" si="384"/>
        <v>0</v>
      </c>
      <c r="Q1456" s="69"/>
      <c r="R1456" s="68"/>
      <c r="S1456" s="68"/>
      <c r="T1456" s="68"/>
      <c r="U1456" s="68"/>
      <c r="V1456" s="6"/>
      <c r="W1456" s="6"/>
      <c r="X1456" s="6"/>
      <c r="Y1456" s="7"/>
      <c r="Z1456" s="1"/>
      <c r="AA1456" s="6"/>
      <c r="AB1456" s="7"/>
      <c r="AC1456" s="7"/>
      <c r="AD1456" s="7"/>
      <c r="AE1456" s="6"/>
      <c r="AF1456" s="8"/>
      <c r="AG1456" s="6"/>
      <c r="AH1456" s="1"/>
      <c r="AI1456" s="3"/>
      <c r="AJ1456" s="3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</row>
    <row r="1457" spans="1:220" x14ac:dyDescent="0.2">
      <c r="A1457" s="65">
        <f t="shared" si="385"/>
        <v>43432</v>
      </c>
      <c r="B1457" s="12">
        <f t="shared" ca="1" si="373"/>
        <v>73079323.298873082</v>
      </c>
      <c r="C1457" s="73">
        <f t="shared" ca="1" si="374"/>
        <v>61272864.679519385</v>
      </c>
      <c r="D1457" s="67">
        <f ca="1">IF(A1457&lt;$B$1,VLOOKUP(A1457,[1]DI!$A$4:$B$15000,2,FALSE),0)</f>
        <v>6.4000000000000001E-2</v>
      </c>
      <c r="E1457" s="11">
        <f t="shared" ca="1" si="375"/>
        <v>1.0002462000000001</v>
      </c>
      <c r="F1457" s="66">
        <f ca="1">(TRUNC(PRODUCT($E$16:$E1456),16))</f>
        <v>1.50752887481852</v>
      </c>
      <c r="G1457" s="66">
        <f t="shared" ca="1" si="376"/>
        <v>1.34121351552386</v>
      </c>
      <c r="H1457" s="66">
        <f t="shared" ca="1" si="377"/>
        <v>1.12400364</v>
      </c>
      <c r="I1457" s="67">
        <f t="shared" si="386"/>
        <v>3.7499999999999999E-2</v>
      </c>
      <c r="J1457" s="68">
        <f t="shared" si="378"/>
        <v>42843</v>
      </c>
      <c r="K1457" s="13">
        <f t="shared" si="379"/>
        <v>580</v>
      </c>
      <c r="L1457" s="9">
        <f t="shared" si="380"/>
        <v>1.0611056190000001</v>
      </c>
      <c r="M1457" s="71">
        <f t="shared" ca="1" si="381"/>
        <v>1.192686578</v>
      </c>
      <c r="N1457" s="70">
        <f t="shared" si="382"/>
        <v>0</v>
      </c>
      <c r="O1457" s="66">
        <f t="shared" ca="1" si="383"/>
        <v>11806458.6193537</v>
      </c>
      <c r="P1457" s="72">
        <f t="shared" si="384"/>
        <v>0</v>
      </c>
      <c r="Q1457" s="69"/>
      <c r="R1457" s="68"/>
      <c r="S1457" s="68"/>
      <c r="T1457" s="68"/>
      <c r="U1457" s="68"/>
      <c r="V1457" s="6"/>
      <c r="W1457" s="6"/>
      <c r="X1457" s="6"/>
      <c r="Y1457" s="7"/>
      <c r="Z1457" s="1"/>
      <c r="AA1457" s="6"/>
      <c r="AB1457" s="7"/>
      <c r="AC1457" s="7"/>
      <c r="AD1457" s="7"/>
      <c r="AE1457" s="6"/>
      <c r="AF1457" s="8"/>
      <c r="AG1457" s="6"/>
      <c r="AH1457" s="1"/>
      <c r="AI1457" s="3"/>
      <c r="AJ1457" s="3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</row>
    <row r="1458" spans="1:220" x14ac:dyDescent="0.2">
      <c r="A1458" s="65">
        <f t="shared" si="385"/>
        <v>43433</v>
      </c>
      <c r="B1458" s="12">
        <f t="shared" ca="1" si="373"/>
        <v>73104790.813621283</v>
      </c>
      <c r="C1458" s="73">
        <f t="shared" ca="1" si="374"/>
        <v>61272864.679519385</v>
      </c>
      <c r="D1458" s="67">
        <f ca="1">IF(A1458&lt;$B$1,VLOOKUP(A1458,[1]DI!$A$4:$B$15000,2,FALSE),0)</f>
        <v>6.4000000000000001E-2</v>
      </c>
      <c r="E1458" s="11">
        <f t="shared" ca="1" si="375"/>
        <v>1.0002462000000001</v>
      </c>
      <c r="F1458" s="66">
        <f ca="1">(TRUNC(PRODUCT($E$16:$E1457),16))</f>
        <v>1.5079000284274999</v>
      </c>
      <c r="G1458" s="66">
        <f t="shared" ca="1" si="376"/>
        <v>1.34121351552386</v>
      </c>
      <c r="H1458" s="66">
        <f t="shared" ca="1" si="377"/>
        <v>1.1242803699999999</v>
      </c>
      <c r="I1458" s="67">
        <f t="shared" si="386"/>
        <v>3.7499999999999999E-2</v>
      </c>
      <c r="J1458" s="68">
        <f t="shared" si="378"/>
        <v>42843</v>
      </c>
      <c r="K1458" s="13">
        <f t="shared" si="379"/>
        <v>581</v>
      </c>
      <c r="L1458" s="9">
        <f t="shared" si="380"/>
        <v>1.0612141340000001</v>
      </c>
      <c r="M1458" s="71">
        <f t="shared" ca="1" si="381"/>
        <v>1.193102219</v>
      </c>
      <c r="N1458" s="70">
        <f t="shared" si="382"/>
        <v>0</v>
      </c>
      <c r="O1458" s="66">
        <f t="shared" ca="1" si="383"/>
        <v>11831926.134101899</v>
      </c>
      <c r="P1458" s="72">
        <f t="shared" si="384"/>
        <v>0</v>
      </c>
      <c r="Q1458" s="69"/>
      <c r="R1458" s="68"/>
      <c r="S1458" s="68"/>
      <c r="T1458" s="68"/>
      <c r="U1458" s="68"/>
      <c r="V1458" s="6"/>
      <c r="W1458" s="6"/>
      <c r="X1458" s="6"/>
      <c r="Y1458" s="7"/>
      <c r="Z1458" s="1"/>
      <c r="AA1458" s="6"/>
      <c r="AB1458" s="7"/>
      <c r="AC1458" s="7"/>
      <c r="AD1458" s="7"/>
      <c r="AE1458" s="6"/>
      <c r="AF1458" s="8"/>
      <c r="AG1458" s="6"/>
      <c r="AH1458" s="1"/>
      <c r="AI1458" s="3"/>
      <c r="AJ1458" s="3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</row>
    <row r="1459" spans="1:220" x14ac:dyDescent="0.2">
      <c r="A1459" s="65">
        <f t="shared" si="385"/>
        <v>43434</v>
      </c>
      <c r="B1459" s="12">
        <f t="shared" ca="1" si="373"/>
        <v>73130267.396753579</v>
      </c>
      <c r="C1459" s="73">
        <f t="shared" ca="1" si="374"/>
        <v>61272864.679519385</v>
      </c>
      <c r="D1459" s="67">
        <f ca="1">IF(A1459&lt;$B$1,VLOOKUP(A1459,[1]DI!$A$4:$B$15000,2,FALSE),0)</f>
        <v>6.4000000000000001E-2</v>
      </c>
      <c r="E1459" s="11">
        <f t="shared" ca="1" si="375"/>
        <v>1.0002462000000001</v>
      </c>
      <c r="F1459" s="66">
        <f ca="1">(TRUNC(PRODUCT($E$16:$E1458),16))</f>
        <v>1.5082712734145001</v>
      </c>
      <c r="G1459" s="66">
        <f t="shared" ca="1" si="376"/>
        <v>1.34121351552386</v>
      </c>
      <c r="H1459" s="66">
        <f t="shared" ca="1" si="377"/>
        <v>1.1245571700000001</v>
      </c>
      <c r="I1459" s="67">
        <f t="shared" si="386"/>
        <v>3.7499999999999999E-2</v>
      </c>
      <c r="J1459" s="68">
        <f t="shared" si="378"/>
        <v>42843</v>
      </c>
      <c r="K1459" s="13">
        <f t="shared" si="379"/>
        <v>582</v>
      </c>
      <c r="L1459" s="9">
        <f t="shared" si="380"/>
        <v>1.0613226609999999</v>
      </c>
      <c r="M1459" s="71">
        <f t="shared" ca="1" si="381"/>
        <v>1.1935180080000001</v>
      </c>
      <c r="N1459" s="70">
        <f t="shared" si="382"/>
        <v>0</v>
      </c>
      <c r="O1459" s="66">
        <f t="shared" ca="1" si="383"/>
        <v>11857402.7172342</v>
      </c>
      <c r="P1459" s="72">
        <f t="shared" si="384"/>
        <v>0</v>
      </c>
      <c r="Q1459" s="69"/>
      <c r="R1459" s="68"/>
      <c r="S1459" s="68"/>
      <c r="T1459" s="68"/>
      <c r="U1459" s="68"/>
      <c r="V1459" s="6"/>
      <c r="W1459" s="6"/>
      <c r="X1459" s="6"/>
      <c r="Y1459" s="7"/>
      <c r="Z1459" s="1"/>
      <c r="AA1459" s="6"/>
      <c r="AB1459" s="7"/>
      <c r="AC1459" s="7"/>
      <c r="AD1459" s="7"/>
      <c r="AE1459" s="6"/>
      <c r="AF1459" s="8"/>
      <c r="AG1459" s="6"/>
      <c r="AH1459" s="1"/>
      <c r="AI1459" s="3"/>
      <c r="AJ1459" s="3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</row>
    <row r="1460" spans="1:220" x14ac:dyDescent="0.2">
      <c r="A1460" s="65">
        <f t="shared" si="385"/>
        <v>43435</v>
      </c>
      <c r="B1460" s="12">
        <f t="shared" ca="1" si="373"/>
        <v>73155752.251722485</v>
      </c>
      <c r="C1460" s="73">
        <f t="shared" ca="1" si="374"/>
        <v>61272864.679519385</v>
      </c>
      <c r="D1460" s="67">
        <f ca="1">IF(A1460&lt;$B$1,VLOOKUP(A1460,[1]DI!$A$4:$B$15000,2,FALSE),0)</f>
        <v>0</v>
      </c>
      <c r="E1460" s="11">
        <f t="shared" ca="1" si="375"/>
        <v>1</v>
      </c>
      <c r="F1460" s="66">
        <f ca="1">(TRUNC(PRODUCT($E$16:$E1459),16))</f>
        <v>1.50864260980201</v>
      </c>
      <c r="G1460" s="66">
        <f t="shared" ca="1" si="376"/>
        <v>1.34121351552386</v>
      </c>
      <c r="H1460" s="66">
        <f t="shared" ca="1" si="377"/>
        <v>1.1248340299999999</v>
      </c>
      <c r="I1460" s="67">
        <f t="shared" si="386"/>
        <v>3.7499999999999999E-2</v>
      </c>
      <c r="J1460" s="68">
        <f t="shared" si="378"/>
        <v>42843</v>
      </c>
      <c r="K1460" s="13">
        <f t="shared" si="379"/>
        <v>583</v>
      </c>
      <c r="L1460" s="9">
        <f t="shared" si="380"/>
        <v>1.061431198</v>
      </c>
      <c r="M1460" s="71">
        <f t="shared" ca="1" si="381"/>
        <v>1.193933932</v>
      </c>
      <c r="N1460" s="70">
        <f t="shared" si="382"/>
        <v>0</v>
      </c>
      <c r="O1460" s="66">
        <f t="shared" ca="1" si="383"/>
        <v>11882887.5722031</v>
      </c>
      <c r="P1460" s="72">
        <f t="shared" si="384"/>
        <v>0</v>
      </c>
      <c r="Q1460" s="69"/>
      <c r="R1460" s="68"/>
      <c r="S1460" s="68"/>
      <c r="T1460" s="68"/>
      <c r="U1460" s="68"/>
      <c r="V1460" s="6"/>
      <c r="W1460" s="6"/>
      <c r="X1460" s="6"/>
      <c r="Y1460" s="7"/>
      <c r="Z1460" s="1"/>
      <c r="AA1460" s="6"/>
      <c r="AB1460" s="7"/>
      <c r="AC1460" s="7"/>
      <c r="AD1460" s="7"/>
      <c r="AE1460" s="6"/>
      <c r="AF1460" s="8"/>
      <c r="AG1460" s="6"/>
      <c r="AH1460" s="1"/>
      <c r="AI1460" s="3"/>
      <c r="AJ1460" s="3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</row>
    <row r="1461" spans="1:220" ht="18.75" x14ac:dyDescent="0.3">
      <c r="A1461" s="65">
        <f t="shared" si="385"/>
        <v>43436</v>
      </c>
      <c r="B1461" s="12">
        <f t="shared" ca="1" si="373"/>
        <v>73163233.668499887</v>
      </c>
      <c r="C1461" s="73">
        <f t="shared" ca="1" si="374"/>
        <v>61272864.679519385</v>
      </c>
      <c r="D1461" s="67">
        <f ca="1">IF(A1461&lt;$B$1,VLOOKUP(A1461,[1]DI!$A$4:$B$15000,2,FALSE),0)</f>
        <v>0</v>
      </c>
      <c r="E1461" s="11">
        <f t="shared" ca="1" si="375"/>
        <v>1</v>
      </c>
      <c r="F1461" s="66">
        <f ca="1">(TRUNC(PRODUCT($E$16:$E1460),16))</f>
        <v>1.50864260980201</v>
      </c>
      <c r="G1461" s="66">
        <f t="shared" ca="1" si="376"/>
        <v>1.34121351552386</v>
      </c>
      <c r="H1461" s="66">
        <f t="shared" ca="1" si="377"/>
        <v>1.1248340299999999</v>
      </c>
      <c r="I1461" s="67">
        <f t="shared" si="386"/>
        <v>3.7499999999999999E-2</v>
      </c>
      <c r="J1461" s="68">
        <f t="shared" si="378"/>
        <v>42843</v>
      </c>
      <c r="K1461" s="13">
        <f t="shared" si="379"/>
        <v>584</v>
      </c>
      <c r="L1461" s="9">
        <f t="shared" si="380"/>
        <v>1.0615397470000001</v>
      </c>
      <c r="M1461" s="71">
        <f t="shared" ca="1" si="381"/>
        <v>1.194056032</v>
      </c>
      <c r="N1461" s="70">
        <f t="shared" si="382"/>
        <v>0</v>
      </c>
      <c r="O1461" s="66">
        <f t="shared" ca="1" si="383"/>
        <v>11890368.9889805</v>
      </c>
      <c r="P1461" s="72">
        <f t="shared" si="384"/>
        <v>0</v>
      </c>
      <c r="Q1461" s="69"/>
      <c r="R1461" s="68"/>
      <c r="S1461" s="68"/>
      <c r="T1461" s="183" t="s">
        <v>77</v>
      </c>
      <c r="U1461" s="68"/>
      <c r="V1461" s="6"/>
      <c r="W1461" s="6"/>
      <c r="X1461" s="6"/>
      <c r="Y1461" s="7"/>
      <c r="Z1461" s="1"/>
      <c r="AA1461" s="6"/>
      <c r="AB1461" s="7"/>
      <c r="AC1461" s="7"/>
      <c r="AD1461" s="7"/>
      <c r="AE1461" s="6"/>
      <c r="AF1461" s="8"/>
      <c r="AG1461" s="6"/>
      <c r="AH1461" s="1"/>
      <c r="AI1461" s="3"/>
      <c r="AJ1461" s="3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</row>
    <row r="1462" spans="1:220" ht="18.75" x14ac:dyDescent="0.3">
      <c r="A1462" s="152">
        <f t="shared" si="385"/>
        <v>43437</v>
      </c>
      <c r="B1462" s="153">
        <f t="shared" ca="1" si="373"/>
        <v>73170715.698005885</v>
      </c>
      <c r="C1462" s="162">
        <f t="shared" ca="1" si="374"/>
        <v>61272864.679519385</v>
      </c>
      <c r="D1462" s="155">
        <f ca="1">IF(A1462&lt;$B$1,VLOOKUP(A1462,[1]DI!$A$4:$B$15000,2,FALSE),0)</f>
        <v>6.4000000000000001E-2</v>
      </c>
      <c r="E1462" s="154">
        <f t="shared" ca="1" si="375"/>
        <v>1.0002462000000001</v>
      </c>
      <c r="F1462" s="154">
        <f ca="1">(TRUNC(PRODUCT($E$16:$E1461),16))</f>
        <v>1.50864260980201</v>
      </c>
      <c r="G1462" s="154">
        <f t="shared" ca="1" si="376"/>
        <v>1.34121351552386</v>
      </c>
      <c r="H1462" s="154">
        <f t="shared" ca="1" si="377"/>
        <v>1.1248340299999999</v>
      </c>
      <c r="I1462" s="155">
        <f t="shared" si="386"/>
        <v>3.7499999999999999E-2</v>
      </c>
      <c r="J1462" s="152">
        <f t="shared" si="378"/>
        <v>42843</v>
      </c>
      <c r="K1462" s="156">
        <f t="shared" si="379"/>
        <v>585</v>
      </c>
      <c r="L1462" s="157">
        <f t="shared" si="380"/>
        <v>1.0616483059999999</v>
      </c>
      <c r="M1462" s="157">
        <f t="shared" ca="1" si="381"/>
        <v>1.1941781419999999</v>
      </c>
      <c r="N1462" s="156">
        <v>1</v>
      </c>
      <c r="O1462" s="154">
        <f t="shared" ca="1" si="383"/>
        <v>11897851.0184865</v>
      </c>
      <c r="P1462" s="158">
        <f t="shared" si="384"/>
        <v>0</v>
      </c>
      <c r="Q1462" s="159"/>
      <c r="R1462" s="152"/>
      <c r="S1462" s="162">
        <v>0</v>
      </c>
      <c r="T1462" s="182">
        <v>73398992.719999999</v>
      </c>
      <c r="U1462" s="144" t="s">
        <v>76</v>
      </c>
      <c r="V1462" s="6"/>
      <c r="W1462" s="6"/>
      <c r="X1462" s="6"/>
      <c r="Y1462" s="7"/>
      <c r="Z1462" s="1"/>
      <c r="AA1462" s="6"/>
      <c r="AB1462" s="7"/>
      <c r="AC1462" s="7"/>
      <c r="AD1462" s="7"/>
      <c r="AE1462" s="6"/>
      <c r="AF1462" s="8"/>
      <c r="AG1462" s="6"/>
      <c r="AH1462" s="1"/>
      <c r="AI1462" s="3"/>
      <c r="AJ1462" s="3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</row>
    <row r="1463" spans="1:220" ht="18.75" x14ac:dyDescent="0.3">
      <c r="A1463" s="65">
        <f t="shared" si="385"/>
        <v>43438</v>
      </c>
      <c r="B1463" s="12">
        <f t="shared" ref="B1463:B1526" ca="1" si="387">(C1463+O1463+Q1463+R1463)</f>
        <v>73196215.033890188</v>
      </c>
      <c r="C1463" s="161">
        <f ca="1">B1462</f>
        <v>73170715.698005885</v>
      </c>
      <c r="D1463" s="67">
        <f ca="1">IF(A1463&lt;$B$1,VLOOKUP(A1463,[1]DI!$A$4:$B$15000,2,FALSE),0)</f>
        <v>6.4000000000000001E-2</v>
      </c>
      <c r="E1463" s="11">
        <f t="shared" ref="E1463:E1526" ca="1" si="388">IF(A1463&lt;A$13,1,ROUND(((1+D1463)^(1/252)),8))</f>
        <v>1.0002462000000001</v>
      </c>
      <c r="F1463" s="66">
        <f ca="1">(TRUNC(PRODUCT($E$16:$E1462),16))</f>
        <v>1.50901403761255</v>
      </c>
      <c r="G1463" s="66">
        <f t="shared" ref="G1463:G1526" ca="1" si="389">IF(N1462&gt;0,F1462,G1462)</f>
        <v>1.50864260980201</v>
      </c>
      <c r="H1463" s="66">
        <f t="shared" ref="H1463:H1526" ca="1" si="390">ROUND(F1463/G1463,8)</f>
        <v>1.0002462000000001</v>
      </c>
      <c r="I1463" s="67">
        <f t="shared" si="386"/>
        <v>3.7499999999999999E-2</v>
      </c>
      <c r="J1463" s="68">
        <v>43437</v>
      </c>
      <c r="K1463" s="13">
        <f t="shared" ref="K1463:K1526" si="391">DAYS360(J1463,A1463)</f>
        <v>1</v>
      </c>
      <c r="L1463" s="9">
        <f t="shared" ref="L1463:L1526" si="392">ROUND((I1463+1)^(K1463/360),9)</f>
        <v>1.0001022660000001</v>
      </c>
      <c r="M1463" s="71">
        <f t="shared" ref="M1463:M1526" ca="1" si="393">ROUND(H1463*L1463,9)</f>
        <v>1.000348491</v>
      </c>
      <c r="N1463" s="70">
        <f t="shared" ref="N1463:N1526" si="394">IF(VLOOKUP(A1463,X$16:AE$52,8)=VLOOKUP(A1462,X$16:AE$52,8),0,VLOOKUP(A1463,X$16:AE$52,8))</f>
        <v>0</v>
      </c>
      <c r="O1463" s="66">
        <f t="shared" ref="O1463:O1526" ca="1" si="395">TRUNC(((M1463-1)*C1463),8)</f>
        <v>25499.33588431</v>
      </c>
      <c r="P1463" s="72">
        <f t="shared" ref="P1463:P1526" si="396">IF(N1463&gt;0,VLOOKUP(N1463,$W$16:$AB$52,6),0)</f>
        <v>0</v>
      </c>
      <c r="Q1463" s="69"/>
      <c r="R1463" s="68"/>
      <c r="S1463" s="68"/>
      <c r="T1463" s="183" t="s">
        <v>75</v>
      </c>
      <c r="U1463" s="68"/>
      <c r="V1463" s="6"/>
      <c r="W1463" s="6"/>
      <c r="X1463" s="6"/>
      <c r="Y1463" s="7"/>
      <c r="Z1463" s="1"/>
      <c r="AA1463" s="6"/>
      <c r="AB1463" s="7"/>
      <c r="AC1463" s="7"/>
      <c r="AD1463" s="7"/>
      <c r="AE1463" s="6"/>
      <c r="AF1463" s="8"/>
      <c r="AG1463" s="6"/>
      <c r="AH1463" s="1"/>
      <c r="AI1463" s="3"/>
      <c r="AJ1463" s="3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</row>
    <row r="1464" spans="1:220" ht="18.75" x14ac:dyDescent="0.3">
      <c r="A1464" s="65">
        <f t="shared" si="385"/>
        <v>43439</v>
      </c>
      <c r="B1464" s="12">
        <f t="shared" ca="1" si="387"/>
        <v>73221723.296601817</v>
      </c>
      <c r="C1464" s="73">
        <f t="shared" ref="C1464:C1526" ca="1" si="397">(C1463-P1463)</f>
        <v>73170715.698005885</v>
      </c>
      <c r="D1464" s="67">
        <f ca="1">IF(A1464&lt;$B$1,VLOOKUP(A1464,[1]DI!$A$4:$B$15000,2,FALSE),0)</f>
        <v>6.4000000000000001E-2</v>
      </c>
      <c r="E1464" s="11">
        <f t="shared" ca="1" si="388"/>
        <v>1.0002462000000001</v>
      </c>
      <c r="F1464" s="66">
        <f ca="1">(TRUNC(PRODUCT($E$16:$E1463),16))</f>
        <v>1.5093855568686101</v>
      </c>
      <c r="G1464" s="66">
        <f t="shared" ca="1" si="389"/>
        <v>1.50864260980201</v>
      </c>
      <c r="H1464" s="66">
        <f t="shared" ca="1" si="390"/>
        <v>1.00049246</v>
      </c>
      <c r="I1464" s="67">
        <f t="shared" si="386"/>
        <v>3.7499999999999999E-2</v>
      </c>
      <c r="J1464" s="68">
        <f t="shared" ref="J1464:J1526" si="398">IF(N1463&gt;0,VLOOKUP(N1463,W$16:AG$52,2),J1463)</f>
        <v>43437</v>
      </c>
      <c r="K1464" s="13">
        <f t="shared" si="391"/>
        <v>2</v>
      </c>
      <c r="L1464" s="9">
        <f t="shared" si="392"/>
        <v>1.0002045429999999</v>
      </c>
      <c r="M1464" s="71">
        <f t="shared" ca="1" si="393"/>
        <v>1.0006971039999999</v>
      </c>
      <c r="N1464" s="70">
        <f t="shared" si="394"/>
        <v>0</v>
      </c>
      <c r="O1464" s="66">
        <f t="shared" ca="1" si="395"/>
        <v>51007.598595930001</v>
      </c>
      <c r="P1464" s="72">
        <f t="shared" si="396"/>
        <v>0</v>
      </c>
      <c r="Q1464" s="69"/>
      <c r="R1464" s="68"/>
      <c r="S1464" s="68"/>
      <c r="T1464" s="184">
        <f ca="1">B1462</f>
        <v>73170715.698005885</v>
      </c>
      <c r="U1464" s="68"/>
      <c r="V1464" s="6"/>
      <c r="W1464" s="6"/>
      <c r="X1464" s="6"/>
      <c r="Y1464" s="7"/>
      <c r="Z1464" s="1"/>
      <c r="AA1464" s="6"/>
      <c r="AB1464" s="7"/>
      <c r="AC1464" s="7"/>
      <c r="AD1464" s="7"/>
      <c r="AE1464" s="6"/>
      <c r="AF1464" s="8"/>
      <c r="AG1464" s="6"/>
      <c r="AH1464" s="1"/>
      <c r="AI1464" s="3"/>
      <c r="AJ1464" s="3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</row>
    <row r="1465" spans="1:220" x14ac:dyDescent="0.2">
      <c r="A1465" s="65">
        <f t="shared" si="385"/>
        <v>43440</v>
      </c>
      <c r="B1465" s="12">
        <f t="shared" ca="1" si="387"/>
        <v>73247240.33979933</v>
      </c>
      <c r="C1465" s="73">
        <f t="shared" ca="1" si="397"/>
        <v>73170715.698005885</v>
      </c>
      <c r="D1465" s="67">
        <f ca="1">IF(A1465&lt;$B$1,VLOOKUP(A1465,[1]DI!$A$4:$B$15000,2,FALSE),0)</f>
        <v>6.4000000000000001E-2</v>
      </c>
      <c r="E1465" s="11">
        <f t="shared" ca="1" si="388"/>
        <v>1.0002462000000001</v>
      </c>
      <c r="F1465" s="66">
        <f ca="1">(TRUNC(PRODUCT($E$16:$E1464),16))</f>
        <v>1.5097571675927099</v>
      </c>
      <c r="G1465" s="66">
        <f t="shared" ca="1" si="389"/>
        <v>1.50864260980201</v>
      </c>
      <c r="H1465" s="66">
        <f t="shared" ca="1" si="390"/>
        <v>1.00073878</v>
      </c>
      <c r="I1465" s="67">
        <f t="shared" si="386"/>
        <v>3.7499999999999999E-2</v>
      </c>
      <c r="J1465" s="68">
        <f t="shared" si="398"/>
        <v>43437</v>
      </c>
      <c r="K1465" s="13">
        <f t="shared" si="391"/>
        <v>3</v>
      </c>
      <c r="L1465" s="9">
        <f t="shared" si="392"/>
        <v>1.00030683</v>
      </c>
      <c r="M1465" s="71">
        <f t="shared" ca="1" si="393"/>
        <v>1.0010458369999999</v>
      </c>
      <c r="N1465" s="70">
        <f t="shared" si="394"/>
        <v>0</v>
      </c>
      <c r="O1465" s="66">
        <f t="shared" ca="1" si="395"/>
        <v>76524.641793450006</v>
      </c>
      <c r="P1465" s="72">
        <f t="shared" si="396"/>
        <v>0</v>
      </c>
      <c r="Q1465" s="69"/>
      <c r="R1465" s="68"/>
      <c r="S1465" s="68"/>
      <c r="T1465" s="68"/>
      <c r="U1465" s="68"/>
      <c r="V1465" s="6"/>
      <c r="W1465" s="6"/>
      <c r="X1465" s="6"/>
      <c r="Y1465" s="7"/>
      <c r="Z1465" s="1"/>
      <c r="AA1465" s="6"/>
      <c r="AB1465" s="7"/>
      <c r="AC1465" s="7"/>
      <c r="AD1465" s="7"/>
      <c r="AE1465" s="6"/>
      <c r="AF1465" s="8"/>
      <c r="AG1465" s="6"/>
      <c r="AH1465" s="1"/>
      <c r="AI1465" s="3"/>
      <c r="AJ1465" s="3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</row>
    <row r="1466" spans="1:220" x14ac:dyDescent="0.2">
      <c r="A1466" s="65">
        <f t="shared" si="385"/>
        <v>43441</v>
      </c>
      <c r="B1466" s="12">
        <f t="shared" ca="1" si="387"/>
        <v>73272766.236653447</v>
      </c>
      <c r="C1466" s="73">
        <f t="shared" ca="1" si="397"/>
        <v>73170715.698005885</v>
      </c>
      <c r="D1466" s="67">
        <f ca="1">IF(A1466&lt;$B$1,VLOOKUP(A1466,[1]DI!$A$4:$B$15000,2,FALSE),0)</f>
        <v>6.4000000000000001E-2</v>
      </c>
      <c r="E1466" s="11">
        <f t="shared" ca="1" si="388"/>
        <v>1.0002462000000001</v>
      </c>
      <c r="F1466" s="66">
        <f ca="1">(TRUNC(PRODUCT($E$16:$E1465),16))</f>
        <v>1.51012886980737</v>
      </c>
      <c r="G1466" s="66">
        <f t="shared" ca="1" si="389"/>
        <v>1.50864260980201</v>
      </c>
      <c r="H1466" s="66">
        <f t="shared" ca="1" si="390"/>
        <v>1.0009851599999999</v>
      </c>
      <c r="I1466" s="67">
        <f t="shared" si="386"/>
        <v>3.7499999999999999E-2</v>
      </c>
      <c r="J1466" s="68">
        <f t="shared" si="398"/>
        <v>43437</v>
      </c>
      <c r="K1466" s="13">
        <f t="shared" si="391"/>
        <v>4</v>
      </c>
      <c r="L1466" s="9">
        <f t="shared" si="392"/>
        <v>1.000409128</v>
      </c>
      <c r="M1466" s="71">
        <f t="shared" ca="1" si="393"/>
        <v>1.001394691</v>
      </c>
      <c r="N1466" s="70">
        <f t="shared" si="394"/>
        <v>0</v>
      </c>
      <c r="O1466" s="66">
        <f t="shared" ca="1" si="395"/>
        <v>102050.53864756</v>
      </c>
      <c r="P1466" s="72">
        <f t="shared" si="396"/>
        <v>0</v>
      </c>
      <c r="Q1466" s="69"/>
      <c r="R1466" s="68"/>
      <c r="S1466" s="68"/>
      <c r="T1466" s="68"/>
      <c r="U1466" s="68"/>
      <c r="V1466" s="6"/>
      <c r="W1466" s="6"/>
      <c r="X1466" s="6"/>
      <c r="Y1466" s="7"/>
      <c r="Z1466" s="1"/>
      <c r="AA1466" s="6"/>
      <c r="AB1466" s="7"/>
      <c r="AC1466" s="7"/>
      <c r="AD1466" s="7"/>
      <c r="AE1466" s="6"/>
      <c r="AF1466" s="8"/>
      <c r="AG1466" s="6"/>
      <c r="AH1466" s="1"/>
      <c r="AI1466" s="3"/>
      <c r="AJ1466" s="3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</row>
    <row r="1467" spans="1:220" x14ac:dyDescent="0.2">
      <c r="A1467" s="65">
        <f t="shared" si="385"/>
        <v>43442</v>
      </c>
      <c r="B1467" s="12">
        <f t="shared" ca="1" si="387"/>
        <v>73298301.71887131</v>
      </c>
      <c r="C1467" s="73">
        <f t="shared" ca="1" si="397"/>
        <v>73170715.698005885</v>
      </c>
      <c r="D1467" s="67">
        <f ca="1">IF(A1467&lt;$B$1,VLOOKUP(A1467,[1]DI!$A$4:$B$15000,2,FALSE),0)</f>
        <v>0</v>
      </c>
      <c r="E1467" s="11">
        <f t="shared" ca="1" si="388"/>
        <v>1</v>
      </c>
      <c r="F1467" s="66">
        <f ca="1">(TRUNC(PRODUCT($E$16:$E1466),16))</f>
        <v>1.5105006635351199</v>
      </c>
      <c r="G1467" s="66">
        <f t="shared" ca="1" si="389"/>
        <v>1.50864260980201</v>
      </c>
      <c r="H1467" s="66">
        <f t="shared" ca="1" si="390"/>
        <v>1.00123161</v>
      </c>
      <c r="I1467" s="67">
        <f t="shared" si="386"/>
        <v>3.7499999999999999E-2</v>
      </c>
      <c r="J1467" s="68">
        <f t="shared" si="398"/>
        <v>43437</v>
      </c>
      <c r="K1467" s="13">
        <f t="shared" si="391"/>
        <v>5</v>
      </c>
      <c r="L1467" s="9">
        <f t="shared" si="392"/>
        <v>1.000511436</v>
      </c>
      <c r="M1467" s="71">
        <f t="shared" ca="1" si="393"/>
        <v>1.001743676</v>
      </c>
      <c r="N1467" s="70">
        <f t="shared" si="394"/>
        <v>0</v>
      </c>
      <c r="O1467" s="66">
        <f t="shared" ca="1" si="395"/>
        <v>127586.02086542999</v>
      </c>
      <c r="P1467" s="72">
        <f t="shared" si="396"/>
        <v>0</v>
      </c>
      <c r="Q1467" s="69"/>
      <c r="R1467" s="68"/>
      <c r="S1467" s="68"/>
      <c r="T1467" s="68"/>
      <c r="U1467" s="68"/>
      <c r="V1467" s="6"/>
      <c r="W1467" s="6"/>
      <c r="X1467" s="6"/>
      <c r="Y1467" s="7"/>
      <c r="Z1467" s="1"/>
      <c r="AA1467" s="6"/>
      <c r="AB1467" s="7"/>
      <c r="AC1467" s="7"/>
      <c r="AD1467" s="7"/>
      <c r="AE1467" s="6"/>
      <c r="AF1467" s="8"/>
      <c r="AG1467" s="6"/>
      <c r="AH1467" s="1"/>
      <c r="AI1467" s="3"/>
      <c r="AJ1467" s="3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</row>
    <row r="1468" spans="1:220" x14ac:dyDescent="0.2">
      <c r="A1468" s="65">
        <f t="shared" si="385"/>
        <v>43443</v>
      </c>
      <c r="B1468" s="12">
        <f t="shared" ca="1" si="387"/>
        <v>73305797.619670272</v>
      </c>
      <c r="C1468" s="73">
        <f t="shared" ca="1" si="397"/>
        <v>73170715.698005885</v>
      </c>
      <c r="D1468" s="67">
        <f ca="1">IF(A1468&lt;$B$1,VLOOKUP(A1468,[1]DI!$A$4:$B$15000,2,FALSE),0)</f>
        <v>0</v>
      </c>
      <c r="E1468" s="11">
        <f t="shared" ca="1" si="388"/>
        <v>1</v>
      </c>
      <c r="F1468" s="66">
        <f ca="1">(TRUNC(PRODUCT($E$16:$E1467),16))</f>
        <v>1.5105006635351199</v>
      </c>
      <c r="G1468" s="66">
        <f t="shared" ca="1" si="389"/>
        <v>1.50864260980201</v>
      </c>
      <c r="H1468" s="66">
        <f t="shared" ca="1" si="390"/>
        <v>1.00123161</v>
      </c>
      <c r="I1468" s="67">
        <f t="shared" si="386"/>
        <v>3.7499999999999999E-2</v>
      </c>
      <c r="J1468" s="68">
        <f t="shared" si="398"/>
        <v>43437</v>
      </c>
      <c r="K1468" s="13">
        <f t="shared" si="391"/>
        <v>6</v>
      </c>
      <c r="L1468" s="9">
        <f t="shared" si="392"/>
        <v>1.000613754</v>
      </c>
      <c r="M1468" s="71">
        <f t="shared" ca="1" si="393"/>
        <v>1.00184612</v>
      </c>
      <c r="N1468" s="70">
        <f t="shared" si="394"/>
        <v>0</v>
      </c>
      <c r="O1468" s="66">
        <f t="shared" ca="1" si="395"/>
        <v>135081.92166439001</v>
      </c>
      <c r="P1468" s="72">
        <f t="shared" si="396"/>
        <v>0</v>
      </c>
      <c r="Q1468" s="69"/>
      <c r="R1468" s="68"/>
      <c r="S1468" s="68"/>
      <c r="T1468" s="68"/>
      <c r="U1468" s="68"/>
      <c r="V1468" s="6"/>
      <c r="W1468" s="6"/>
      <c r="X1468" s="6"/>
      <c r="Y1468" s="7"/>
      <c r="Z1468" s="1"/>
      <c r="AA1468" s="6"/>
      <c r="AB1468" s="7"/>
      <c r="AC1468" s="7"/>
      <c r="AD1468" s="7"/>
      <c r="AE1468" s="6"/>
      <c r="AF1468" s="8"/>
      <c r="AG1468" s="6"/>
      <c r="AH1468" s="1"/>
      <c r="AI1468" s="3"/>
      <c r="AJ1468" s="3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</row>
    <row r="1469" spans="1:220" x14ac:dyDescent="0.2">
      <c r="A1469" s="65">
        <f t="shared" si="385"/>
        <v>43444</v>
      </c>
      <c r="B1469" s="12">
        <f t="shared" ca="1" si="387"/>
        <v>73313294.398517832</v>
      </c>
      <c r="C1469" s="73">
        <f t="shared" ca="1" si="397"/>
        <v>73170715.698005885</v>
      </c>
      <c r="D1469" s="67">
        <f ca="1">IF(A1469&lt;$B$1,VLOOKUP(A1469,[1]DI!$A$4:$B$15000,2,FALSE),0)</f>
        <v>6.4000000000000001E-2</v>
      </c>
      <c r="E1469" s="11">
        <f t="shared" ca="1" si="388"/>
        <v>1.0002462000000001</v>
      </c>
      <c r="F1469" s="66">
        <f ca="1">(TRUNC(PRODUCT($E$16:$E1468),16))</f>
        <v>1.5105006635351199</v>
      </c>
      <c r="G1469" s="66">
        <f t="shared" ca="1" si="389"/>
        <v>1.50864260980201</v>
      </c>
      <c r="H1469" s="66">
        <f t="shared" ca="1" si="390"/>
        <v>1.00123161</v>
      </c>
      <c r="I1469" s="67">
        <f t="shared" si="386"/>
        <v>3.7499999999999999E-2</v>
      </c>
      <c r="J1469" s="68">
        <f t="shared" si="398"/>
        <v>43437</v>
      </c>
      <c r="K1469" s="13">
        <f t="shared" si="391"/>
        <v>7</v>
      </c>
      <c r="L1469" s="9">
        <f t="shared" si="392"/>
        <v>1.000716084</v>
      </c>
      <c r="M1469" s="71">
        <f t="shared" ca="1" si="393"/>
        <v>1.001948576</v>
      </c>
      <c r="N1469" s="70">
        <f t="shared" si="394"/>
        <v>0</v>
      </c>
      <c r="O1469" s="66">
        <f t="shared" ca="1" si="395"/>
        <v>142578.70051195001</v>
      </c>
      <c r="P1469" s="72">
        <f t="shared" si="396"/>
        <v>0</v>
      </c>
      <c r="Q1469" s="69"/>
      <c r="R1469" s="68"/>
      <c r="S1469" s="68"/>
      <c r="T1469" s="68"/>
      <c r="U1469" s="68"/>
      <c r="V1469" s="6"/>
      <c r="W1469" s="6"/>
      <c r="X1469" s="6"/>
      <c r="Y1469" s="7"/>
      <c r="Z1469" s="1"/>
      <c r="AA1469" s="6"/>
      <c r="AB1469" s="7"/>
      <c r="AC1469" s="7"/>
      <c r="AD1469" s="7"/>
      <c r="AE1469" s="6"/>
      <c r="AF1469" s="8"/>
      <c r="AG1469" s="6"/>
      <c r="AH1469" s="1"/>
      <c r="AI1469" s="3"/>
      <c r="AJ1469" s="3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</row>
    <row r="1470" spans="1:220" x14ac:dyDescent="0.2">
      <c r="A1470" s="65">
        <f t="shared" si="385"/>
        <v>43445</v>
      </c>
      <c r="B1470" s="12">
        <f t="shared" ca="1" si="387"/>
        <v>73338843.197805971</v>
      </c>
      <c r="C1470" s="73">
        <f t="shared" ca="1" si="397"/>
        <v>73170715.698005885</v>
      </c>
      <c r="D1470" s="67">
        <f ca="1">IF(A1470&lt;$B$1,VLOOKUP(A1470,[1]DI!$A$4:$B$15000,2,FALSE),0)</f>
        <v>6.4000000000000001E-2</v>
      </c>
      <c r="E1470" s="11">
        <f t="shared" ca="1" si="388"/>
        <v>1.0002462000000001</v>
      </c>
      <c r="F1470" s="66">
        <f ca="1">(TRUNC(PRODUCT($E$16:$E1469),16))</f>
        <v>1.51087254879848</v>
      </c>
      <c r="G1470" s="66">
        <f t="shared" ca="1" si="389"/>
        <v>1.50864260980201</v>
      </c>
      <c r="H1470" s="66">
        <f t="shared" ca="1" si="390"/>
        <v>1.0014781100000001</v>
      </c>
      <c r="I1470" s="67">
        <f t="shared" si="386"/>
        <v>3.7499999999999999E-2</v>
      </c>
      <c r="J1470" s="68">
        <f t="shared" si="398"/>
        <v>43437</v>
      </c>
      <c r="K1470" s="13">
        <f t="shared" si="391"/>
        <v>8</v>
      </c>
      <c r="L1470" s="9">
        <f t="shared" si="392"/>
        <v>1.0008184229999999</v>
      </c>
      <c r="M1470" s="71">
        <f t="shared" ca="1" si="393"/>
        <v>1.002297743</v>
      </c>
      <c r="N1470" s="70">
        <f t="shared" si="394"/>
        <v>0</v>
      </c>
      <c r="O1470" s="66">
        <f t="shared" ca="1" si="395"/>
        <v>168127.49980008</v>
      </c>
      <c r="P1470" s="72">
        <f t="shared" si="396"/>
        <v>0</v>
      </c>
      <c r="Q1470" s="69"/>
      <c r="R1470" s="68"/>
      <c r="S1470" s="68"/>
      <c r="T1470" s="68"/>
      <c r="U1470" s="68"/>
      <c r="V1470" s="6"/>
      <c r="W1470" s="6"/>
      <c r="X1470" s="6"/>
      <c r="Y1470" s="7"/>
      <c r="Z1470" s="1"/>
      <c r="AA1470" s="6"/>
      <c r="AB1470" s="7"/>
      <c r="AC1470" s="7"/>
      <c r="AD1470" s="7"/>
      <c r="AE1470" s="6"/>
      <c r="AF1470" s="8"/>
      <c r="AG1470" s="6"/>
      <c r="AH1470" s="1"/>
      <c r="AI1470" s="3"/>
      <c r="AJ1470" s="3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</row>
    <row r="1471" spans="1:220" x14ac:dyDescent="0.2">
      <c r="A1471" s="65">
        <f t="shared" si="385"/>
        <v>43446</v>
      </c>
      <c r="B1471" s="12">
        <f t="shared" ca="1" si="387"/>
        <v>73364400.850750685</v>
      </c>
      <c r="C1471" s="73">
        <f t="shared" ca="1" si="397"/>
        <v>73170715.698005885</v>
      </c>
      <c r="D1471" s="67">
        <f ca="1">IF(A1471&lt;$B$1,VLOOKUP(A1471,[1]DI!$A$4:$B$15000,2,FALSE),0)</f>
        <v>6.4000000000000001E-2</v>
      </c>
      <c r="E1471" s="11">
        <f t="shared" ca="1" si="388"/>
        <v>1.0002462000000001</v>
      </c>
      <c r="F1471" s="66">
        <f ca="1">(TRUNC(PRODUCT($E$16:$E1470),16))</f>
        <v>1.51124452561999</v>
      </c>
      <c r="G1471" s="66">
        <f t="shared" ca="1" si="389"/>
        <v>1.50864260980201</v>
      </c>
      <c r="H1471" s="66">
        <f t="shared" ca="1" si="390"/>
        <v>1.00172467</v>
      </c>
      <c r="I1471" s="67">
        <f t="shared" si="386"/>
        <v>3.7499999999999999E-2</v>
      </c>
      <c r="J1471" s="68">
        <f t="shared" si="398"/>
        <v>43437</v>
      </c>
      <c r="K1471" s="13">
        <f t="shared" si="391"/>
        <v>9</v>
      </c>
      <c r="L1471" s="9">
        <f t="shared" si="392"/>
        <v>1.000920773</v>
      </c>
      <c r="M1471" s="71">
        <f t="shared" ca="1" si="393"/>
        <v>1.002647031</v>
      </c>
      <c r="N1471" s="70">
        <f t="shared" si="394"/>
        <v>0</v>
      </c>
      <c r="O1471" s="66">
        <f t="shared" ca="1" si="395"/>
        <v>193685.1527448</v>
      </c>
      <c r="P1471" s="72">
        <f t="shared" si="396"/>
        <v>0</v>
      </c>
      <c r="Q1471" s="69"/>
      <c r="R1471" s="68"/>
      <c r="S1471" s="68"/>
      <c r="T1471" s="68"/>
      <c r="U1471" s="68"/>
      <c r="V1471" s="6"/>
      <c r="W1471" s="6"/>
      <c r="X1471" s="6"/>
      <c r="Y1471" s="7"/>
      <c r="Z1471" s="1"/>
      <c r="AA1471" s="6"/>
      <c r="AB1471" s="7"/>
      <c r="AC1471" s="7"/>
      <c r="AD1471" s="7"/>
      <c r="AE1471" s="6"/>
      <c r="AF1471" s="8"/>
      <c r="AG1471" s="6"/>
      <c r="AH1471" s="1"/>
      <c r="AI1471" s="3"/>
      <c r="AJ1471" s="3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</row>
    <row r="1472" spans="1:220" x14ac:dyDescent="0.2">
      <c r="A1472" s="65">
        <f t="shared" si="385"/>
        <v>43447</v>
      </c>
      <c r="B1472" s="12">
        <f t="shared" ca="1" si="387"/>
        <v>73389968.089059159</v>
      </c>
      <c r="C1472" s="73">
        <f t="shared" ca="1" si="397"/>
        <v>73170715.698005885</v>
      </c>
      <c r="D1472" s="67">
        <f ca="1">IF(A1472&lt;$B$1,VLOOKUP(A1472,[1]DI!$A$4:$B$15000,2,FALSE),0)</f>
        <v>6.4000000000000001E-2</v>
      </c>
      <c r="E1472" s="11">
        <f t="shared" ca="1" si="388"/>
        <v>1.0002462000000001</v>
      </c>
      <c r="F1472" s="66">
        <f ca="1">(TRUNC(PRODUCT($E$16:$E1471),16))</f>
        <v>1.5116165940221999</v>
      </c>
      <c r="G1472" s="66">
        <f t="shared" ca="1" si="389"/>
        <v>1.50864260980201</v>
      </c>
      <c r="H1472" s="66">
        <f t="shared" ca="1" si="390"/>
        <v>1.0019712999999999</v>
      </c>
      <c r="I1472" s="67">
        <f t="shared" si="386"/>
        <v>3.7499999999999999E-2</v>
      </c>
      <c r="J1472" s="68">
        <f t="shared" si="398"/>
        <v>43437</v>
      </c>
      <c r="K1472" s="13">
        <f t="shared" si="391"/>
        <v>10</v>
      </c>
      <c r="L1472" s="9">
        <f t="shared" si="392"/>
        <v>1.0010231329999999</v>
      </c>
      <c r="M1472" s="71">
        <f t="shared" ca="1" si="393"/>
        <v>1.0029964499999999</v>
      </c>
      <c r="N1472" s="70">
        <f t="shared" si="394"/>
        <v>0</v>
      </c>
      <c r="O1472" s="66">
        <f t="shared" ca="1" si="395"/>
        <v>219252.39105328001</v>
      </c>
      <c r="P1472" s="72">
        <f t="shared" si="396"/>
        <v>0</v>
      </c>
      <c r="Q1472" s="69"/>
      <c r="R1472" s="68"/>
      <c r="S1472" s="68"/>
      <c r="T1472" s="68"/>
      <c r="U1472" s="68"/>
      <c r="V1472" s="6"/>
      <c r="W1472" s="6"/>
      <c r="X1472" s="6"/>
      <c r="Y1472" s="7"/>
      <c r="Z1472" s="1"/>
      <c r="AA1472" s="6"/>
      <c r="AB1472" s="7"/>
      <c r="AC1472" s="7"/>
      <c r="AD1472" s="7"/>
      <c r="AE1472" s="6"/>
      <c r="AF1472" s="8"/>
      <c r="AG1472" s="6"/>
      <c r="AH1472" s="1"/>
      <c r="AI1472" s="3"/>
      <c r="AJ1472" s="3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</row>
    <row r="1473" spans="1:220" x14ac:dyDescent="0.2">
      <c r="A1473" s="65">
        <f t="shared" si="385"/>
        <v>43448</v>
      </c>
      <c r="B1473" s="12">
        <f t="shared" ca="1" si="387"/>
        <v>73415543.449317098</v>
      </c>
      <c r="C1473" s="73">
        <f t="shared" ca="1" si="397"/>
        <v>73170715.698005885</v>
      </c>
      <c r="D1473" s="67">
        <f ca="1">IF(A1473&lt;$B$1,VLOOKUP(A1473,[1]DI!$A$4:$B$15000,2,FALSE),0)</f>
        <v>6.4000000000000001E-2</v>
      </c>
      <c r="E1473" s="11">
        <f t="shared" ca="1" si="388"/>
        <v>1.0002462000000001</v>
      </c>
      <c r="F1473" s="66">
        <f ca="1">(TRUNC(PRODUCT($E$16:$E1472),16))</f>
        <v>1.51198875402765</v>
      </c>
      <c r="G1473" s="66">
        <f t="shared" ca="1" si="389"/>
        <v>1.50864260980201</v>
      </c>
      <c r="H1473" s="66">
        <f t="shared" ca="1" si="390"/>
        <v>1.00221798</v>
      </c>
      <c r="I1473" s="67">
        <f t="shared" si="386"/>
        <v>3.7499999999999999E-2</v>
      </c>
      <c r="J1473" s="68">
        <f t="shared" si="398"/>
        <v>43437</v>
      </c>
      <c r="K1473" s="13">
        <f t="shared" si="391"/>
        <v>11</v>
      </c>
      <c r="L1473" s="9">
        <f t="shared" si="392"/>
        <v>1.001125504</v>
      </c>
      <c r="M1473" s="71">
        <f t="shared" ca="1" si="393"/>
        <v>1.00334598</v>
      </c>
      <c r="N1473" s="70">
        <f t="shared" si="394"/>
        <v>0</v>
      </c>
      <c r="O1473" s="66">
        <f t="shared" ca="1" si="395"/>
        <v>244827.75131121001</v>
      </c>
      <c r="P1473" s="72">
        <f t="shared" si="396"/>
        <v>0</v>
      </c>
      <c r="Q1473" s="69"/>
      <c r="R1473" s="68"/>
      <c r="S1473" s="68"/>
      <c r="T1473" s="68"/>
      <c r="U1473" s="68"/>
      <c r="V1473" s="6"/>
      <c r="W1473" s="6"/>
      <c r="X1473" s="6"/>
      <c r="Y1473" s="7"/>
      <c r="Z1473" s="1"/>
      <c r="AA1473" s="6"/>
      <c r="AB1473" s="7"/>
      <c r="AC1473" s="7"/>
      <c r="AD1473" s="7"/>
      <c r="AE1473" s="6"/>
      <c r="AF1473" s="8"/>
      <c r="AG1473" s="6"/>
      <c r="AH1473" s="1"/>
      <c r="AI1473" s="3"/>
      <c r="AJ1473" s="3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</row>
    <row r="1474" spans="1:220" x14ac:dyDescent="0.2">
      <c r="A1474" s="65">
        <f t="shared" si="385"/>
        <v>43449</v>
      </c>
      <c r="B1474" s="12">
        <f t="shared" ca="1" si="387"/>
        <v>73441128.468109488</v>
      </c>
      <c r="C1474" s="73">
        <f t="shared" ca="1" si="397"/>
        <v>73170715.698005885</v>
      </c>
      <c r="D1474" s="67">
        <f ca="1">IF(A1474&lt;$B$1,VLOOKUP(A1474,[1]DI!$A$4:$B$15000,2,FALSE),0)</f>
        <v>0</v>
      </c>
      <c r="E1474" s="11">
        <f t="shared" ca="1" si="388"/>
        <v>1</v>
      </c>
      <c r="F1474" s="66">
        <f ca="1">(TRUNC(PRODUCT($E$16:$E1473),16))</f>
        <v>1.5123610056588901</v>
      </c>
      <c r="G1474" s="66">
        <f t="shared" ca="1" si="389"/>
        <v>1.50864260980201</v>
      </c>
      <c r="H1474" s="66">
        <f t="shared" ca="1" si="390"/>
        <v>1.00246473</v>
      </c>
      <c r="I1474" s="67">
        <f t="shared" si="386"/>
        <v>3.7499999999999999E-2</v>
      </c>
      <c r="J1474" s="68">
        <f t="shared" si="398"/>
        <v>43437</v>
      </c>
      <c r="K1474" s="13">
        <f t="shared" si="391"/>
        <v>12</v>
      </c>
      <c r="L1474" s="9">
        <f t="shared" si="392"/>
        <v>1.0012278859999999</v>
      </c>
      <c r="M1474" s="71">
        <f t="shared" ca="1" si="393"/>
        <v>1.0036956420000001</v>
      </c>
      <c r="N1474" s="70">
        <f t="shared" si="394"/>
        <v>0</v>
      </c>
      <c r="O1474" s="66">
        <f t="shared" ca="1" si="395"/>
        <v>270412.77010361</v>
      </c>
      <c r="P1474" s="72">
        <f t="shared" si="396"/>
        <v>0</v>
      </c>
      <c r="Q1474" s="69"/>
      <c r="R1474" s="68"/>
      <c r="S1474" s="68"/>
      <c r="T1474" s="68"/>
      <c r="U1474" s="68"/>
      <c r="V1474" s="6"/>
      <c r="W1474" s="6"/>
      <c r="X1474" s="6"/>
      <c r="Y1474" s="7"/>
      <c r="Z1474" s="1"/>
      <c r="AA1474" s="6"/>
      <c r="AB1474" s="7"/>
      <c r="AC1474" s="7"/>
      <c r="AD1474" s="7"/>
      <c r="AE1474" s="6"/>
      <c r="AF1474" s="8"/>
      <c r="AG1474" s="6"/>
      <c r="AH1474" s="1"/>
      <c r="AI1474" s="3"/>
      <c r="AJ1474" s="3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</row>
    <row r="1475" spans="1:220" x14ac:dyDescent="0.2">
      <c r="A1475" s="65">
        <f t="shared" si="385"/>
        <v>43450</v>
      </c>
      <c r="B1475" s="12">
        <f t="shared" ca="1" si="387"/>
        <v>73448639.076222301</v>
      </c>
      <c r="C1475" s="73">
        <f t="shared" ca="1" si="397"/>
        <v>73170715.698005885</v>
      </c>
      <c r="D1475" s="67">
        <f ca="1">IF(A1475&lt;$B$1,VLOOKUP(A1475,[1]DI!$A$4:$B$15000,2,FALSE),0)</f>
        <v>0</v>
      </c>
      <c r="E1475" s="11">
        <f t="shared" ca="1" si="388"/>
        <v>1</v>
      </c>
      <c r="F1475" s="66">
        <f ca="1">(TRUNC(PRODUCT($E$16:$E1474),16))</f>
        <v>1.5123610056588901</v>
      </c>
      <c r="G1475" s="66">
        <f t="shared" ca="1" si="389"/>
        <v>1.50864260980201</v>
      </c>
      <c r="H1475" s="66">
        <f t="shared" ca="1" si="390"/>
        <v>1.00246473</v>
      </c>
      <c r="I1475" s="67">
        <f t="shared" si="386"/>
        <v>3.7499999999999999E-2</v>
      </c>
      <c r="J1475" s="68">
        <f t="shared" si="398"/>
        <v>43437</v>
      </c>
      <c r="K1475" s="13">
        <f t="shared" si="391"/>
        <v>13</v>
      </c>
      <c r="L1475" s="9">
        <f t="shared" si="392"/>
        <v>1.001330278</v>
      </c>
      <c r="M1475" s="71">
        <f t="shared" ca="1" si="393"/>
        <v>1.003798287</v>
      </c>
      <c r="N1475" s="70">
        <f t="shared" si="394"/>
        <v>0</v>
      </c>
      <c r="O1475" s="66">
        <f t="shared" ca="1" si="395"/>
        <v>277923.37821642001</v>
      </c>
      <c r="P1475" s="72">
        <f t="shared" si="396"/>
        <v>0</v>
      </c>
      <c r="Q1475" s="69"/>
      <c r="R1475" s="68"/>
      <c r="S1475" s="68"/>
      <c r="T1475" s="68"/>
      <c r="U1475" s="68"/>
      <c r="V1475" s="6"/>
      <c r="W1475" s="6"/>
      <c r="X1475" s="6"/>
      <c r="Y1475" s="7"/>
      <c r="Z1475" s="1"/>
      <c r="AA1475" s="6"/>
      <c r="AB1475" s="7"/>
      <c r="AC1475" s="7"/>
      <c r="AD1475" s="7"/>
      <c r="AE1475" s="6"/>
      <c r="AF1475" s="8"/>
      <c r="AG1475" s="6"/>
      <c r="AH1475" s="1"/>
      <c r="AI1475" s="3"/>
      <c r="AJ1475" s="3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</row>
    <row r="1476" spans="1:220" x14ac:dyDescent="0.2">
      <c r="A1476" s="65">
        <f t="shared" si="385"/>
        <v>43451</v>
      </c>
      <c r="B1476" s="12">
        <f t="shared" ca="1" si="387"/>
        <v>73456150.342871577</v>
      </c>
      <c r="C1476" s="73">
        <f t="shared" ca="1" si="397"/>
        <v>73170715.698005885</v>
      </c>
      <c r="D1476" s="67">
        <f ca="1">IF(A1476&lt;$B$1,VLOOKUP(A1476,[1]DI!$A$4:$B$15000,2,FALSE),0)</f>
        <v>6.4000000000000001E-2</v>
      </c>
      <c r="E1476" s="11">
        <f t="shared" ca="1" si="388"/>
        <v>1.0002462000000001</v>
      </c>
      <c r="F1476" s="66">
        <f ca="1">(TRUNC(PRODUCT($E$16:$E1475),16))</f>
        <v>1.5123610056588901</v>
      </c>
      <c r="G1476" s="66">
        <f t="shared" ca="1" si="389"/>
        <v>1.50864260980201</v>
      </c>
      <c r="H1476" s="66">
        <f t="shared" ca="1" si="390"/>
        <v>1.00246473</v>
      </c>
      <c r="I1476" s="67">
        <f t="shared" si="386"/>
        <v>3.7499999999999999E-2</v>
      </c>
      <c r="J1476" s="68">
        <f t="shared" si="398"/>
        <v>43437</v>
      </c>
      <c r="K1476" s="13">
        <f t="shared" si="391"/>
        <v>14</v>
      </c>
      <c r="L1476" s="9">
        <f t="shared" si="392"/>
        <v>1.00143268</v>
      </c>
      <c r="M1476" s="71">
        <f t="shared" ca="1" si="393"/>
        <v>1.0039009409999999</v>
      </c>
      <c r="N1476" s="70">
        <f t="shared" si="394"/>
        <v>0</v>
      </c>
      <c r="O1476" s="66">
        <f t="shared" ca="1" si="395"/>
        <v>285434.64486568997</v>
      </c>
      <c r="P1476" s="72">
        <f t="shared" si="396"/>
        <v>0</v>
      </c>
      <c r="Q1476" s="69"/>
      <c r="R1476" s="68"/>
      <c r="S1476" s="68"/>
      <c r="T1476" s="68"/>
      <c r="U1476" s="68"/>
      <c r="V1476" s="6"/>
      <c r="W1476" s="6"/>
      <c r="X1476" s="6"/>
      <c r="Y1476" s="7"/>
      <c r="Z1476" s="1"/>
      <c r="AA1476" s="6"/>
      <c r="AB1476" s="7"/>
      <c r="AC1476" s="7"/>
      <c r="AD1476" s="7"/>
      <c r="AE1476" s="6"/>
      <c r="AF1476" s="8"/>
      <c r="AG1476" s="6"/>
      <c r="AH1476" s="1"/>
      <c r="AI1476" s="3"/>
      <c r="AJ1476" s="3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</row>
    <row r="1477" spans="1:220" x14ac:dyDescent="0.2">
      <c r="A1477" s="65">
        <f t="shared" si="385"/>
        <v>43452</v>
      </c>
      <c r="B1477" s="12">
        <f t="shared" ca="1" si="387"/>
        <v>73481749.410441369</v>
      </c>
      <c r="C1477" s="73">
        <f t="shared" ca="1" si="397"/>
        <v>73170715.698005885</v>
      </c>
      <c r="D1477" s="67">
        <f ca="1">IF(A1477&lt;$B$1,VLOOKUP(A1477,[1]DI!$A$4:$B$15000,2,FALSE),0)</f>
        <v>6.4000000000000001E-2</v>
      </c>
      <c r="E1477" s="11">
        <f t="shared" ca="1" si="388"/>
        <v>1.0002462000000001</v>
      </c>
      <c r="F1477" s="66">
        <f ca="1">(TRUNC(PRODUCT($E$16:$E1476),16))</f>
        <v>1.51273334893849</v>
      </c>
      <c r="G1477" s="66">
        <f t="shared" ca="1" si="389"/>
        <v>1.50864260980201</v>
      </c>
      <c r="H1477" s="66">
        <f t="shared" ca="1" si="390"/>
        <v>1.00271154</v>
      </c>
      <c r="I1477" s="67">
        <f t="shared" si="386"/>
        <v>3.7499999999999999E-2</v>
      </c>
      <c r="J1477" s="68">
        <f t="shared" si="398"/>
        <v>43437</v>
      </c>
      <c r="K1477" s="13">
        <f t="shared" si="391"/>
        <v>15</v>
      </c>
      <c r="L1477" s="9">
        <f t="shared" si="392"/>
        <v>1.001535093</v>
      </c>
      <c r="M1477" s="71">
        <f t="shared" ca="1" si="393"/>
        <v>1.0042507949999999</v>
      </c>
      <c r="N1477" s="70">
        <f t="shared" si="394"/>
        <v>0</v>
      </c>
      <c r="O1477" s="66">
        <f t="shared" ca="1" si="395"/>
        <v>311033.71243548999</v>
      </c>
      <c r="P1477" s="72">
        <f t="shared" si="396"/>
        <v>0</v>
      </c>
      <c r="Q1477" s="69"/>
      <c r="R1477" s="68"/>
      <c r="S1477" s="68"/>
      <c r="T1477" s="68"/>
      <c r="U1477" s="68"/>
      <c r="V1477" s="6"/>
      <c r="W1477" s="6"/>
      <c r="X1477" s="6"/>
      <c r="Y1477" s="7"/>
      <c r="Z1477" s="1"/>
      <c r="AA1477" s="6"/>
      <c r="AB1477" s="7"/>
      <c r="AC1477" s="7"/>
      <c r="AD1477" s="7"/>
      <c r="AE1477" s="6"/>
      <c r="AF1477" s="8"/>
      <c r="AG1477" s="6"/>
      <c r="AH1477" s="1"/>
      <c r="AI1477" s="3"/>
      <c r="AJ1477" s="3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</row>
    <row r="1478" spans="1:220" x14ac:dyDescent="0.2">
      <c r="A1478" s="65">
        <f t="shared" si="385"/>
        <v>43453</v>
      </c>
      <c r="B1478" s="12">
        <f t="shared" ca="1" si="387"/>
        <v>73507356.59996064</v>
      </c>
      <c r="C1478" s="73">
        <f t="shared" ca="1" si="397"/>
        <v>73170715.698005885</v>
      </c>
      <c r="D1478" s="67">
        <f ca="1">IF(A1478&lt;$B$1,VLOOKUP(A1478,[1]DI!$A$4:$B$15000,2,FALSE),0)</f>
        <v>6.4000000000000001E-2</v>
      </c>
      <c r="E1478" s="11">
        <f t="shared" ca="1" si="388"/>
        <v>1.0002462000000001</v>
      </c>
      <c r="F1478" s="66">
        <f ca="1">(TRUNC(PRODUCT($E$16:$E1477),16))</f>
        <v>1.5131057838889901</v>
      </c>
      <c r="G1478" s="66">
        <f t="shared" ca="1" si="389"/>
        <v>1.50864260980201</v>
      </c>
      <c r="H1478" s="66">
        <f t="shared" ca="1" si="390"/>
        <v>1.0029584</v>
      </c>
      <c r="I1478" s="67">
        <f t="shared" si="386"/>
        <v>3.7499999999999999E-2</v>
      </c>
      <c r="J1478" s="68">
        <f t="shared" si="398"/>
        <v>43437</v>
      </c>
      <c r="K1478" s="13">
        <f t="shared" si="391"/>
        <v>16</v>
      </c>
      <c r="L1478" s="9">
        <f t="shared" si="392"/>
        <v>1.001637516</v>
      </c>
      <c r="M1478" s="71">
        <f t="shared" ca="1" si="393"/>
        <v>1.00460076</v>
      </c>
      <c r="N1478" s="70">
        <f t="shared" si="394"/>
        <v>0</v>
      </c>
      <c r="O1478" s="66">
        <f t="shared" ca="1" si="395"/>
        <v>336640.90195475001</v>
      </c>
      <c r="P1478" s="72">
        <f t="shared" si="396"/>
        <v>0</v>
      </c>
      <c r="Q1478" s="69"/>
      <c r="R1478" s="68"/>
      <c r="S1478" s="68"/>
      <c r="T1478" s="68"/>
      <c r="U1478" s="68"/>
      <c r="V1478" s="6"/>
      <c r="W1478" s="6"/>
      <c r="X1478" s="6"/>
      <c r="Y1478" s="7"/>
      <c r="Z1478" s="1"/>
      <c r="AA1478" s="6"/>
      <c r="AB1478" s="7"/>
      <c r="AC1478" s="7"/>
      <c r="AD1478" s="7"/>
      <c r="AE1478" s="6"/>
      <c r="AF1478" s="8"/>
      <c r="AG1478" s="6"/>
      <c r="AH1478" s="1"/>
      <c r="AI1478" s="3"/>
      <c r="AJ1478" s="3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</row>
    <row r="1479" spans="1:220" x14ac:dyDescent="0.2">
      <c r="A1479" s="65">
        <f t="shared" si="385"/>
        <v>43454</v>
      </c>
      <c r="B1479" s="12">
        <f t="shared" ca="1" si="387"/>
        <v>73532973.448014364</v>
      </c>
      <c r="C1479" s="73">
        <f t="shared" ca="1" si="397"/>
        <v>73170715.698005885</v>
      </c>
      <c r="D1479" s="67">
        <f ca="1">IF(A1479&lt;$B$1,VLOOKUP(A1479,[1]DI!$A$4:$B$15000,2,FALSE),0)</f>
        <v>6.4000000000000001E-2</v>
      </c>
      <c r="E1479" s="11">
        <f t="shared" ca="1" si="388"/>
        <v>1.0002462000000001</v>
      </c>
      <c r="F1479" s="66">
        <f ca="1">(TRUNC(PRODUCT($E$16:$E1478),16))</f>
        <v>1.5134783105329901</v>
      </c>
      <c r="G1479" s="66">
        <f t="shared" ca="1" si="389"/>
        <v>1.50864260980201</v>
      </c>
      <c r="H1479" s="66">
        <f t="shared" ca="1" si="390"/>
        <v>1.0032053299999999</v>
      </c>
      <c r="I1479" s="67">
        <f t="shared" si="386"/>
        <v>3.7499999999999999E-2</v>
      </c>
      <c r="J1479" s="68">
        <f t="shared" si="398"/>
        <v>43437</v>
      </c>
      <c r="K1479" s="13">
        <f t="shared" si="391"/>
        <v>17</v>
      </c>
      <c r="L1479" s="9">
        <f t="shared" si="392"/>
        <v>1.0017399499999999</v>
      </c>
      <c r="M1479" s="71">
        <f t="shared" ca="1" si="393"/>
        <v>1.0049508570000001</v>
      </c>
      <c r="N1479" s="70">
        <f t="shared" si="394"/>
        <v>0</v>
      </c>
      <c r="O1479" s="66">
        <f t="shared" ca="1" si="395"/>
        <v>362257.75000847998</v>
      </c>
      <c r="P1479" s="72">
        <f t="shared" si="396"/>
        <v>0</v>
      </c>
      <c r="Q1479" s="69"/>
      <c r="R1479" s="68"/>
      <c r="S1479" s="68"/>
      <c r="T1479" s="68"/>
      <c r="U1479" s="68"/>
      <c r="V1479" s="6"/>
      <c r="W1479" s="6"/>
      <c r="X1479" s="6"/>
      <c r="Y1479" s="7"/>
      <c r="Z1479" s="1"/>
      <c r="AA1479" s="6"/>
      <c r="AB1479" s="7"/>
      <c r="AC1479" s="7"/>
      <c r="AD1479" s="7"/>
      <c r="AE1479" s="6"/>
      <c r="AF1479" s="8"/>
      <c r="AG1479" s="6"/>
      <c r="AH1479" s="1"/>
      <c r="AI1479" s="3"/>
      <c r="AJ1479" s="3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</row>
    <row r="1480" spans="1:220" x14ac:dyDescent="0.2">
      <c r="A1480" s="65">
        <f t="shared" si="385"/>
        <v>43455</v>
      </c>
      <c r="B1480" s="12">
        <f t="shared" ca="1" si="387"/>
        <v>73558599.149724692</v>
      </c>
      <c r="C1480" s="73">
        <f t="shared" ca="1" si="397"/>
        <v>73170715.698005885</v>
      </c>
      <c r="D1480" s="67">
        <f ca="1">IF(A1480&lt;$B$1,VLOOKUP(A1480,[1]DI!$A$4:$B$15000,2,FALSE),0)</f>
        <v>6.4000000000000001E-2</v>
      </c>
      <c r="E1480" s="11">
        <f t="shared" ca="1" si="388"/>
        <v>1.0002462000000001</v>
      </c>
      <c r="F1480" s="66">
        <f ca="1">(TRUNC(PRODUCT($E$16:$E1479),16))</f>
        <v>1.51385092889304</v>
      </c>
      <c r="G1480" s="66">
        <f t="shared" ca="1" si="389"/>
        <v>1.50864260980201</v>
      </c>
      <c r="H1480" s="66">
        <f t="shared" ca="1" si="390"/>
        <v>1.0034523200000001</v>
      </c>
      <c r="I1480" s="67">
        <f t="shared" si="386"/>
        <v>3.7499999999999999E-2</v>
      </c>
      <c r="J1480" s="68">
        <f t="shared" si="398"/>
        <v>43437</v>
      </c>
      <c r="K1480" s="13">
        <f t="shared" si="391"/>
        <v>18</v>
      </c>
      <c r="L1480" s="9">
        <f t="shared" si="392"/>
        <v>1.0018423940000001</v>
      </c>
      <c r="M1480" s="71">
        <f t="shared" ca="1" si="393"/>
        <v>1.005301075</v>
      </c>
      <c r="N1480" s="70">
        <f t="shared" si="394"/>
        <v>0</v>
      </c>
      <c r="O1480" s="66">
        <f t="shared" ca="1" si="395"/>
        <v>387883.4517188</v>
      </c>
      <c r="P1480" s="72">
        <f t="shared" si="396"/>
        <v>0</v>
      </c>
      <c r="Q1480" s="69"/>
      <c r="R1480" s="68"/>
      <c r="S1480" s="68"/>
      <c r="T1480" s="68"/>
      <c r="U1480" s="68"/>
      <c r="V1480" s="6"/>
      <c r="W1480" s="6"/>
      <c r="X1480" s="6"/>
      <c r="Y1480" s="7"/>
      <c r="Z1480" s="1"/>
      <c r="AA1480" s="6"/>
      <c r="AB1480" s="7"/>
      <c r="AC1480" s="7"/>
      <c r="AD1480" s="7"/>
      <c r="AE1480" s="6"/>
      <c r="AF1480" s="8"/>
      <c r="AG1480" s="6"/>
      <c r="AH1480" s="1"/>
      <c r="AI1480" s="3"/>
      <c r="AJ1480" s="3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</row>
    <row r="1481" spans="1:220" x14ac:dyDescent="0.2">
      <c r="A1481" s="65">
        <f t="shared" si="385"/>
        <v>43456</v>
      </c>
      <c r="B1481" s="12">
        <f t="shared" ca="1" si="387"/>
        <v>73584233.631920889</v>
      </c>
      <c r="C1481" s="73">
        <f t="shared" ca="1" si="397"/>
        <v>73170715.698005885</v>
      </c>
      <c r="D1481" s="67">
        <f ca="1">IF(A1481&lt;$B$1,VLOOKUP(A1481,[1]DI!$A$4:$B$15000,2,FALSE),0)</f>
        <v>0</v>
      </c>
      <c r="E1481" s="11">
        <f t="shared" ca="1" si="388"/>
        <v>1</v>
      </c>
      <c r="F1481" s="66">
        <f ca="1">(TRUNC(PRODUCT($E$16:$E1480),16))</f>
        <v>1.5142236389917301</v>
      </c>
      <c r="G1481" s="66">
        <f t="shared" ca="1" si="389"/>
        <v>1.50864260980201</v>
      </c>
      <c r="H1481" s="66">
        <f t="shared" ca="1" si="390"/>
        <v>1.0036993700000001</v>
      </c>
      <c r="I1481" s="67">
        <f t="shared" si="386"/>
        <v>3.7499999999999999E-2</v>
      </c>
      <c r="J1481" s="68">
        <f t="shared" si="398"/>
        <v>43437</v>
      </c>
      <c r="K1481" s="13">
        <f t="shared" si="391"/>
        <v>19</v>
      </c>
      <c r="L1481" s="9">
        <f t="shared" si="392"/>
        <v>1.0019448479999999</v>
      </c>
      <c r="M1481" s="71">
        <f t="shared" ca="1" si="393"/>
        <v>1.005651413</v>
      </c>
      <c r="N1481" s="70">
        <f t="shared" si="394"/>
        <v>0</v>
      </c>
      <c r="O1481" s="66">
        <f t="shared" ca="1" si="395"/>
        <v>413517.93391501001</v>
      </c>
      <c r="P1481" s="72">
        <f t="shared" si="396"/>
        <v>0</v>
      </c>
      <c r="Q1481" s="69"/>
      <c r="R1481" s="68"/>
      <c r="S1481" s="68"/>
      <c r="T1481" s="68"/>
      <c r="U1481" s="68"/>
      <c r="V1481" s="6"/>
      <c r="W1481" s="6"/>
      <c r="X1481" s="6"/>
      <c r="Y1481" s="7"/>
      <c r="Z1481" s="1"/>
      <c r="AA1481" s="6"/>
      <c r="AB1481" s="7"/>
      <c r="AC1481" s="7"/>
      <c r="AD1481" s="7"/>
      <c r="AE1481" s="6"/>
      <c r="AF1481" s="8"/>
      <c r="AG1481" s="6"/>
      <c r="AH1481" s="1"/>
      <c r="AI1481" s="3"/>
      <c r="AJ1481" s="3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</row>
    <row r="1482" spans="1:220" x14ac:dyDescent="0.2">
      <c r="A1482" s="65">
        <f t="shared" si="385"/>
        <v>43457</v>
      </c>
      <c r="B1482" s="12">
        <f t="shared" ca="1" si="387"/>
        <v>73591758.87417686</v>
      </c>
      <c r="C1482" s="73">
        <f t="shared" ca="1" si="397"/>
        <v>73170715.698005885</v>
      </c>
      <c r="D1482" s="67">
        <f ca="1">IF(A1482&lt;$B$1,VLOOKUP(A1482,[1]DI!$A$4:$B$15000,2,FALSE),0)</f>
        <v>0</v>
      </c>
      <c r="E1482" s="11">
        <f t="shared" ca="1" si="388"/>
        <v>1</v>
      </c>
      <c r="F1482" s="66">
        <f ca="1">(TRUNC(PRODUCT($E$16:$E1481),16))</f>
        <v>1.5142236389917301</v>
      </c>
      <c r="G1482" s="66">
        <f t="shared" ca="1" si="389"/>
        <v>1.50864260980201</v>
      </c>
      <c r="H1482" s="66">
        <f t="shared" ca="1" si="390"/>
        <v>1.0036993700000001</v>
      </c>
      <c r="I1482" s="67">
        <f t="shared" si="386"/>
        <v>3.7499999999999999E-2</v>
      </c>
      <c r="J1482" s="68">
        <f t="shared" si="398"/>
        <v>43437</v>
      </c>
      <c r="K1482" s="13">
        <f t="shared" si="391"/>
        <v>20</v>
      </c>
      <c r="L1482" s="9">
        <f t="shared" si="392"/>
        <v>1.0020473139999999</v>
      </c>
      <c r="M1482" s="71">
        <f t="shared" ca="1" si="393"/>
        <v>1.0057542580000001</v>
      </c>
      <c r="N1482" s="70">
        <f t="shared" si="394"/>
        <v>0</v>
      </c>
      <c r="O1482" s="66">
        <f t="shared" ca="1" si="395"/>
        <v>421043.17617097998</v>
      </c>
      <c r="P1482" s="72">
        <f t="shared" si="396"/>
        <v>0</v>
      </c>
      <c r="Q1482" s="69"/>
      <c r="R1482" s="68"/>
      <c r="S1482" s="68"/>
      <c r="T1482" s="68"/>
      <c r="U1482" s="68"/>
      <c r="V1482" s="6"/>
      <c r="W1482" s="6"/>
      <c r="X1482" s="6"/>
      <c r="Y1482" s="7"/>
      <c r="Z1482" s="1"/>
      <c r="AA1482" s="6"/>
      <c r="AB1482" s="7"/>
      <c r="AC1482" s="7"/>
      <c r="AD1482" s="7"/>
      <c r="AE1482" s="6"/>
      <c r="AF1482" s="8"/>
      <c r="AG1482" s="6"/>
      <c r="AH1482" s="1"/>
      <c r="AI1482" s="3"/>
      <c r="AJ1482" s="3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</row>
    <row r="1483" spans="1:220" x14ac:dyDescent="0.2">
      <c r="A1483" s="65">
        <f t="shared" si="385"/>
        <v>43458</v>
      </c>
      <c r="B1483" s="12">
        <f t="shared" ca="1" si="387"/>
        <v>73599284.77496925</v>
      </c>
      <c r="C1483" s="73">
        <f t="shared" ca="1" si="397"/>
        <v>73170715.698005885</v>
      </c>
      <c r="D1483" s="67">
        <f ca="1">IF(A1483&lt;$B$1,VLOOKUP(A1483,[1]DI!$A$4:$B$15000,2,FALSE),0)</f>
        <v>6.4000000000000001E-2</v>
      </c>
      <c r="E1483" s="11">
        <f t="shared" ca="1" si="388"/>
        <v>1.0002462000000001</v>
      </c>
      <c r="F1483" s="66">
        <f ca="1">(TRUNC(PRODUCT($E$16:$E1482),16))</f>
        <v>1.5142236389917301</v>
      </c>
      <c r="G1483" s="66">
        <f t="shared" ca="1" si="389"/>
        <v>1.50864260980201</v>
      </c>
      <c r="H1483" s="66">
        <f t="shared" ca="1" si="390"/>
        <v>1.0036993700000001</v>
      </c>
      <c r="I1483" s="67">
        <f t="shared" si="386"/>
        <v>3.7499999999999999E-2</v>
      </c>
      <c r="J1483" s="68">
        <f t="shared" si="398"/>
        <v>43437</v>
      </c>
      <c r="K1483" s="13">
        <f t="shared" si="391"/>
        <v>21</v>
      </c>
      <c r="L1483" s="9">
        <f t="shared" si="392"/>
        <v>1.002149789</v>
      </c>
      <c r="M1483" s="71">
        <f t="shared" ca="1" si="393"/>
        <v>1.0058571119999999</v>
      </c>
      <c r="N1483" s="70">
        <f t="shared" si="394"/>
        <v>0</v>
      </c>
      <c r="O1483" s="66">
        <f t="shared" ca="1" si="395"/>
        <v>428569.07696337003</v>
      </c>
      <c r="P1483" s="72">
        <f t="shared" si="396"/>
        <v>0</v>
      </c>
      <c r="Q1483" s="69"/>
      <c r="R1483" s="68"/>
      <c r="S1483" s="68"/>
      <c r="T1483" s="68"/>
      <c r="U1483" s="68"/>
      <c r="V1483" s="6"/>
      <c r="W1483" s="6"/>
      <c r="X1483" s="6"/>
      <c r="Y1483" s="7"/>
      <c r="Z1483" s="1"/>
      <c r="AA1483" s="6"/>
      <c r="AB1483" s="7"/>
      <c r="AC1483" s="7"/>
      <c r="AD1483" s="7"/>
      <c r="AE1483" s="6"/>
      <c r="AF1483" s="8"/>
      <c r="AG1483" s="6"/>
      <c r="AH1483" s="1"/>
      <c r="AI1483" s="3"/>
      <c r="AJ1483" s="3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</row>
    <row r="1484" spans="1:220" x14ac:dyDescent="0.2">
      <c r="A1484" s="65">
        <f t="shared" si="385"/>
        <v>43459</v>
      </c>
      <c r="B1484" s="12">
        <f t="shared" ca="1" si="387"/>
        <v>73624933.452284321</v>
      </c>
      <c r="C1484" s="73">
        <f t="shared" ca="1" si="397"/>
        <v>73170715.698005885</v>
      </c>
      <c r="D1484" s="67">
        <f ca="1">IF(A1484&lt;$B$1,VLOOKUP(A1484,[1]DI!$A$4:$B$15000,2,FALSE),0)</f>
        <v>0</v>
      </c>
      <c r="E1484" s="11">
        <f t="shared" ca="1" si="388"/>
        <v>1</v>
      </c>
      <c r="F1484" s="66">
        <f ca="1">(TRUNC(PRODUCT($E$16:$E1483),16))</f>
        <v>1.5145964408516499</v>
      </c>
      <c r="G1484" s="66">
        <f t="shared" ca="1" si="389"/>
        <v>1.50864260980201</v>
      </c>
      <c r="H1484" s="66">
        <f t="shared" ca="1" si="390"/>
        <v>1.00394648</v>
      </c>
      <c r="I1484" s="67">
        <f t="shared" si="386"/>
        <v>3.7499999999999999E-2</v>
      </c>
      <c r="J1484" s="68">
        <f t="shared" si="398"/>
        <v>43437</v>
      </c>
      <c r="K1484" s="13">
        <f t="shared" si="391"/>
        <v>22</v>
      </c>
      <c r="L1484" s="9">
        <f t="shared" si="392"/>
        <v>1.002252275</v>
      </c>
      <c r="M1484" s="71">
        <f t="shared" ca="1" si="393"/>
        <v>1.0062076440000001</v>
      </c>
      <c r="N1484" s="70">
        <f t="shared" si="394"/>
        <v>0</v>
      </c>
      <c r="O1484" s="66">
        <f t="shared" ca="1" si="395"/>
        <v>454217.75427843002</v>
      </c>
      <c r="P1484" s="72">
        <f t="shared" si="396"/>
        <v>0</v>
      </c>
      <c r="Q1484" s="69"/>
      <c r="R1484" s="68"/>
      <c r="S1484" s="68"/>
      <c r="T1484" s="68"/>
      <c r="U1484" s="68"/>
      <c r="V1484" s="6"/>
      <c r="W1484" s="6"/>
      <c r="X1484" s="6"/>
      <c r="Y1484" s="7"/>
      <c r="Z1484" s="1"/>
      <c r="AA1484" s="6"/>
      <c r="AB1484" s="7"/>
      <c r="AC1484" s="7"/>
      <c r="AD1484" s="7"/>
      <c r="AE1484" s="6"/>
      <c r="AF1484" s="8"/>
      <c r="AG1484" s="6"/>
      <c r="AH1484" s="1"/>
      <c r="AI1484" s="3"/>
      <c r="AJ1484" s="3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</row>
    <row r="1485" spans="1:220" x14ac:dyDescent="0.2">
      <c r="A1485" s="65">
        <f t="shared" si="385"/>
        <v>43460</v>
      </c>
      <c r="B1485" s="12">
        <f t="shared" ca="1" si="387"/>
        <v>73632462.792100355</v>
      </c>
      <c r="C1485" s="73">
        <f t="shared" ca="1" si="397"/>
        <v>73170715.698005885</v>
      </c>
      <c r="D1485" s="67">
        <f ca="1">IF(A1485&lt;$B$1,VLOOKUP(A1485,[1]DI!$A$4:$B$15000,2,FALSE),0)</f>
        <v>6.4000000000000001E-2</v>
      </c>
      <c r="E1485" s="11">
        <f t="shared" ca="1" si="388"/>
        <v>1.0002462000000001</v>
      </c>
      <c r="F1485" s="66">
        <f ca="1">(TRUNC(PRODUCT($E$16:$E1484),16))</f>
        <v>1.5145964408516499</v>
      </c>
      <c r="G1485" s="66">
        <f t="shared" ca="1" si="389"/>
        <v>1.50864260980201</v>
      </c>
      <c r="H1485" s="66">
        <f t="shared" ca="1" si="390"/>
        <v>1.00394648</v>
      </c>
      <c r="I1485" s="67">
        <f t="shared" si="386"/>
        <v>3.7499999999999999E-2</v>
      </c>
      <c r="J1485" s="68">
        <f t="shared" si="398"/>
        <v>43437</v>
      </c>
      <c r="K1485" s="13">
        <f t="shared" si="391"/>
        <v>23</v>
      </c>
      <c r="L1485" s="9">
        <f t="shared" si="392"/>
        <v>1.0023547719999999</v>
      </c>
      <c r="M1485" s="71">
        <f t="shared" ca="1" si="393"/>
        <v>1.0063105450000001</v>
      </c>
      <c r="N1485" s="70">
        <f t="shared" si="394"/>
        <v>0</v>
      </c>
      <c r="O1485" s="66">
        <f t="shared" ca="1" si="395"/>
        <v>461747.09409447003</v>
      </c>
      <c r="P1485" s="72">
        <f t="shared" si="396"/>
        <v>0</v>
      </c>
      <c r="Q1485" s="69"/>
      <c r="R1485" s="68"/>
      <c r="S1485" s="68"/>
      <c r="T1485" s="68"/>
      <c r="U1485" s="68"/>
      <c r="V1485" s="6"/>
      <c r="W1485" s="6"/>
      <c r="X1485" s="6"/>
      <c r="Y1485" s="7"/>
      <c r="Z1485" s="1"/>
      <c r="AA1485" s="6"/>
      <c r="AB1485" s="7"/>
      <c r="AC1485" s="7"/>
      <c r="AD1485" s="7"/>
      <c r="AE1485" s="6"/>
      <c r="AF1485" s="8"/>
      <c r="AG1485" s="6"/>
      <c r="AH1485" s="1"/>
      <c r="AI1485" s="3"/>
      <c r="AJ1485" s="3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</row>
    <row r="1486" spans="1:220" x14ac:dyDescent="0.2">
      <c r="A1486" s="65">
        <f t="shared" si="385"/>
        <v>43461</v>
      </c>
      <c r="B1486" s="12">
        <f t="shared" ca="1" si="387"/>
        <v>73658122.957217768</v>
      </c>
      <c r="C1486" s="73">
        <f t="shared" ca="1" si="397"/>
        <v>73170715.698005885</v>
      </c>
      <c r="D1486" s="67">
        <f ca="1">IF(A1486&lt;$B$1,VLOOKUP(A1486,[1]DI!$A$4:$B$15000,2,FALSE),0)</f>
        <v>6.4000000000000001E-2</v>
      </c>
      <c r="E1486" s="11">
        <f t="shared" ca="1" si="388"/>
        <v>1.0002462000000001</v>
      </c>
      <c r="F1486" s="66">
        <f ca="1">(TRUNC(PRODUCT($E$16:$E1485),16))</f>
        <v>1.5149693344953901</v>
      </c>
      <c r="G1486" s="66">
        <f t="shared" ca="1" si="389"/>
        <v>1.50864260980201</v>
      </c>
      <c r="H1486" s="66">
        <f t="shared" ca="1" si="390"/>
        <v>1.0041936499999999</v>
      </c>
      <c r="I1486" s="67">
        <f t="shared" si="386"/>
        <v>3.7499999999999999E-2</v>
      </c>
      <c r="J1486" s="68">
        <f t="shared" si="398"/>
        <v>43437</v>
      </c>
      <c r="K1486" s="13">
        <f t="shared" si="391"/>
        <v>24</v>
      </c>
      <c r="L1486" s="9">
        <f t="shared" si="392"/>
        <v>1.0024572789999999</v>
      </c>
      <c r="M1486" s="71">
        <f t="shared" ca="1" si="393"/>
        <v>1.0066612340000001</v>
      </c>
      <c r="N1486" s="70">
        <f t="shared" si="394"/>
        <v>0</v>
      </c>
      <c r="O1486" s="66">
        <f t="shared" ca="1" si="395"/>
        <v>487407.25921188999</v>
      </c>
      <c r="P1486" s="72">
        <f t="shared" si="396"/>
        <v>0</v>
      </c>
      <c r="Q1486" s="69"/>
      <c r="R1486" s="68"/>
      <c r="S1486" s="68"/>
      <c r="T1486" s="68"/>
      <c r="U1486" s="68"/>
      <c r="V1486" s="6"/>
      <c r="W1486" s="6"/>
      <c r="X1486" s="6"/>
      <c r="Y1486" s="7"/>
      <c r="Z1486" s="1"/>
      <c r="AA1486" s="6"/>
      <c r="AB1486" s="7"/>
      <c r="AC1486" s="7"/>
      <c r="AD1486" s="7"/>
      <c r="AE1486" s="6"/>
      <c r="AF1486" s="8"/>
      <c r="AG1486" s="6"/>
      <c r="AH1486" s="1"/>
      <c r="AI1486" s="3"/>
      <c r="AJ1486" s="3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</row>
    <row r="1487" spans="1:220" x14ac:dyDescent="0.2">
      <c r="A1487" s="65">
        <f t="shared" si="385"/>
        <v>43462</v>
      </c>
      <c r="B1487" s="12">
        <f t="shared" ca="1" si="387"/>
        <v>73683792.780869648</v>
      </c>
      <c r="C1487" s="73">
        <f t="shared" ca="1" si="397"/>
        <v>73170715.698005885</v>
      </c>
      <c r="D1487" s="67">
        <f ca="1">IF(A1487&lt;$B$1,VLOOKUP(A1487,[1]DI!$A$4:$B$15000,2,FALSE),0)</f>
        <v>6.4000000000000001E-2</v>
      </c>
      <c r="E1487" s="11">
        <f t="shared" ca="1" si="388"/>
        <v>1.0002462000000001</v>
      </c>
      <c r="F1487" s="66">
        <f ca="1">(TRUNC(PRODUCT($E$16:$E1486),16))</f>
        <v>1.51534231994555</v>
      </c>
      <c r="G1487" s="66">
        <f t="shared" ca="1" si="389"/>
        <v>1.50864260980201</v>
      </c>
      <c r="H1487" s="66">
        <f t="shared" ca="1" si="390"/>
        <v>1.0044408899999999</v>
      </c>
      <c r="I1487" s="67">
        <f t="shared" si="386"/>
        <v>3.7499999999999999E-2</v>
      </c>
      <c r="J1487" s="68">
        <f t="shared" si="398"/>
        <v>43437</v>
      </c>
      <c r="K1487" s="13">
        <f t="shared" si="391"/>
        <v>25</v>
      </c>
      <c r="L1487" s="9">
        <f t="shared" si="392"/>
        <v>1.002559797</v>
      </c>
      <c r="M1487" s="71">
        <f t="shared" ca="1" si="393"/>
        <v>1.0070120549999999</v>
      </c>
      <c r="N1487" s="70">
        <f t="shared" si="394"/>
        <v>0</v>
      </c>
      <c r="O1487" s="66">
        <f t="shared" ca="1" si="395"/>
        <v>513077.08286377002</v>
      </c>
      <c r="P1487" s="72">
        <f t="shared" si="396"/>
        <v>0</v>
      </c>
      <c r="Q1487" s="69"/>
      <c r="R1487" s="68"/>
      <c r="S1487" s="68"/>
      <c r="T1487" s="68"/>
      <c r="U1487" s="68"/>
      <c r="V1487" s="6"/>
      <c r="W1487" s="6"/>
      <c r="X1487" s="6"/>
      <c r="Y1487" s="7"/>
      <c r="Z1487" s="1"/>
      <c r="AA1487" s="6"/>
      <c r="AB1487" s="7"/>
      <c r="AC1487" s="7"/>
      <c r="AD1487" s="7"/>
      <c r="AE1487" s="6"/>
      <c r="AF1487" s="8"/>
      <c r="AG1487" s="6"/>
      <c r="AH1487" s="1"/>
      <c r="AI1487" s="3"/>
      <c r="AJ1487" s="3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</row>
    <row r="1488" spans="1:220" x14ac:dyDescent="0.2">
      <c r="A1488" s="65">
        <f t="shared" si="385"/>
        <v>43463</v>
      </c>
      <c r="B1488" s="12">
        <f t="shared" ca="1" si="387"/>
        <v>73709470.65330027</v>
      </c>
      <c r="C1488" s="73">
        <f t="shared" ca="1" si="397"/>
        <v>73170715.698005885</v>
      </c>
      <c r="D1488" s="67">
        <f ca="1">IF(A1488&lt;$B$1,VLOOKUP(A1488,[1]DI!$A$4:$B$15000,2,FALSE),0)</f>
        <v>0</v>
      </c>
      <c r="E1488" s="11">
        <f t="shared" ca="1" si="388"/>
        <v>1</v>
      </c>
      <c r="F1488" s="66">
        <f ca="1">(TRUNC(PRODUCT($E$16:$E1487),16))</f>
        <v>1.5157153972247199</v>
      </c>
      <c r="G1488" s="66">
        <f t="shared" ca="1" si="389"/>
        <v>1.50864260980201</v>
      </c>
      <c r="H1488" s="66">
        <f t="shared" ca="1" si="390"/>
        <v>1.00468818</v>
      </c>
      <c r="I1488" s="67">
        <f t="shared" si="386"/>
        <v>3.7499999999999999E-2</v>
      </c>
      <c r="J1488" s="68">
        <f t="shared" si="398"/>
        <v>43437</v>
      </c>
      <c r="K1488" s="13">
        <f t="shared" si="391"/>
        <v>26</v>
      </c>
      <c r="L1488" s="9">
        <f t="shared" si="392"/>
        <v>1.002662325</v>
      </c>
      <c r="M1488" s="71">
        <f t="shared" ca="1" si="393"/>
        <v>1.007362986</v>
      </c>
      <c r="N1488" s="70">
        <f t="shared" si="394"/>
        <v>0</v>
      </c>
      <c r="O1488" s="66">
        <f t="shared" ca="1" si="395"/>
        <v>538754.95529438998</v>
      </c>
      <c r="P1488" s="72">
        <f t="shared" si="396"/>
        <v>0</v>
      </c>
      <c r="Q1488" s="69"/>
      <c r="R1488" s="68"/>
      <c r="S1488" s="68"/>
      <c r="T1488" s="68"/>
      <c r="U1488" s="68"/>
      <c r="V1488" s="6"/>
      <c r="W1488" s="6"/>
      <c r="X1488" s="6"/>
      <c r="Y1488" s="7"/>
      <c r="Z1488" s="1"/>
      <c r="AA1488" s="6"/>
      <c r="AB1488" s="7"/>
      <c r="AC1488" s="7"/>
      <c r="AD1488" s="7"/>
      <c r="AE1488" s="6"/>
      <c r="AF1488" s="8"/>
      <c r="AG1488" s="6"/>
      <c r="AH1488" s="1"/>
      <c r="AI1488" s="3"/>
      <c r="AJ1488" s="3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</row>
    <row r="1489" spans="1:220" x14ac:dyDescent="0.2">
      <c r="A1489" s="65">
        <f t="shared" si="385"/>
        <v>43464</v>
      </c>
      <c r="B1489" s="12">
        <f t="shared" ca="1" si="387"/>
        <v>73717008.627260759</v>
      </c>
      <c r="C1489" s="73">
        <f t="shared" ca="1" si="397"/>
        <v>73170715.698005885</v>
      </c>
      <c r="D1489" s="67">
        <f ca="1">IF(A1489&lt;$B$1,VLOOKUP(A1489,[1]DI!$A$4:$B$15000,2,FALSE),0)</f>
        <v>0</v>
      </c>
      <c r="E1489" s="11">
        <f t="shared" ca="1" si="388"/>
        <v>1</v>
      </c>
      <c r="F1489" s="66">
        <f ca="1">(TRUNC(PRODUCT($E$16:$E1488),16))</f>
        <v>1.5157153972247199</v>
      </c>
      <c r="G1489" s="66">
        <f t="shared" ca="1" si="389"/>
        <v>1.50864260980201</v>
      </c>
      <c r="H1489" s="66">
        <f t="shared" ca="1" si="390"/>
        <v>1.00468818</v>
      </c>
      <c r="I1489" s="67">
        <f t="shared" si="386"/>
        <v>3.7499999999999999E-2</v>
      </c>
      <c r="J1489" s="68">
        <f t="shared" si="398"/>
        <v>43437</v>
      </c>
      <c r="K1489" s="13">
        <f t="shared" si="391"/>
        <v>27</v>
      </c>
      <c r="L1489" s="9">
        <f t="shared" si="392"/>
        <v>1.0027648629999999</v>
      </c>
      <c r="M1489" s="71">
        <f t="shared" ca="1" si="393"/>
        <v>1.0074660049999999</v>
      </c>
      <c r="N1489" s="70">
        <f t="shared" si="394"/>
        <v>0</v>
      </c>
      <c r="O1489" s="66">
        <f t="shared" ca="1" si="395"/>
        <v>546292.92925487994</v>
      </c>
      <c r="P1489" s="72">
        <f t="shared" si="396"/>
        <v>0</v>
      </c>
      <c r="Q1489" s="69"/>
      <c r="R1489" s="68"/>
      <c r="S1489" s="68"/>
      <c r="T1489" s="68"/>
      <c r="U1489" s="68"/>
      <c r="V1489" s="6"/>
      <c r="W1489" s="6"/>
      <c r="X1489" s="6"/>
      <c r="Y1489" s="7"/>
      <c r="Z1489" s="1"/>
      <c r="AA1489" s="6"/>
      <c r="AB1489" s="7"/>
      <c r="AC1489" s="7"/>
      <c r="AD1489" s="7"/>
      <c r="AE1489" s="6"/>
      <c r="AF1489" s="8"/>
      <c r="AG1489" s="6"/>
      <c r="AH1489" s="1"/>
      <c r="AI1489" s="3"/>
      <c r="AJ1489" s="3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</row>
    <row r="1490" spans="1:220" x14ac:dyDescent="0.2">
      <c r="A1490" s="65">
        <f t="shared" ref="A1490:A1553" si="399">(A1489+1)</f>
        <v>43465</v>
      </c>
      <c r="B1490" s="12">
        <f t="shared" ca="1" si="387"/>
        <v>73724547.406099141</v>
      </c>
      <c r="C1490" s="73">
        <f t="shared" ca="1" si="397"/>
        <v>73170715.698005885</v>
      </c>
      <c r="D1490" s="67">
        <f ca="1">IF(A1490&lt;$B$1,VLOOKUP(A1490,[1]DI!$A$4:$B$15000,2,FALSE),0)</f>
        <v>6.4000000000000001E-2</v>
      </c>
      <c r="E1490" s="11">
        <f t="shared" ca="1" si="388"/>
        <v>1.0002462000000001</v>
      </c>
      <c r="F1490" s="66">
        <f ca="1">(TRUNC(PRODUCT($E$16:$E1489),16))</f>
        <v>1.5157153972247199</v>
      </c>
      <c r="G1490" s="66">
        <f t="shared" ca="1" si="389"/>
        <v>1.50864260980201</v>
      </c>
      <c r="H1490" s="66">
        <f t="shared" ca="1" si="390"/>
        <v>1.00468818</v>
      </c>
      <c r="I1490" s="67">
        <f t="shared" ref="I1490:I1553" si="400">I1489</f>
        <v>3.7499999999999999E-2</v>
      </c>
      <c r="J1490" s="68">
        <f t="shared" si="398"/>
        <v>43437</v>
      </c>
      <c r="K1490" s="13">
        <f t="shared" si="391"/>
        <v>28</v>
      </c>
      <c r="L1490" s="9">
        <f t="shared" si="392"/>
        <v>1.0028674120000001</v>
      </c>
      <c r="M1490" s="71">
        <f t="shared" ca="1" si="393"/>
        <v>1.0075690349999999</v>
      </c>
      <c r="N1490" s="70">
        <f t="shared" si="394"/>
        <v>0</v>
      </c>
      <c r="O1490" s="66">
        <f t="shared" ca="1" si="395"/>
        <v>553831.70809325005</v>
      </c>
      <c r="P1490" s="72">
        <f t="shared" si="396"/>
        <v>0</v>
      </c>
      <c r="Q1490" s="69"/>
      <c r="R1490" s="68"/>
      <c r="S1490" s="68"/>
      <c r="T1490" s="68"/>
      <c r="U1490" s="68"/>
      <c r="V1490" s="6"/>
      <c r="W1490" s="6"/>
      <c r="X1490" s="6"/>
      <c r="Y1490" s="7"/>
      <c r="Z1490" s="1"/>
      <c r="AA1490" s="6"/>
      <c r="AB1490" s="7"/>
      <c r="AC1490" s="7"/>
      <c r="AD1490" s="7"/>
      <c r="AE1490" s="6"/>
      <c r="AF1490" s="8"/>
      <c r="AG1490" s="6"/>
      <c r="AH1490" s="1"/>
      <c r="AI1490" s="3"/>
      <c r="AJ1490" s="3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</row>
    <row r="1491" spans="1:220" x14ac:dyDescent="0.2">
      <c r="A1491" s="65">
        <f t="shared" si="399"/>
        <v>43466</v>
      </c>
      <c r="B1491" s="12">
        <f t="shared" ca="1" si="387"/>
        <v>73742698.06066446</v>
      </c>
      <c r="C1491" s="73">
        <f t="shared" ca="1" si="397"/>
        <v>73170715.698005885</v>
      </c>
      <c r="D1491" s="67">
        <f ca="1">IF(A1491&lt;$B$1,VLOOKUP(A1491,[1]DI!$A$4:$B$15000,2,FALSE),0)</f>
        <v>0</v>
      </c>
      <c r="E1491" s="11">
        <f t="shared" ca="1" si="388"/>
        <v>1</v>
      </c>
      <c r="F1491" s="66">
        <f ca="1">(TRUNC(PRODUCT($E$16:$E1490),16))</f>
        <v>1.5160885663555099</v>
      </c>
      <c r="G1491" s="66">
        <f t="shared" ca="1" si="389"/>
        <v>1.50864260980201</v>
      </c>
      <c r="H1491" s="66">
        <f t="shared" ca="1" si="390"/>
        <v>1.00493553</v>
      </c>
      <c r="I1491" s="67">
        <f t="shared" si="400"/>
        <v>3.7499999999999999E-2</v>
      </c>
      <c r="J1491" s="68">
        <f t="shared" si="398"/>
        <v>43437</v>
      </c>
      <c r="K1491" s="13">
        <f t="shared" si="391"/>
        <v>28</v>
      </c>
      <c r="L1491" s="9">
        <f t="shared" si="392"/>
        <v>1.0028674120000001</v>
      </c>
      <c r="M1491" s="71">
        <f t="shared" ca="1" si="393"/>
        <v>1.007817094</v>
      </c>
      <c r="N1491" s="70">
        <f t="shared" si="394"/>
        <v>0</v>
      </c>
      <c r="O1491" s="66">
        <f t="shared" ca="1" si="395"/>
        <v>571982.36265857995</v>
      </c>
      <c r="P1491" s="72">
        <f t="shared" si="396"/>
        <v>0</v>
      </c>
      <c r="Q1491" s="69"/>
      <c r="R1491" s="68"/>
      <c r="S1491" s="68"/>
      <c r="T1491" s="68"/>
      <c r="U1491" s="68"/>
      <c r="V1491" s="6"/>
      <c r="W1491" s="6"/>
      <c r="X1491" s="6"/>
      <c r="Y1491" s="7"/>
      <c r="Z1491" s="1"/>
      <c r="AA1491" s="6"/>
      <c r="AB1491" s="7"/>
      <c r="AC1491" s="7"/>
      <c r="AD1491" s="7"/>
      <c r="AE1491" s="6"/>
      <c r="AF1491" s="8"/>
      <c r="AG1491" s="6"/>
      <c r="AH1491" s="1"/>
      <c r="AI1491" s="3"/>
      <c r="AJ1491" s="3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</row>
    <row r="1492" spans="1:220" x14ac:dyDescent="0.2">
      <c r="A1492" s="65">
        <f t="shared" si="399"/>
        <v>43467</v>
      </c>
      <c r="B1492" s="12">
        <f t="shared" ca="1" si="387"/>
        <v>73750239.473648608</v>
      </c>
      <c r="C1492" s="73">
        <f t="shared" ca="1" si="397"/>
        <v>73170715.698005885</v>
      </c>
      <c r="D1492" s="67">
        <f ca="1">IF(A1492&lt;$B$1,VLOOKUP(A1492,[1]DI!$A$4:$B$15000,2,FALSE),0)</f>
        <v>6.4000000000000001E-2</v>
      </c>
      <c r="E1492" s="11">
        <f t="shared" ca="1" si="388"/>
        <v>1.0002462000000001</v>
      </c>
      <c r="F1492" s="66">
        <f ca="1">(TRUNC(PRODUCT($E$16:$E1491),16))</f>
        <v>1.5160885663555099</v>
      </c>
      <c r="G1492" s="66">
        <f t="shared" ca="1" si="389"/>
        <v>1.50864260980201</v>
      </c>
      <c r="H1492" s="66">
        <f t="shared" ca="1" si="390"/>
        <v>1.00493553</v>
      </c>
      <c r="I1492" s="67">
        <f t="shared" si="400"/>
        <v>3.7499999999999999E-2</v>
      </c>
      <c r="J1492" s="68">
        <f t="shared" si="398"/>
        <v>43437</v>
      </c>
      <c r="K1492" s="13">
        <f t="shared" si="391"/>
        <v>29</v>
      </c>
      <c r="L1492" s="9">
        <f t="shared" si="392"/>
        <v>1.002969972</v>
      </c>
      <c r="M1492" s="71">
        <f t="shared" ca="1" si="393"/>
        <v>1.0079201600000001</v>
      </c>
      <c r="N1492" s="70">
        <f t="shared" si="394"/>
        <v>0</v>
      </c>
      <c r="O1492" s="66">
        <f t="shared" ca="1" si="395"/>
        <v>579523.77564272005</v>
      </c>
      <c r="P1492" s="72">
        <f t="shared" si="396"/>
        <v>0</v>
      </c>
      <c r="Q1492" s="69"/>
      <c r="R1492" s="68"/>
      <c r="S1492" s="68"/>
      <c r="T1492" s="68"/>
      <c r="U1492" s="68"/>
      <c r="V1492" s="6"/>
      <c r="W1492" s="6"/>
      <c r="X1492" s="6"/>
      <c r="Y1492" s="7"/>
      <c r="Z1492" s="1"/>
      <c r="AA1492" s="6"/>
      <c r="AB1492" s="7"/>
      <c r="AC1492" s="7"/>
      <c r="AD1492" s="7"/>
      <c r="AE1492" s="6"/>
      <c r="AF1492" s="8"/>
      <c r="AG1492" s="6"/>
      <c r="AH1492" s="1"/>
      <c r="AI1492" s="3"/>
      <c r="AJ1492" s="3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</row>
    <row r="1493" spans="1:220" x14ac:dyDescent="0.2">
      <c r="A1493" s="65">
        <f t="shared" si="399"/>
        <v>43468</v>
      </c>
      <c r="B1493" s="12">
        <f t="shared" ca="1" si="387"/>
        <v>73775941.199732542</v>
      </c>
      <c r="C1493" s="73">
        <f t="shared" ca="1" si="397"/>
        <v>73170715.698005885</v>
      </c>
      <c r="D1493" s="67">
        <f ca="1">IF(A1493&lt;$B$1,VLOOKUP(A1493,[1]DI!$A$4:$B$15000,2,FALSE),0)</f>
        <v>6.4000000000000001E-2</v>
      </c>
      <c r="E1493" s="11">
        <f t="shared" ca="1" si="388"/>
        <v>1.0002462000000001</v>
      </c>
      <c r="F1493" s="66">
        <f ca="1">(TRUNC(PRODUCT($E$16:$E1492),16))</f>
        <v>1.5164618273605499</v>
      </c>
      <c r="G1493" s="66">
        <f t="shared" ca="1" si="389"/>
        <v>1.50864260980201</v>
      </c>
      <c r="H1493" s="66">
        <f t="shared" ca="1" si="390"/>
        <v>1.00518295</v>
      </c>
      <c r="I1493" s="67">
        <f t="shared" si="400"/>
        <v>3.7499999999999999E-2</v>
      </c>
      <c r="J1493" s="68">
        <f t="shared" si="398"/>
        <v>43437</v>
      </c>
      <c r="K1493" s="13">
        <f t="shared" si="391"/>
        <v>30</v>
      </c>
      <c r="L1493" s="9">
        <f t="shared" si="392"/>
        <v>1.003072542</v>
      </c>
      <c r="M1493" s="71">
        <f t="shared" ca="1" si="393"/>
        <v>1.008271417</v>
      </c>
      <c r="N1493" s="70">
        <f t="shared" si="394"/>
        <v>0</v>
      </c>
      <c r="O1493" s="66">
        <f t="shared" ca="1" si="395"/>
        <v>605225.50172665005</v>
      </c>
      <c r="P1493" s="72">
        <f t="shared" si="396"/>
        <v>0</v>
      </c>
      <c r="Q1493" s="69"/>
      <c r="R1493" s="68"/>
      <c r="S1493" s="68"/>
      <c r="T1493" s="68"/>
      <c r="U1493" s="68"/>
      <c r="V1493" s="6"/>
      <c r="W1493" s="6"/>
      <c r="X1493" s="6"/>
      <c r="Y1493" s="7"/>
      <c r="Z1493" s="1"/>
      <c r="AA1493" s="6"/>
      <c r="AB1493" s="7"/>
      <c r="AC1493" s="7"/>
      <c r="AD1493" s="7"/>
      <c r="AE1493" s="6"/>
      <c r="AF1493" s="8"/>
      <c r="AG1493" s="6"/>
      <c r="AH1493" s="1"/>
      <c r="AI1493" s="3"/>
      <c r="AJ1493" s="3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</row>
    <row r="1494" spans="1:220" x14ac:dyDescent="0.2">
      <c r="A1494" s="65">
        <f t="shared" si="399"/>
        <v>43469</v>
      </c>
      <c r="B1494" s="12">
        <f t="shared" ca="1" si="387"/>
        <v>73801650.974595189</v>
      </c>
      <c r="C1494" s="73">
        <f t="shared" ca="1" si="397"/>
        <v>73170715.698005885</v>
      </c>
      <c r="D1494" s="67">
        <f ca="1">IF(A1494&lt;$B$1,VLOOKUP(A1494,[1]DI!$A$4:$B$15000,2,FALSE),0)</f>
        <v>6.4000000000000001E-2</v>
      </c>
      <c r="E1494" s="11">
        <f t="shared" ca="1" si="388"/>
        <v>1.0002462000000001</v>
      </c>
      <c r="F1494" s="66">
        <f ca="1">(TRUNC(PRODUCT($E$16:$E1493),16))</f>
        <v>1.51683518026245</v>
      </c>
      <c r="G1494" s="66">
        <f t="shared" ca="1" si="389"/>
        <v>1.50864260980201</v>
      </c>
      <c r="H1494" s="66">
        <f t="shared" ca="1" si="390"/>
        <v>1.0054304199999999</v>
      </c>
      <c r="I1494" s="67">
        <f t="shared" si="400"/>
        <v>3.7499999999999999E-2</v>
      </c>
      <c r="J1494" s="68">
        <f t="shared" si="398"/>
        <v>43437</v>
      </c>
      <c r="K1494" s="13">
        <f t="shared" si="391"/>
        <v>31</v>
      </c>
      <c r="L1494" s="9">
        <f t="shared" si="392"/>
        <v>1.003175122</v>
      </c>
      <c r="M1494" s="71">
        <f t="shared" ca="1" si="393"/>
        <v>1.0086227839999999</v>
      </c>
      <c r="N1494" s="70">
        <f t="shared" si="394"/>
        <v>0</v>
      </c>
      <c r="O1494" s="66">
        <f t="shared" ca="1" si="395"/>
        <v>630935.27658931003</v>
      </c>
      <c r="P1494" s="72">
        <f t="shared" si="396"/>
        <v>0</v>
      </c>
      <c r="Q1494" s="69"/>
      <c r="R1494" s="68"/>
      <c r="S1494" s="68"/>
      <c r="T1494" s="68"/>
      <c r="U1494" s="68"/>
      <c r="V1494" s="6"/>
      <c r="W1494" s="6"/>
      <c r="X1494" s="6"/>
      <c r="Y1494" s="7"/>
      <c r="Z1494" s="1"/>
      <c r="AA1494" s="6"/>
      <c r="AB1494" s="7"/>
      <c r="AC1494" s="7"/>
      <c r="AD1494" s="7"/>
      <c r="AE1494" s="6"/>
      <c r="AF1494" s="8"/>
      <c r="AG1494" s="6"/>
      <c r="AH1494" s="1"/>
      <c r="AI1494" s="3"/>
      <c r="AJ1494" s="3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</row>
    <row r="1495" spans="1:220" x14ac:dyDescent="0.2">
      <c r="A1495" s="65">
        <f t="shared" si="399"/>
        <v>43470</v>
      </c>
      <c r="B1495" s="12">
        <f t="shared" ca="1" si="387"/>
        <v>73827370.48116304</v>
      </c>
      <c r="C1495" s="73">
        <f t="shared" ca="1" si="397"/>
        <v>73170715.698005885</v>
      </c>
      <c r="D1495" s="67">
        <f ca="1">IF(A1495&lt;$B$1,VLOOKUP(A1495,[1]DI!$A$4:$B$15000,2,FALSE),0)</f>
        <v>0</v>
      </c>
      <c r="E1495" s="11">
        <f t="shared" ca="1" si="388"/>
        <v>1</v>
      </c>
      <c r="F1495" s="66">
        <f ca="1">(TRUNC(PRODUCT($E$16:$E1494),16))</f>
        <v>1.5172086250838299</v>
      </c>
      <c r="G1495" s="66">
        <f t="shared" ca="1" si="389"/>
        <v>1.50864260980201</v>
      </c>
      <c r="H1495" s="66">
        <f t="shared" ca="1" si="390"/>
        <v>1.0056779600000001</v>
      </c>
      <c r="I1495" s="67">
        <f t="shared" si="400"/>
        <v>3.7499999999999999E-2</v>
      </c>
      <c r="J1495" s="68">
        <f t="shared" si="398"/>
        <v>43437</v>
      </c>
      <c r="K1495" s="13">
        <f t="shared" si="391"/>
        <v>32</v>
      </c>
      <c r="L1495" s="9">
        <f t="shared" si="392"/>
        <v>1.0032777129999999</v>
      </c>
      <c r="M1495" s="71">
        <f t="shared" ca="1" si="393"/>
        <v>1.008974284</v>
      </c>
      <c r="N1495" s="70">
        <f t="shared" si="394"/>
        <v>0</v>
      </c>
      <c r="O1495" s="66">
        <f t="shared" ca="1" si="395"/>
        <v>656654.78315716004</v>
      </c>
      <c r="P1495" s="72">
        <f t="shared" si="396"/>
        <v>0</v>
      </c>
      <c r="Q1495" s="69"/>
      <c r="R1495" s="68"/>
      <c r="S1495" s="68"/>
      <c r="T1495" s="68"/>
      <c r="U1495" s="68"/>
      <c r="V1495" s="6"/>
      <c r="W1495" s="6"/>
      <c r="X1495" s="6"/>
      <c r="Y1495" s="7"/>
      <c r="Z1495" s="1"/>
      <c r="AA1495" s="6"/>
      <c r="AB1495" s="7"/>
      <c r="AC1495" s="7"/>
      <c r="AD1495" s="7"/>
      <c r="AE1495" s="6"/>
      <c r="AF1495" s="8"/>
      <c r="AG1495" s="6"/>
      <c r="AH1495" s="1"/>
      <c r="AI1495" s="3"/>
      <c r="AJ1495" s="3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</row>
    <row r="1496" spans="1:220" x14ac:dyDescent="0.2">
      <c r="A1496" s="65">
        <f t="shared" si="399"/>
        <v>43471</v>
      </c>
      <c r="B1496" s="12">
        <f t="shared" ca="1" si="387"/>
        <v>73834920.528291628</v>
      </c>
      <c r="C1496" s="73">
        <f t="shared" ca="1" si="397"/>
        <v>73170715.698005885</v>
      </c>
      <c r="D1496" s="67">
        <f ca="1">IF(A1496&lt;$B$1,VLOOKUP(A1496,[1]DI!$A$4:$B$15000,2,FALSE),0)</f>
        <v>0</v>
      </c>
      <c r="E1496" s="11">
        <f t="shared" ca="1" si="388"/>
        <v>1</v>
      </c>
      <c r="F1496" s="66">
        <f ca="1">(TRUNC(PRODUCT($E$16:$E1495),16))</f>
        <v>1.5172086250838299</v>
      </c>
      <c r="G1496" s="66">
        <f t="shared" ca="1" si="389"/>
        <v>1.50864260980201</v>
      </c>
      <c r="H1496" s="66">
        <f t="shared" ca="1" si="390"/>
        <v>1.0056779600000001</v>
      </c>
      <c r="I1496" s="67">
        <f t="shared" si="400"/>
        <v>3.7499999999999999E-2</v>
      </c>
      <c r="J1496" s="68">
        <f t="shared" si="398"/>
        <v>43437</v>
      </c>
      <c r="K1496" s="13">
        <f t="shared" si="391"/>
        <v>33</v>
      </c>
      <c r="L1496" s="9">
        <f t="shared" si="392"/>
        <v>1.003380315</v>
      </c>
      <c r="M1496" s="71">
        <f t="shared" ca="1" si="393"/>
        <v>1.0090774680000001</v>
      </c>
      <c r="N1496" s="70">
        <f t="shared" si="394"/>
        <v>0</v>
      </c>
      <c r="O1496" s="66">
        <f t="shared" ca="1" si="395"/>
        <v>664204.83028574998</v>
      </c>
      <c r="P1496" s="72">
        <f t="shared" si="396"/>
        <v>0</v>
      </c>
      <c r="Q1496" s="69"/>
      <c r="R1496" s="68"/>
      <c r="S1496" s="68"/>
      <c r="T1496" s="68"/>
      <c r="U1496" s="68"/>
      <c r="V1496" s="6"/>
      <c r="W1496" s="6"/>
      <c r="X1496" s="6"/>
      <c r="Y1496" s="7"/>
      <c r="Z1496" s="1"/>
      <c r="AA1496" s="6"/>
      <c r="AB1496" s="7"/>
      <c r="AC1496" s="7"/>
      <c r="AD1496" s="7"/>
      <c r="AE1496" s="6"/>
      <c r="AF1496" s="8"/>
      <c r="AG1496" s="6"/>
      <c r="AH1496" s="1"/>
      <c r="AI1496" s="3"/>
      <c r="AJ1496" s="3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</row>
    <row r="1497" spans="1:220" x14ac:dyDescent="0.2">
      <c r="A1497" s="65">
        <f t="shared" si="399"/>
        <v>43472</v>
      </c>
      <c r="B1497" s="12">
        <f t="shared" ca="1" si="387"/>
        <v>73842471.380298078</v>
      </c>
      <c r="C1497" s="73">
        <f t="shared" ca="1" si="397"/>
        <v>73170715.698005885</v>
      </c>
      <c r="D1497" s="67">
        <f ca="1">IF(A1497&lt;$B$1,VLOOKUP(A1497,[1]DI!$A$4:$B$15000,2,FALSE),0)</f>
        <v>6.4000000000000001E-2</v>
      </c>
      <c r="E1497" s="11">
        <f t="shared" ca="1" si="388"/>
        <v>1.0002462000000001</v>
      </c>
      <c r="F1497" s="66">
        <f ca="1">(TRUNC(PRODUCT($E$16:$E1496),16))</f>
        <v>1.5172086250838299</v>
      </c>
      <c r="G1497" s="66">
        <f t="shared" ca="1" si="389"/>
        <v>1.50864260980201</v>
      </c>
      <c r="H1497" s="66">
        <f t="shared" ca="1" si="390"/>
        <v>1.0056779600000001</v>
      </c>
      <c r="I1497" s="67">
        <f t="shared" si="400"/>
        <v>3.7499999999999999E-2</v>
      </c>
      <c r="J1497" s="68">
        <f t="shared" si="398"/>
        <v>43437</v>
      </c>
      <c r="K1497" s="13">
        <f t="shared" si="391"/>
        <v>34</v>
      </c>
      <c r="L1497" s="9">
        <f t="shared" si="392"/>
        <v>1.0034829270000001</v>
      </c>
      <c r="M1497" s="71">
        <f t="shared" ca="1" si="393"/>
        <v>1.009180663</v>
      </c>
      <c r="N1497" s="70">
        <f t="shared" si="394"/>
        <v>0</v>
      </c>
      <c r="O1497" s="66">
        <f t="shared" ca="1" si="395"/>
        <v>671755.68229220004</v>
      </c>
      <c r="P1497" s="72">
        <f t="shared" si="396"/>
        <v>0</v>
      </c>
      <c r="Q1497" s="69"/>
      <c r="R1497" s="68"/>
      <c r="S1497" s="68"/>
      <c r="T1497" s="68"/>
      <c r="U1497" s="68"/>
      <c r="V1497" s="6"/>
      <c r="W1497" s="6"/>
      <c r="X1497" s="6"/>
      <c r="Y1497" s="7"/>
      <c r="Z1497" s="1"/>
      <c r="AA1497" s="6"/>
      <c r="AB1497" s="7"/>
      <c r="AC1497" s="7"/>
      <c r="AD1497" s="7"/>
      <c r="AE1497" s="6"/>
      <c r="AF1497" s="8"/>
      <c r="AG1497" s="6"/>
      <c r="AH1497" s="1"/>
      <c r="AI1497" s="3"/>
      <c r="AJ1497" s="3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</row>
    <row r="1498" spans="1:220" x14ac:dyDescent="0.2">
      <c r="A1498" s="65">
        <f t="shared" si="399"/>
        <v>43473</v>
      </c>
      <c r="B1498" s="12">
        <f t="shared" ca="1" si="387"/>
        <v>73868204.935643345</v>
      </c>
      <c r="C1498" s="73">
        <f t="shared" ca="1" si="397"/>
        <v>73170715.698005885</v>
      </c>
      <c r="D1498" s="67">
        <f ca="1">IF(A1498&lt;$B$1,VLOOKUP(A1498,[1]DI!$A$4:$B$15000,2,FALSE),0)</f>
        <v>6.4000000000000001E-2</v>
      </c>
      <c r="E1498" s="11">
        <f t="shared" ca="1" si="388"/>
        <v>1.0002462000000001</v>
      </c>
      <c r="F1498" s="66">
        <f ca="1">(TRUNC(PRODUCT($E$16:$E1497),16))</f>
        <v>1.51758216184732</v>
      </c>
      <c r="G1498" s="66">
        <f t="shared" ca="1" si="389"/>
        <v>1.50864260980201</v>
      </c>
      <c r="H1498" s="66">
        <f t="shared" ca="1" si="390"/>
        <v>1.0059255600000001</v>
      </c>
      <c r="I1498" s="67">
        <f t="shared" si="400"/>
        <v>3.7499999999999999E-2</v>
      </c>
      <c r="J1498" s="68">
        <f t="shared" si="398"/>
        <v>43437</v>
      </c>
      <c r="K1498" s="13">
        <f t="shared" si="391"/>
        <v>35</v>
      </c>
      <c r="L1498" s="9">
        <f t="shared" si="392"/>
        <v>1.0035855490000001</v>
      </c>
      <c r="M1498" s="71">
        <f t="shared" ca="1" si="393"/>
        <v>1.0095323549999999</v>
      </c>
      <c r="N1498" s="70">
        <f t="shared" si="394"/>
        <v>0</v>
      </c>
      <c r="O1498" s="66">
        <f t="shared" ca="1" si="395"/>
        <v>697489.23763746</v>
      </c>
      <c r="P1498" s="72">
        <f t="shared" si="396"/>
        <v>0</v>
      </c>
      <c r="Q1498" s="69"/>
      <c r="R1498" s="68"/>
      <c r="S1498" s="68"/>
      <c r="T1498" s="68"/>
      <c r="U1498" s="68"/>
      <c r="V1498" s="6"/>
      <c r="W1498" s="6"/>
      <c r="X1498" s="6"/>
      <c r="Y1498" s="7"/>
      <c r="Z1498" s="1"/>
      <c r="AA1498" s="6"/>
      <c r="AB1498" s="7"/>
      <c r="AC1498" s="7"/>
      <c r="AD1498" s="7"/>
      <c r="AE1498" s="6"/>
      <c r="AF1498" s="8"/>
      <c r="AG1498" s="6"/>
      <c r="AH1498" s="1"/>
      <c r="AI1498" s="3"/>
      <c r="AJ1498" s="3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</row>
    <row r="1499" spans="1:220" x14ac:dyDescent="0.2">
      <c r="A1499" s="65">
        <f t="shared" si="399"/>
        <v>43474</v>
      </c>
      <c r="B1499" s="12">
        <f t="shared" ca="1" si="387"/>
        <v>73893947.490986645</v>
      </c>
      <c r="C1499" s="73">
        <f t="shared" ca="1" si="397"/>
        <v>73170715.698005885</v>
      </c>
      <c r="D1499" s="67">
        <f ca="1">IF(A1499&lt;$B$1,VLOOKUP(A1499,[1]DI!$A$4:$B$15000,2,FALSE),0)</f>
        <v>6.4000000000000001E-2</v>
      </c>
      <c r="E1499" s="11">
        <f t="shared" ca="1" si="388"/>
        <v>1.0002462000000001</v>
      </c>
      <c r="F1499" s="66">
        <f ca="1">(TRUNC(PRODUCT($E$16:$E1498),16))</f>
        <v>1.5179557905755701</v>
      </c>
      <c r="G1499" s="66">
        <f t="shared" ca="1" si="389"/>
        <v>1.50864260980201</v>
      </c>
      <c r="H1499" s="66">
        <f t="shared" ca="1" si="390"/>
        <v>1.00617322</v>
      </c>
      <c r="I1499" s="67">
        <f t="shared" si="400"/>
        <v>3.7499999999999999E-2</v>
      </c>
      <c r="J1499" s="68">
        <f t="shared" si="398"/>
        <v>43437</v>
      </c>
      <c r="K1499" s="13">
        <f t="shared" si="391"/>
        <v>36</v>
      </c>
      <c r="L1499" s="9">
        <f t="shared" si="392"/>
        <v>1.0036881820000001</v>
      </c>
      <c r="M1499" s="71">
        <f t="shared" ca="1" si="393"/>
        <v>1.0098841700000001</v>
      </c>
      <c r="N1499" s="70">
        <f t="shared" si="394"/>
        <v>0</v>
      </c>
      <c r="O1499" s="66">
        <f t="shared" ca="1" si="395"/>
        <v>723231.79298075999</v>
      </c>
      <c r="P1499" s="72">
        <f t="shared" si="396"/>
        <v>0</v>
      </c>
      <c r="Q1499" s="69"/>
      <c r="R1499" s="68"/>
      <c r="S1499" s="68"/>
      <c r="T1499" s="68"/>
      <c r="U1499" s="68"/>
      <c r="V1499" s="6"/>
      <c r="W1499" s="6"/>
      <c r="X1499" s="6"/>
      <c r="Y1499" s="7"/>
      <c r="Z1499" s="1"/>
      <c r="AA1499" s="6"/>
      <c r="AB1499" s="7"/>
      <c r="AC1499" s="7"/>
      <c r="AD1499" s="7"/>
      <c r="AE1499" s="6"/>
      <c r="AF1499" s="8"/>
      <c r="AG1499" s="6"/>
      <c r="AH1499" s="1"/>
      <c r="AI1499" s="3"/>
      <c r="AJ1499" s="3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</row>
    <row r="1500" spans="1:220" x14ac:dyDescent="0.2">
      <c r="A1500" s="65">
        <f t="shared" si="399"/>
        <v>43475</v>
      </c>
      <c r="B1500" s="12">
        <f t="shared" ca="1" si="387"/>
        <v>73919698.899986535</v>
      </c>
      <c r="C1500" s="73">
        <f t="shared" ca="1" si="397"/>
        <v>73170715.698005885</v>
      </c>
      <c r="D1500" s="67">
        <f ca="1">IF(A1500&lt;$B$1,VLOOKUP(A1500,[1]DI!$A$4:$B$15000,2,FALSE),0)</f>
        <v>6.4000000000000001E-2</v>
      </c>
      <c r="E1500" s="11">
        <f t="shared" ca="1" si="388"/>
        <v>1.0002462000000001</v>
      </c>
      <c r="F1500" s="66">
        <f ca="1">(TRUNC(PRODUCT($E$16:$E1499),16))</f>
        <v>1.5183295112912101</v>
      </c>
      <c r="G1500" s="66">
        <f t="shared" ca="1" si="389"/>
        <v>1.50864260980201</v>
      </c>
      <c r="H1500" s="66">
        <f t="shared" ca="1" si="390"/>
        <v>1.0064209399999999</v>
      </c>
      <c r="I1500" s="67">
        <f t="shared" si="400"/>
        <v>3.7499999999999999E-2</v>
      </c>
      <c r="J1500" s="68">
        <f t="shared" si="398"/>
        <v>43437</v>
      </c>
      <c r="K1500" s="13">
        <f t="shared" si="391"/>
        <v>37</v>
      </c>
      <c r="L1500" s="9">
        <f t="shared" si="392"/>
        <v>1.0037908250000001</v>
      </c>
      <c r="M1500" s="71">
        <f t="shared" ca="1" si="393"/>
        <v>1.010236106</v>
      </c>
      <c r="N1500" s="70">
        <f t="shared" si="394"/>
        <v>0</v>
      </c>
      <c r="O1500" s="66">
        <f t="shared" ca="1" si="395"/>
        <v>748983.20198064996</v>
      </c>
      <c r="P1500" s="72">
        <f t="shared" si="396"/>
        <v>0</v>
      </c>
      <c r="Q1500" s="69"/>
      <c r="R1500" s="68"/>
      <c r="S1500" s="68"/>
      <c r="T1500" s="68"/>
      <c r="U1500" s="68"/>
      <c r="V1500" s="6"/>
      <c r="W1500" s="6"/>
      <c r="X1500" s="6"/>
      <c r="Y1500" s="7"/>
      <c r="Z1500" s="1"/>
      <c r="AA1500" s="6"/>
      <c r="AB1500" s="7"/>
      <c r="AC1500" s="7"/>
      <c r="AD1500" s="7"/>
      <c r="AE1500" s="6"/>
      <c r="AF1500" s="8"/>
      <c r="AG1500" s="6"/>
      <c r="AH1500" s="1"/>
      <c r="AI1500" s="3"/>
      <c r="AJ1500" s="3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</row>
    <row r="1501" spans="1:220" x14ac:dyDescent="0.2">
      <c r="A1501" s="65">
        <f t="shared" si="399"/>
        <v>43476</v>
      </c>
      <c r="B1501" s="12">
        <f t="shared" ca="1" si="387"/>
        <v>73945459.235813752</v>
      </c>
      <c r="C1501" s="73">
        <f t="shared" ca="1" si="397"/>
        <v>73170715.698005885</v>
      </c>
      <c r="D1501" s="67">
        <f ca="1">IF(A1501&lt;$B$1,VLOOKUP(A1501,[1]DI!$A$4:$B$15000,2,FALSE),0)</f>
        <v>6.4000000000000001E-2</v>
      </c>
      <c r="E1501" s="11">
        <f t="shared" ca="1" si="388"/>
        <v>1.0002462000000001</v>
      </c>
      <c r="F1501" s="66">
        <f ca="1">(TRUNC(PRODUCT($E$16:$E1500),16))</f>
        <v>1.5187033240168899</v>
      </c>
      <c r="G1501" s="66">
        <f t="shared" ca="1" si="389"/>
        <v>1.50864260980201</v>
      </c>
      <c r="H1501" s="66">
        <f t="shared" ca="1" si="390"/>
        <v>1.00666872</v>
      </c>
      <c r="I1501" s="67">
        <f t="shared" si="400"/>
        <v>3.7499999999999999E-2</v>
      </c>
      <c r="J1501" s="68">
        <f t="shared" si="398"/>
        <v>43437</v>
      </c>
      <c r="K1501" s="13">
        <f t="shared" si="391"/>
        <v>38</v>
      </c>
      <c r="L1501" s="9">
        <f t="shared" si="392"/>
        <v>1.003893479</v>
      </c>
      <c r="M1501" s="71">
        <f t="shared" ca="1" si="393"/>
        <v>1.0105881640000001</v>
      </c>
      <c r="N1501" s="70">
        <f t="shared" si="394"/>
        <v>0</v>
      </c>
      <c r="O1501" s="66">
        <f t="shared" ca="1" si="395"/>
        <v>774743.53780785995</v>
      </c>
      <c r="P1501" s="72">
        <f t="shared" si="396"/>
        <v>0</v>
      </c>
      <c r="Q1501" s="69"/>
      <c r="R1501" s="68"/>
      <c r="S1501" s="68"/>
      <c r="T1501" s="68"/>
      <c r="U1501" s="68"/>
      <c r="V1501" s="6"/>
      <c r="W1501" s="6"/>
      <c r="X1501" s="6"/>
      <c r="Y1501" s="7"/>
      <c r="Z1501" s="1"/>
      <c r="AA1501" s="6"/>
      <c r="AB1501" s="7"/>
      <c r="AC1501" s="7"/>
      <c r="AD1501" s="7"/>
      <c r="AE1501" s="6"/>
      <c r="AF1501" s="8"/>
      <c r="AG1501" s="6"/>
      <c r="AH1501" s="1"/>
      <c r="AI1501" s="3"/>
      <c r="AJ1501" s="3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</row>
    <row r="1502" spans="1:220" x14ac:dyDescent="0.2">
      <c r="A1502" s="65">
        <f t="shared" si="399"/>
        <v>43477</v>
      </c>
      <c r="B1502" s="12">
        <f t="shared" ca="1" si="387"/>
        <v>73971228.498468265</v>
      </c>
      <c r="C1502" s="73">
        <f t="shared" ca="1" si="397"/>
        <v>73170715.698005885</v>
      </c>
      <c r="D1502" s="67">
        <f ca="1">IF(A1502&lt;$B$1,VLOOKUP(A1502,[1]DI!$A$4:$B$15000,2,FALSE),0)</f>
        <v>0</v>
      </c>
      <c r="E1502" s="11">
        <f t="shared" ca="1" si="388"/>
        <v>1</v>
      </c>
      <c r="F1502" s="66">
        <f ca="1">(TRUNC(PRODUCT($E$16:$E1501),16))</f>
        <v>1.5190772287752601</v>
      </c>
      <c r="G1502" s="66">
        <f t="shared" ca="1" si="389"/>
        <v>1.50864260980201</v>
      </c>
      <c r="H1502" s="66">
        <f t="shared" ca="1" si="390"/>
        <v>1.0069165600000001</v>
      </c>
      <c r="I1502" s="67">
        <f t="shared" si="400"/>
        <v>3.7499999999999999E-2</v>
      </c>
      <c r="J1502" s="68">
        <f t="shared" si="398"/>
        <v>43437</v>
      </c>
      <c r="K1502" s="13">
        <f t="shared" si="391"/>
        <v>39</v>
      </c>
      <c r="L1502" s="9">
        <f t="shared" si="392"/>
        <v>1.003996144</v>
      </c>
      <c r="M1502" s="71">
        <f t="shared" ca="1" si="393"/>
        <v>1.010940344</v>
      </c>
      <c r="N1502" s="70">
        <f t="shared" si="394"/>
        <v>0</v>
      </c>
      <c r="O1502" s="66">
        <f t="shared" ca="1" si="395"/>
        <v>800512.80046238005</v>
      </c>
      <c r="P1502" s="72">
        <f t="shared" si="396"/>
        <v>0</v>
      </c>
      <c r="Q1502" s="69"/>
      <c r="R1502" s="68"/>
      <c r="S1502" s="68"/>
      <c r="T1502" s="68"/>
      <c r="U1502" s="68"/>
      <c r="V1502" s="6"/>
      <c r="W1502" s="6"/>
      <c r="X1502" s="6"/>
      <c r="Y1502" s="7"/>
      <c r="Z1502" s="1"/>
      <c r="AA1502" s="6"/>
      <c r="AB1502" s="7"/>
      <c r="AC1502" s="7"/>
      <c r="AD1502" s="7"/>
      <c r="AE1502" s="6"/>
      <c r="AF1502" s="8"/>
      <c r="AG1502" s="6"/>
      <c r="AH1502" s="1"/>
      <c r="AI1502" s="3"/>
      <c r="AJ1502" s="3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</row>
    <row r="1503" spans="1:220" x14ac:dyDescent="0.2">
      <c r="A1503" s="65">
        <f t="shared" si="399"/>
        <v>43478</v>
      </c>
      <c r="B1503" s="12">
        <f t="shared" ca="1" si="387"/>
        <v>73978793.252910703</v>
      </c>
      <c r="C1503" s="73">
        <f t="shared" ca="1" si="397"/>
        <v>73170715.698005885</v>
      </c>
      <c r="D1503" s="67">
        <f ca="1">IF(A1503&lt;$B$1,VLOOKUP(A1503,[1]DI!$A$4:$B$15000,2,FALSE),0)</f>
        <v>0</v>
      </c>
      <c r="E1503" s="11">
        <f t="shared" ca="1" si="388"/>
        <v>1</v>
      </c>
      <c r="F1503" s="66">
        <f ca="1">(TRUNC(PRODUCT($E$16:$E1502),16))</f>
        <v>1.5190772287752601</v>
      </c>
      <c r="G1503" s="66">
        <f t="shared" ca="1" si="389"/>
        <v>1.50864260980201</v>
      </c>
      <c r="H1503" s="66">
        <f t="shared" ca="1" si="390"/>
        <v>1.0069165600000001</v>
      </c>
      <c r="I1503" s="67">
        <f t="shared" si="400"/>
        <v>3.7499999999999999E-2</v>
      </c>
      <c r="J1503" s="68">
        <f t="shared" si="398"/>
        <v>43437</v>
      </c>
      <c r="K1503" s="13">
        <f t="shared" si="391"/>
        <v>40</v>
      </c>
      <c r="L1503" s="9">
        <f t="shared" si="392"/>
        <v>1.004098819</v>
      </c>
      <c r="M1503" s="71">
        <f t="shared" ca="1" si="393"/>
        <v>1.0110437290000001</v>
      </c>
      <c r="N1503" s="70">
        <f t="shared" si="394"/>
        <v>0</v>
      </c>
      <c r="O1503" s="66">
        <f t="shared" ca="1" si="395"/>
        <v>808077.55490482005</v>
      </c>
      <c r="P1503" s="72">
        <f t="shared" si="396"/>
        <v>0</v>
      </c>
      <c r="Q1503" s="69"/>
      <c r="R1503" s="68"/>
      <c r="S1503" s="68"/>
      <c r="T1503" s="68"/>
      <c r="U1503" s="68"/>
      <c r="V1503" s="6"/>
      <c r="W1503" s="6"/>
      <c r="X1503" s="6"/>
      <c r="Y1503" s="7"/>
      <c r="Z1503" s="1"/>
      <c r="AA1503" s="6"/>
      <c r="AB1503" s="7"/>
      <c r="AC1503" s="7"/>
      <c r="AD1503" s="7"/>
      <c r="AE1503" s="6"/>
      <c r="AF1503" s="8"/>
      <c r="AG1503" s="6"/>
      <c r="AH1503" s="1"/>
      <c r="AI1503" s="3"/>
      <c r="AJ1503" s="3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</row>
    <row r="1504" spans="1:220" x14ac:dyDescent="0.2">
      <c r="A1504" s="65">
        <f t="shared" si="399"/>
        <v>43479</v>
      </c>
      <c r="B1504" s="12">
        <f t="shared" ca="1" si="387"/>
        <v>73986358.739060298</v>
      </c>
      <c r="C1504" s="73">
        <f t="shared" ca="1" si="397"/>
        <v>73170715.698005885</v>
      </c>
      <c r="D1504" s="67">
        <f ca="1">IF(A1504&lt;$B$1,VLOOKUP(A1504,[1]DI!$A$4:$B$15000,2,FALSE),0)</f>
        <v>6.4000000000000001E-2</v>
      </c>
      <c r="E1504" s="11">
        <f t="shared" ca="1" si="388"/>
        <v>1.0002462000000001</v>
      </c>
      <c r="F1504" s="66">
        <f ca="1">(TRUNC(PRODUCT($E$16:$E1503),16))</f>
        <v>1.5190772287752601</v>
      </c>
      <c r="G1504" s="66">
        <f t="shared" ca="1" si="389"/>
        <v>1.50864260980201</v>
      </c>
      <c r="H1504" s="66">
        <f t="shared" ca="1" si="390"/>
        <v>1.0069165600000001</v>
      </c>
      <c r="I1504" s="67">
        <f t="shared" si="400"/>
        <v>3.7499999999999999E-2</v>
      </c>
      <c r="J1504" s="68">
        <f t="shared" si="398"/>
        <v>43437</v>
      </c>
      <c r="K1504" s="13">
        <f t="shared" si="391"/>
        <v>41</v>
      </c>
      <c r="L1504" s="9">
        <f t="shared" si="392"/>
        <v>1.0042015040000001</v>
      </c>
      <c r="M1504" s="71">
        <f t="shared" ca="1" si="393"/>
        <v>1.0111471240000001</v>
      </c>
      <c r="N1504" s="70">
        <f t="shared" si="394"/>
        <v>0</v>
      </c>
      <c r="O1504" s="66">
        <f t="shared" ca="1" si="395"/>
        <v>815643.04105442006</v>
      </c>
      <c r="P1504" s="72">
        <f t="shared" si="396"/>
        <v>0</v>
      </c>
      <c r="Q1504" s="69"/>
      <c r="R1504" s="68"/>
      <c r="S1504" s="68"/>
      <c r="T1504" s="68"/>
      <c r="U1504" s="68"/>
      <c r="V1504" s="6"/>
      <c r="W1504" s="6"/>
      <c r="X1504" s="6"/>
      <c r="Y1504" s="7"/>
      <c r="Z1504" s="1"/>
      <c r="AA1504" s="6"/>
      <c r="AB1504" s="7"/>
      <c r="AC1504" s="7"/>
      <c r="AD1504" s="7"/>
      <c r="AE1504" s="6"/>
      <c r="AF1504" s="8"/>
      <c r="AG1504" s="6"/>
      <c r="AH1504" s="1"/>
      <c r="AI1504" s="3"/>
      <c r="AJ1504" s="3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</row>
    <row r="1505" spans="1:220" x14ac:dyDescent="0.2">
      <c r="A1505" s="65">
        <f t="shared" si="399"/>
        <v>43480</v>
      </c>
      <c r="B1505" s="12">
        <f t="shared" ca="1" si="387"/>
        <v>74012142.123662949</v>
      </c>
      <c r="C1505" s="73">
        <f t="shared" ca="1" si="397"/>
        <v>73170715.698005885</v>
      </c>
      <c r="D1505" s="67">
        <f ca="1">IF(A1505&lt;$B$1,VLOOKUP(A1505,[1]DI!$A$4:$B$15000,2,FALSE),0)</f>
        <v>6.4000000000000001E-2</v>
      </c>
      <c r="E1505" s="11">
        <f t="shared" ca="1" si="388"/>
        <v>1.0002462000000001</v>
      </c>
      <c r="F1505" s="66">
        <f ca="1">(TRUNC(PRODUCT($E$16:$E1504),16))</f>
        <v>1.51945122558899</v>
      </c>
      <c r="G1505" s="66">
        <f t="shared" ca="1" si="389"/>
        <v>1.50864260980201</v>
      </c>
      <c r="H1505" s="66">
        <f t="shared" ca="1" si="390"/>
        <v>1.00716446</v>
      </c>
      <c r="I1505" s="67">
        <f t="shared" si="400"/>
        <v>3.7499999999999999E-2</v>
      </c>
      <c r="J1505" s="68">
        <f t="shared" si="398"/>
        <v>43437</v>
      </c>
      <c r="K1505" s="13">
        <f t="shared" si="391"/>
        <v>42</v>
      </c>
      <c r="L1505" s="9">
        <f t="shared" si="392"/>
        <v>1.0043042</v>
      </c>
      <c r="M1505" s="71">
        <f t="shared" ca="1" si="393"/>
        <v>1.011499497</v>
      </c>
      <c r="N1505" s="70">
        <f t="shared" si="394"/>
        <v>0</v>
      </c>
      <c r="O1505" s="66">
        <f t="shared" ca="1" si="395"/>
        <v>841426.42565706</v>
      </c>
      <c r="P1505" s="72">
        <f t="shared" si="396"/>
        <v>0</v>
      </c>
      <c r="Q1505" s="69"/>
      <c r="R1505" s="68"/>
      <c r="S1505" s="68"/>
      <c r="T1505" s="68"/>
      <c r="U1505" s="68"/>
      <c r="V1505" s="6"/>
      <c r="W1505" s="6"/>
      <c r="X1505" s="6"/>
      <c r="Y1505" s="7"/>
      <c r="Z1505" s="1"/>
      <c r="AA1505" s="6"/>
      <c r="AB1505" s="7"/>
      <c r="AC1505" s="7"/>
      <c r="AD1505" s="7"/>
      <c r="AE1505" s="6"/>
      <c r="AF1505" s="8"/>
      <c r="AG1505" s="6"/>
      <c r="AH1505" s="1"/>
      <c r="AI1505" s="3"/>
      <c r="AJ1505" s="3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</row>
    <row r="1506" spans="1:220" x14ac:dyDescent="0.2">
      <c r="A1506" s="65">
        <f t="shared" si="399"/>
        <v>43481</v>
      </c>
      <c r="B1506" s="12">
        <f t="shared" ca="1" si="387"/>
        <v>74037935.239970788</v>
      </c>
      <c r="C1506" s="73">
        <f t="shared" ca="1" si="397"/>
        <v>73170715.698005885</v>
      </c>
      <c r="D1506" s="67">
        <f ca="1">IF(A1506&lt;$B$1,VLOOKUP(A1506,[1]DI!$A$4:$B$15000,2,FALSE),0)</f>
        <v>6.4000000000000001E-2</v>
      </c>
      <c r="E1506" s="11">
        <f t="shared" ca="1" si="388"/>
        <v>1.0002462000000001</v>
      </c>
      <c r="F1506" s="66">
        <f ca="1">(TRUNC(PRODUCT($E$16:$E1505),16))</f>
        <v>1.5198253144807301</v>
      </c>
      <c r="G1506" s="66">
        <f t="shared" ca="1" si="389"/>
        <v>1.50864260980201</v>
      </c>
      <c r="H1506" s="66">
        <f t="shared" ca="1" si="390"/>
        <v>1.00741243</v>
      </c>
      <c r="I1506" s="67">
        <f t="shared" si="400"/>
        <v>3.7499999999999999E-2</v>
      </c>
      <c r="J1506" s="68">
        <f t="shared" si="398"/>
        <v>43437</v>
      </c>
      <c r="K1506" s="13">
        <f t="shared" si="391"/>
        <v>43</v>
      </c>
      <c r="L1506" s="9">
        <f t="shared" si="392"/>
        <v>1.0044069069999999</v>
      </c>
      <c r="M1506" s="71">
        <f t="shared" ca="1" si="393"/>
        <v>1.011852003</v>
      </c>
      <c r="N1506" s="70">
        <f t="shared" si="394"/>
        <v>0</v>
      </c>
      <c r="O1506" s="66">
        <f t="shared" ca="1" si="395"/>
        <v>867219.54196490999</v>
      </c>
      <c r="P1506" s="72">
        <f t="shared" si="396"/>
        <v>0</v>
      </c>
      <c r="Q1506" s="69"/>
      <c r="R1506" s="68"/>
      <c r="S1506" s="68"/>
      <c r="T1506" s="68"/>
      <c r="U1506" s="68"/>
      <c r="V1506" s="6"/>
      <c r="W1506" s="6"/>
      <c r="X1506" s="6"/>
      <c r="Y1506" s="7"/>
      <c r="Z1506" s="1"/>
      <c r="AA1506" s="6"/>
      <c r="AB1506" s="7"/>
      <c r="AC1506" s="7"/>
      <c r="AD1506" s="7"/>
      <c r="AE1506" s="6"/>
      <c r="AF1506" s="8"/>
      <c r="AG1506" s="6"/>
      <c r="AH1506" s="1"/>
      <c r="AI1506" s="3"/>
      <c r="AJ1506" s="3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</row>
    <row r="1507" spans="1:220" x14ac:dyDescent="0.2">
      <c r="A1507" s="65">
        <f t="shared" si="399"/>
        <v>43482</v>
      </c>
      <c r="B1507" s="12">
        <f t="shared" ca="1" si="387"/>
        <v>74063736.405057371</v>
      </c>
      <c r="C1507" s="73">
        <f t="shared" ca="1" si="397"/>
        <v>73170715.698005885</v>
      </c>
      <c r="D1507" s="67">
        <f ca="1">IF(A1507&lt;$B$1,VLOOKUP(A1507,[1]DI!$A$4:$B$15000,2,FALSE),0)</f>
        <v>6.4000000000000001E-2</v>
      </c>
      <c r="E1507" s="11">
        <f t="shared" ca="1" si="388"/>
        <v>1.0002462000000001</v>
      </c>
      <c r="F1507" s="66">
        <f ca="1">(TRUNC(PRODUCT($E$16:$E1506),16))</f>
        <v>1.5201994954731499</v>
      </c>
      <c r="G1507" s="66">
        <f t="shared" ca="1" si="389"/>
        <v>1.50864260980201</v>
      </c>
      <c r="H1507" s="66">
        <f t="shared" ca="1" si="390"/>
        <v>1.0076604499999999</v>
      </c>
      <c r="I1507" s="67">
        <f t="shared" si="400"/>
        <v>3.7499999999999999E-2</v>
      </c>
      <c r="J1507" s="68">
        <f t="shared" si="398"/>
        <v>43437</v>
      </c>
      <c r="K1507" s="13">
        <f t="shared" si="391"/>
        <v>44</v>
      </c>
      <c r="L1507" s="9">
        <f t="shared" si="392"/>
        <v>1.0045096229999999</v>
      </c>
      <c r="M1507" s="71">
        <f t="shared" ca="1" si="393"/>
        <v>1.012204619</v>
      </c>
      <c r="N1507" s="70">
        <f t="shared" si="394"/>
        <v>0</v>
      </c>
      <c r="O1507" s="66">
        <f t="shared" ca="1" si="395"/>
        <v>893020.70705147996</v>
      </c>
      <c r="P1507" s="72">
        <f t="shared" si="396"/>
        <v>0</v>
      </c>
      <c r="Q1507" s="69"/>
      <c r="R1507" s="68"/>
      <c r="S1507" s="68"/>
      <c r="T1507" s="68"/>
      <c r="U1507" s="68"/>
      <c r="V1507" s="6"/>
      <c r="W1507" s="6"/>
      <c r="X1507" s="6"/>
      <c r="Y1507" s="7"/>
      <c r="Z1507" s="1"/>
      <c r="AA1507" s="6"/>
      <c r="AB1507" s="7"/>
      <c r="AC1507" s="7"/>
      <c r="AD1507" s="7"/>
      <c r="AE1507" s="6"/>
      <c r="AF1507" s="8"/>
      <c r="AG1507" s="6"/>
      <c r="AH1507" s="1"/>
      <c r="AI1507" s="3"/>
      <c r="AJ1507" s="3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</row>
    <row r="1508" spans="1:220" x14ac:dyDescent="0.2">
      <c r="A1508" s="65">
        <f t="shared" si="399"/>
        <v>43483</v>
      </c>
      <c r="B1508" s="12">
        <f t="shared" ca="1" si="387"/>
        <v>74089547.301849112</v>
      </c>
      <c r="C1508" s="73">
        <f t="shared" ca="1" si="397"/>
        <v>73170715.698005885</v>
      </c>
      <c r="D1508" s="67">
        <f ca="1">IF(A1508&lt;$B$1,VLOOKUP(A1508,[1]DI!$A$4:$B$15000,2,FALSE),0)</f>
        <v>6.4000000000000001E-2</v>
      </c>
      <c r="E1508" s="11">
        <f t="shared" ca="1" si="388"/>
        <v>1.0002462000000001</v>
      </c>
      <c r="F1508" s="66">
        <f ca="1">(TRUNC(PRODUCT($E$16:$E1507),16))</f>
        <v>1.52057376858894</v>
      </c>
      <c r="G1508" s="66">
        <f t="shared" ca="1" si="389"/>
        <v>1.50864260980201</v>
      </c>
      <c r="H1508" s="66">
        <f t="shared" ca="1" si="390"/>
        <v>1.0079085400000001</v>
      </c>
      <c r="I1508" s="67">
        <f t="shared" si="400"/>
        <v>3.7499999999999999E-2</v>
      </c>
      <c r="J1508" s="68">
        <f t="shared" si="398"/>
        <v>43437</v>
      </c>
      <c r="K1508" s="13">
        <f t="shared" si="391"/>
        <v>45</v>
      </c>
      <c r="L1508" s="9">
        <f t="shared" si="392"/>
        <v>1.004612351</v>
      </c>
      <c r="M1508" s="71">
        <f t="shared" ca="1" si="393"/>
        <v>1.012557368</v>
      </c>
      <c r="N1508" s="70">
        <f t="shared" si="394"/>
        <v>0</v>
      </c>
      <c r="O1508" s="66">
        <f t="shared" ca="1" si="395"/>
        <v>918831.60384323006</v>
      </c>
      <c r="P1508" s="72">
        <f t="shared" si="396"/>
        <v>0</v>
      </c>
      <c r="Q1508" s="69"/>
      <c r="R1508" s="68"/>
      <c r="S1508" s="68"/>
      <c r="T1508" s="68"/>
      <c r="U1508" s="68"/>
      <c r="V1508" s="6"/>
      <c r="W1508" s="6"/>
      <c r="X1508" s="6"/>
      <c r="Y1508" s="7"/>
      <c r="Z1508" s="1"/>
      <c r="AA1508" s="6"/>
      <c r="AB1508" s="7"/>
      <c r="AC1508" s="7"/>
      <c r="AD1508" s="7"/>
      <c r="AE1508" s="6"/>
      <c r="AF1508" s="8"/>
      <c r="AG1508" s="6"/>
      <c r="AH1508" s="1"/>
      <c r="AI1508" s="3"/>
      <c r="AJ1508" s="3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</row>
    <row r="1509" spans="1:220" x14ac:dyDescent="0.2">
      <c r="A1509" s="65">
        <f t="shared" si="399"/>
        <v>43484</v>
      </c>
      <c r="B1509" s="12">
        <f t="shared" ca="1" si="387"/>
        <v>74115367.12546818</v>
      </c>
      <c r="C1509" s="73">
        <f t="shared" ca="1" si="397"/>
        <v>73170715.698005885</v>
      </c>
      <c r="D1509" s="67">
        <f ca="1">IF(A1509&lt;$B$1,VLOOKUP(A1509,[1]DI!$A$4:$B$15000,2,FALSE),0)</f>
        <v>0</v>
      </c>
      <c r="E1509" s="11">
        <f t="shared" ca="1" si="388"/>
        <v>1</v>
      </c>
      <c r="F1509" s="66">
        <f ca="1">(TRUNC(PRODUCT($E$16:$E1508),16))</f>
        <v>1.52094813385077</v>
      </c>
      <c r="G1509" s="66">
        <f t="shared" ca="1" si="389"/>
        <v>1.50864260980201</v>
      </c>
      <c r="H1509" s="66">
        <f t="shared" ca="1" si="390"/>
        <v>1.0081566900000001</v>
      </c>
      <c r="I1509" s="67">
        <f t="shared" si="400"/>
        <v>3.7499999999999999E-2</v>
      </c>
      <c r="J1509" s="68">
        <f t="shared" si="398"/>
        <v>43437</v>
      </c>
      <c r="K1509" s="13">
        <f t="shared" si="391"/>
        <v>46</v>
      </c>
      <c r="L1509" s="9">
        <f t="shared" si="392"/>
        <v>1.0047150890000001</v>
      </c>
      <c r="M1509" s="71">
        <f t="shared" ca="1" si="393"/>
        <v>1.012910239</v>
      </c>
      <c r="N1509" s="70">
        <f t="shared" si="394"/>
        <v>0</v>
      </c>
      <c r="O1509" s="66">
        <f t="shared" ca="1" si="395"/>
        <v>944651.42746230005</v>
      </c>
      <c r="P1509" s="72">
        <f t="shared" si="396"/>
        <v>0</v>
      </c>
      <c r="Q1509" s="69"/>
      <c r="R1509" s="68"/>
      <c r="S1509" s="68"/>
      <c r="T1509" s="68"/>
      <c r="U1509" s="68"/>
      <c r="V1509" s="6"/>
      <c r="W1509" s="6"/>
      <c r="X1509" s="6"/>
      <c r="Y1509" s="7"/>
      <c r="Z1509" s="1"/>
      <c r="AA1509" s="6"/>
      <c r="AB1509" s="7"/>
      <c r="AC1509" s="7"/>
      <c r="AD1509" s="7"/>
      <c r="AE1509" s="6"/>
      <c r="AF1509" s="8"/>
      <c r="AG1509" s="6"/>
      <c r="AH1509" s="1"/>
      <c r="AI1509" s="3"/>
      <c r="AJ1509" s="3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</row>
    <row r="1510" spans="1:220" x14ac:dyDescent="0.2">
      <c r="A1510" s="65">
        <f t="shared" si="399"/>
        <v>43485</v>
      </c>
      <c r="B1510" s="12">
        <f t="shared" ca="1" si="387"/>
        <v>74122946.587224483</v>
      </c>
      <c r="C1510" s="73">
        <f t="shared" ca="1" si="397"/>
        <v>73170715.698005885</v>
      </c>
      <c r="D1510" s="67">
        <f ca="1">IF(A1510&lt;$B$1,VLOOKUP(A1510,[1]DI!$A$4:$B$15000,2,FALSE),0)</f>
        <v>0</v>
      </c>
      <c r="E1510" s="11">
        <f t="shared" ca="1" si="388"/>
        <v>1</v>
      </c>
      <c r="F1510" s="66">
        <f ca="1">(TRUNC(PRODUCT($E$16:$E1509),16))</f>
        <v>1.52094813385077</v>
      </c>
      <c r="G1510" s="66">
        <f t="shared" ca="1" si="389"/>
        <v>1.50864260980201</v>
      </c>
      <c r="H1510" s="66">
        <f t="shared" ca="1" si="390"/>
        <v>1.0081566900000001</v>
      </c>
      <c r="I1510" s="67">
        <f t="shared" si="400"/>
        <v>3.7499999999999999E-2</v>
      </c>
      <c r="J1510" s="68">
        <f t="shared" si="398"/>
        <v>43437</v>
      </c>
      <c r="K1510" s="13">
        <f t="shared" si="391"/>
        <v>47</v>
      </c>
      <c r="L1510" s="9">
        <f t="shared" si="392"/>
        <v>1.004817837</v>
      </c>
      <c r="M1510" s="71">
        <f t="shared" ca="1" si="393"/>
        <v>1.013013825</v>
      </c>
      <c r="N1510" s="70">
        <f t="shared" si="394"/>
        <v>0</v>
      </c>
      <c r="O1510" s="66">
        <f t="shared" ca="1" si="395"/>
        <v>952230.8892186</v>
      </c>
      <c r="P1510" s="72">
        <f t="shared" si="396"/>
        <v>0</v>
      </c>
      <c r="Q1510" s="69"/>
      <c r="R1510" s="68"/>
      <c r="S1510" s="68"/>
      <c r="T1510" s="68"/>
      <c r="U1510" s="68"/>
      <c r="V1510" s="6"/>
      <c r="W1510" s="6"/>
      <c r="X1510" s="6"/>
      <c r="Y1510" s="7"/>
      <c r="Z1510" s="1"/>
      <c r="AA1510" s="6"/>
      <c r="AB1510" s="7"/>
      <c r="AC1510" s="7"/>
      <c r="AD1510" s="7"/>
      <c r="AE1510" s="6"/>
      <c r="AF1510" s="8"/>
      <c r="AG1510" s="6"/>
      <c r="AH1510" s="1"/>
      <c r="AI1510" s="3"/>
      <c r="AJ1510" s="3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</row>
    <row r="1511" spans="1:220" x14ac:dyDescent="0.2">
      <c r="A1511" s="65">
        <f t="shared" si="399"/>
        <v>43486</v>
      </c>
      <c r="B1511" s="12">
        <f t="shared" ca="1" si="387"/>
        <v>74130526.85385865</v>
      </c>
      <c r="C1511" s="73">
        <f t="shared" ca="1" si="397"/>
        <v>73170715.698005885</v>
      </c>
      <c r="D1511" s="67">
        <f ca="1">IF(A1511&lt;$B$1,VLOOKUP(A1511,[1]DI!$A$4:$B$15000,2,FALSE),0)</f>
        <v>6.4000000000000001E-2</v>
      </c>
      <c r="E1511" s="11">
        <f t="shared" ca="1" si="388"/>
        <v>1.0002462000000001</v>
      </c>
      <c r="F1511" s="66">
        <f ca="1">(TRUNC(PRODUCT($E$16:$E1510),16))</f>
        <v>1.52094813385077</v>
      </c>
      <c r="G1511" s="66">
        <f t="shared" ca="1" si="389"/>
        <v>1.50864260980201</v>
      </c>
      <c r="H1511" s="66">
        <f t="shared" ca="1" si="390"/>
        <v>1.0081566900000001</v>
      </c>
      <c r="I1511" s="67">
        <f t="shared" si="400"/>
        <v>3.7499999999999999E-2</v>
      </c>
      <c r="J1511" s="68">
        <f t="shared" si="398"/>
        <v>43437</v>
      </c>
      <c r="K1511" s="13">
        <f t="shared" si="391"/>
        <v>48</v>
      </c>
      <c r="L1511" s="9">
        <f t="shared" si="392"/>
        <v>1.0049205960000001</v>
      </c>
      <c r="M1511" s="71">
        <f t="shared" ca="1" si="393"/>
        <v>1.0131174220000001</v>
      </c>
      <c r="N1511" s="70">
        <f t="shared" si="394"/>
        <v>0</v>
      </c>
      <c r="O1511" s="66">
        <f t="shared" ca="1" si="395"/>
        <v>959811.15585276997</v>
      </c>
      <c r="P1511" s="72">
        <f t="shared" si="396"/>
        <v>0</v>
      </c>
      <c r="Q1511" s="69"/>
      <c r="R1511" s="68"/>
      <c r="S1511" s="68"/>
      <c r="T1511" s="68"/>
      <c r="U1511" s="68"/>
      <c r="V1511" s="6"/>
      <c r="W1511" s="6"/>
      <c r="X1511" s="6"/>
      <c r="Y1511" s="7"/>
      <c r="Z1511" s="1"/>
      <c r="AA1511" s="6"/>
      <c r="AB1511" s="7"/>
      <c r="AC1511" s="7"/>
      <c r="AD1511" s="7"/>
      <c r="AE1511" s="6"/>
      <c r="AF1511" s="8"/>
      <c r="AG1511" s="6"/>
      <c r="AH1511" s="1"/>
      <c r="AI1511" s="3"/>
      <c r="AJ1511" s="3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</row>
    <row r="1512" spans="1:220" x14ac:dyDescent="0.2">
      <c r="A1512" s="65">
        <f t="shared" si="399"/>
        <v>43487</v>
      </c>
      <c r="B1512" s="12">
        <f t="shared" ca="1" si="387"/>
        <v>74156360.140889421</v>
      </c>
      <c r="C1512" s="73">
        <f t="shared" ca="1" si="397"/>
        <v>73170715.698005885</v>
      </c>
      <c r="D1512" s="67">
        <f ca="1">IF(A1512&lt;$B$1,VLOOKUP(A1512,[1]DI!$A$4:$B$15000,2,FALSE),0)</f>
        <v>6.4000000000000001E-2</v>
      </c>
      <c r="E1512" s="11">
        <f t="shared" ca="1" si="388"/>
        <v>1.0002462000000001</v>
      </c>
      <c r="F1512" s="66">
        <f ca="1">(TRUNC(PRODUCT($E$16:$E1511),16))</f>
        <v>1.52132259128132</v>
      </c>
      <c r="G1512" s="66">
        <f t="shared" ca="1" si="389"/>
        <v>1.50864260980201</v>
      </c>
      <c r="H1512" s="66">
        <f t="shared" ca="1" si="390"/>
        <v>1.00840489</v>
      </c>
      <c r="I1512" s="67">
        <f t="shared" si="400"/>
        <v>3.7499999999999999E-2</v>
      </c>
      <c r="J1512" s="68">
        <f t="shared" si="398"/>
        <v>43437</v>
      </c>
      <c r="K1512" s="13">
        <f t="shared" si="391"/>
        <v>49</v>
      </c>
      <c r="L1512" s="9">
        <f t="shared" si="392"/>
        <v>1.0050233660000001</v>
      </c>
      <c r="M1512" s="71">
        <f t="shared" ca="1" si="393"/>
        <v>1.013470477</v>
      </c>
      <c r="N1512" s="70">
        <f t="shared" si="394"/>
        <v>0</v>
      </c>
      <c r="O1512" s="66">
        <f t="shared" ca="1" si="395"/>
        <v>985644.44288353005</v>
      </c>
      <c r="P1512" s="72">
        <f t="shared" si="396"/>
        <v>0</v>
      </c>
      <c r="Q1512" s="69"/>
      <c r="R1512" s="68"/>
      <c r="S1512" s="68"/>
      <c r="T1512" s="68"/>
      <c r="U1512" s="68"/>
      <c r="V1512" s="6"/>
      <c r="W1512" s="6"/>
      <c r="X1512" s="6"/>
      <c r="Y1512" s="7"/>
      <c r="Z1512" s="1"/>
      <c r="AA1512" s="6"/>
      <c r="AB1512" s="7"/>
      <c r="AC1512" s="7"/>
      <c r="AD1512" s="7"/>
      <c r="AE1512" s="6"/>
      <c r="AF1512" s="8"/>
      <c r="AG1512" s="6"/>
      <c r="AH1512" s="1"/>
      <c r="AI1512" s="3"/>
      <c r="AJ1512" s="3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</row>
    <row r="1513" spans="1:220" x14ac:dyDescent="0.2">
      <c r="A1513" s="65">
        <f t="shared" si="399"/>
        <v>43488</v>
      </c>
      <c r="B1513" s="12">
        <f t="shared" ca="1" si="387"/>
        <v>74182203.013283923</v>
      </c>
      <c r="C1513" s="73">
        <f t="shared" ca="1" si="397"/>
        <v>73170715.698005885</v>
      </c>
      <c r="D1513" s="67">
        <f ca="1">IF(A1513&lt;$B$1,VLOOKUP(A1513,[1]DI!$A$4:$B$15000,2,FALSE),0)</f>
        <v>6.4000000000000001E-2</v>
      </c>
      <c r="E1513" s="11">
        <f t="shared" ca="1" si="388"/>
        <v>1.0002462000000001</v>
      </c>
      <c r="F1513" s="66">
        <f ca="1">(TRUNC(PRODUCT($E$16:$E1512),16))</f>
        <v>1.52169714090329</v>
      </c>
      <c r="G1513" s="66">
        <f t="shared" ca="1" si="389"/>
        <v>1.50864260980201</v>
      </c>
      <c r="H1513" s="66">
        <f t="shared" ca="1" si="390"/>
        <v>1.0086531599999999</v>
      </c>
      <c r="I1513" s="67">
        <f t="shared" si="400"/>
        <v>3.7499999999999999E-2</v>
      </c>
      <c r="J1513" s="68">
        <f t="shared" si="398"/>
        <v>43437</v>
      </c>
      <c r="K1513" s="13">
        <f t="shared" si="391"/>
        <v>50</v>
      </c>
      <c r="L1513" s="9">
        <f t="shared" si="392"/>
        <v>1.0051261460000001</v>
      </c>
      <c r="M1513" s="71">
        <f t="shared" ca="1" si="393"/>
        <v>1.0138236629999999</v>
      </c>
      <c r="N1513" s="70">
        <f t="shared" si="394"/>
        <v>0</v>
      </c>
      <c r="O1513" s="66">
        <f t="shared" ca="1" si="395"/>
        <v>1011487.31527804</v>
      </c>
      <c r="P1513" s="72">
        <f t="shared" si="396"/>
        <v>0</v>
      </c>
      <c r="Q1513" s="69"/>
      <c r="R1513" s="68"/>
      <c r="S1513" s="68"/>
      <c r="T1513" s="68"/>
      <c r="U1513" s="68"/>
      <c r="V1513" s="6"/>
      <c r="W1513" s="6"/>
      <c r="X1513" s="6"/>
      <c r="Y1513" s="7"/>
      <c r="Z1513" s="1"/>
      <c r="AA1513" s="6"/>
      <c r="AB1513" s="7"/>
      <c r="AC1513" s="7"/>
      <c r="AD1513" s="7"/>
      <c r="AE1513" s="6"/>
      <c r="AF1513" s="8"/>
      <c r="AG1513" s="6"/>
      <c r="AH1513" s="1"/>
      <c r="AI1513" s="3"/>
      <c r="AJ1513" s="3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</row>
    <row r="1514" spans="1:220" x14ac:dyDescent="0.2">
      <c r="A1514" s="65">
        <f t="shared" si="399"/>
        <v>43489</v>
      </c>
      <c r="B1514" s="12">
        <f t="shared" ca="1" si="387"/>
        <v>74208054.812505752</v>
      </c>
      <c r="C1514" s="73">
        <f t="shared" ca="1" si="397"/>
        <v>73170715.698005885</v>
      </c>
      <c r="D1514" s="67">
        <f ca="1">IF(A1514&lt;$B$1,VLOOKUP(A1514,[1]DI!$A$4:$B$15000,2,FALSE),0)</f>
        <v>6.4000000000000001E-2</v>
      </c>
      <c r="E1514" s="11">
        <f t="shared" ca="1" si="388"/>
        <v>1.0002462000000001</v>
      </c>
      <c r="F1514" s="66">
        <f ca="1">(TRUNC(PRODUCT($E$16:$E1513),16))</f>
        <v>1.5220717827393799</v>
      </c>
      <c r="G1514" s="66">
        <f t="shared" ca="1" si="389"/>
        <v>1.50864260980201</v>
      </c>
      <c r="H1514" s="66">
        <f t="shared" ca="1" si="390"/>
        <v>1.00890149</v>
      </c>
      <c r="I1514" s="67">
        <f t="shared" si="400"/>
        <v>3.7499999999999999E-2</v>
      </c>
      <c r="J1514" s="68">
        <f t="shared" si="398"/>
        <v>43437</v>
      </c>
      <c r="K1514" s="13">
        <f t="shared" si="391"/>
        <v>51</v>
      </c>
      <c r="L1514" s="9">
        <f t="shared" si="392"/>
        <v>1.005228936</v>
      </c>
      <c r="M1514" s="71">
        <f t="shared" ca="1" si="393"/>
        <v>1.0141769709999999</v>
      </c>
      <c r="N1514" s="70">
        <f t="shared" si="394"/>
        <v>0</v>
      </c>
      <c r="O1514" s="66">
        <f t="shared" ca="1" si="395"/>
        <v>1037339.11449987</v>
      </c>
      <c r="P1514" s="72">
        <f t="shared" si="396"/>
        <v>0</v>
      </c>
      <c r="Q1514" s="69"/>
      <c r="R1514" s="68"/>
      <c r="S1514" s="68"/>
      <c r="T1514" s="68"/>
      <c r="U1514" s="68"/>
      <c r="V1514" s="6"/>
      <c r="W1514" s="6"/>
      <c r="X1514" s="6"/>
      <c r="Y1514" s="7"/>
      <c r="Z1514" s="1"/>
      <c r="AA1514" s="6"/>
      <c r="AB1514" s="7"/>
      <c r="AC1514" s="7"/>
      <c r="AD1514" s="7"/>
      <c r="AE1514" s="6"/>
      <c r="AF1514" s="8"/>
      <c r="AG1514" s="6"/>
      <c r="AH1514" s="1"/>
      <c r="AI1514" s="3"/>
      <c r="AJ1514" s="3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</row>
    <row r="1515" spans="1:220" x14ac:dyDescent="0.2">
      <c r="A1515" s="65">
        <f t="shared" si="399"/>
        <v>43490</v>
      </c>
      <c r="B1515" s="12">
        <f t="shared" ca="1" si="387"/>
        <v>74233916.343432784</v>
      </c>
      <c r="C1515" s="73">
        <f t="shared" ca="1" si="397"/>
        <v>73170715.698005885</v>
      </c>
      <c r="D1515" s="67">
        <f ca="1">IF(A1515&lt;$B$1,VLOOKUP(A1515,[1]DI!$A$4:$B$15000,2,FALSE),0)</f>
        <v>6.4000000000000001E-2</v>
      </c>
      <c r="E1515" s="11">
        <f t="shared" ca="1" si="388"/>
        <v>1.0002462000000001</v>
      </c>
      <c r="F1515" s="66">
        <f ca="1">(TRUNC(PRODUCT($E$16:$E1514),16))</f>
        <v>1.52244651681229</v>
      </c>
      <c r="G1515" s="66">
        <f t="shared" ca="1" si="389"/>
        <v>1.50864260980201</v>
      </c>
      <c r="H1515" s="66">
        <f t="shared" ca="1" si="390"/>
        <v>1.00914989</v>
      </c>
      <c r="I1515" s="67">
        <f t="shared" si="400"/>
        <v>3.7499999999999999E-2</v>
      </c>
      <c r="J1515" s="68">
        <f t="shared" si="398"/>
        <v>43437</v>
      </c>
      <c r="K1515" s="13">
        <f t="shared" si="391"/>
        <v>52</v>
      </c>
      <c r="L1515" s="9">
        <f t="shared" si="392"/>
        <v>1.0053317369999999</v>
      </c>
      <c r="M1515" s="71">
        <f t="shared" ca="1" si="393"/>
        <v>1.014530412</v>
      </c>
      <c r="N1515" s="70">
        <f t="shared" si="394"/>
        <v>0</v>
      </c>
      <c r="O1515" s="66">
        <f t="shared" ca="1" si="395"/>
        <v>1063200.6454268999</v>
      </c>
      <c r="P1515" s="72">
        <f t="shared" si="396"/>
        <v>0</v>
      </c>
      <c r="Q1515" s="69"/>
      <c r="R1515" s="68"/>
      <c r="S1515" s="68"/>
      <c r="T1515" s="68"/>
      <c r="U1515" s="68"/>
      <c r="V1515" s="6"/>
      <c r="W1515" s="6"/>
      <c r="X1515" s="6"/>
      <c r="Y1515" s="7"/>
      <c r="Z1515" s="1"/>
      <c r="AA1515" s="6"/>
      <c r="AB1515" s="7"/>
      <c r="AC1515" s="7"/>
      <c r="AD1515" s="7"/>
      <c r="AE1515" s="6"/>
      <c r="AF1515" s="8"/>
      <c r="AG1515" s="6"/>
      <c r="AH1515" s="1"/>
      <c r="AI1515" s="3"/>
      <c r="AJ1515" s="3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</row>
    <row r="1516" spans="1:220" x14ac:dyDescent="0.2">
      <c r="A1516" s="65">
        <f t="shared" si="399"/>
        <v>43491</v>
      </c>
      <c r="B1516" s="12">
        <f t="shared" ca="1" si="387"/>
        <v>74259786.069479972</v>
      </c>
      <c r="C1516" s="73">
        <f t="shared" ca="1" si="397"/>
        <v>73170715.698005885</v>
      </c>
      <c r="D1516" s="67">
        <f ca="1">IF(A1516&lt;$B$1,VLOOKUP(A1516,[1]DI!$A$4:$B$15000,2,FALSE),0)</f>
        <v>0</v>
      </c>
      <c r="E1516" s="11">
        <f t="shared" ca="1" si="388"/>
        <v>1</v>
      </c>
      <c r="F1516" s="66">
        <f ca="1">(TRUNC(PRODUCT($E$16:$E1515),16))</f>
        <v>1.5228213431447299</v>
      </c>
      <c r="G1516" s="66">
        <f t="shared" ca="1" si="389"/>
        <v>1.50864260980201</v>
      </c>
      <c r="H1516" s="66">
        <f t="shared" ca="1" si="390"/>
        <v>1.0093983399999999</v>
      </c>
      <c r="I1516" s="67">
        <f t="shared" si="400"/>
        <v>3.7499999999999999E-2</v>
      </c>
      <c r="J1516" s="68">
        <f t="shared" si="398"/>
        <v>43437</v>
      </c>
      <c r="K1516" s="13">
        <f t="shared" si="391"/>
        <v>53</v>
      </c>
      <c r="L1516" s="9">
        <f t="shared" si="392"/>
        <v>1.0054345490000001</v>
      </c>
      <c r="M1516" s="71">
        <f t="shared" ca="1" si="393"/>
        <v>1.0148839650000001</v>
      </c>
      <c r="N1516" s="70">
        <f t="shared" si="394"/>
        <v>0</v>
      </c>
      <c r="O1516" s="66">
        <f t="shared" ca="1" si="395"/>
        <v>1089070.37147408</v>
      </c>
      <c r="P1516" s="72">
        <f t="shared" si="396"/>
        <v>0</v>
      </c>
      <c r="Q1516" s="69"/>
      <c r="R1516" s="68"/>
      <c r="S1516" s="68"/>
      <c r="T1516" s="68"/>
      <c r="U1516" s="68"/>
      <c r="V1516" s="6"/>
      <c r="W1516" s="6"/>
      <c r="X1516" s="6"/>
      <c r="Y1516" s="7"/>
      <c r="Z1516" s="1"/>
      <c r="AA1516" s="6"/>
      <c r="AB1516" s="7"/>
      <c r="AC1516" s="7"/>
      <c r="AD1516" s="7"/>
      <c r="AE1516" s="6"/>
      <c r="AF1516" s="8"/>
      <c r="AG1516" s="6"/>
      <c r="AH1516" s="1"/>
      <c r="AI1516" s="3"/>
      <c r="AJ1516" s="3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</row>
    <row r="1517" spans="1:220" x14ac:dyDescent="0.2">
      <c r="A1517" s="65">
        <f t="shared" si="399"/>
        <v>43492</v>
      </c>
      <c r="B1517" s="12">
        <f t="shared" ca="1" si="387"/>
        <v>74267380.311720818</v>
      </c>
      <c r="C1517" s="73">
        <f t="shared" ca="1" si="397"/>
        <v>73170715.698005885</v>
      </c>
      <c r="D1517" s="67">
        <f ca="1">IF(A1517&lt;$B$1,VLOOKUP(A1517,[1]DI!$A$4:$B$15000,2,FALSE),0)</f>
        <v>0</v>
      </c>
      <c r="E1517" s="11">
        <f t="shared" ca="1" si="388"/>
        <v>1</v>
      </c>
      <c r="F1517" s="66">
        <f ca="1">(TRUNC(PRODUCT($E$16:$E1516),16))</f>
        <v>1.5228213431447299</v>
      </c>
      <c r="G1517" s="66">
        <f t="shared" ca="1" si="389"/>
        <v>1.50864260980201</v>
      </c>
      <c r="H1517" s="66">
        <f t="shared" ca="1" si="390"/>
        <v>1.0093983399999999</v>
      </c>
      <c r="I1517" s="67">
        <f t="shared" si="400"/>
        <v>3.7499999999999999E-2</v>
      </c>
      <c r="J1517" s="68">
        <f t="shared" si="398"/>
        <v>43437</v>
      </c>
      <c r="K1517" s="13">
        <f t="shared" si="391"/>
        <v>54</v>
      </c>
      <c r="L1517" s="9">
        <f t="shared" si="392"/>
        <v>1.005537371</v>
      </c>
      <c r="M1517" s="71">
        <f t="shared" ca="1" si="393"/>
        <v>1.014987753</v>
      </c>
      <c r="N1517" s="70">
        <f t="shared" si="394"/>
        <v>0</v>
      </c>
      <c r="O1517" s="66">
        <f t="shared" ca="1" si="395"/>
        <v>1096664.6137149299</v>
      </c>
      <c r="P1517" s="72">
        <f t="shared" si="396"/>
        <v>0</v>
      </c>
      <c r="Q1517" s="69"/>
      <c r="R1517" s="68"/>
      <c r="S1517" s="68"/>
      <c r="T1517" s="68"/>
      <c r="U1517" s="68"/>
      <c r="V1517" s="6"/>
      <c r="W1517" s="6"/>
      <c r="X1517" s="6"/>
      <c r="Y1517" s="7"/>
      <c r="Z1517" s="1"/>
      <c r="AA1517" s="6"/>
      <c r="AB1517" s="7"/>
      <c r="AC1517" s="7"/>
      <c r="AD1517" s="7"/>
      <c r="AE1517" s="6"/>
      <c r="AF1517" s="8"/>
      <c r="AG1517" s="6"/>
      <c r="AH1517" s="1"/>
      <c r="AI1517" s="3"/>
      <c r="AJ1517" s="3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</row>
    <row r="1518" spans="1:220" x14ac:dyDescent="0.2">
      <c r="A1518" s="65">
        <f t="shared" si="399"/>
        <v>43493</v>
      </c>
      <c r="B1518" s="12">
        <f t="shared" ca="1" si="387"/>
        <v>74274975.358839542</v>
      </c>
      <c r="C1518" s="73">
        <f t="shared" ca="1" si="397"/>
        <v>73170715.698005885</v>
      </c>
      <c r="D1518" s="67">
        <f ca="1">IF(A1518&lt;$B$1,VLOOKUP(A1518,[1]DI!$A$4:$B$15000,2,FALSE),0)</f>
        <v>6.4000000000000001E-2</v>
      </c>
      <c r="E1518" s="11">
        <f t="shared" ca="1" si="388"/>
        <v>1.0002462000000001</v>
      </c>
      <c r="F1518" s="66">
        <f ca="1">(TRUNC(PRODUCT($E$16:$E1517),16))</f>
        <v>1.5228213431447299</v>
      </c>
      <c r="G1518" s="66">
        <f t="shared" ca="1" si="389"/>
        <v>1.50864260980201</v>
      </c>
      <c r="H1518" s="66">
        <f t="shared" ca="1" si="390"/>
        <v>1.0093983399999999</v>
      </c>
      <c r="I1518" s="67">
        <f t="shared" si="400"/>
        <v>3.7499999999999999E-2</v>
      </c>
      <c r="J1518" s="68">
        <f t="shared" si="398"/>
        <v>43437</v>
      </c>
      <c r="K1518" s="13">
        <f t="shared" si="391"/>
        <v>55</v>
      </c>
      <c r="L1518" s="9">
        <f t="shared" si="392"/>
        <v>1.005640203</v>
      </c>
      <c r="M1518" s="71">
        <f t="shared" ca="1" si="393"/>
        <v>1.0150915519999999</v>
      </c>
      <c r="N1518" s="70">
        <f t="shared" si="394"/>
        <v>0</v>
      </c>
      <c r="O1518" s="66">
        <f t="shared" ca="1" si="395"/>
        <v>1104259.66083366</v>
      </c>
      <c r="P1518" s="72">
        <f t="shared" si="396"/>
        <v>0</v>
      </c>
      <c r="Q1518" s="69"/>
      <c r="R1518" s="68"/>
      <c r="S1518" s="68"/>
      <c r="T1518" s="68"/>
      <c r="U1518" s="68"/>
      <c r="V1518" s="6"/>
      <c r="W1518" s="6"/>
      <c r="X1518" s="6"/>
      <c r="Y1518" s="7"/>
      <c r="Z1518" s="1"/>
      <c r="AA1518" s="6"/>
      <c r="AB1518" s="7"/>
      <c r="AC1518" s="7"/>
      <c r="AD1518" s="7"/>
      <c r="AE1518" s="6"/>
      <c r="AF1518" s="8"/>
      <c r="AG1518" s="6"/>
      <c r="AH1518" s="1"/>
      <c r="AI1518" s="3"/>
      <c r="AJ1518" s="3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</row>
    <row r="1519" spans="1:220" x14ac:dyDescent="0.2">
      <c r="A1519" s="65">
        <f t="shared" si="399"/>
        <v>43494</v>
      </c>
      <c r="B1519" s="12">
        <f t="shared" ca="1" si="387"/>
        <v>74300859.206834853</v>
      </c>
      <c r="C1519" s="73">
        <f t="shared" ca="1" si="397"/>
        <v>73170715.698005885</v>
      </c>
      <c r="D1519" s="67">
        <f ca="1">IF(A1519&lt;$B$1,VLOOKUP(A1519,[1]DI!$A$4:$B$15000,2,FALSE),0)</f>
        <v>6.4000000000000001E-2</v>
      </c>
      <c r="E1519" s="11">
        <f t="shared" ca="1" si="388"/>
        <v>1.0002462000000001</v>
      </c>
      <c r="F1519" s="66">
        <f ca="1">(TRUNC(PRODUCT($E$16:$E1518),16))</f>
        <v>1.5231962617594199</v>
      </c>
      <c r="G1519" s="66">
        <f t="shared" ca="1" si="389"/>
        <v>1.50864260980201</v>
      </c>
      <c r="H1519" s="66">
        <f t="shared" ca="1" si="390"/>
        <v>1.00964685</v>
      </c>
      <c r="I1519" s="67">
        <f t="shared" si="400"/>
        <v>3.7499999999999999E-2</v>
      </c>
      <c r="J1519" s="68">
        <f t="shared" si="398"/>
        <v>43437</v>
      </c>
      <c r="K1519" s="13">
        <f t="shared" si="391"/>
        <v>56</v>
      </c>
      <c r="L1519" s="9">
        <f t="shared" si="392"/>
        <v>1.0057430460000001</v>
      </c>
      <c r="M1519" s="71">
        <f t="shared" ca="1" si="393"/>
        <v>1.0154452979999999</v>
      </c>
      <c r="N1519" s="70">
        <f t="shared" si="394"/>
        <v>0</v>
      </c>
      <c r="O1519" s="66">
        <f t="shared" ca="1" si="395"/>
        <v>1130143.5088289699</v>
      </c>
      <c r="P1519" s="72">
        <f t="shared" si="396"/>
        <v>0</v>
      </c>
      <c r="Q1519" s="69"/>
      <c r="R1519" s="68"/>
      <c r="S1519" s="68"/>
      <c r="T1519" s="68"/>
      <c r="U1519" s="68"/>
      <c r="V1519" s="6"/>
      <c r="W1519" s="6"/>
      <c r="X1519" s="6"/>
      <c r="Y1519" s="7"/>
      <c r="Z1519" s="1"/>
      <c r="AA1519" s="6"/>
      <c r="AB1519" s="7"/>
      <c r="AC1519" s="7"/>
      <c r="AD1519" s="7"/>
      <c r="AE1519" s="6"/>
      <c r="AF1519" s="8"/>
      <c r="AG1519" s="6"/>
      <c r="AH1519" s="1"/>
      <c r="AI1519" s="3"/>
      <c r="AJ1519" s="3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</row>
    <row r="1520" spans="1:220" x14ac:dyDescent="0.2">
      <c r="A1520" s="65">
        <f t="shared" si="399"/>
        <v>43495</v>
      </c>
      <c r="B1520" s="12">
        <f t="shared" ca="1" si="387"/>
        <v>74326752.859706074</v>
      </c>
      <c r="C1520" s="73">
        <f t="shared" ca="1" si="397"/>
        <v>73170715.698005885</v>
      </c>
      <c r="D1520" s="67">
        <f ca="1">IF(A1520&lt;$B$1,VLOOKUP(A1520,[1]DI!$A$4:$B$15000,2,FALSE),0)</f>
        <v>6.4000000000000001E-2</v>
      </c>
      <c r="E1520" s="11">
        <f t="shared" ca="1" si="388"/>
        <v>1.0002462000000001</v>
      </c>
      <c r="F1520" s="66">
        <f ca="1">(TRUNC(PRODUCT($E$16:$E1519),16))</f>
        <v>1.52357127267906</v>
      </c>
      <c r="G1520" s="66">
        <f t="shared" ca="1" si="389"/>
        <v>1.50864260980201</v>
      </c>
      <c r="H1520" s="66">
        <f t="shared" ca="1" si="390"/>
        <v>1.00989543</v>
      </c>
      <c r="I1520" s="67">
        <f t="shared" si="400"/>
        <v>3.7499999999999999E-2</v>
      </c>
      <c r="J1520" s="68">
        <f t="shared" si="398"/>
        <v>43437</v>
      </c>
      <c r="K1520" s="13">
        <f t="shared" si="391"/>
        <v>57</v>
      </c>
      <c r="L1520" s="9">
        <f t="shared" si="392"/>
        <v>1.0058459</v>
      </c>
      <c r="M1520" s="71">
        <f t="shared" ca="1" si="393"/>
        <v>1.015799178</v>
      </c>
      <c r="N1520" s="70">
        <f t="shared" si="394"/>
        <v>0</v>
      </c>
      <c r="O1520" s="66">
        <f t="shared" ca="1" si="395"/>
        <v>1156037.16170019</v>
      </c>
      <c r="P1520" s="72">
        <f t="shared" si="396"/>
        <v>0</v>
      </c>
      <c r="Q1520" s="69"/>
      <c r="R1520" s="68"/>
      <c r="S1520" s="68"/>
      <c r="T1520" s="68"/>
      <c r="U1520" s="68"/>
      <c r="V1520" s="6"/>
      <c r="W1520" s="6"/>
      <c r="X1520" s="6"/>
      <c r="Y1520" s="7"/>
      <c r="Z1520" s="1"/>
      <c r="AA1520" s="6"/>
      <c r="AB1520" s="7"/>
      <c r="AC1520" s="7"/>
      <c r="AD1520" s="7"/>
      <c r="AE1520" s="6"/>
      <c r="AF1520" s="8"/>
      <c r="AG1520" s="6"/>
      <c r="AH1520" s="1"/>
      <c r="AI1520" s="3"/>
      <c r="AJ1520" s="3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</row>
    <row r="1521" spans="1:220" x14ac:dyDescent="0.2">
      <c r="A1521" s="65">
        <f t="shared" si="399"/>
        <v>43496</v>
      </c>
      <c r="B1521" s="12">
        <f t="shared" ca="1" si="387"/>
        <v>74352654.63452673</v>
      </c>
      <c r="C1521" s="73">
        <f t="shared" ca="1" si="397"/>
        <v>73170715.698005885</v>
      </c>
      <c r="D1521" s="67">
        <f ca="1">IF(A1521&lt;$B$1,VLOOKUP(A1521,[1]DI!$A$4:$B$15000,2,FALSE),0)</f>
        <v>6.4000000000000001E-2</v>
      </c>
      <c r="E1521" s="11">
        <f t="shared" ca="1" si="388"/>
        <v>1.0002462000000001</v>
      </c>
      <c r="F1521" s="66">
        <f ca="1">(TRUNC(PRODUCT($E$16:$E1520),16))</f>
        <v>1.52394637592639</v>
      </c>
      <c r="G1521" s="66">
        <f t="shared" ca="1" si="389"/>
        <v>1.50864260980201</v>
      </c>
      <c r="H1521" s="66">
        <f t="shared" ca="1" si="390"/>
        <v>1.01014406</v>
      </c>
      <c r="I1521" s="67">
        <f t="shared" si="400"/>
        <v>3.7499999999999999E-2</v>
      </c>
      <c r="J1521" s="68">
        <f t="shared" si="398"/>
        <v>43437</v>
      </c>
      <c r="K1521" s="13">
        <f t="shared" si="391"/>
        <v>58</v>
      </c>
      <c r="L1521" s="9">
        <f t="shared" si="392"/>
        <v>1.005948764</v>
      </c>
      <c r="M1521" s="71">
        <f t="shared" ca="1" si="393"/>
        <v>1.0161531690000001</v>
      </c>
      <c r="N1521" s="70">
        <f t="shared" si="394"/>
        <v>0</v>
      </c>
      <c r="O1521" s="66">
        <f t="shared" ca="1" si="395"/>
        <v>1181938.9365208501</v>
      </c>
      <c r="P1521" s="72">
        <f t="shared" si="396"/>
        <v>0</v>
      </c>
      <c r="Q1521" s="69"/>
      <c r="R1521" s="68"/>
      <c r="S1521" s="68"/>
      <c r="T1521" s="68"/>
      <c r="U1521" s="68"/>
      <c r="V1521" s="6"/>
      <c r="W1521" s="6"/>
      <c r="X1521" s="6"/>
      <c r="Y1521" s="7"/>
      <c r="Z1521" s="1"/>
      <c r="AA1521" s="6"/>
      <c r="AB1521" s="7"/>
      <c r="AC1521" s="7"/>
      <c r="AD1521" s="7"/>
      <c r="AE1521" s="6"/>
      <c r="AF1521" s="8"/>
      <c r="AG1521" s="6"/>
      <c r="AH1521" s="1"/>
      <c r="AI1521" s="3"/>
      <c r="AJ1521" s="3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</row>
    <row r="1522" spans="1:220" x14ac:dyDescent="0.2">
      <c r="A1522" s="65">
        <f t="shared" si="399"/>
        <v>43497</v>
      </c>
      <c r="B1522" s="12">
        <f t="shared" ca="1" si="387"/>
        <v>74370960.411009341</v>
      </c>
      <c r="C1522" s="73">
        <f t="shared" ca="1" si="397"/>
        <v>73170715.698005885</v>
      </c>
      <c r="D1522" s="67">
        <f ca="1">IF(A1522&lt;$B$1,VLOOKUP(A1522,[1]DI!$A$4:$B$15000,2,FALSE),0)</f>
        <v>6.4000000000000001E-2</v>
      </c>
      <c r="E1522" s="11">
        <f t="shared" ca="1" si="388"/>
        <v>1.0002462000000001</v>
      </c>
      <c r="F1522" s="66">
        <f ca="1">(TRUNC(PRODUCT($E$16:$E1521),16))</f>
        <v>1.52432157152415</v>
      </c>
      <c r="G1522" s="66">
        <f t="shared" ca="1" si="389"/>
        <v>1.50864260980201</v>
      </c>
      <c r="H1522" s="66">
        <f t="shared" ca="1" si="390"/>
        <v>1.01039276</v>
      </c>
      <c r="I1522" s="67">
        <f t="shared" si="400"/>
        <v>3.7499999999999999E-2</v>
      </c>
      <c r="J1522" s="68">
        <f t="shared" si="398"/>
        <v>43437</v>
      </c>
      <c r="K1522" s="13">
        <f t="shared" si="391"/>
        <v>58</v>
      </c>
      <c r="L1522" s="9">
        <f t="shared" si="392"/>
        <v>1.005948764</v>
      </c>
      <c r="M1522" s="71">
        <f t="shared" ca="1" si="393"/>
        <v>1.0164033480000001</v>
      </c>
      <c r="N1522" s="70">
        <f t="shared" si="394"/>
        <v>0</v>
      </c>
      <c r="O1522" s="66">
        <f t="shared" ca="1" si="395"/>
        <v>1200244.7130034601</v>
      </c>
      <c r="P1522" s="72">
        <f t="shared" si="396"/>
        <v>0</v>
      </c>
      <c r="Q1522" s="69"/>
      <c r="R1522" s="68"/>
      <c r="S1522" s="68"/>
      <c r="T1522" s="68"/>
      <c r="U1522" s="68"/>
      <c r="V1522" s="6"/>
      <c r="W1522" s="6"/>
      <c r="X1522" s="6"/>
      <c r="Y1522" s="7"/>
      <c r="Z1522" s="1"/>
      <c r="AA1522" s="6"/>
      <c r="AB1522" s="7"/>
      <c r="AC1522" s="7"/>
      <c r="AD1522" s="7"/>
      <c r="AE1522" s="6"/>
      <c r="AF1522" s="8"/>
      <c r="AG1522" s="6"/>
      <c r="AH1522" s="1"/>
      <c r="AI1522" s="3"/>
      <c r="AJ1522" s="3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</row>
    <row r="1523" spans="1:220" x14ac:dyDescent="0.2">
      <c r="A1523" s="65">
        <f t="shared" si="399"/>
        <v>43498</v>
      </c>
      <c r="B1523" s="12">
        <f t="shared" ca="1" si="387"/>
        <v>74396878.210216731</v>
      </c>
      <c r="C1523" s="73">
        <f t="shared" ca="1" si="397"/>
        <v>73170715.698005885</v>
      </c>
      <c r="D1523" s="67">
        <f ca="1">IF(A1523&lt;$B$1,VLOOKUP(A1523,[1]DI!$A$4:$B$15000,2,FALSE),0)</f>
        <v>0</v>
      </c>
      <c r="E1523" s="11">
        <f t="shared" ca="1" si="388"/>
        <v>1</v>
      </c>
      <c r="F1523" s="66">
        <f ca="1">(TRUNC(PRODUCT($E$16:$E1522),16))</f>
        <v>1.5246968594950601</v>
      </c>
      <c r="G1523" s="66">
        <f t="shared" ca="1" si="389"/>
        <v>1.50864260980201</v>
      </c>
      <c r="H1523" s="66">
        <f t="shared" ca="1" si="390"/>
        <v>1.0106415200000001</v>
      </c>
      <c r="I1523" s="67">
        <f t="shared" si="400"/>
        <v>3.7499999999999999E-2</v>
      </c>
      <c r="J1523" s="68">
        <f t="shared" si="398"/>
        <v>43437</v>
      </c>
      <c r="K1523" s="13">
        <f t="shared" si="391"/>
        <v>59</v>
      </c>
      <c r="L1523" s="9">
        <f t="shared" si="392"/>
        <v>1.0060516390000001</v>
      </c>
      <c r="M1523" s="71">
        <f t="shared" ca="1" si="393"/>
        <v>1.0167575579999999</v>
      </c>
      <c r="N1523" s="70">
        <f t="shared" si="394"/>
        <v>0</v>
      </c>
      <c r="O1523" s="66">
        <f t="shared" ca="1" si="395"/>
        <v>1226162.5122108399</v>
      </c>
      <c r="P1523" s="72">
        <f t="shared" si="396"/>
        <v>0</v>
      </c>
      <c r="Q1523" s="69"/>
      <c r="R1523" s="68"/>
      <c r="S1523" s="68"/>
      <c r="T1523" s="68"/>
      <c r="U1523" s="68"/>
      <c r="V1523" s="6"/>
      <c r="W1523" s="6"/>
      <c r="X1523" s="6"/>
      <c r="Y1523" s="7"/>
      <c r="Z1523" s="1"/>
      <c r="AA1523" s="6"/>
      <c r="AB1523" s="7"/>
      <c r="AC1523" s="7"/>
      <c r="AD1523" s="7"/>
      <c r="AE1523" s="6"/>
      <c r="AF1523" s="8"/>
      <c r="AG1523" s="6"/>
      <c r="AH1523" s="1"/>
      <c r="AI1523" s="3"/>
      <c r="AJ1523" s="3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</row>
    <row r="1524" spans="1:220" x14ac:dyDescent="0.2">
      <c r="A1524" s="65">
        <f t="shared" si="399"/>
        <v>43499</v>
      </c>
      <c r="B1524" s="12">
        <f t="shared" ca="1" si="387"/>
        <v>74404486.428064302</v>
      </c>
      <c r="C1524" s="73">
        <f t="shared" ca="1" si="397"/>
        <v>73170715.698005885</v>
      </c>
      <c r="D1524" s="67">
        <f ca="1">IF(A1524&lt;$B$1,VLOOKUP(A1524,[1]DI!$A$4:$B$15000,2,FALSE),0)</f>
        <v>0</v>
      </c>
      <c r="E1524" s="11">
        <f t="shared" ca="1" si="388"/>
        <v>1</v>
      </c>
      <c r="F1524" s="66">
        <f ca="1">(TRUNC(PRODUCT($E$16:$E1523),16))</f>
        <v>1.5246968594950601</v>
      </c>
      <c r="G1524" s="66">
        <f t="shared" ca="1" si="389"/>
        <v>1.50864260980201</v>
      </c>
      <c r="H1524" s="66">
        <f t="shared" ca="1" si="390"/>
        <v>1.0106415200000001</v>
      </c>
      <c r="I1524" s="67">
        <f t="shared" si="400"/>
        <v>3.7499999999999999E-2</v>
      </c>
      <c r="J1524" s="68">
        <f t="shared" si="398"/>
        <v>43437</v>
      </c>
      <c r="K1524" s="13">
        <f t="shared" si="391"/>
        <v>60</v>
      </c>
      <c r="L1524" s="9">
        <f t="shared" si="392"/>
        <v>1.0061545240000001</v>
      </c>
      <c r="M1524" s="71">
        <f t="shared" ca="1" si="393"/>
        <v>1.016861537</v>
      </c>
      <c r="N1524" s="70">
        <f t="shared" si="394"/>
        <v>0</v>
      </c>
      <c r="O1524" s="66">
        <f t="shared" ca="1" si="395"/>
        <v>1233770.73005841</v>
      </c>
      <c r="P1524" s="72">
        <f t="shared" si="396"/>
        <v>0</v>
      </c>
      <c r="Q1524" s="69"/>
      <c r="R1524" s="68"/>
      <c r="S1524" s="68"/>
      <c r="T1524" s="68"/>
      <c r="U1524" s="68"/>
      <c r="V1524" s="6"/>
      <c r="W1524" s="6"/>
      <c r="X1524" s="6"/>
      <c r="Y1524" s="7"/>
      <c r="Z1524" s="1"/>
      <c r="AA1524" s="6"/>
      <c r="AB1524" s="7"/>
      <c r="AC1524" s="7"/>
      <c r="AD1524" s="7"/>
      <c r="AE1524" s="6"/>
      <c r="AF1524" s="8"/>
      <c r="AG1524" s="6"/>
      <c r="AH1524" s="1"/>
      <c r="AI1524" s="3"/>
      <c r="AJ1524" s="3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</row>
    <row r="1525" spans="1:220" x14ac:dyDescent="0.2">
      <c r="A1525" s="65">
        <f t="shared" si="399"/>
        <v>43500</v>
      </c>
      <c r="B1525" s="12">
        <f t="shared" ca="1" si="387"/>
        <v>74412095.523960441</v>
      </c>
      <c r="C1525" s="73">
        <f t="shared" ca="1" si="397"/>
        <v>73170715.698005885</v>
      </c>
      <c r="D1525" s="67">
        <f ca="1">IF(A1525&lt;$B$1,VLOOKUP(A1525,[1]DI!$A$4:$B$15000,2,FALSE),0)</f>
        <v>6.4000000000000001E-2</v>
      </c>
      <c r="E1525" s="11">
        <f t="shared" ca="1" si="388"/>
        <v>1.0002462000000001</v>
      </c>
      <c r="F1525" s="66">
        <f ca="1">(TRUNC(PRODUCT($E$16:$E1524),16))</f>
        <v>1.5246968594950601</v>
      </c>
      <c r="G1525" s="66">
        <f t="shared" ca="1" si="389"/>
        <v>1.50864260980201</v>
      </c>
      <c r="H1525" s="66">
        <f t="shared" ca="1" si="390"/>
        <v>1.0106415200000001</v>
      </c>
      <c r="I1525" s="67">
        <f t="shared" si="400"/>
        <v>3.7499999999999999E-2</v>
      </c>
      <c r="J1525" s="68">
        <f t="shared" si="398"/>
        <v>43437</v>
      </c>
      <c r="K1525" s="13">
        <f t="shared" si="391"/>
        <v>61</v>
      </c>
      <c r="L1525" s="9">
        <f t="shared" si="392"/>
        <v>1.0062574200000001</v>
      </c>
      <c r="M1525" s="71">
        <f t="shared" ca="1" si="393"/>
        <v>1.0169655280000001</v>
      </c>
      <c r="N1525" s="70">
        <f t="shared" si="394"/>
        <v>0</v>
      </c>
      <c r="O1525" s="66">
        <f t="shared" ca="1" si="395"/>
        <v>1241379.82595456</v>
      </c>
      <c r="P1525" s="72">
        <f t="shared" si="396"/>
        <v>0</v>
      </c>
      <c r="Q1525" s="69"/>
      <c r="R1525" s="68"/>
      <c r="S1525" s="68"/>
      <c r="T1525" s="68"/>
      <c r="U1525" s="68"/>
      <c r="V1525" s="6"/>
      <c r="W1525" s="6"/>
      <c r="X1525" s="6"/>
      <c r="Y1525" s="7"/>
      <c r="Z1525" s="1"/>
      <c r="AA1525" s="6"/>
      <c r="AB1525" s="7"/>
      <c r="AC1525" s="7"/>
      <c r="AD1525" s="7"/>
      <c r="AE1525" s="6"/>
      <c r="AF1525" s="8"/>
      <c r="AG1525" s="6"/>
      <c r="AH1525" s="1"/>
      <c r="AI1525" s="3"/>
      <c r="AJ1525" s="3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</row>
    <row r="1526" spans="1:220" x14ac:dyDescent="0.2">
      <c r="A1526" s="65">
        <f t="shared" si="399"/>
        <v>43501</v>
      </c>
      <c r="B1526" s="12">
        <f t="shared" ca="1" si="387"/>
        <v>74438027.518286675</v>
      </c>
      <c r="C1526" s="73">
        <f t="shared" ca="1" si="397"/>
        <v>73170715.698005885</v>
      </c>
      <c r="D1526" s="67">
        <f ca="1">IF(A1526&lt;$B$1,VLOOKUP(A1526,[1]DI!$A$4:$B$15000,2,FALSE),0)</f>
        <v>6.4000000000000001E-2</v>
      </c>
      <c r="E1526" s="11">
        <f t="shared" ca="1" si="388"/>
        <v>1.0002462000000001</v>
      </c>
      <c r="F1526" s="66">
        <f ca="1">(TRUNC(PRODUCT($E$16:$E1525),16))</f>
        <v>1.5250722398618699</v>
      </c>
      <c r="G1526" s="66">
        <f t="shared" ca="1" si="389"/>
        <v>1.50864260980201</v>
      </c>
      <c r="H1526" s="66">
        <f t="shared" ca="1" si="390"/>
        <v>1.01089034</v>
      </c>
      <c r="I1526" s="67">
        <f t="shared" si="400"/>
        <v>3.7499999999999999E-2</v>
      </c>
      <c r="J1526" s="68">
        <f t="shared" si="398"/>
        <v>43437</v>
      </c>
      <c r="K1526" s="13">
        <f t="shared" si="391"/>
        <v>62</v>
      </c>
      <c r="L1526" s="9">
        <f t="shared" si="392"/>
        <v>1.006360326</v>
      </c>
      <c r="M1526" s="71">
        <f t="shared" ca="1" si="393"/>
        <v>1.0173199319999999</v>
      </c>
      <c r="N1526" s="70">
        <f t="shared" si="394"/>
        <v>0</v>
      </c>
      <c r="O1526" s="66">
        <f t="shared" ca="1" si="395"/>
        <v>1267311.8202807901</v>
      </c>
      <c r="P1526" s="72">
        <f t="shared" si="396"/>
        <v>0</v>
      </c>
      <c r="Q1526" s="69"/>
      <c r="R1526" s="68"/>
      <c r="S1526" s="68"/>
      <c r="T1526" s="68"/>
      <c r="U1526" s="68"/>
      <c r="V1526" s="6"/>
      <c r="W1526" s="6"/>
      <c r="X1526" s="6"/>
      <c r="Y1526" s="7"/>
      <c r="Z1526" s="1"/>
      <c r="AA1526" s="6"/>
      <c r="AB1526" s="7"/>
      <c r="AC1526" s="7"/>
      <c r="AD1526" s="7"/>
      <c r="AE1526" s="6"/>
      <c r="AF1526" s="8"/>
      <c r="AG1526" s="6"/>
      <c r="AH1526" s="1"/>
      <c r="AI1526" s="3"/>
      <c r="AJ1526" s="3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</row>
    <row r="1527" spans="1:220" x14ac:dyDescent="0.2">
      <c r="A1527" s="65">
        <f t="shared" si="399"/>
        <v>43502</v>
      </c>
      <c r="B1527" s="12">
        <f t="shared" ref="B1527:B1590" ca="1" si="401">(C1527+O1527+Q1527+R1527)</f>
        <v>74463968.366269514</v>
      </c>
      <c r="C1527" s="73">
        <f t="shared" ref="C1527:C1590" ca="1" si="402">(C1526-P1526)</f>
        <v>73170715.698005885</v>
      </c>
      <c r="D1527" s="67">
        <f ca="1">IF(A1527&lt;$B$1,VLOOKUP(A1527,[1]DI!$A$4:$B$15000,2,FALSE),0)</f>
        <v>6.4000000000000001E-2</v>
      </c>
      <c r="E1527" s="11">
        <f t="shared" ref="E1527:E1590" ca="1" si="403">IF(A1527&lt;A$13,1,ROUND(((1+D1527)^(1/252)),8))</f>
        <v>1.0002462000000001</v>
      </c>
      <c r="F1527" s="66">
        <f ca="1">(TRUNC(PRODUCT($E$16:$E1526),16))</f>
        <v>1.52544771264732</v>
      </c>
      <c r="G1527" s="66">
        <f t="shared" ref="G1527:G1590" ca="1" si="404">IF(N1526&gt;0,F1526,G1526)</f>
        <v>1.50864260980201</v>
      </c>
      <c r="H1527" s="66">
        <f t="shared" ref="H1527:H1590" ca="1" si="405">ROUND(F1527/G1527,8)</f>
        <v>1.01113922</v>
      </c>
      <c r="I1527" s="67">
        <f t="shared" si="400"/>
        <v>3.7499999999999999E-2</v>
      </c>
      <c r="J1527" s="68">
        <f t="shared" ref="J1527:J1590" si="406">IF(N1526&gt;0,VLOOKUP(N1526,W$16:AG$52,2),J1526)</f>
        <v>43437</v>
      </c>
      <c r="K1527" s="13">
        <f t="shared" ref="K1527:K1590" si="407">DAYS360(J1527,A1527)</f>
        <v>63</v>
      </c>
      <c r="L1527" s="9">
        <f t="shared" ref="L1527:L1590" si="408">ROUND((I1527+1)^(K1527/360),9)</f>
        <v>1.0064632419999999</v>
      </c>
      <c r="M1527" s="71">
        <f t="shared" ref="M1527:M1590" ca="1" si="409">ROUND(H1527*L1527,9)</f>
        <v>1.017674457</v>
      </c>
      <c r="N1527" s="70">
        <f t="shared" ref="N1527:N1590" si="410">IF(VLOOKUP(A1527,X$16:AE$52,8)=VLOOKUP(A1526,X$16:AE$52,8),0,VLOOKUP(A1527,X$16:AE$52,8))</f>
        <v>0</v>
      </c>
      <c r="O1527" s="66">
        <f t="shared" ref="O1527:O1590" ca="1" si="411">TRUNC(((M1527-1)*C1527),8)</f>
        <v>1293252.66826363</v>
      </c>
      <c r="P1527" s="72">
        <f t="shared" ref="P1527:P1590" si="412">IF(N1527&gt;0,VLOOKUP(N1527,$W$16:$AB$52,6),0)</f>
        <v>0</v>
      </c>
      <c r="Q1527" s="69"/>
      <c r="R1527" s="68"/>
      <c r="S1527" s="68"/>
      <c r="T1527" s="68"/>
      <c r="U1527" s="68"/>
      <c r="V1527" s="6"/>
      <c r="W1527" s="6"/>
      <c r="X1527" s="6"/>
      <c r="Y1527" s="7"/>
      <c r="Z1527" s="1"/>
      <c r="AA1527" s="6"/>
      <c r="AB1527" s="7"/>
      <c r="AC1527" s="7"/>
      <c r="AD1527" s="7"/>
      <c r="AE1527" s="6"/>
      <c r="AF1527" s="8"/>
      <c r="AG1527" s="6"/>
      <c r="AH1527" s="1"/>
      <c r="AI1527" s="3"/>
      <c r="AJ1527" s="3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</row>
    <row r="1528" spans="1:220" x14ac:dyDescent="0.2">
      <c r="A1528" s="65">
        <f t="shared" si="399"/>
        <v>43503</v>
      </c>
      <c r="B1528" s="12">
        <f t="shared" ca="1" si="401"/>
        <v>74489918.360591814</v>
      </c>
      <c r="C1528" s="73">
        <f t="shared" ca="1" si="402"/>
        <v>73170715.698005885</v>
      </c>
      <c r="D1528" s="67">
        <f ca="1">IF(A1528&lt;$B$1,VLOOKUP(A1528,[1]DI!$A$4:$B$15000,2,FALSE),0)</f>
        <v>6.4000000000000001E-2</v>
      </c>
      <c r="E1528" s="11">
        <f t="shared" ca="1" si="403"/>
        <v>1.0002462000000001</v>
      </c>
      <c r="F1528" s="66">
        <f ca="1">(TRUNC(PRODUCT($E$16:$E1527),16))</f>
        <v>1.52582327787417</v>
      </c>
      <c r="G1528" s="66">
        <f t="shared" ca="1" si="404"/>
        <v>1.50864260980201</v>
      </c>
      <c r="H1528" s="66">
        <f t="shared" ca="1" si="405"/>
        <v>1.0113881600000001</v>
      </c>
      <c r="I1528" s="67">
        <f t="shared" si="400"/>
        <v>3.7499999999999999E-2</v>
      </c>
      <c r="J1528" s="68">
        <f t="shared" si="406"/>
        <v>43437</v>
      </c>
      <c r="K1528" s="13">
        <f t="shared" si="407"/>
        <v>64</v>
      </c>
      <c r="L1528" s="9">
        <f t="shared" si="408"/>
        <v>1.0065661699999999</v>
      </c>
      <c r="M1528" s="71">
        <f t="shared" ca="1" si="409"/>
        <v>1.018029107</v>
      </c>
      <c r="N1528" s="70">
        <f t="shared" si="410"/>
        <v>0</v>
      </c>
      <c r="O1528" s="66">
        <f t="shared" ca="1" si="411"/>
        <v>1319202.66258593</v>
      </c>
      <c r="P1528" s="72">
        <f t="shared" si="412"/>
        <v>0</v>
      </c>
      <c r="Q1528" s="69"/>
      <c r="R1528" s="68"/>
      <c r="S1528" s="68"/>
      <c r="T1528" s="68"/>
      <c r="U1528" s="68"/>
      <c r="V1528" s="6"/>
      <c r="W1528" s="6"/>
      <c r="X1528" s="6"/>
      <c r="Y1528" s="7"/>
      <c r="Z1528" s="1"/>
      <c r="AA1528" s="6"/>
      <c r="AB1528" s="7"/>
      <c r="AC1528" s="7"/>
      <c r="AD1528" s="7"/>
      <c r="AE1528" s="6"/>
      <c r="AF1528" s="8"/>
      <c r="AG1528" s="6"/>
      <c r="AH1528" s="1"/>
      <c r="AI1528" s="3"/>
      <c r="AJ1528" s="3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</row>
    <row r="1529" spans="1:220" x14ac:dyDescent="0.2">
      <c r="A1529" s="65">
        <f t="shared" si="399"/>
        <v>43504</v>
      </c>
      <c r="B1529" s="12">
        <f t="shared" ca="1" si="401"/>
        <v>74515877.867107138</v>
      </c>
      <c r="C1529" s="73">
        <f t="shared" ca="1" si="402"/>
        <v>73170715.698005885</v>
      </c>
      <c r="D1529" s="67">
        <f ca="1">IF(A1529&lt;$B$1,VLOOKUP(A1529,[1]DI!$A$4:$B$15000,2,FALSE),0)</f>
        <v>6.4000000000000001E-2</v>
      </c>
      <c r="E1529" s="11">
        <f t="shared" ca="1" si="403"/>
        <v>1.0002462000000001</v>
      </c>
      <c r="F1529" s="66">
        <f ca="1">(TRUNC(PRODUCT($E$16:$E1528),16))</f>
        <v>1.5261989355651899</v>
      </c>
      <c r="G1529" s="66">
        <f t="shared" ca="1" si="404"/>
        <v>1.50864260980201</v>
      </c>
      <c r="H1529" s="66">
        <f t="shared" ca="1" si="405"/>
        <v>1.01163717</v>
      </c>
      <c r="I1529" s="67">
        <f t="shared" si="400"/>
        <v>3.7499999999999999E-2</v>
      </c>
      <c r="J1529" s="68">
        <f t="shared" si="406"/>
        <v>43437</v>
      </c>
      <c r="K1529" s="13">
        <f t="shared" si="407"/>
        <v>65</v>
      </c>
      <c r="L1529" s="9">
        <f t="shared" si="408"/>
        <v>1.006669107</v>
      </c>
      <c r="M1529" s="71">
        <f t="shared" ca="1" si="409"/>
        <v>1.0183838869999999</v>
      </c>
      <c r="N1529" s="70">
        <f t="shared" si="410"/>
        <v>0</v>
      </c>
      <c r="O1529" s="66">
        <f t="shared" ca="1" si="411"/>
        <v>1345162.1691012599</v>
      </c>
      <c r="P1529" s="72">
        <f t="shared" si="412"/>
        <v>0</v>
      </c>
      <c r="Q1529" s="69"/>
      <c r="R1529" s="68"/>
      <c r="S1529" s="68"/>
      <c r="T1529" s="68"/>
      <c r="U1529" s="68"/>
      <c r="V1529" s="6"/>
      <c r="W1529" s="6"/>
      <c r="X1529" s="6"/>
      <c r="Y1529" s="7"/>
      <c r="Z1529" s="1"/>
      <c r="AA1529" s="6"/>
      <c r="AB1529" s="7"/>
      <c r="AC1529" s="7"/>
      <c r="AD1529" s="7"/>
      <c r="AE1529" s="6"/>
      <c r="AF1529" s="8"/>
      <c r="AG1529" s="6"/>
      <c r="AH1529" s="1"/>
      <c r="AI1529" s="3"/>
      <c r="AJ1529" s="3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</row>
    <row r="1530" spans="1:220" x14ac:dyDescent="0.2">
      <c r="A1530" s="65">
        <f t="shared" si="399"/>
        <v>43505</v>
      </c>
      <c r="B1530" s="12">
        <f t="shared" ca="1" si="401"/>
        <v>74541845.641913369</v>
      </c>
      <c r="C1530" s="73">
        <f t="shared" ca="1" si="402"/>
        <v>73170715.698005885</v>
      </c>
      <c r="D1530" s="67">
        <f ca="1">IF(A1530&lt;$B$1,VLOOKUP(A1530,[1]DI!$A$4:$B$15000,2,FALSE),0)</f>
        <v>0</v>
      </c>
      <c r="E1530" s="11">
        <f t="shared" ca="1" si="403"/>
        <v>1</v>
      </c>
      <c r="F1530" s="66">
        <f ca="1">(TRUNC(PRODUCT($E$16:$E1529),16))</f>
        <v>1.5265746857431199</v>
      </c>
      <c r="G1530" s="66">
        <f t="shared" ca="1" si="404"/>
        <v>1.50864260980201</v>
      </c>
      <c r="H1530" s="66">
        <f t="shared" ca="1" si="405"/>
        <v>1.01188623</v>
      </c>
      <c r="I1530" s="67">
        <f t="shared" si="400"/>
        <v>3.7499999999999999E-2</v>
      </c>
      <c r="J1530" s="68">
        <f t="shared" si="406"/>
        <v>43437</v>
      </c>
      <c r="K1530" s="13">
        <f t="shared" si="407"/>
        <v>66</v>
      </c>
      <c r="L1530" s="9">
        <f t="shared" si="408"/>
        <v>1.006772056</v>
      </c>
      <c r="M1530" s="71">
        <f t="shared" ca="1" si="409"/>
        <v>1.0187387800000001</v>
      </c>
      <c r="N1530" s="70">
        <f t="shared" si="410"/>
        <v>0</v>
      </c>
      <c r="O1530" s="66">
        <f t="shared" ca="1" si="411"/>
        <v>1371129.94390748</v>
      </c>
      <c r="P1530" s="72">
        <f t="shared" si="412"/>
        <v>0</v>
      </c>
      <c r="Q1530" s="69"/>
      <c r="R1530" s="68"/>
      <c r="S1530" s="68"/>
      <c r="T1530" s="68"/>
      <c r="U1530" s="68"/>
      <c r="V1530" s="6"/>
      <c r="W1530" s="6"/>
      <c r="X1530" s="6"/>
      <c r="Y1530" s="7"/>
      <c r="Z1530" s="1"/>
      <c r="AA1530" s="6"/>
      <c r="AB1530" s="7"/>
      <c r="AC1530" s="7"/>
      <c r="AD1530" s="7"/>
      <c r="AE1530" s="6"/>
      <c r="AF1530" s="8"/>
      <c r="AG1530" s="6"/>
      <c r="AH1530" s="1"/>
      <c r="AI1530" s="3"/>
      <c r="AJ1530" s="3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</row>
    <row r="1531" spans="1:220" x14ac:dyDescent="0.2">
      <c r="A1531" s="65">
        <f t="shared" si="399"/>
        <v>43506</v>
      </c>
      <c r="B1531" s="12">
        <f t="shared" ca="1" si="401"/>
        <v>74549468.786586925</v>
      </c>
      <c r="C1531" s="73">
        <f t="shared" ca="1" si="402"/>
        <v>73170715.698005885</v>
      </c>
      <c r="D1531" s="67">
        <f ca="1">IF(A1531&lt;$B$1,VLOOKUP(A1531,[1]DI!$A$4:$B$15000,2,FALSE),0)</f>
        <v>0</v>
      </c>
      <c r="E1531" s="11">
        <f t="shared" ca="1" si="403"/>
        <v>1</v>
      </c>
      <c r="F1531" s="66">
        <f ca="1">(TRUNC(PRODUCT($E$16:$E1530),16))</f>
        <v>1.5265746857431199</v>
      </c>
      <c r="G1531" s="66">
        <f t="shared" ca="1" si="404"/>
        <v>1.50864260980201</v>
      </c>
      <c r="H1531" s="66">
        <f t="shared" ca="1" si="405"/>
        <v>1.01188623</v>
      </c>
      <c r="I1531" s="67">
        <f t="shared" si="400"/>
        <v>3.7499999999999999E-2</v>
      </c>
      <c r="J1531" s="68">
        <f t="shared" si="406"/>
        <v>43437</v>
      </c>
      <c r="K1531" s="13">
        <f t="shared" si="407"/>
        <v>67</v>
      </c>
      <c r="L1531" s="9">
        <f t="shared" si="408"/>
        <v>1.0068750150000001</v>
      </c>
      <c r="M1531" s="71">
        <f t="shared" ca="1" si="409"/>
        <v>1.018842963</v>
      </c>
      <c r="N1531" s="70">
        <f t="shared" si="410"/>
        <v>0</v>
      </c>
      <c r="O1531" s="66">
        <f t="shared" ca="1" si="411"/>
        <v>1378753.08858104</v>
      </c>
      <c r="P1531" s="72">
        <f t="shared" si="412"/>
        <v>0</v>
      </c>
      <c r="Q1531" s="69"/>
      <c r="R1531" s="68"/>
      <c r="S1531" s="68"/>
      <c r="T1531" s="68"/>
      <c r="U1531" s="68"/>
      <c r="V1531" s="6"/>
      <c r="W1531" s="6"/>
      <c r="X1531" s="6"/>
      <c r="Y1531" s="7"/>
      <c r="Z1531" s="1"/>
      <c r="AA1531" s="6"/>
      <c r="AB1531" s="7"/>
      <c r="AC1531" s="7"/>
      <c r="AD1531" s="7"/>
      <c r="AE1531" s="6"/>
      <c r="AF1531" s="8"/>
      <c r="AG1531" s="6"/>
      <c r="AH1531" s="1"/>
      <c r="AI1531" s="3"/>
      <c r="AJ1531" s="3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</row>
    <row r="1532" spans="1:220" x14ac:dyDescent="0.2">
      <c r="A1532" s="65">
        <f t="shared" si="399"/>
        <v>43507</v>
      </c>
      <c r="B1532" s="12">
        <f t="shared" ca="1" si="401"/>
        <v>74557092.662967652</v>
      </c>
      <c r="C1532" s="73">
        <f t="shared" ca="1" si="402"/>
        <v>73170715.698005885</v>
      </c>
      <c r="D1532" s="67">
        <f ca="1">IF(A1532&lt;$B$1,VLOOKUP(A1532,[1]DI!$A$4:$B$15000,2,FALSE),0)</f>
        <v>6.4000000000000001E-2</v>
      </c>
      <c r="E1532" s="11">
        <f t="shared" ca="1" si="403"/>
        <v>1.0002462000000001</v>
      </c>
      <c r="F1532" s="66">
        <f ca="1">(TRUNC(PRODUCT($E$16:$E1531),16))</f>
        <v>1.5265746857431199</v>
      </c>
      <c r="G1532" s="66">
        <f t="shared" ca="1" si="404"/>
        <v>1.50864260980201</v>
      </c>
      <c r="H1532" s="66">
        <f t="shared" ca="1" si="405"/>
        <v>1.01188623</v>
      </c>
      <c r="I1532" s="67">
        <f t="shared" si="400"/>
        <v>3.7499999999999999E-2</v>
      </c>
      <c r="J1532" s="68">
        <f t="shared" si="406"/>
        <v>43437</v>
      </c>
      <c r="K1532" s="13">
        <f t="shared" si="407"/>
        <v>68</v>
      </c>
      <c r="L1532" s="9">
        <f t="shared" si="408"/>
        <v>1.0069779839999999</v>
      </c>
      <c r="M1532" s="71">
        <f t="shared" ca="1" si="409"/>
        <v>1.0189471560000001</v>
      </c>
      <c r="N1532" s="70">
        <f t="shared" si="410"/>
        <v>0</v>
      </c>
      <c r="O1532" s="66">
        <f t="shared" ca="1" si="411"/>
        <v>1386376.96496177</v>
      </c>
      <c r="P1532" s="72">
        <f t="shared" si="412"/>
        <v>0</v>
      </c>
      <c r="Q1532" s="69"/>
      <c r="R1532" s="68"/>
      <c r="S1532" s="68"/>
      <c r="T1532" s="68"/>
      <c r="U1532" s="68"/>
      <c r="V1532" s="6"/>
      <c r="W1532" s="6"/>
      <c r="X1532" s="6"/>
      <c r="Y1532" s="7"/>
      <c r="Z1532" s="1"/>
      <c r="AA1532" s="6"/>
      <c r="AB1532" s="7"/>
      <c r="AC1532" s="7"/>
      <c r="AD1532" s="7"/>
      <c r="AE1532" s="6"/>
      <c r="AF1532" s="8"/>
      <c r="AG1532" s="6"/>
      <c r="AH1532" s="1"/>
      <c r="AI1532" s="3"/>
      <c r="AJ1532" s="3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</row>
    <row r="1533" spans="1:220" x14ac:dyDescent="0.2">
      <c r="A1533" s="65">
        <f t="shared" si="399"/>
        <v>43508</v>
      </c>
      <c r="B1533" s="12">
        <f t="shared" ca="1" si="401"/>
        <v>74583075.43777059</v>
      </c>
      <c r="C1533" s="73">
        <f t="shared" ca="1" si="402"/>
        <v>73170715.698005885</v>
      </c>
      <c r="D1533" s="67">
        <f ca="1">IF(A1533&lt;$B$1,VLOOKUP(A1533,[1]DI!$A$4:$B$15000,2,FALSE),0)</f>
        <v>6.4000000000000001E-2</v>
      </c>
      <c r="E1533" s="11">
        <f t="shared" ca="1" si="403"/>
        <v>1.0002462000000001</v>
      </c>
      <c r="F1533" s="66">
        <f ca="1">(TRUNC(PRODUCT($E$16:$E1532),16))</f>
        <v>1.5269505284307501</v>
      </c>
      <c r="G1533" s="66">
        <f t="shared" ca="1" si="404"/>
        <v>1.50864260980201</v>
      </c>
      <c r="H1533" s="66">
        <f t="shared" ca="1" si="405"/>
        <v>1.01213536</v>
      </c>
      <c r="I1533" s="67">
        <f t="shared" si="400"/>
        <v>3.7499999999999999E-2</v>
      </c>
      <c r="J1533" s="68">
        <f t="shared" si="406"/>
        <v>43437</v>
      </c>
      <c r="K1533" s="13">
        <f t="shared" si="407"/>
        <v>69</v>
      </c>
      <c r="L1533" s="9">
        <f t="shared" si="408"/>
        <v>1.007080964</v>
      </c>
      <c r="M1533" s="71">
        <f t="shared" ca="1" si="409"/>
        <v>1.0193022540000001</v>
      </c>
      <c r="N1533" s="70">
        <f t="shared" si="410"/>
        <v>0</v>
      </c>
      <c r="O1533" s="66">
        <f t="shared" ca="1" si="411"/>
        <v>1412359.7397646999</v>
      </c>
      <c r="P1533" s="72">
        <f t="shared" si="412"/>
        <v>0</v>
      </c>
      <c r="Q1533" s="69"/>
      <c r="R1533" s="68"/>
      <c r="S1533" s="68"/>
      <c r="T1533" s="68"/>
      <c r="U1533" s="68"/>
      <c r="V1533" s="6"/>
      <c r="W1533" s="6"/>
      <c r="X1533" s="6"/>
      <c r="Y1533" s="7"/>
      <c r="Z1533" s="1"/>
      <c r="AA1533" s="6"/>
      <c r="AB1533" s="7"/>
      <c r="AC1533" s="7"/>
      <c r="AD1533" s="7"/>
      <c r="AE1533" s="6"/>
      <c r="AF1533" s="8"/>
      <c r="AG1533" s="6"/>
      <c r="AH1533" s="1"/>
      <c r="AI1533" s="3"/>
      <c r="AJ1533" s="3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</row>
    <row r="1534" spans="1:220" x14ac:dyDescent="0.2">
      <c r="A1534" s="65">
        <f t="shared" si="399"/>
        <v>43509</v>
      </c>
      <c r="B1534" s="12">
        <f t="shared" ca="1" si="401"/>
        <v>74609067.139400825</v>
      </c>
      <c r="C1534" s="73">
        <f t="shared" ca="1" si="402"/>
        <v>73170715.698005885</v>
      </c>
      <c r="D1534" s="67">
        <f ca="1">IF(A1534&lt;$B$1,VLOOKUP(A1534,[1]DI!$A$4:$B$15000,2,FALSE),0)</f>
        <v>6.4000000000000001E-2</v>
      </c>
      <c r="E1534" s="11">
        <f t="shared" ca="1" si="403"/>
        <v>1.0002462000000001</v>
      </c>
      <c r="F1534" s="66">
        <f ca="1">(TRUNC(PRODUCT($E$16:$E1533),16))</f>
        <v>1.5273264636508499</v>
      </c>
      <c r="G1534" s="66">
        <f t="shared" ca="1" si="404"/>
        <v>1.50864260980201</v>
      </c>
      <c r="H1534" s="66">
        <f t="shared" ca="1" si="405"/>
        <v>1.0123845499999999</v>
      </c>
      <c r="I1534" s="67">
        <f t="shared" si="400"/>
        <v>3.7499999999999999E-2</v>
      </c>
      <c r="J1534" s="68">
        <f t="shared" si="406"/>
        <v>43437</v>
      </c>
      <c r="K1534" s="13">
        <f t="shared" si="407"/>
        <v>70</v>
      </c>
      <c r="L1534" s="9">
        <f t="shared" si="408"/>
        <v>1.007183954</v>
      </c>
      <c r="M1534" s="71">
        <f t="shared" ca="1" si="409"/>
        <v>1.019657474</v>
      </c>
      <c r="N1534" s="70">
        <f t="shared" si="410"/>
        <v>0</v>
      </c>
      <c r="O1534" s="66">
        <f t="shared" ca="1" si="411"/>
        <v>1438351.44139494</v>
      </c>
      <c r="P1534" s="72">
        <f t="shared" si="412"/>
        <v>0</v>
      </c>
      <c r="Q1534" s="69"/>
      <c r="R1534" s="68"/>
      <c r="S1534" s="68"/>
      <c r="T1534" s="68"/>
      <c r="U1534" s="68"/>
      <c r="V1534" s="6"/>
      <c r="W1534" s="6"/>
      <c r="X1534" s="6"/>
      <c r="Y1534" s="7"/>
      <c r="Z1534" s="1"/>
      <c r="AA1534" s="6"/>
      <c r="AB1534" s="7"/>
      <c r="AC1534" s="7"/>
      <c r="AD1534" s="7"/>
      <c r="AE1534" s="6"/>
      <c r="AF1534" s="8"/>
      <c r="AG1534" s="6"/>
      <c r="AH1534" s="1"/>
      <c r="AI1534" s="3"/>
      <c r="AJ1534" s="3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</row>
    <row r="1535" spans="1:220" x14ac:dyDescent="0.2">
      <c r="A1535" s="65">
        <f t="shared" si="399"/>
        <v>43510</v>
      </c>
      <c r="B1535" s="12">
        <f t="shared" ca="1" si="401"/>
        <v>74635067.841029108</v>
      </c>
      <c r="C1535" s="73">
        <f t="shared" ca="1" si="402"/>
        <v>73170715.698005885</v>
      </c>
      <c r="D1535" s="67">
        <f ca="1">IF(A1535&lt;$B$1,VLOOKUP(A1535,[1]DI!$A$4:$B$15000,2,FALSE),0)</f>
        <v>6.4000000000000001E-2</v>
      </c>
      <c r="E1535" s="11">
        <f t="shared" ca="1" si="403"/>
        <v>1.0002462000000001</v>
      </c>
      <c r="F1535" s="66">
        <f ca="1">(TRUNC(PRODUCT($E$16:$E1534),16))</f>
        <v>1.5277024914262001</v>
      </c>
      <c r="G1535" s="66">
        <f t="shared" ca="1" si="404"/>
        <v>1.50864260980201</v>
      </c>
      <c r="H1535" s="66">
        <f t="shared" ca="1" si="405"/>
        <v>1.0126337999999999</v>
      </c>
      <c r="I1535" s="67">
        <f t="shared" si="400"/>
        <v>3.7499999999999999E-2</v>
      </c>
      <c r="J1535" s="68">
        <f t="shared" si="406"/>
        <v>43437</v>
      </c>
      <c r="K1535" s="13">
        <f t="shared" si="407"/>
        <v>71</v>
      </c>
      <c r="L1535" s="9">
        <f t="shared" si="408"/>
        <v>1.0072869550000001</v>
      </c>
      <c r="M1535" s="71">
        <f t="shared" ca="1" si="409"/>
        <v>1.020012817</v>
      </c>
      <c r="N1535" s="70">
        <f t="shared" si="410"/>
        <v>0</v>
      </c>
      <c r="O1535" s="66">
        <f t="shared" ca="1" si="411"/>
        <v>1464352.1430232199</v>
      </c>
      <c r="P1535" s="72">
        <f t="shared" si="412"/>
        <v>0</v>
      </c>
      <c r="Q1535" s="69"/>
      <c r="R1535" s="68"/>
      <c r="S1535" s="68"/>
      <c r="T1535" s="68"/>
      <c r="U1535" s="68"/>
      <c r="V1535" s="6"/>
      <c r="W1535" s="6"/>
      <c r="X1535" s="6"/>
      <c r="Y1535" s="7"/>
      <c r="Z1535" s="1"/>
      <c r="AA1535" s="6"/>
      <c r="AB1535" s="7"/>
      <c r="AC1535" s="7"/>
      <c r="AD1535" s="7"/>
      <c r="AE1535" s="6"/>
      <c r="AF1535" s="8"/>
      <c r="AG1535" s="6"/>
      <c r="AH1535" s="1"/>
      <c r="AI1535" s="3"/>
      <c r="AJ1535" s="3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</row>
    <row r="1536" spans="1:220" x14ac:dyDescent="0.2">
      <c r="A1536" s="65">
        <f t="shared" si="399"/>
        <v>43511</v>
      </c>
      <c r="B1536" s="12">
        <f t="shared" ca="1" si="401"/>
        <v>74661077.542655408</v>
      </c>
      <c r="C1536" s="73">
        <f t="shared" ca="1" si="402"/>
        <v>73170715.698005885</v>
      </c>
      <c r="D1536" s="67">
        <f ca="1">IF(A1536&lt;$B$1,VLOOKUP(A1536,[1]DI!$A$4:$B$15000,2,FALSE),0)</f>
        <v>6.4000000000000001E-2</v>
      </c>
      <c r="E1536" s="11">
        <f t="shared" ca="1" si="403"/>
        <v>1.0002462000000001</v>
      </c>
      <c r="F1536" s="66">
        <f ca="1">(TRUNC(PRODUCT($E$16:$E1535),16))</f>
        <v>1.5280786117795899</v>
      </c>
      <c r="G1536" s="66">
        <f t="shared" ca="1" si="404"/>
        <v>1.50864260980201</v>
      </c>
      <c r="H1536" s="66">
        <f t="shared" ca="1" si="405"/>
        <v>1.01288311</v>
      </c>
      <c r="I1536" s="67">
        <f t="shared" si="400"/>
        <v>3.7499999999999999E-2</v>
      </c>
      <c r="J1536" s="68">
        <f t="shared" si="406"/>
        <v>43437</v>
      </c>
      <c r="K1536" s="13">
        <f t="shared" si="407"/>
        <v>72</v>
      </c>
      <c r="L1536" s="9">
        <f t="shared" si="408"/>
        <v>1.0073899669999999</v>
      </c>
      <c r="M1536" s="71">
        <f t="shared" ca="1" si="409"/>
        <v>1.020368283</v>
      </c>
      <c r="N1536" s="70">
        <f t="shared" si="410"/>
        <v>0</v>
      </c>
      <c r="O1536" s="66">
        <f t="shared" ca="1" si="411"/>
        <v>1490361.84464953</v>
      </c>
      <c r="P1536" s="72">
        <f t="shared" si="412"/>
        <v>0</v>
      </c>
      <c r="Q1536" s="69"/>
      <c r="R1536" s="68"/>
      <c r="S1536" s="68"/>
      <c r="T1536" s="68"/>
      <c r="U1536" s="68"/>
      <c r="V1536" s="6"/>
      <c r="W1536" s="6"/>
      <c r="X1536" s="6"/>
      <c r="Y1536" s="7"/>
      <c r="Z1536" s="1"/>
      <c r="AA1536" s="6"/>
      <c r="AB1536" s="7"/>
      <c r="AC1536" s="7"/>
      <c r="AD1536" s="7"/>
      <c r="AE1536" s="6"/>
      <c r="AF1536" s="8"/>
      <c r="AG1536" s="6"/>
      <c r="AH1536" s="1"/>
      <c r="AI1536" s="3"/>
      <c r="AJ1536" s="3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</row>
    <row r="1537" spans="1:220" x14ac:dyDescent="0.2">
      <c r="A1537" s="65">
        <f t="shared" si="399"/>
        <v>43512</v>
      </c>
      <c r="B1537" s="12">
        <f t="shared" ca="1" si="401"/>
        <v>74687096.171109036</v>
      </c>
      <c r="C1537" s="73">
        <f t="shared" ca="1" si="402"/>
        <v>73170715.698005885</v>
      </c>
      <c r="D1537" s="67">
        <f ca="1">IF(A1537&lt;$B$1,VLOOKUP(A1537,[1]DI!$A$4:$B$15000,2,FALSE),0)</f>
        <v>0</v>
      </c>
      <c r="E1537" s="11">
        <f t="shared" ca="1" si="403"/>
        <v>1</v>
      </c>
      <c r="F1537" s="66">
        <f ca="1">(TRUNC(PRODUCT($E$16:$E1536),16))</f>
        <v>1.5284548247338099</v>
      </c>
      <c r="G1537" s="66">
        <f t="shared" ca="1" si="404"/>
        <v>1.50864260980201</v>
      </c>
      <c r="H1537" s="66">
        <f t="shared" ca="1" si="405"/>
        <v>1.0131324799999999</v>
      </c>
      <c r="I1537" s="67">
        <f t="shared" si="400"/>
        <v>3.7499999999999999E-2</v>
      </c>
      <c r="J1537" s="68">
        <f t="shared" si="406"/>
        <v>43437</v>
      </c>
      <c r="K1537" s="13">
        <f t="shared" si="407"/>
        <v>73</v>
      </c>
      <c r="L1537" s="9">
        <f t="shared" si="408"/>
        <v>1.0074929889999999</v>
      </c>
      <c r="M1537" s="71">
        <f t="shared" ca="1" si="409"/>
        <v>1.0207238709999999</v>
      </c>
      <c r="N1537" s="70">
        <f t="shared" si="410"/>
        <v>0</v>
      </c>
      <c r="O1537" s="66">
        <f t="shared" ca="1" si="411"/>
        <v>1516380.47310315</v>
      </c>
      <c r="P1537" s="72">
        <f t="shared" si="412"/>
        <v>0</v>
      </c>
      <c r="Q1537" s="69"/>
      <c r="R1537" s="68"/>
      <c r="S1537" s="68"/>
      <c r="T1537" s="68"/>
      <c r="U1537" s="68"/>
      <c r="V1537" s="6"/>
      <c r="W1537" s="6"/>
      <c r="X1537" s="6"/>
      <c r="Y1537" s="7"/>
      <c r="Z1537" s="1"/>
      <c r="AA1537" s="6"/>
      <c r="AB1537" s="7"/>
      <c r="AC1537" s="7"/>
      <c r="AD1537" s="7"/>
      <c r="AE1537" s="6"/>
      <c r="AF1537" s="8"/>
      <c r="AG1537" s="6"/>
      <c r="AH1537" s="1"/>
      <c r="AI1537" s="3"/>
      <c r="AJ1537" s="3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</row>
    <row r="1538" spans="1:220" x14ac:dyDescent="0.2">
      <c r="A1538" s="65">
        <f t="shared" si="399"/>
        <v>43513</v>
      </c>
      <c r="B1538" s="12">
        <f t="shared" ca="1" si="401"/>
        <v>74694734.096267164</v>
      </c>
      <c r="C1538" s="73">
        <f t="shared" ca="1" si="402"/>
        <v>73170715.698005885</v>
      </c>
      <c r="D1538" s="67">
        <f ca="1">IF(A1538&lt;$B$1,VLOOKUP(A1538,[1]DI!$A$4:$B$15000,2,FALSE),0)</f>
        <v>0</v>
      </c>
      <c r="E1538" s="11">
        <f t="shared" ca="1" si="403"/>
        <v>1</v>
      </c>
      <c r="F1538" s="66">
        <f ca="1">(TRUNC(PRODUCT($E$16:$E1537),16))</f>
        <v>1.5284548247338099</v>
      </c>
      <c r="G1538" s="66">
        <f t="shared" ca="1" si="404"/>
        <v>1.50864260980201</v>
      </c>
      <c r="H1538" s="66">
        <f t="shared" ca="1" si="405"/>
        <v>1.0131324799999999</v>
      </c>
      <c r="I1538" s="67">
        <f t="shared" si="400"/>
        <v>3.7499999999999999E-2</v>
      </c>
      <c r="J1538" s="68">
        <f t="shared" si="406"/>
        <v>43437</v>
      </c>
      <c r="K1538" s="13">
        <f t="shared" si="407"/>
        <v>74</v>
      </c>
      <c r="L1538" s="9">
        <f t="shared" si="408"/>
        <v>1.0075960209999999</v>
      </c>
      <c r="M1538" s="71">
        <f t="shared" ca="1" si="409"/>
        <v>1.0208282559999999</v>
      </c>
      <c r="N1538" s="70">
        <f t="shared" si="410"/>
        <v>0</v>
      </c>
      <c r="O1538" s="66">
        <f t="shared" ca="1" si="411"/>
        <v>1524018.39826128</v>
      </c>
      <c r="P1538" s="72">
        <f t="shared" si="412"/>
        <v>0</v>
      </c>
      <c r="Q1538" s="69"/>
      <c r="R1538" s="68"/>
      <c r="S1538" s="68"/>
      <c r="T1538" s="68"/>
      <c r="U1538" s="68"/>
      <c r="V1538" s="6"/>
      <c r="W1538" s="6"/>
      <c r="X1538" s="6"/>
      <c r="Y1538" s="7"/>
      <c r="Z1538" s="1"/>
      <c r="AA1538" s="6"/>
      <c r="AB1538" s="7"/>
      <c r="AC1538" s="7"/>
      <c r="AD1538" s="7"/>
      <c r="AE1538" s="6"/>
      <c r="AF1538" s="8"/>
      <c r="AG1538" s="6"/>
      <c r="AH1538" s="1"/>
      <c r="AI1538" s="3"/>
      <c r="AJ1538" s="3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</row>
    <row r="1539" spans="1:220" x14ac:dyDescent="0.2">
      <c r="A1539" s="65">
        <f t="shared" si="399"/>
        <v>43514</v>
      </c>
      <c r="B1539" s="12">
        <f t="shared" ca="1" si="401"/>
        <v>74702372.826303169</v>
      </c>
      <c r="C1539" s="73">
        <f t="shared" ca="1" si="402"/>
        <v>73170715.698005885</v>
      </c>
      <c r="D1539" s="67">
        <f ca="1">IF(A1539&lt;$B$1,VLOOKUP(A1539,[1]DI!$A$4:$B$15000,2,FALSE),0)</f>
        <v>6.4000000000000001E-2</v>
      </c>
      <c r="E1539" s="11">
        <f t="shared" ca="1" si="403"/>
        <v>1.0002462000000001</v>
      </c>
      <c r="F1539" s="66">
        <f ca="1">(TRUNC(PRODUCT($E$16:$E1538),16))</f>
        <v>1.5284548247338099</v>
      </c>
      <c r="G1539" s="66">
        <f t="shared" ca="1" si="404"/>
        <v>1.50864260980201</v>
      </c>
      <c r="H1539" s="66">
        <f t="shared" ca="1" si="405"/>
        <v>1.0131324799999999</v>
      </c>
      <c r="I1539" s="67">
        <f t="shared" si="400"/>
        <v>3.7499999999999999E-2</v>
      </c>
      <c r="J1539" s="68">
        <f t="shared" si="406"/>
        <v>43437</v>
      </c>
      <c r="K1539" s="13">
        <f t="shared" si="407"/>
        <v>75</v>
      </c>
      <c r="L1539" s="9">
        <f t="shared" si="408"/>
        <v>1.0076990640000001</v>
      </c>
      <c r="M1539" s="71">
        <f t="shared" ca="1" si="409"/>
        <v>1.0209326519999999</v>
      </c>
      <c r="N1539" s="70">
        <f t="shared" si="410"/>
        <v>0</v>
      </c>
      <c r="O1539" s="66">
        <f t="shared" ca="1" si="411"/>
        <v>1531657.1282972901</v>
      </c>
      <c r="P1539" s="72">
        <f t="shared" si="412"/>
        <v>0</v>
      </c>
      <c r="Q1539" s="69"/>
      <c r="R1539" s="68"/>
      <c r="S1539" s="68"/>
      <c r="T1539" s="68"/>
      <c r="U1539" s="68"/>
      <c r="V1539" s="6"/>
      <c r="W1539" s="6"/>
      <c r="X1539" s="6"/>
      <c r="Y1539" s="7"/>
      <c r="Z1539" s="1"/>
      <c r="AA1539" s="6"/>
      <c r="AB1539" s="7"/>
      <c r="AC1539" s="7"/>
      <c r="AD1539" s="7"/>
      <c r="AE1539" s="6"/>
      <c r="AF1539" s="8"/>
      <c r="AG1539" s="6"/>
      <c r="AH1539" s="1"/>
      <c r="AI1539" s="3"/>
      <c r="AJ1539" s="3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</row>
    <row r="1540" spans="1:220" x14ac:dyDescent="0.2">
      <c r="A1540" s="65">
        <f t="shared" si="399"/>
        <v>43515</v>
      </c>
      <c r="B1540" s="12">
        <f t="shared" ca="1" si="401"/>
        <v>74728405.723046362</v>
      </c>
      <c r="C1540" s="73">
        <f t="shared" ca="1" si="402"/>
        <v>73170715.698005885</v>
      </c>
      <c r="D1540" s="67">
        <f ca="1">IF(A1540&lt;$B$1,VLOOKUP(A1540,[1]DI!$A$4:$B$15000,2,FALSE),0)</f>
        <v>6.4000000000000001E-2</v>
      </c>
      <c r="E1540" s="11">
        <f t="shared" ca="1" si="403"/>
        <v>1.0002462000000001</v>
      </c>
      <c r="F1540" s="66">
        <f ca="1">(TRUNC(PRODUCT($E$16:$E1539),16))</f>
        <v>1.52883113031166</v>
      </c>
      <c r="G1540" s="66">
        <f t="shared" ca="1" si="404"/>
        <v>1.50864260980201</v>
      </c>
      <c r="H1540" s="66">
        <f t="shared" ca="1" si="405"/>
        <v>1.0133819100000001</v>
      </c>
      <c r="I1540" s="67">
        <f t="shared" si="400"/>
        <v>3.7499999999999999E-2</v>
      </c>
      <c r="J1540" s="68">
        <f t="shared" si="406"/>
        <v>43437</v>
      </c>
      <c r="K1540" s="13">
        <f t="shared" si="407"/>
        <v>76</v>
      </c>
      <c r="L1540" s="9">
        <f t="shared" si="408"/>
        <v>1.0078021180000001</v>
      </c>
      <c r="M1540" s="71">
        <f t="shared" ca="1" si="409"/>
        <v>1.021288435</v>
      </c>
      <c r="N1540" s="70">
        <f t="shared" si="410"/>
        <v>0</v>
      </c>
      <c r="O1540" s="66">
        <f t="shared" ca="1" si="411"/>
        <v>1557690.0250404801</v>
      </c>
      <c r="P1540" s="72">
        <f t="shared" si="412"/>
        <v>0</v>
      </c>
      <c r="Q1540" s="69"/>
      <c r="R1540" s="68"/>
      <c r="S1540" s="68"/>
      <c r="T1540" s="68"/>
      <c r="U1540" s="68"/>
      <c r="V1540" s="6"/>
      <c r="W1540" s="6"/>
      <c r="X1540" s="6"/>
      <c r="Y1540" s="7"/>
      <c r="Z1540" s="1"/>
      <c r="AA1540" s="6"/>
      <c r="AB1540" s="7"/>
      <c r="AC1540" s="7"/>
      <c r="AD1540" s="7"/>
      <c r="AE1540" s="6"/>
      <c r="AF1540" s="8"/>
      <c r="AG1540" s="6"/>
      <c r="AH1540" s="1"/>
      <c r="AI1540" s="3"/>
      <c r="AJ1540" s="3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</row>
    <row r="1541" spans="1:220" x14ac:dyDescent="0.2">
      <c r="A1541" s="65">
        <f t="shared" si="399"/>
        <v>43516</v>
      </c>
      <c r="B1541" s="12">
        <f t="shared" ca="1" si="401"/>
        <v>74754448.35149473</v>
      </c>
      <c r="C1541" s="73">
        <f t="shared" ca="1" si="402"/>
        <v>73170715.698005885</v>
      </c>
      <c r="D1541" s="67">
        <f ca="1">IF(A1541&lt;$B$1,VLOOKUP(A1541,[1]DI!$A$4:$B$15000,2,FALSE),0)</f>
        <v>6.4000000000000001E-2</v>
      </c>
      <c r="E1541" s="11">
        <f t="shared" ca="1" si="403"/>
        <v>1.0002462000000001</v>
      </c>
      <c r="F1541" s="66">
        <f ca="1">(TRUNC(PRODUCT($E$16:$E1540),16))</f>
        <v>1.5292075285359401</v>
      </c>
      <c r="G1541" s="66">
        <f t="shared" ca="1" si="404"/>
        <v>1.50864260980201</v>
      </c>
      <c r="H1541" s="66">
        <f t="shared" ca="1" si="405"/>
        <v>1.0136314099999999</v>
      </c>
      <c r="I1541" s="67">
        <f t="shared" si="400"/>
        <v>3.7499999999999999E-2</v>
      </c>
      <c r="J1541" s="68">
        <f t="shared" si="406"/>
        <v>43437</v>
      </c>
      <c r="K1541" s="13">
        <f t="shared" si="407"/>
        <v>77</v>
      </c>
      <c r="L1541" s="9">
        <f t="shared" si="408"/>
        <v>1.007905182</v>
      </c>
      <c r="M1541" s="71">
        <f t="shared" ca="1" si="409"/>
        <v>1.021644351</v>
      </c>
      <c r="N1541" s="70">
        <f t="shared" si="410"/>
        <v>0</v>
      </c>
      <c r="O1541" s="66">
        <f t="shared" ca="1" si="411"/>
        <v>1583732.65348885</v>
      </c>
      <c r="P1541" s="72">
        <f t="shared" si="412"/>
        <v>0</v>
      </c>
      <c r="Q1541" s="69"/>
      <c r="R1541" s="68"/>
      <c r="S1541" s="68"/>
      <c r="T1541" s="68"/>
      <c r="U1541" s="68"/>
      <c r="V1541" s="6"/>
      <c r="W1541" s="6"/>
      <c r="X1541" s="6"/>
      <c r="Y1541" s="7"/>
      <c r="Z1541" s="1"/>
      <c r="AA1541" s="6"/>
      <c r="AB1541" s="7"/>
      <c r="AC1541" s="7"/>
      <c r="AD1541" s="7"/>
      <c r="AE1541" s="6"/>
      <c r="AF1541" s="8"/>
      <c r="AG1541" s="6"/>
      <c r="AH1541" s="1"/>
      <c r="AI1541" s="3"/>
      <c r="AJ1541" s="3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</row>
    <row r="1542" spans="1:220" x14ac:dyDescent="0.2">
      <c r="A1542" s="65">
        <f t="shared" si="399"/>
        <v>43517</v>
      </c>
      <c r="B1542" s="12">
        <f t="shared" ca="1" si="401"/>
        <v>74780499.175063267</v>
      </c>
      <c r="C1542" s="73">
        <f t="shared" ca="1" si="402"/>
        <v>73170715.698005885</v>
      </c>
      <c r="D1542" s="67">
        <f ca="1">IF(A1542&lt;$B$1,VLOOKUP(A1542,[1]DI!$A$4:$B$15000,2,FALSE),0)</f>
        <v>6.4000000000000001E-2</v>
      </c>
      <c r="E1542" s="11">
        <f t="shared" ca="1" si="403"/>
        <v>1.0002462000000001</v>
      </c>
      <c r="F1542" s="66">
        <f ca="1">(TRUNC(PRODUCT($E$16:$E1541),16))</f>
        <v>1.5295840194294701</v>
      </c>
      <c r="G1542" s="66">
        <f t="shared" ca="1" si="404"/>
        <v>1.50864260980201</v>
      </c>
      <c r="H1542" s="66">
        <f t="shared" ca="1" si="405"/>
        <v>1.0138809600000001</v>
      </c>
      <c r="I1542" s="67">
        <f t="shared" si="400"/>
        <v>3.7499999999999999E-2</v>
      </c>
      <c r="J1542" s="68">
        <f t="shared" si="406"/>
        <v>43437</v>
      </c>
      <c r="K1542" s="13">
        <f t="shared" si="407"/>
        <v>78</v>
      </c>
      <c r="L1542" s="9">
        <f t="shared" si="408"/>
        <v>1.008008257</v>
      </c>
      <c r="M1542" s="71">
        <f t="shared" ca="1" si="409"/>
        <v>1.0220003790000001</v>
      </c>
      <c r="N1542" s="70">
        <f t="shared" si="410"/>
        <v>0</v>
      </c>
      <c r="O1542" s="66">
        <f t="shared" ca="1" si="411"/>
        <v>1609783.4770573799</v>
      </c>
      <c r="P1542" s="72">
        <f t="shared" si="412"/>
        <v>0</v>
      </c>
      <c r="Q1542" s="69"/>
      <c r="R1542" s="68"/>
      <c r="S1542" s="68"/>
      <c r="T1542" s="68"/>
      <c r="U1542" s="68"/>
      <c r="V1542" s="6"/>
      <c r="W1542" s="6"/>
      <c r="X1542" s="6"/>
      <c r="Y1542" s="7"/>
      <c r="Z1542" s="1"/>
      <c r="AA1542" s="6"/>
      <c r="AB1542" s="7"/>
      <c r="AC1542" s="7"/>
      <c r="AD1542" s="7"/>
      <c r="AE1542" s="6"/>
      <c r="AF1542" s="8"/>
      <c r="AG1542" s="6"/>
      <c r="AH1542" s="1"/>
      <c r="AI1542" s="3"/>
      <c r="AJ1542" s="3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</row>
    <row r="1543" spans="1:220" x14ac:dyDescent="0.2">
      <c r="A1543" s="65">
        <f t="shared" si="399"/>
        <v>43518</v>
      </c>
      <c r="B1543" s="12">
        <f t="shared" ca="1" si="401"/>
        <v>74806559.730336979</v>
      </c>
      <c r="C1543" s="73">
        <f t="shared" ca="1" si="402"/>
        <v>73170715.698005885</v>
      </c>
      <c r="D1543" s="67">
        <f ca="1">IF(A1543&lt;$B$1,VLOOKUP(A1543,[1]DI!$A$4:$B$15000,2,FALSE),0)</f>
        <v>6.4000000000000001E-2</v>
      </c>
      <c r="E1543" s="11">
        <f t="shared" ca="1" si="403"/>
        <v>1.0002462000000001</v>
      </c>
      <c r="F1543" s="66">
        <f ca="1">(TRUNC(PRODUCT($E$16:$E1542),16))</f>
        <v>1.5299606030150501</v>
      </c>
      <c r="G1543" s="66">
        <f t="shared" ca="1" si="404"/>
        <v>1.50864260980201</v>
      </c>
      <c r="H1543" s="66">
        <f t="shared" ca="1" si="405"/>
        <v>1.01413058</v>
      </c>
      <c r="I1543" s="67">
        <f t="shared" si="400"/>
        <v>3.7499999999999999E-2</v>
      </c>
      <c r="J1543" s="68">
        <f t="shared" si="406"/>
        <v>43437</v>
      </c>
      <c r="K1543" s="13">
        <f t="shared" si="407"/>
        <v>79</v>
      </c>
      <c r="L1543" s="9">
        <f t="shared" si="408"/>
        <v>1.0081113420000001</v>
      </c>
      <c r="M1543" s="71">
        <f t="shared" ca="1" si="409"/>
        <v>1.0223565400000001</v>
      </c>
      <c r="N1543" s="70">
        <f t="shared" si="410"/>
        <v>0</v>
      </c>
      <c r="O1543" s="66">
        <f t="shared" ca="1" si="411"/>
        <v>1635844.0323311</v>
      </c>
      <c r="P1543" s="72">
        <f t="shared" si="412"/>
        <v>0</v>
      </c>
      <c r="Q1543" s="69"/>
      <c r="R1543" s="68"/>
      <c r="S1543" s="68"/>
      <c r="T1543" s="68"/>
      <c r="U1543" s="68"/>
      <c r="V1543" s="6"/>
      <c r="W1543" s="6"/>
      <c r="X1543" s="6"/>
      <c r="Y1543" s="7"/>
      <c r="Z1543" s="1"/>
      <c r="AA1543" s="6"/>
      <c r="AB1543" s="7"/>
      <c r="AC1543" s="7"/>
      <c r="AD1543" s="7"/>
      <c r="AE1543" s="6"/>
      <c r="AF1543" s="8"/>
      <c r="AG1543" s="6"/>
      <c r="AH1543" s="1"/>
      <c r="AI1543" s="3"/>
      <c r="AJ1543" s="3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</row>
    <row r="1544" spans="1:220" x14ac:dyDescent="0.2">
      <c r="A1544" s="65">
        <f t="shared" si="399"/>
        <v>43519</v>
      </c>
      <c r="B1544" s="12">
        <f t="shared" ca="1" si="401"/>
        <v>74832629.285608739</v>
      </c>
      <c r="C1544" s="73">
        <f t="shared" ca="1" si="402"/>
        <v>73170715.698005885</v>
      </c>
      <c r="D1544" s="67">
        <f ca="1">IF(A1544&lt;$B$1,VLOOKUP(A1544,[1]DI!$A$4:$B$15000,2,FALSE),0)</f>
        <v>0</v>
      </c>
      <c r="E1544" s="11">
        <f t="shared" ca="1" si="403"/>
        <v>1</v>
      </c>
      <c r="F1544" s="66">
        <f ca="1">(TRUNC(PRODUCT($E$16:$E1543),16))</f>
        <v>1.5303372793155201</v>
      </c>
      <c r="G1544" s="66">
        <f t="shared" ca="1" si="404"/>
        <v>1.50864260980201</v>
      </c>
      <c r="H1544" s="66">
        <f t="shared" ca="1" si="405"/>
        <v>1.01438026</v>
      </c>
      <c r="I1544" s="67">
        <f t="shared" si="400"/>
        <v>3.7499999999999999E-2</v>
      </c>
      <c r="J1544" s="68">
        <f t="shared" si="406"/>
        <v>43437</v>
      </c>
      <c r="K1544" s="13">
        <f t="shared" si="407"/>
        <v>80</v>
      </c>
      <c r="L1544" s="9">
        <f t="shared" si="408"/>
        <v>1.008214438</v>
      </c>
      <c r="M1544" s="71">
        <f t="shared" ca="1" si="409"/>
        <v>1.0227128240000001</v>
      </c>
      <c r="N1544" s="70">
        <f t="shared" si="410"/>
        <v>0</v>
      </c>
      <c r="O1544" s="66">
        <f t="shared" ca="1" si="411"/>
        <v>1661913.58760285</v>
      </c>
      <c r="P1544" s="72">
        <f t="shared" si="412"/>
        <v>0</v>
      </c>
      <c r="Q1544" s="69"/>
      <c r="R1544" s="68"/>
      <c r="S1544" s="68"/>
      <c r="T1544" s="68"/>
      <c r="U1544" s="68"/>
      <c r="V1544" s="6"/>
      <c r="W1544" s="6"/>
      <c r="X1544" s="6"/>
      <c r="Y1544" s="7"/>
      <c r="Z1544" s="1"/>
      <c r="AA1544" s="6"/>
      <c r="AB1544" s="7"/>
      <c r="AC1544" s="7"/>
      <c r="AD1544" s="7"/>
      <c r="AE1544" s="6"/>
      <c r="AF1544" s="8"/>
      <c r="AG1544" s="6"/>
      <c r="AH1544" s="1"/>
      <c r="AI1544" s="3"/>
      <c r="AJ1544" s="3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</row>
    <row r="1545" spans="1:220" x14ac:dyDescent="0.2">
      <c r="A1545" s="65">
        <f t="shared" si="399"/>
        <v>43520</v>
      </c>
      <c r="B1545" s="12">
        <f t="shared" ca="1" si="401"/>
        <v>74840282.06442216</v>
      </c>
      <c r="C1545" s="73">
        <f t="shared" ca="1" si="402"/>
        <v>73170715.698005885</v>
      </c>
      <c r="D1545" s="67">
        <f ca="1">IF(A1545&lt;$B$1,VLOOKUP(A1545,[1]DI!$A$4:$B$15000,2,FALSE),0)</f>
        <v>0</v>
      </c>
      <c r="E1545" s="11">
        <f t="shared" ca="1" si="403"/>
        <v>1</v>
      </c>
      <c r="F1545" s="66">
        <f ca="1">(TRUNC(PRODUCT($E$16:$E1544),16))</f>
        <v>1.5303372793155201</v>
      </c>
      <c r="G1545" s="66">
        <f t="shared" ca="1" si="404"/>
        <v>1.50864260980201</v>
      </c>
      <c r="H1545" s="66">
        <f t="shared" ca="1" si="405"/>
        <v>1.01438026</v>
      </c>
      <c r="I1545" s="67">
        <f t="shared" si="400"/>
        <v>3.7499999999999999E-2</v>
      </c>
      <c r="J1545" s="68">
        <f t="shared" si="406"/>
        <v>43437</v>
      </c>
      <c r="K1545" s="13">
        <f t="shared" si="407"/>
        <v>81</v>
      </c>
      <c r="L1545" s="9">
        <f t="shared" si="408"/>
        <v>1.0083175440000001</v>
      </c>
      <c r="M1545" s="71">
        <f t="shared" ca="1" si="409"/>
        <v>1.022817412</v>
      </c>
      <c r="N1545" s="70">
        <f t="shared" si="410"/>
        <v>0</v>
      </c>
      <c r="O1545" s="66">
        <f t="shared" ca="1" si="411"/>
        <v>1669566.3664162699</v>
      </c>
      <c r="P1545" s="72">
        <f t="shared" si="412"/>
        <v>0</v>
      </c>
      <c r="Q1545" s="69"/>
      <c r="R1545" s="68"/>
      <c r="S1545" s="68"/>
      <c r="T1545" s="68"/>
      <c r="U1545" s="68"/>
      <c r="V1545" s="6"/>
      <c r="W1545" s="6"/>
      <c r="X1545" s="6"/>
      <c r="Y1545" s="7"/>
      <c r="Z1545" s="1"/>
      <c r="AA1545" s="6"/>
      <c r="AB1545" s="7"/>
      <c r="AC1545" s="7"/>
      <c r="AD1545" s="7"/>
      <c r="AE1545" s="6"/>
      <c r="AF1545" s="8"/>
      <c r="AG1545" s="6"/>
      <c r="AH1545" s="1"/>
      <c r="AI1545" s="3"/>
      <c r="AJ1545" s="3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</row>
    <row r="1546" spans="1:220" x14ac:dyDescent="0.2">
      <c r="A1546" s="65">
        <f t="shared" si="399"/>
        <v>43521</v>
      </c>
      <c r="B1546" s="12">
        <f t="shared" ca="1" si="401"/>
        <v>74847935.721284166</v>
      </c>
      <c r="C1546" s="73">
        <f t="shared" ca="1" si="402"/>
        <v>73170715.698005885</v>
      </c>
      <c r="D1546" s="67">
        <f ca="1">IF(A1546&lt;$B$1,VLOOKUP(A1546,[1]DI!$A$4:$B$15000,2,FALSE),0)</f>
        <v>6.4000000000000001E-2</v>
      </c>
      <c r="E1546" s="11">
        <f t="shared" ca="1" si="403"/>
        <v>1.0002462000000001</v>
      </c>
      <c r="F1546" s="66">
        <f ca="1">(TRUNC(PRODUCT($E$16:$E1545),16))</f>
        <v>1.5303372793155201</v>
      </c>
      <c r="G1546" s="66">
        <f t="shared" ca="1" si="404"/>
        <v>1.50864260980201</v>
      </c>
      <c r="H1546" s="66">
        <f t="shared" ca="1" si="405"/>
        <v>1.01438026</v>
      </c>
      <c r="I1546" s="67">
        <f t="shared" si="400"/>
        <v>3.7499999999999999E-2</v>
      </c>
      <c r="J1546" s="68">
        <f t="shared" si="406"/>
        <v>43437</v>
      </c>
      <c r="K1546" s="13">
        <f t="shared" si="407"/>
        <v>82</v>
      </c>
      <c r="L1546" s="9">
        <f t="shared" si="408"/>
        <v>1.0084206609999999</v>
      </c>
      <c r="M1546" s="71">
        <f t="shared" ca="1" si="409"/>
        <v>1.022922012</v>
      </c>
      <c r="N1546" s="70">
        <f t="shared" si="410"/>
        <v>0</v>
      </c>
      <c r="O1546" s="66">
        <f t="shared" ca="1" si="411"/>
        <v>1677220.0232782799</v>
      </c>
      <c r="P1546" s="72">
        <f t="shared" si="412"/>
        <v>0</v>
      </c>
      <c r="Q1546" s="69"/>
      <c r="R1546" s="68"/>
      <c r="S1546" s="68"/>
      <c r="T1546" s="68"/>
      <c r="U1546" s="68"/>
      <c r="V1546" s="6"/>
      <c r="W1546" s="6"/>
      <c r="X1546" s="6"/>
      <c r="Y1546" s="7"/>
      <c r="Z1546" s="1"/>
      <c r="AA1546" s="6"/>
      <c r="AB1546" s="7"/>
      <c r="AC1546" s="7"/>
      <c r="AD1546" s="7"/>
      <c r="AE1546" s="6"/>
      <c r="AF1546" s="8"/>
      <c r="AG1546" s="6"/>
      <c r="AH1546" s="1"/>
      <c r="AI1546" s="3"/>
      <c r="AJ1546" s="3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</row>
    <row r="1547" spans="1:220" x14ac:dyDescent="0.2">
      <c r="A1547" s="65">
        <f t="shared" si="399"/>
        <v>43522</v>
      </c>
      <c r="B1547" s="12">
        <f t="shared" ca="1" si="401"/>
        <v>74874019.544845462</v>
      </c>
      <c r="C1547" s="73">
        <f t="shared" ca="1" si="402"/>
        <v>73170715.698005885</v>
      </c>
      <c r="D1547" s="67">
        <f ca="1">IF(A1547&lt;$B$1,VLOOKUP(A1547,[1]DI!$A$4:$B$15000,2,FALSE),0)</f>
        <v>6.4000000000000001E-2</v>
      </c>
      <c r="E1547" s="11">
        <f t="shared" ca="1" si="403"/>
        <v>1.0002462000000001</v>
      </c>
      <c r="F1547" s="66">
        <f ca="1">(TRUNC(PRODUCT($E$16:$E1546),16))</f>
        <v>1.5307140483536801</v>
      </c>
      <c r="G1547" s="66">
        <f t="shared" ca="1" si="404"/>
        <v>1.50864260980201</v>
      </c>
      <c r="H1547" s="66">
        <f t="shared" ca="1" si="405"/>
        <v>1.0146299999999999</v>
      </c>
      <c r="I1547" s="67">
        <f t="shared" si="400"/>
        <v>3.7499999999999999E-2</v>
      </c>
      <c r="J1547" s="68">
        <f t="shared" si="406"/>
        <v>43437</v>
      </c>
      <c r="K1547" s="13">
        <f t="shared" si="407"/>
        <v>83</v>
      </c>
      <c r="L1547" s="9">
        <f t="shared" si="408"/>
        <v>1.008523788</v>
      </c>
      <c r="M1547" s="71">
        <f t="shared" ca="1" si="409"/>
        <v>1.0232784909999999</v>
      </c>
      <c r="N1547" s="70">
        <f t="shared" si="410"/>
        <v>0</v>
      </c>
      <c r="O1547" s="66">
        <f t="shared" ca="1" si="411"/>
        <v>1703303.84683958</v>
      </c>
      <c r="P1547" s="72">
        <f t="shared" si="412"/>
        <v>0</v>
      </c>
      <c r="Q1547" s="69"/>
      <c r="R1547" s="68"/>
      <c r="S1547" s="68"/>
      <c r="T1547" s="68"/>
      <c r="U1547" s="68"/>
      <c r="V1547" s="6"/>
      <c r="W1547" s="6"/>
      <c r="X1547" s="6"/>
      <c r="Y1547" s="7"/>
      <c r="Z1547" s="1"/>
      <c r="AA1547" s="6"/>
      <c r="AB1547" s="7"/>
      <c r="AC1547" s="7"/>
      <c r="AD1547" s="7"/>
      <c r="AE1547" s="6"/>
      <c r="AF1547" s="8"/>
      <c r="AG1547" s="6"/>
      <c r="AH1547" s="1"/>
      <c r="AI1547" s="3"/>
      <c r="AJ1547" s="3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</row>
    <row r="1548" spans="1:220" x14ac:dyDescent="0.2">
      <c r="A1548" s="65">
        <f t="shared" si="399"/>
        <v>43523</v>
      </c>
      <c r="B1548" s="12">
        <f t="shared" ca="1" si="401"/>
        <v>74900112.368404821</v>
      </c>
      <c r="C1548" s="73">
        <f t="shared" ca="1" si="402"/>
        <v>73170715.698005885</v>
      </c>
      <c r="D1548" s="67">
        <f ca="1">IF(A1548&lt;$B$1,VLOOKUP(A1548,[1]DI!$A$4:$B$15000,2,FALSE),0)</f>
        <v>6.4000000000000001E-2</v>
      </c>
      <c r="E1548" s="11">
        <f t="shared" ca="1" si="403"/>
        <v>1.0002462000000001</v>
      </c>
      <c r="F1548" s="66">
        <f ca="1">(TRUNC(PRODUCT($E$16:$E1547),16))</f>
        <v>1.53109091015239</v>
      </c>
      <c r="G1548" s="66">
        <f t="shared" ca="1" si="404"/>
        <v>1.50864260980201</v>
      </c>
      <c r="H1548" s="66">
        <f t="shared" ca="1" si="405"/>
        <v>1.0148798000000001</v>
      </c>
      <c r="I1548" s="67">
        <f t="shared" si="400"/>
        <v>3.7499999999999999E-2</v>
      </c>
      <c r="J1548" s="68">
        <f t="shared" si="406"/>
        <v>43437</v>
      </c>
      <c r="K1548" s="13">
        <f t="shared" si="407"/>
        <v>84</v>
      </c>
      <c r="L1548" s="9">
        <f t="shared" si="408"/>
        <v>1.008626926</v>
      </c>
      <c r="M1548" s="71">
        <f t="shared" ca="1" si="409"/>
        <v>1.023635093</v>
      </c>
      <c r="N1548" s="70">
        <f t="shared" si="410"/>
        <v>0</v>
      </c>
      <c r="O1548" s="66">
        <f t="shared" ca="1" si="411"/>
        <v>1729396.6703989301</v>
      </c>
      <c r="P1548" s="72">
        <f t="shared" si="412"/>
        <v>0</v>
      </c>
      <c r="Q1548" s="69"/>
      <c r="R1548" s="68"/>
      <c r="S1548" s="68"/>
      <c r="T1548" s="68"/>
      <c r="U1548" s="68"/>
      <c r="V1548" s="6"/>
      <c r="W1548" s="6"/>
      <c r="X1548" s="6"/>
      <c r="Y1548" s="7"/>
      <c r="Z1548" s="1"/>
      <c r="AA1548" s="6"/>
      <c r="AB1548" s="7"/>
      <c r="AC1548" s="7"/>
      <c r="AD1548" s="7"/>
      <c r="AE1548" s="6"/>
      <c r="AF1548" s="8"/>
      <c r="AG1548" s="6"/>
      <c r="AH1548" s="1"/>
      <c r="AI1548" s="3"/>
      <c r="AJ1548" s="3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</row>
    <row r="1549" spans="1:220" x14ac:dyDescent="0.2">
      <c r="A1549" s="65">
        <f t="shared" si="399"/>
        <v>43524</v>
      </c>
      <c r="B1549" s="12">
        <f t="shared" ca="1" si="401"/>
        <v>74926214.191962183</v>
      </c>
      <c r="C1549" s="73">
        <f t="shared" ca="1" si="402"/>
        <v>73170715.698005885</v>
      </c>
      <c r="D1549" s="67">
        <f ca="1">IF(A1549&lt;$B$1,VLOOKUP(A1549,[1]DI!$A$4:$B$15000,2,FALSE),0)</f>
        <v>6.4000000000000001E-2</v>
      </c>
      <c r="E1549" s="11">
        <f t="shared" ca="1" si="403"/>
        <v>1.0002462000000001</v>
      </c>
      <c r="F1549" s="66">
        <f ca="1">(TRUNC(PRODUCT($E$16:$E1548),16))</f>
        <v>1.5314678647344699</v>
      </c>
      <c r="G1549" s="66">
        <f t="shared" ca="1" si="404"/>
        <v>1.50864260980201</v>
      </c>
      <c r="H1549" s="66">
        <f t="shared" ca="1" si="405"/>
        <v>1.0151296599999999</v>
      </c>
      <c r="I1549" s="67">
        <f t="shared" si="400"/>
        <v>3.7499999999999999E-2</v>
      </c>
      <c r="J1549" s="68">
        <f t="shared" si="406"/>
        <v>43437</v>
      </c>
      <c r="K1549" s="13">
        <f t="shared" si="407"/>
        <v>85</v>
      </c>
      <c r="L1549" s="9">
        <f t="shared" si="408"/>
        <v>1.0087300749999999</v>
      </c>
      <c r="M1549" s="71">
        <f t="shared" ca="1" si="409"/>
        <v>1.0239918180000001</v>
      </c>
      <c r="N1549" s="70">
        <f t="shared" si="410"/>
        <v>0</v>
      </c>
      <c r="O1549" s="66">
        <f t="shared" ca="1" si="411"/>
        <v>1755498.4939563</v>
      </c>
      <c r="P1549" s="72">
        <f t="shared" si="412"/>
        <v>0</v>
      </c>
      <c r="Q1549" s="69"/>
      <c r="R1549" s="68"/>
      <c r="S1549" s="68"/>
      <c r="T1549" s="68"/>
      <c r="U1549" s="68"/>
      <c r="V1549" s="6"/>
      <c r="W1549" s="6"/>
      <c r="X1549" s="6"/>
      <c r="Y1549" s="7"/>
      <c r="Z1549" s="1"/>
      <c r="AA1549" s="6"/>
      <c r="AB1549" s="7"/>
      <c r="AC1549" s="7"/>
      <c r="AD1549" s="7"/>
      <c r="AE1549" s="6"/>
      <c r="AF1549" s="8"/>
      <c r="AG1549" s="6"/>
      <c r="AH1549" s="1"/>
      <c r="AI1549" s="3"/>
      <c r="AJ1549" s="3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</row>
    <row r="1550" spans="1:220" x14ac:dyDescent="0.2">
      <c r="A1550" s="65">
        <f t="shared" si="399"/>
        <v>43525</v>
      </c>
      <c r="B1550" s="12">
        <f t="shared" ca="1" si="401"/>
        <v>74967656.695089921</v>
      </c>
      <c r="C1550" s="73">
        <f t="shared" ca="1" si="402"/>
        <v>73170715.698005885</v>
      </c>
      <c r="D1550" s="67">
        <f ca="1">IF(A1550&lt;$B$1,VLOOKUP(A1550,[1]DI!$A$4:$B$15000,2,FALSE),0)</f>
        <v>6.4000000000000001E-2</v>
      </c>
      <c r="E1550" s="11">
        <f t="shared" ca="1" si="403"/>
        <v>1.0002462000000001</v>
      </c>
      <c r="F1550" s="66">
        <f ca="1">(TRUNC(PRODUCT($E$16:$E1549),16))</f>
        <v>1.53184491212277</v>
      </c>
      <c r="G1550" s="66">
        <f t="shared" ca="1" si="404"/>
        <v>1.50864260980201</v>
      </c>
      <c r="H1550" s="66">
        <f t="shared" ca="1" si="405"/>
        <v>1.01537959</v>
      </c>
      <c r="I1550" s="67">
        <f t="shared" si="400"/>
        <v>3.7499999999999999E-2</v>
      </c>
      <c r="J1550" s="68">
        <f t="shared" si="406"/>
        <v>43437</v>
      </c>
      <c r="K1550" s="13">
        <f t="shared" si="407"/>
        <v>88</v>
      </c>
      <c r="L1550" s="9">
        <f t="shared" si="408"/>
        <v>1.0090395839999999</v>
      </c>
      <c r="M1550" s="71">
        <f t="shared" ca="1" si="409"/>
        <v>1.0245581989999999</v>
      </c>
      <c r="N1550" s="70">
        <f t="shared" si="410"/>
        <v>0</v>
      </c>
      <c r="O1550" s="66">
        <f t="shared" ca="1" si="411"/>
        <v>1796940.99708404</v>
      </c>
      <c r="P1550" s="72">
        <f t="shared" si="412"/>
        <v>0</v>
      </c>
      <c r="Q1550" s="69"/>
      <c r="R1550" s="68"/>
      <c r="S1550" s="68"/>
      <c r="T1550" s="68"/>
      <c r="U1550" s="68"/>
      <c r="V1550" s="6"/>
      <c r="W1550" s="6"/>
      <c r="X1550" s="6"/>
      <c r="Y1550" s="7"/>
      <c r="Z1550" s="1"/>
      <c r="AA1550" s="6"/>
      <c r="AB1550" s="7"/>
      <c r="AC1550" s="7"/>
      <c r="AD1550" s="7"/>
      <c r="AE1550" s="6"/>
      <c r="AF1550" s="8"/>
      <c r="AG1550" s="6"/>
      <c r="AH1550" s="1"/>
      <c r="AI1550" s="3"/>
      <c r="AJ1550" s="3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</row>
    <row r="1551" spans="1:220" x14ac:dyDescent="0.2">
      <c r="A1551" s="65">
        <f t="shared" si="399"/>
        <v>43526</v>
      </c>
      <c r="B1551" s="12">
        <f t="shared" ca="1" si="401"/>
        <v>74993781.786934912</v>
      </c>
      <c r="C1551" s="73">
        <f t="shared" ca="1" si="402"/>
        <v>73170715.698005885</v>
      </c>
      <c r="D1551" s="67">
        <f ca="1">IF(A1551&lt;$B$1,VLOOKUP(A1551,[1]DI!$A$4:$B$15000,2,FALSE),0)</f>
        <v>0</v>
      </c>
      <c r="E1551" s="11">
        <f t="shared" ca="1" si="403"/>
        <v>1</v>
      </c>
      <c r="F1551" s="66">
        <f ca="1">(TRUNC(PRODUCT($E$16:$E1550),16))</f>
        <v>1.53222205234013</v>
      </c>
      <c r="G1551" s="66">
        <f t="shared" ca="1" si="404"/>
        <v>1.50864260980201</v>
      </c>
      <c r="H1551" s="66">
        <f t="shared" ca="1" si="405"/>
        <v>1.01562957</v>
      </c>
      <c r="I1551" s="67">
        <f t="shared" si="400"/>
        <v>3.7499999999999999E-2</v>
      </c>
      <c r="J1551" s="68">
        <f t="shared" si="406"/>
        <v>43437</v>
      </c>
      <c r="K1551" s="13">
        <f t="shared" si="407"/>
        <v>89</v>
      </c>
      <c r="L1551" s="9">
        <f t="shared" si="408"/>
        <v>1.0091427740000001</v>
      </c>
      <c r="M1551" s="71">
        <f t="shared" ca="1" si="409"/>
        <v>1.0249152420000001</v>
      </c>
      <c r="N1551" s="70">
        <f t="shared" si="410"/>
        <v>0</v>
      </c>
      <c r="O1551" s="66">
        <f t="shared" ca="1" si="411"/>
        <v>1823066.0889290201</v>
      </c>
      <c r="P1551" s="72">
        <f t="shared" si="412"/>
        <v>0</v>
      </c>
      <c r="Q1551" s="69"/>
      <c r="R1551" s="68"/>
      <c r="S1551" s="68"/>
      <c r="T1551" s="68"/>
      <c r="U1551" s="68"/>
      <c r="V1551" s="6"/>
      <c r="W1551" s="6"/>
      <c r="X1551" s="6"/>
      <c r="Y1551" s="7"/>
      <c r="Z1551" s="1"/>
      <c r="AA1551" s="6"/>
      <c r="AB1551" s="7"/>
      <c r="AC1551" s="7"/>
      <c r="AD1551" s="7"/>
      <c r="AE1551" s="6"/>
      <c r="AF1551" s="8"/>
      <c r="AG1551" s="6"/>
      <c r="AH1551" s="1"/>
      <c r="AI1551" s="3"/>
      <c r="AJ1551" s="3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</row>
    <row r="1552" spans="1:220" x14ac:dyDescent="0.2">
      <c r="A1552" s="65">
        <f t="shared" si="399"/>
        <v>43527</v>
      </c>
      <c r="B1552" s="12">
        <f t="shared" ca="1" si="401"/>
        <v>75001451.175500795</v>
      </c>
      <c r="C1552" s="73">
        <f t="shared" ca="1" si="402"/>
        <v>73170715.698005885</v>
      </c>
      <c r="D1552" s="67">
        <f ca="1">IF(A1552&lt;$B$1,VLOOKUP(A1552,[1]DI!$A$4:$B$15000,2,FALSE),0)</f>
        <v>0</v>
      </c>
      <c r="E1552" s="11">
        <f t="shared" ca="1" si="403"/>
        <v>1</v>
      </c>
      <c r="F1552" s="66">
        <f ca="1">(TRUNC(PRODUCT($E$16:$E1551),16))</f>
        <v>1.53222205234013</v>
      </c>
      <c r="G1552" s="66">
        <f t="shared" ca="1" si="404"/>
        <v>1.50864260980201</v>
      </c>
      <c r="H1552" s="66">
        <f t="shared" ca="1" si="405"/>
        <v>1.01562957</v>
      </c>
      <c r="I1552" s="67">
        <f t="shared" si="400"/>
        <v>3.7499999999999999E-2</v>
      </c>
      <c r="J1552" s="68">
        <f t="shared" si="406"/>
        <v>43437</v>
      </c>
      <c r="K1552" s="13">
        <f t="shared" si="407"/>
        <v>90</v>
      </c>
      <c r="L1552" s="9">
        <f t="shared" si="408"/>
        <v>1.0092459760000001</v>
      </c>
      <c r="M1552" s="71">
        <f t="shared" ca="1" si="409"/>
        <v>1.0250200570000001</v>
      </c>
      <c r="N1552" s="70">
        <f t="shared" si="410"/>
        <v>0</v>
      </c>
      <c r="O1552" s="66">
        <f t="shared" ca="1" si="411"/>
        <v>1830735.4774949099</v>
      </c>
      <c r="P1552" s="72">
        <f t="shared" si="412"/>
        <v>0</v>
      </c>
      <c r="Q1552" s="69"/>
      <c r="R1552" s="68"/>
      <c r="S1552" s="68"/>
      <c r="T1552" s="68"/>
      <c r="U1552" s="68"/>
      <c r="V1552" s="6"/>
      <c r="W1552" s="6"/>
      <c r="X1552" s="6"/>
      <c r="Y1552" s="7"/>
      <c r="Z1552" s="1"/>
      <c r="AA1552" s="6"/>
      <c r="AB1552" s="7"/>
      <c r="AC1552" s="7"/>
      <c r="AD1552" s="7"/>
      <c r="AE1552" s="6"/>
      <c r="AF1552" s="8"/>
      <c r="AG1552" s="6"/>
      <c r="AH1552" s="1"/>
      <c r="AI1552" s="3"/>
      <c r="AJ1552" s="3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</row>
    <row r="1553" spans="1:220" x14ac:dyDescent="0.2">
      <c r="A1553" s="65">
        <f t="shared" si="399"/>
        <v>43528</v>
      </c>
      <c r="B1553" s="12">
        <f t="shared" ca="1" si="401"/>
        <v>75009121.222603112</v>
      </c>
      <c r="C1553" s="73">
        <f t="shared" ca="1" si="402"/>
        <v>73170715.698005885</v>
      </c>
      <c r="D1553" s="67">
        <f ca="1">IF(A1553&lt;$B$1,VLOOKUP(A1553,[1]DI!$A$4:$B$15000,2,FALSE),0)</f>
        <v>0</v>
      </c>
      <c r="E1553" s="11">
        <f t="shared" ca="1" si="403"/>
        <v>1</v>
      </c>
      <c r="F1553" s="66">
        <f ca="1">(TRUNC(PRODUCT($E$16:$E1552),16))</f>
        <v>1.53222205234013</v>
      </c>
      <c r="G1553" s="66">
        <f t="shared" ca="1" si="404"/>
        <v>1.50864260980201</v>
      </c>
      <c r="H1553" s="66">
        <f t="shared" ca="1" si="405"/>
        <v>1.01562957</v>
      </c>
      <c r="I1553" s="67">
        <f t="shared" si="400"/>
        <v>3.7499999999999999E-2</v>
      </c>
      <c r="J1553" s="68">
        <f t="shared" si="406"/>
        <v>43437</v>
      </c>
      <c r="K1553" s="13">
        <f t="shared" si="407"/>
        <v>91</v>
      </c>
      <c r="L1553" s="9">
        <f t="shared" si="408"/>
        <v>1.009349187</v>
      </c>
      <c r="M1553" s="71">
        <f t="shared" ca="1" si="409"/>
        <v>1.025124881</v>
      </c>
      <c r="N1553" s="70">
        <f t="shared" si="410"/>
        <v>0</v>
      </c>
      <c r="O1553" s="66">
        <f t="shared" ca="1" si="411"/>
        <v>1838405.5245972299</v>
      </c>
      <c r="P1553" s="72">
        <f t="shared" si="412"/>
        <v>0</v>
      </c>
      <c r="Q1553" s="69"/>
      <c r="R1553" s="68"/>
      <c r="S1553" s="68"/>
      <c r="T1553" s="68"/>
      <c r="U1553" s="68"/>
      <c r="V1553" s="6"/>
      <c r="W1553" s="6"/>
      <c r="X1553" s="6"/>
      <c r="Y1553" s="7"/>
      <c r="Z1553" s="1"/>
      <c r="AA1553" s="6"/>
      <c r="AB1553" s="7"/>
      <c r="AC1553" s="7"/>
      <c r="AD1553" s="7"/>
      <c r="AE1553" s="6"/>
      <c r="AF1553" s="8"/>
      <c r="AG1553" s="6"/>
      <c r="AH1553" s="1"/>
      <c r="AI1553" s="3"/>
      <c r="AJ1553" s="3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</row>
    <row r="1554" spans="1:220" x14ac:dyDescent="0.2">
      <c r="A1554" s="65">
        <f t="shared" ref="A1554:A1617" si="413">(A1553+1)</f>
        <v>43529</v>
      </c>
      <c r="B1554" s="12">
        <f t="shared" ca="1" si="401"/>
        <v>75016792.147754028</v>
      </c>
      <c r="C1554" s="73">
        <f t="shared" ca="1" si="402"/>
        <v>73170715.698005885</v>
      </c>
      <c r="D1554" s="67">
        <f ca="1">IF(A1554&lt;$B$1,VLOOKUP(A1554,[1]DI!$A$4:$B$15000,2,FALSE),0)</f>
        <v>0</v>
      </c>
      <c r="E1554" s="11">
        <f t="shared" ca="1" si="403"/>
        <v>1</v>
      </c>
      <c r="F1554" s="66">
        <f ca="1">(TRUNC(PRODUCT($E$16:$E1553),16))</f>
        <v>1.53222205234013</v>
      </c>
      <c r="G1554" s="66">
        <f t="shared" ca="1" si="404"/>
        <v>1.50864260980201</v>
      </c>
      <c r="H1554" s="66">
        <f t="shared" ca="1" si="405"/>
        <v>1.01562957</v>
      </c>
      <c r="I1554" s="67">
        <f t="shared" ref="I1554:I1617" si="414">I1553</f>
        <v>3.7499999999999999E-2</v>
      </c>
      <c r="J1554" s="68">
        <f t="shared" si="406"/>
        <v>43437</v>
      </c>
      <c r="K1554" s="13">
        <f t="shared" si="407"/>
        <v>92</v>
      </c>
      <c r="L1554" s="9">
        <f t="shared" si="408"/>
        <v>1.00945241</v>
      </c>
      <c r="M1554" s="71">
        <f t="shared" ca="1" si="409"/>
        <v>1.025229717</v>
      </c>
      <c r="N1554" s="70">
        <f t="shared" si="410"/>
        <v>0</v>
      </c>
      <c r="O1554" s="66">
        <f t="shared" ca="1" si="411"/>
        <v>1846076.4497481401</v>
      </c>
      <c r="P1554" s="72">
        <f t="shared" si="412"/>
        <v>0</v>
      </c>
      <c r="Q1554" s="69"/>
      <c r="R1554" s="68"/>
      <c r="S1554" s="68"/>
      <c r="T1554" s="68"/>
      <c r="U1554" s="68"/>
      <c r="V1554" s="6"/>
      <c r="W1554" s="6"/>
      <c r="X1554" s="6"/>
      <c r="Y1554" s="7"/>
      <c r="Z1554" s="1"/>
      <c r="AA1554" s="6"/>
      <c r="AB1554" s="7"/>
      <c r="AC1554" s="7"/>
      <c r="AD1554" s="7"/>
      <c r="AE1554" s="6"/>
      <c r="AF1554" s="8"/>
      <c r="AG1554" s="6"/>
      <c r="AH1554" s="1"/>
      <c r="AI1554" s="3"/>
      <c r="AJ1554" s="3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</row>
    <row r="1555" spans="1:220" x14ac:dyDescent="0.2">
      <c r="A1555" s="65">
        <f t="shared" si="413"/>
        <v>43530</v>
      </c>
      <c r="B1555" s="12">
        <f t="shared" ca="1" si="401"/>
        <v>75024463.877782822</v>
      </c>
      <c r="C1555" s="73">
        <f t="shared" ca="1" si="402"/>
        <v>73170715.698005885</v>
      </c>
      <c r="D1555" s="67">
        <f ca="1">IF(A1555&lt;$B$1,VLOOKUP(A1555,[1]DI!$A$4:$B$15000,2,FALSE),0)</f>
        <v>6.4000000000000001E-2</v>
      </c>
      <c r="E1555" s="11">
        <f t="shared" ca="1" si="403"/>
        <v>1.0002462000000001</v>
      </c>
      <c r="F1555" s="66">
        <f ca="1">(TRUNC(PRODUCT($E$16:$E1554),16))</f>
        <v>1.53222205234013</v>
      </c>
      <c r="G1555" s="66">
        <f t="shared" ca="1" si="404"/>
        <v>1.50864260980201</v>
      </c>
      <c r="H1555" s="66">
        <f t="shared" ca="1" si="405"/>
        <v>1.01562957</v>
      </c>
      <c r="I1555" s="67">
        <f t="shared" si="414"/>
        <v>3.7499999999999999E-2</v>
      </c>
      <c r="J1555" s="68">
        <f t="shared" si="406"/>
        <v>43437</v>
      </c>
      <c r="K1555" s="13">
        <f t="shared" si="407"/>
        <v>93</v>
      </c>
      <c r="L1555" s="9">
        <f t="shared" si="408"/>
        <v>1.0095556429999999</v>
      </c>
      <c r="M1555" s="71">
        <f t="shared" ca="1" si="409"/>
        <v>1.025334564</v>
      </c>
      <c r="N1555" s="70">
        <f t="shared" si="410"/>
        <v>0</v>
      </c>
      <c r="O1555" s="66">
        <f t="shared" ca="1" si="411"/>
        <v>1853748.17977694</v>
      </c>
      <c r="P1555" s="72">
        <f t="shared" si="412"/>
        <v>0</v>
      </c>
      <c r="Q1555" s="69"/>
      <c r="R1555" s="68"/>
      <c r="S1555" s="68"/>
      <c r="T1555" s="68"/>
      <c r="U1555" s="68"/>
      <c r="V1555" s="6"/>
      <c r="W1555" s="6"/>
      <c r="X1555" s="6"/>
      <c r="Y1555" s="7"/>
      <c r="Z1555" s="1"/>
      <c r="AA1555" s="6"/>
      <c r="AB1555" s="7"/>
      <c r="AC1555" s="7"/>
      <c r="AD1555" s="7"/>
      <c r="AE1555" s="6"/>
      <c r="AF1555" s="8"/>
      <c r="AG1555" s="6"/>
      <c r="AH1555" s="1"/>
      <c r="AI1555" s="3"/>
      <c r="AJ1555" s="3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</row>
    <row r="1556" spans="1:220" x14ac:dyDescent="0.2">
      <c r="A1556" s="65">
        <f t="shared" si="413"/>
        <v>43531</v>
      </c>
      <c r="B1556" s="12">
        <f t="shared" ca="1" si="401"/>
        <v>75050609.311086759</v>
      </c>
      <c r="C1556" s="73">
        <f t="shared" ca="1" si="402"/>
        <v>73170715.698005885</v>
      </c>
      <c r="D1556" s="67">
        <f ca="1">IF(A1556&lt;$B$1,VLOOKUP(A1556,[1]DI!$A$4:$B$15000,2,FALSE),0)</f>
        <v>6.4000000000000001E-2</v>
      </c>
      <c r="E1556" s="11">
        <f t="shared" ca="1" si="403"/>
        <v>1.0002462000000001</v>
      </c>
      <c r="F1556" s="66">
        <f ca="1">(TRUNC(PRODUCT($E$16:$E1555),16))</f>
        <v>1.5325992854094199</v>
      </c>
      <c r="G1556" s="66">
        <f t="shared" ca="1" si="404"/>
        <v>1.50864260980201</v>
      </c>
      <c r="H1556" s="66">
        <f t="shared" ca="1" si="405"/>
        <v>1.01587962</v>
      </c>
      <c r="I1556" s="67">
        <f t="shared" si="414"/>
        <v>3.7499999999999999E-2</v>
      </c>
      <c r="J1556" s="68">
        <f t="shared" si="406"/>
        <v>43437</v>
      </c>
      <c r="K1556" s="13">
        <f t="shared" si="407"/>
        <v>94</v>
      </c>
      <c r="L1556" s="9">
        <f t="shared" si="408"/>
        <v>1.009658886</v>
      </c>
      <c r="M1556" s="71">
        <f t="shared" ca="1" si="409"/>
        <v>1.0256918850000001</v>
      </c>
      <c r="N1556" s="70">
        <f t="shared" si="410"/>
        <v>0</v>
      </c>
      <c r="O1556" s="66">
        <f t="shared" ca="1" si="411"/>
        <v>1879893.6130808699</v>
      </c>
      <c r="P1556" s="72">
        <f t="shared" si="412"/>
        <v>0</v>
      </c>
      <c r="Q1556" s="69"/>
      <c r="R1556" s="68"/>
      <c r="S1556" s="68"/>
      <c r="T1556" s="68"/>
      <c r="U1556" s="68"/>
      <c r="V1556" s="6"/>
      <c r="W1556" s="6"/>
      <c r="X1556" s="6"/>
      <c r="Y1556" s="7"/>
      <c r="Z1556" s="1"/>
      <c r="AA1556" s="6"/>
      <c r="AB1556" s="7"/>
      <c r="AC1556" s="7"/>
      <c r="AD1556" s="7"/>
      <c r="AE1556" s="6"/>
      <c r="AF1556" s="8"/>
      <c r="AG1556" s="6"/>
      <c r="AH1556" s="1"/>
      <c r="AI1556" s="3"/>
      <c r="AJ1556" s="3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</row>
    <row r="1557" spans="1:220" x14ac:dyDescent="0.2">
      <c r="A1557" s="65">
        <f t="shared" si="413"/>
        <v>43532</v>
      </c>
      <c r="B1557" s="12">
        <f t="shared" ca="1" si="401"/>
        <v>75076763.890730143</v>
      </c>
      <c r="C1557" s="73">
        <f t="shared" ca="1" si="402"/>
        <v>73170715.698005885</v>
      </c>
      <c r="D1557" s="67">
        <f ca="1">IF(A1557&lt;$B$1,VLOOKUP(A1557,[1]DI!$A$4:$B$15000,2,FALSE),0)</f>
        <v>6.4000000000000001E-2</v>
      </c>
      <c r="E1557" s="11">
        <f t="shared" ca="1" si="403"/>
        <v>1.0002462000000001</v>
      </c>
      <c r="F1557" s="66">
        <f ca="1">(TRUNC(PRODUCT($E$16:$E1556),16))</f>
        <v>1.5329766113534899</v>
      </c>
      <c r="G1557" s="66">
        <f t="shared" ca="1" si="404"/>
        <v>1.50864260980201</v>
      </c>
      <c r="H1557" s="66">
        <f t="shared" ca="1" si="405"/>
        <v>1.0161297300000001</v>
      </c>
      <c r="I1557" s="67">
        <f t="shared" si="414"/>
        <v>3.7499999999999999E-2</v>
      </c>
      <c r="J1557" s="68">
        <f t="shared" si="406"/>
        <v>43437</v>
      </c>
      <c r="K1557" s="13">
        <f t="shared" si="407"/>
        <v>95</v>
      </c>
      <c r="L1557" s="9">
        <f t="shared" si="408"/>
        <v>1.0097621400000001</v>
      </c>
      <c r="M1557" s="71">
        <f t="shared" ca="1" si="409"/>
        <v>1.0260493310000001</v>
      </c>
      <c r="N1557" s="70">
        <f t="shared" si="410"/>
        <v>0</v>
      </c>
      <c r="O1557" s="66">
        <f t="shared" ca="1" si="411"/>
        <v>1906048.19272426</v>
      </c>
      <c r="P1557" s="72">
        <f t="shared" si="412"/>
        <v>0</v>
      </c>
      <c r="Q1557" s="69"/>
      <c r="R1557" s="68"/>
      <c r="S1557" s="68"/>
      <c r="T1557" s="68"/>
      <c r="U1557" s="68"/>
      <c r="V1557" s="6"/>
      <c r="W1557" s="6"/>
      <c r="X1557" s="6"/>
      <c r="Y1557" s="7"/>
      <c r="Z1557" s="1"/>
      <c r="AA1557" s="6"/>
      <c r="AB1557" s="7"/>
      <c r="AC1557" s="7"/>
      <c r="AD1557" s="7"/>
      <c r="AE1557" s="6"/>
      <c r="AF1557" s="8"/>
      <c r="AG1557" s="6"/>
      <c r="AH1557" s="1"/>
      <c r="AI1557" s="3"/>
      <c r="AJ1557" s="3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</row>
    <row r="1558" spans="1:220" x14ac:dyDescent="0.2">
      <c r="A1558" s="65">
        <f t="shared" si="413"/>
        <v>43533</v>
      </c>
      <c r="B1558" s="12">
        <f t="shared" ca="1" si="401"/>
        <v>75102927.397200838</v>
      </c>
      <c r="C1558" s="73">
        <f t="shared" ca="1" si="402"/>
        <v>73170715.698005885</v>
      </c>
      <c r="D1558" s="67">
        <f ca="1">IF(A1558&lt;$B$1,VLOOKUP(A1558,[1]DI!$A$4:$B$15000,2,FALSE),0)</f>
        <v>0</v>
      </c>
      <c r="E1558" s="11">
        <f t="shared" ca="1" si="403"/>
        <v>1</v>
      </c>
      <c r="F1558" s="66">
        <f ca="1">(TRUNC(PRODUCT($E$16:$E1557),16))</f>
        <v>1.5333540301952</v>
      </c>
      <c r="G1558" s="66">
        <f t="shared" ca="1" si="404"/>
        <v>1.50864260980201</v>
      </c>
      <c r="H1558" s="66">
        <f t="shared" ca="1" si="405"/>
        <v>1.0163799</v>
      </c>
      <c r="I1558" s="67">
        <f t="shared" si="414"/>
        <v>3.7499999999999999E-2</v>
      </c>
      <c r="J1558" s="68">
        <f t="shared" si="406"/>
        <v>43437</v>
      </c>
      <c r="K1558" s="13">
        <f t="shared" si="407"/>
        <v>96</v>
      </c>
      <c r="L1558" s="9">
        <f t="shared" si="408"/>
        <v>1.009865405</v>
      </c>
      <c r="M1558" s="71">
        <f t="shared" ca="1" si="409"/>
        <v>1.0264068989999999</v>
      </c>
      <c r="N1558" s="70">
        <f t="shared" si="410"/>
        <v>0</v>
      </c>
      <c r="O1558" s="66">
        <f t="shared" ca="1" si="411"/>
        <v>1932211.6991949501</v>
      </c>
      <c r="P1558" s="72">
        <f t="shared" si="412"/>
        <v>0</v>
      </c>
      <c r="Q1558" s="69"/>
      <c r="R1558" s="68"/>
      <c r="S1558" s="68"/>
      <c r="T1558" s="68"/>
      <c r="U1558" s="68"/>
      <c r="V1558" s="6"/>
      <c r="W1558" s="6"/>
      <c r="X1558" s="6"/>
      <c r="Y1558" s="7"/>
      <c r="Z1558" s="1"/>
      <c r="AA1558" s="6"/>
      <c r="AB1558" s="7"/>
      <c r="AC1558" s="7"/>
      <c r="AD1558" s="7"/>
      <c r="AE1558" s="6"/>
      <c r="AF1558" s="8"/>
      <c r="AG1558" s="6"/>
      <c r="AH1558" s="1"/>
      <c r="AI1558" s="3"/>
      <c r="AJ1558" s="3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</row>
    <row r="1559" spans="1:220" x14ac:dyDescent="0.2">
      <c r="A1559" s="65">
        <f t="shared" si="413"/>
        <v>43534</v>
      </c>
      <c r="B1559" s="12">
        <f t="shared" ca="1" si="401"/>
        <v>75110607.907715529</v>
      </c>
      <c r="C1559" s="73">
        <f t="shared" ca="1" si="402"/>
        <v>73170715.698005885</v>
      </c>
      <c r="D1559" s="67">
        <f ca="1">IF(A1559&lt;$B$1,VLOOKUP(A1559,[1]DI!$A$4:$B$15000,2,FALSE),0)</f>
        <v>0</v>
      </c>
      <c r="E1559" s="11">
        <f t="shared" ca="1" si="403"/>
        <v>1</v>
      </c>
      <c r="F1559" s="66">
        <f ca="1">(TRUNC(PRODUCT($E$16:$E1558),16))</f>
        <v>1.5333540301952</v>
      </c>
      <c r="G1559" s="66">
        <f t="shared" ca="1" si="404"/>
        <v>1.50864260980201</v>
      </c>
      <c r="H1559" s="66">
        <f t="shared" ca="1" si="405"/>
        <v>1.0163799</v>
      </c>
      <c r="I1559" s="67">
        <f t="shared" si="414"/>
        <v>3.7499999999999999E-2</v>
      </c>
      <c r="J1559" s="68">
        <f t="shared" si="406"/>
        <v>43437</v>
      </c>
      <c r="K1559" s="13">
        <f t="shared" si="407"/>
        <v>97</v>
      </c>
      <c r="L1559" s="9">
        <f t="shared" si="408"/>
        <v>1.0099686800000001</v>
      </c>
      <c r="M1559" s="71">
        <f t="shared" ca="1" si="409"/>
        <v>1.0265118660000001</v>
      </c>
      <c r="N1559" s="70">
        <f t="shared" si="410"/>
        <v>0</v>
      </c>
      <c r="O1559" s="66">
        <f t="shared" ca="1" si="411"/>
        <v>1939892.2097096399</v>
      </c>
      <c r="P1559" s="72">
        <f t="shared" si="412"/>
        <v>0</v>
      </c>
      <c r="Q1559" s="69"/>
      <c r="R1559" s="68"/>
      <c r="S1559" s="68"/>
      <c r="T1559" s="68"/>
      <c r="U1559" s="68"/>
      <c r="V1559" s="6"/>
      <c r="W1559" s="6"/>
      <c r="X1559" s="6"/>
      <c r="Y1559" s="7"/>
      <c r="Z1559" s="1"/>
      <c r="AA1559" s="6"/>
      <c r="AB1559" s="7"/>
      <c r="AC1559" s="7"/>
      <c r="AD1559" s="7"/>
      <c r="AE1559" s="6"/>
      <c r="AF1559" s="8"/>
      <c r="AG1559" s="6"/>
      <c r="AH1559" s="1"/>
      <c r="AI1559" s="3"/>
      <c r="AJ1559" s="3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</row>
    <row r="1560" spans="1:220" x14ac:dyDescent="0.2">
      <c r="A1560" s="65">
        <f t="shared" si="413"/>
        <v>43535</v>
      </c>
      <c r="B1560" s="12">
        <f t="shared" ca="1" si="401"/>
        <v>75118289.223108068</v>
      </c>
      <c r="C1560" s="73">
        <f t="shared" ca="1" si="402"/>
        <v>73170715.698005885</v>
      </c>
      <c r="D1560" s="67">
        <f ca="1">IF(A1560&lt;$B$1,VLOOKUP(A1560,[1]DI!$A$4:$B$15000,2,FALSE),0)</f>
        <v>6.4000000000000001E-2</v>
      </c>
      <c r="E1560" s="11">
        <f t="shared" ca="1" si="403"/>
        <v>1.0002462000000001</v>
      </c>
      <c r="F1560" s="66">
        <f ca="1">(TRUNC(PRODUCT($E$16:$E1559),16))</f>
        <v>1.5333540301952</v>
      </c>
      <c r="G1560" s="66">
        <f t="shared" ca="1" si="404"/>
        <v>1.50864260980201</v>
      </c>
      <c r="H1560" s="66">
        <f t="shared" ca="1" si="405"/>
        <v>1.0163799</v>
      </c>
      <c r="I1560" s="67">
        <f t="shared" si="414"/>
        <v>3.7499999999999999E-2</v>
      </c>
      <c r="J1560" s="68">
        <f t="shared" si="406"/>
        <v>43437</v>
      </c>
      <c r="K1560" s="13">
        <f t="shared" si="407"/>
        <v>98</v>
      </c>
      <c r="L1560" s="9">
        <f t="shared" si="408"/>
        <v>1.0100719659999999</v>
      </c>
      <c r="M1560" s="71">
        <f t="shared" ca="1" si="409"/>
        <v>1.0266168440000001</v>
      </c>
      <c r="N1560" s="70">
        <f t="shared" si="410"/>
        <v>0</v>
      </c>
      <c r="O1560" s="66">
        <f t="shared" ca="1" si="411"/>
        <v>1947573.52510218</v>
      </c>
      <c r="P1560" s="72">
        <f t="shared" si="412"/>
        <v>0</v>
      </c>
      <c r="Q1560" s="69"/>
      <c r="R1560" s="68"/>
      <c r="S1560" s="68"/>
      <c r="T1560" s="68"/>
      <c r="U1560" s="68"/>
      <c r="V1560" s="6"/>
      <c r="W1560" s="6"/>
      <c r="X1560" s="6"/>
      <c r="Y1560" s="7"/>
      <c r="Z1560" s="1"/>
      <c r="AA1560" s="6"/>
      <c r="AB1560" s="7"/>
      <c r="AC1560" s="7"/>
      <c r="AD1560" s="7"/>
      <c r="AE1560" s="6"/>
      <c r="AF1560" s="8"/>
      <c r="AG1560" s="6"/>
      <c r="AH1560" s="1"/>
      <c r="AI1560" s="3"/>
      <c r="AJ1560" s="3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</row>
    <row r="1561" spans="1:220" x14ac:dyDescent="0.2">
      <c r="A1561" s="65">
        <f t="shared" si="413"/>
        <v>43536</v>
      </c>
      <c r="B1561" s="12">
        <f t="shared" ca="1" si="401"/>
        <v>75144467.802746192</v>
      </c>
      <c r="C1561" s="73">
        <f t="shared" ca="1" si="402"/>
        <v>73170715.698005885</v>
      </c>
      <c r="D1561" s="67">
        <f ca="1">IF(A1561&lt;$B$1,VLOOKUP(A1561,[1]DI!$A$4:$B$15000,2,FALSE),0)</f>
        <v>6.4000000000000001E-2</v>
      </c>
      <c r="E1561" s="11">
        <f t="shared" ca="1" si="403"/>
        <v>1.0002462000000001</v>
      </c>
      <c r="F1561" s="66">
        <f ca="1">(TRUNC(PRODUCT($E$16:$E1560),16))</f>
        <v>1.53373154195744</v>
      </c>
      <c r="G1561" s="66">
        <f t="shared" ca="1" si="404"/>
        <v>1.50864260980201</v>
      </c>
      <c r="H1561" s="66">
        <f t="shared" ca="1" si="405"/>
        <v>1.01663014</v>
      </c>
      <c r="I1561" s="67">
        <f t="shared" si="414"/>
        <v>3.7499999999999999E-2</v>
      </c>
      <c r="J1561" s="68">
        <f t="shared" si="406"/>
        <v>43437</v>
      </c>
      <c r="K1561" s="13">
        <f t="shared" si="407"/>
        <v>99</v>
      </c>
      <c r="L1561" s="9">
        <f t="shared" si="408"/>
        <v>1.010175262</v>
      </c>
      <c r="M1561" s="71">
        <f t="shared" ca="1" si="409"/>
        <v>1.0269746179999999</v>
      </c>
      <c r="N1561" s="70">
        <f t="shared" si="410"/>
        <v>0</v>
      </c>
      <c r="O1561" s="66">
        <f t="shared" ca="1" si="411"/>
        <v>1973752.1047403</v>
      </c>
      <c r="P1561" s="72">
        <f t="shared" si="412"/>
        <v>0</v>
      </c>
      <c r="Q1561" s="69"/>
      <c r="R1561" s="68"/>
      <c r="S1561" s="68"/>
      <c r="T1561" s="68"/>
      <c r="U1561" s="68"/>
      <c r="V1561" s="6"/>
      <c r="W1561" s="6"/>
      <c r="X1561" s="6"/>
      <c r="Y1561" s="7"/>
      <c r="Z1561" s="1"/>
      <c r="AA1561" s="6"/>
      <c r="AB1561" s="7"/>
      <c r="AC1561" s="7"/>
      <c r="AD1561" s="7"/>
      <c r="AE1561" s="6"/>
      <c r="AF1561" s="8"/>
      <c r="AG1561" s="6"/>
      <c r="AH1561" s="1"/>
      <c r="AI1561" s="3"/>
      <c r="AJ1561" s="3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</row>
    <row r="1562" spans="1:220" x14ac:dyDescent="0.2">
      <c r="A1562" s="65">
        <f t="shared" si="413"/>
        <v>43537</v>
      </c>
      <c r="B1562" s="12">
        <f t="shared" ca="1" si="401"/>
        <v>75170654.723845929</v>
      </c>
      <c r="C1562" s="73">
        <f t="shared" ca="1" si="402"/>
        <v>73170715.698005885</v>
      </c>
      <c r="D1562" s="67">
        <f ca="1">IF(A1562&lt;$B$1,VLOOKUP(A1562,[1]DI!$A$4:$B$15000,2,FALSE),0)</f>
        <v>6.4000000000000001E-2</v>
      </c>
      <c r="E1562" s="11">
        <f t="shared" ca="1" si="403"/>
        <v>1.0002462000000001</v>
      </c>
      <c r="F1562" s="66">
        <f ca="1">(TRUNC(PRODUCT($E$16:$E1561),16))</f>
        <v>1.5341091466630701</v>
      </c>
      <c r="G1562" s="66">
        <f t="shared" ca="1" si="404"/>
        <v>1.50864260980201</v>
      </c>
      <c r="H1562" s="66">
        <f t="shared" ca="1" si="405"/>
        <v>1.0168804300000001</v>
      </c>
      <c r="I1562" s="67">
        <f t="shared" si="414"/>
        <v>3.7499999999999999E-2</v>
      </c>
      <c r="J1562" s="68">
        <f t="shared" si="406"/>
        <v>43437</v>
      </c>
      <c r="K1562" s="13">
        <f t="shared" si="407"/>
        <v>100</v>
      </c>
      <c r="L1562" s="9">
        <f t="shared" si="408"/>
        <v>1.010278569</v>
      </c>
      <c r="M1562" s="71">
        <f t="shared" ca="1" si="409"/>
        <v>1.027332506</v>
      </c>
      <c r="N1562" s="70">
        <f t="shared" si="410"/>
        <v>0</v>
      </c>
      <c r="O1562" s="66">
        <f t="shared" ca="1" si="411"/>
        <v>1999939.0258400401</v>
      </c>
      <c r="P1562" s="72">
        <f t="shared" si="412"/>
        <v>0</v>
      </c>
      <c r="Q1562" s="69"/>
      <c r="R1562" s="68"/>
      <c r="S1562" s="68"/>
      <c r="T1562" s="68"/>
      <c r="U1562" s="68"/>
      <c r="V1562" s="6"/>
      <c r="W1562" s="6"/>
      <c r="X1562" s="6"/>
      <c r="Y1562" s="7"/>
      <c r="Z1562" s="1"/>
      <c r="AA1562" s="6"/>
      <c r="AB1562" s="7"/>
      <c r="AC1562" s="7"/>
      <c r="AD1562" s="7"/>
      <c r="AE1562" s="6"/>
      <c r="AF1562" s="8"/>
      <c r="AG1562" s="6"/>
      <c r="AH1562" s="1"/>
      <c r="AI1562" s="3"/>
      <c r="AJ1562" s="3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</row>
    <row r="1563" spans="1:220" x14ac:dyDescent="0.2">
      <c r="A1563" s="65">
        <f t="shared" si="413"/>
        <v>43538</v>
      </c>
      <c r="B1563" s="12">
        <f t="shared" ca="1" si="401"/>
        <v>75196851.303480119</v>
      </c>
      <c r="C1563" s="73">
        <f t="shared" ca="1" si="402"/>
        <v>73170715.698005885</v>
      </c>
      <c r="D1563" s="67">
        <f ca="1">IF(A1563&lt;$B$1,VLOOKUP(A1563,[1]DI!$A$4:$B$15000,2,FALSE),0)</f>
        <v>6.4000000000000001E-2</v>
      </c>
      <c r="E1563" s="11">
        <f t="shared" ca="1" si="403"/>
        <v>1.0002462000000001</v>
      </c>
      <c r="F1563" s="66">
        <f ca="1">(TRUNC(PRODUCT($E$16:$E1562),16))</f>
        <v>1.53448684433497</v>
      </c>
      <c r="G1563" s="66">
        <f t="shared" ca="1" si="404"/>
        <v>1.50864260980201</v>
      </c>
      <c r="H1563" s="66">
        <f t="shared" ca="1" si="405"/>
        <v>1.01713079</v>
      </c>
      <c r="I1563" s="67">
        <f t="shared" si="414"/>
        <v>3.7499999999999999E-2</v>
      </c>
      <c r="J1563" s="68">
        <f t="shared" si="406"/>
        <v>43437</v>
      </c>
      <c r="K1563" s="13">
        <f t="shared" si="407"/>
        <v>101</v>
      </c>
      <c r="L1563" s="9">
        <f t="shared" si="408"/>
        <v>1.010381886</v>
      </c>
      <c r="M1563" s="71">
        <f t="shared" ca="1" si="409"/>
        <v>1.027690526</v>
      </c>
      <c r="N1563" s="70">
        <f t="shared" si="410"/>
        <v>0</v>
      </c>
      <c r="O1563" s="66">
        <f t="shared" ca="1" si="411"/>
        <v>2026135.6054742399</v>
      </c>
      <c r="P1563" s="72">
        <f t="shared" si="412"/>
        <v>0</v>
      </c>
      <c r="Q1563" s="69"/>
      <c r="R1563" s="68"/>
      <c r="S1563" s="68"/>
      <c r="T1563" s="68"/>
      <c r="U1563" s="68"/>
      <c r="V1563" s="6"/>
      <c r="W1563" s="6"/>
      <c r="X1563" s="6"/>
      <c r="Y1563" s="7"/>
      <c r="Z1563" s="1"/>
      <c r="AA1563" s="6"/>
      <c r="AB1563" s="7"/>
      <c r="AC1563" s="7"/>
      <c r="AD1563" s="7"/>
      <c r="AE1563" s="6"/>
      <c r="AF1563" s="8"/>
      <c r="AG1563" s="6"/>
      <c r="AH1563" s="1"/>
      <c r="AI1563" s="3"/>
      <c r="AJ1563" s="3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</row>
    <row r="1564" spans="1:220" x14ac:dyDescent="0.2">
      <c r="A1564" s="65">
        <f t="shared" si="413"/>
        <v>43539</v>
      </c>
      <c r="B1564" s="12">
        <f t="shared" ca="1" si="401"/>
        <v>75223056.224575922</v>
      </c>
      <c r="C1564" s="73">
        <f t="shared" ca="1" si="402"/>
        <v>73170715.698005885</v>
      </c>
      <c r="D1564" s="67">
        <f ca="1">IF(A1564&lt;$B$1,VLOOKUP(A1564,[1]DI!$A$4:$B$15000,2,FALSE),0)</f>
        <v>6.4000000000000001E-2</v>
      </c>
      <c r="E1564" s="11">
        <f t="shared" ca="1" si="403"/>
        <v>1.0002462000000001</v>
      </c>
      <c r="F1564" s="66">
        <f ca="1">(TRUNC(PRODUCT($E$16:$E1563),16))</f>
        <v>1.53486463499605</v>
      </c>
      <c r="G1564" s="66">
        <f t="shared" ca="1" si="404"/>
        <v>1.50864260980201</v>
      </c>
      <c r="H1564" s="66">
        <f t="shared" ca="1" si="405"/>
        <v>1.0173812</v>
      </c>
      <c r="I1564" s="67">
        <f t="shared" si="414"/>
        <v>3.7499999999999999E-2</v>
      </c>
      <c r="J1564" s="68">
        <f t="shared" si="406"/>
        <v>43437</v>
      </c>
      <c r="K1564" s="13">
        <f t="shared" si="407"/>
        <v>102</v>
      </c>
      <c r="L1564" s="9">
        <f t="shared" si="408"/>
        <v>1.010485214</v>
      </c>
      <c r="M1564" s="71">
        <f t="shared" ca="1" si="409"/>
        <v>1.0280486600000001</v>
      </c>
      <c r="N1564" s="70">
        <f t="shared" si="410"/>
        <v>0</v>
      </c>
      <c r="O1564" s="66">
        <f t="shared" ca="1" si="411"/>
        <v>2052340.52657003</v>
      </c>
      <c r="P1564" s="72">
        <f t="shared" si="412"/>
        <v>0</v>
      </c>
      <c r="Q1564" s="69"/>
      <c r="R1564" s="68"/>
      <c r="S1564" s="68"/>
      <c r="T1564" s="68"/>
      <c r="U1564" s="68"/>
      <c r="V1564" s="6"/>
      <c r="W1564" s="6"/>
      <c r="X1564" s="6"/>
      <c r="Y1564" s="7"/>
      <c r="Z1564" s="1"/>
      <c r="AA1564" s="6"/>
      <c r="AB1564" s="7"/>
      <c r="AC1564" s="7"/>
      <c r="AD1564" s="7"/>
      <c r="AE1564" s="6"/>
      <c r="AF1564" s="8"/>
      <c r="AG1564" s="6"/>
      <c r="AH1564" s="1"/>
      <c r="AI1564" s="3"/>
      <c r="AJ1564" s="3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</row>
    <row r="1565" spans="1:220" x14ac:dyDescent="0.2">
      <c r="A1565" s="65">
        <f t="shared" si="413"/>
        <v>43540</v>
      </c>
      <c r="B1565" s="12">
        <f t="shared" ca="1" si="401"/>
        <v>75249270.877376899</v>
      </c>
      <c r="C1565" s="73">
        <f t="shared" ca="1" si="402"/>
        <v>73170715.698005885</v>
      </c>
      <c r="D1565" s="67">
        <f ca="1">IF(A1565&lt;$B$1,VLOOKUP(A1565,[1]DI!$A$4:$B$15000,2,FALSE),0)</f>
        <v>0</v>
      </c>
      <c r="E1565" s="11">
        <f t="shared" ca="1" si="403"/>
        <v>1</v>
      </c>
      <c r="F1565" s="66">
        <f ca="1">(TRUNC(PRODUCT($E$16:$E1564),16))</f>
        <v>1.53524251866919</v>
      </c>
      <c r="G1565" s="66">
        <f t="shared" ca="1" si="404"/>
        <v>1.50864260980201</v>
      </c>
      <c r="H1565" s="66">
        <f t="shared" ca="1" si="405"/>
        <v>1.01763168</v>
      </c>
      <c r="I1565" s="67">
        <f t="shared" si="414"/>
        <v>3.7499999999999999E-2</v>
      </c>
      <c r="J1565" s="68">
        <f t="shared" si="406"/>
        <v>43437</v>
      </c>
      <c r="K1565" s="13">
        <f t="shared" si="407"/>
        <v>103</v>
      </c>
      <c r="L1565" s="9">
        <f t="shared" si="408"/>
        <v>1.0105885530000001</v>
      </c>
      <c r="M1565" s="71">
        <f t="shared" ca="1" si="409"/>
        <v>1.028406927</v>
      </c>
      <c r="N1565" s="70">
        <f t="shared" si="410"/>
        <v>0</v>
      </c>
      <c r="O1565" s="66">
        <f t="shared" ca="1" si="411"/>
        <v>2078555.17937101</v>
      </c>
      <c r="P1565" s="72">
        <f t="shared" si="412"/>
        <v>0</v>
      </c>
      <c r="Q1565" s="69"/>
      <c r="R1565" s="68"/>
      <c r="S1565" s="68"/>
      <c r="T1565" s="68"/>
      <c r="U1565" s="68"/>
      <c r="V1565" s="6"/>
      <c r="W1565" s="6"/>
      <c r="X1565" s="6"/>
      <c r="Y1565" s="7"/>
      <c r="Z1565" s="1"/>
      <c r="AA1565" s="6"/>
      <c r="AB1565" s="7"/>
      <c r="AC1565" s="7"/>
      <c r="AD1565" s="7"/>
      <c r="AE1565" s="6"/>
      <c r="AF1565" s="8"/>
      <c r="AG1565" s="6"/>
      <c r="AH1565" s="1"/>
      <c r="AI1565" s="3"/>
      <c r="AJ1565" s="3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</row>
    <row r="1566" spans="1:220" x14ac:dyDescent="0.2">
      <c r="A1566" s="65">
        <f t="shared" si="413"/>
        <v>43541</v>
      </c>
      <c r="B1566" s="12">
        <f t="shared" ca="1" si="401"/>
        <v>75256966.314717561</v>
      </c>
      <c r="C1566" s="73">
        <f t="shared" ca="1" si="402"/>
        <v>73170715.698005885</v>
      </c>
      <c r="D1566" s="67">
        <f ca="1">IF(A1566&lt;$B$1,VLOOKUP(A1566,[1]DI!$A$4:$B$15000,2,FALSE),0)</f>
        <v>0</v>
      </c>
      <c r="E1566" s="11">
        <f t="shared" ca="1" si="403"/>
        <v>1</v>
      </c>
      <c r="F1566" s="66">
        <f ca="1">(TRUNC(PRODUCT($E$16:$E1565),16))</f>
        <v>1.53524251866919</v>
      </c>
      <c r="G1566" s="66">
        <f t="shared" ca="1" si="404"/>
        <v>1.50864260980201</v>
      </c>
      <c r="H1566" s="66">
        <f t="shared" ca="1" si="405"/>
        <v>1.01763168</v>
      </c>
      <c r="I1566" s="67">
        <f t="shared" si="414"/>
        <v>3.7499999999999999E-2</v>
      </c>
      <c r="J1566" s="68">
        <f t="shared" si="406"/>
        <v>43437</v>
      </c>
      <c r="K1566" s="13">
        <f t="shared" si="407"/>
        <v>104</v>
      </c>
      <c r="L1566" s="9">
        <f t="shared" si="408"/>
        <v>1.010691902</v>
      </c>
      <c r="M1566" s="71">
        <f t="shared" ca="1" si="409"/>
        <v>1.028512098</v>
      </c>
      <c r="N1566" s="70">
        <f t="shared" si="410"/>
        <v>0</v>
      </c>
      <c r="O1566" s="66">
        <f t="shared" ca="1" si="411"/>
        <v>2086250.6167116801</v>
      </c>
      <c r="P1566" s="72">
        <f t="shared" si="412"/>
        <v>0</v>
      </c>
      <c r="Q1566" s="69"/>
      <c r="R1566" s="68"/>
      <c r="S1566" s="68"/>
      <c r="T1566" s="68"/>
      <c r="U1566" s="68"/>
      <c r="V1566" s="6"/>
      <c r="W1566" s="6"/>
      <c r="X1566" s="6"/>
      <c r="Y1566" s="7"/>
      <c r="Z1566" s="1"/>
      <c r="AA1566" s="6"/>
      <c r="AB1566" s="7"/>
      <c r="AC1566" s="7"/>
      <c r="AD1566" s="7"/>
      <c r="AE1566" s="6"/>
      <c r="AF1566" s="8"/>
      <c r="AG1566" s="6"/>
      <c r="AH1566" s="1"/>
      <c r="AI1566" s="3"/>
      <c r="AJ1566" s="3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</row>
    <row r="1567" spans="1:220" x14ac:dyDescent="0.2">
      <c r="A1567" s="65">
        <f t="shared" si="413"/>
        <v>43542</v>
      </c>
      <c r="B1567" s="12">
        <f t="shared" ca="1" si="401"/>
        <v>75264662.630106837</v>
      </c>
      <c r="C1567" s="73">
        <f t="shared" ca="1" si="402"/>
        <v>73170715.698005885</v>
      </c>
      <c r="D1567" s="67">
        <f ca="1">IF(A1567&lt;$B$1,VLOOKUP(A1567,[1]DI!$A$4:$B$15000,2,FALSE),0)</f>
        <v>6.4000000000000001E-2</v>
      </c>
      <c r="E1567" s="11">
        <f t="shared" ca="1" si="403"/>
        <v>1.0002462000000001</v>
      </c>
      <c r="F1567" s="66">
        <f ca="1">(TRUNC(PRODUCT($E$16:$E1566),16))</f>
        <v>1.53524251866919</v>
      </c>
      <c r="G1567" s="66">
        <f t="shared" ca="1" si="404"/>
        <v>1.50864260980201</v>
      </c>
      <c r="H1567" s="66">
        <f t="shared" ca="1" si="405"/>
        <v>1.01763168</v>
      </c>
      <c r="I1567" s="67">
        <f t="shared" si="414"/>
        <v>3.7499999999999999E-2</v>
      </c>
      <c r="J1567" s="68">
        <f t="shared" si="406"/>
        <v>43437</v>
      </c>
      <c r="K1567" s="13">
        <f t="shared" si="407"/>
        <v>105</v>
      </c>
      <c r="L1567" s="9">
        <f t="shared" si="408"/>
        <v>1.010795262</v>
      </c>
      <c r="M1567" s="71">
        <f t="shared" ca="1" si="409"/>
        <v>1.028617281</v>
      </c>
      <c r="N1567" s="70">
        <f t="shared" si="410"/>
        <v>0</v>
      </c>
      <c r="O1567" s="66">
        <f t="shared" ca="1" si="411"/>
        <v>2093946.93210095</v>
      </c>
      <c r="P1567" s="72">
        <f t="shared" si="412"/>
        <v>0</v>
      </c>
      <c r="Q1567" s="69"/>
      <c r="R1567" s="68"/>
      <c r="S1567" s="68"/>
      <c r="T1567" s="68"/>
      <c r="U1567" s="68"/>
      <c r="V1567" s="6"/>
      <c r="W1567" s="6"/>
      <c r="X1567" s="6"/>
      <c r="Y1567" s="7"/>
      <c r="Z1567" s="1"/>
      <c r="AA1567" s="6"/>
      <c r="AB1567" s="7"/>
      <c r="AC1567" s="7"/>
      <c r="AD1567" s="7"/>
      <c r="AE1567" s="6"/>
      <c r="AF1567" s="8"/>
      <c r="AG1567" s="6"/>
      <c r="AH1567" s="1"/>
      <c r="AI1567" s="3"/>
      <c r="AJ1567" s="3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</row>
    <row r="1568" spans="1:220" x14ac:dyDescent="0.2">
      <c r="A1568" s="65">
        <f t="shared" si="413"/>
        <v>43543</v>
      </c>
      <c r="B1568" s="12">
        <f t="shared" ca="1" si="401"/>
        <v>75290891.624368086</v>
      </c>
      <c r="C1568" s="73">
        <f t="shared" ca="1" si="402"/>
        <v>73170715.698005885</v>
      </c>
      <c r="D1568" s="67">
        <f ca="1">IF(A1568&lt;$B$1,VLOOKUP(A1568,[1]DI!$A$4:$B$15000,2,FALSE),0)</f>
        <v>6.4000000000000001E-2</v>
      </c>
      <c r="E1568" s="11">
        <f t="shared" ca="1" si="403"/>
        <v>1.0002462000000001</v>
      </c>
      <c r="F1568" s="66">
        <f ca="1">(TRUNC(PRODUCT($E$16:$E1567),16))</f>
        <v>1.5356204953772801</v>
      </c>
      <c r="G1568" s="66">
        <f t="shared" ca="1" si="404"/>
        <v>1.50864260980201</v>
      </c>
      <c r="H1568" s="66">
        <f t="shared" ca="1" si="405"/>
        <v>1.0178822199999999</v>
      </c>
      <c r="I1568" s="67">
        <f t="shared" si="414"/>
        <v>3.7499999999999999E-2</v>
      </c>
      <c r="J1568" s="68">
        <f t="shared" si="406"/>
        <v>43437</v>
      </c>
      <c r="K1568" s="13">
        <f t="shared" si="407"/>
        <v>106</v>
      </c>
      <c r="L1568" s="9">
        <f t="shared" si="408"/>
        <v>1.010898632</v>
      </c>
      <c r="M1568" s="71">
        <f t="shared" ca="1" si="409"/>
        <v>1.028975744</v>
      </c>
      <c r="N1568" s="70">
        <f t="shared" si="410"/>
        <v>0</v>
      </c>
      <c r="O1568" s="66">
        <f t="shared" ca="1" si="411"/>
        <v>2120175.9263622002</v>
      </c>
      <c r="P1568" s="72">
        <f t="shared" si="412"/>
        <v>0</v>
      </c>
      <c r="Q1568" s="69"/>
      <c r="R1568" s="68"/>
      <c r="S1568" s="68"/>
      <c r="T1568" s="68"/>
      <c r="U1568" s="68"/>
      <c r="V1568" s="6"/>
      <c r="W1568" s="6"/>
      <c r="X1568" s="6"/>
      <c r="Y1568" s="7"/>
      <c r="Z1568" s="1"/>
      <c r="AA1568" s="6"/>
      <c r="AB1568" s="7"/>
      <c r="AC1568" s="7"/>
      <c r="AD1568" s="7"/>
      <c r="AE1568" s="6"/>
      <c r="AF1568" s="8"/>
      <c r="AG1568" s="6"/>
      <c r="AH1568" s="1"/>
      <c r="AI1568" s="3"/>
      <c r="AJ1568" s="3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</row>
    <row r="1569" spans="1:220" x14ac:dyDescent="0.2">
      <c r="A1569" s="65">
        <f t="shared" si="413"/>
        <v>43544</v>
      </c>
      <c r="B1569" s="12">
        <f t="shared" ca="1" si="401"/>
        <v>75317130.423505247</v>
      </c>
      <c r="C1569" s="73">
        <f t="shared" ca="1" si="402"/>
        <v>73170715.698005885</v>
      </c>
      <c r="D1569" s="67">
        <f ca="1">IF(A1569&lt;$B$1,VLOOKUP(A1569,[1]DI!$A$4:$B$15000,2,FALSE),0)</f>
        <v>6.4000000000000001E-2</v>
      </c>
      <c r="E1569" s="11">
        <f t="shared" ca="1" si="403"/>
        <v>1.0002462000000001</v>
      </c>
      <c r="F1569" s="66">
        <f ca="1">(TRUNC(PRODUCT($E$16:$E1568),16))</f>
        <v>1.53599856514324</v>
      </c>
      <c r="G1569" s="66">
        <f t="shared" ca="1" si="404"/>
        <v>1.50864260980201</v>
      </c>
      <c r="H1569" s="66">
        <f t="shared" ca="1" si="405"/>
        <v>1.0181328300000001</v>
      </c>
      <c r="I1569" s="67">
        <f t="shared" si="414"/>
        <v>3.7499999999999999E-2</v>
      </c>
      <c r="J1569" s="68">
        <f t="shared" si="406"/>
        <v>43437</v>
      </c>
      <c r="K1569" s="13">
        <f t="shared" si="407"/>
        <v>107</v>
      </c>
      <c r="L1569" s="9">
        <f t="shared" si="408"/>
        <v>1.0110020129999999</v>
      </c>
      <c r="M1569" s="71">
        <f t="shared" ca="1" si="409"/>
        <v>1.029334341</v>
      </c>
      <c r="N1569" s="70">
        <f t="shared" si="410"/>
        <v>0</v>
      </c>
      <c r="O1569" s="66">
        <f t="shared" ca="1" si="411"/>
        <v>2146414.7254993599</v>
      </c>
      <c r="P1569" s="72">
        <f t="shared" si="412"/>
        <v>0</v>
      </c>
      <c r="Q1569" s="69"/>
      <c r="R1569" s="68"/>
      <c r="S1569" s="68"/>
      <c r="T1569" s="68"/>
      <c r="U1569" s="68"/>
      <c r="V1569" s="6"/>
      <c r="W1569" s="6"/>
      <c r="X1569" s="6"/>
      <c r="Y1569" s="7"/>
      <c r="Z1569" s="1"/>
      <c r="AA1569" s="6"/>
      <c r="AB1569" s="7"/>
      <c r="AC1569" s="7"/>
      <c r="AD1569" s="7"/>
      <c r="AE1569" s="6"/>
      <c r="AF1569" s="8"/>
      <c r="AG1569" s="6"/>
      <c r="AH1569" s="1"/>
      <c r="AI1569" s="3"/>
      <c r="AJ1569" s="3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</row>
    <row r="1570" spans="1:220" x14ac:dyDescent="0.2">
      <c r="A1570" s="65">
        <f t="shared" si="413"/>
        <v>43545</v>
      </c>
      <c r="B1570" s="12">
        <f t="shared" ca="1" si="401"/>
        <v>75343377.417762563</v>
      </c>
      <c r="C1570" s="73">
        <f t="shared" ca="1" si="402"/>
        <v>73170715.698005885</v>
      </c>
      <c r="D1570" s="67">
        <f ca="1">IF(A1570&lt;$B$1,VLOOKUP(A1570,[1]DI!$A$4:$B$15000,2,FALSE),0)</f>
        <v>6.4000000000000001E-2</v>
      </c>
      <c r="E1570" s="11">
        <f t="shared" ca="1" si="403"/>
        <v>1.0002462000000001</v>
      </c>
      <c r="F1570" s="66">
        <f ca="1">(TRUNC(PRODUCT($E$16:$E1569),16))</f>
        <v>1.53637672798998</v>
      </c>
      <c r="G1570" s="66">
        <f t="shared" ca="1" si="404"/>
        <v>1.50864260980201</v>
      </c>
      <c r="H1570" s="66">
        <f t="shared" ca="1" si="405"/>
        <v>1.0183834899999999</v>
      </c>
      <c r="I1570" s="67">
        <f t="shared" si="414"/>
        <v>3.7499999999999999E-2</v>
      </c>
      <c r="J1570" s="68">
        <f t="shared" si="406"/>
        <v>43437</v>
      </c>
      <c r="K1570" s="13">
        <f t="shared" si="407"/>
        <v>108</v>
      </c>
      <c r="L1570" s="9">
        <f t="shared" si="408"/>
        <v>1.011105404</v>
      </c>
      <c r="M1570" s="71">
        <f t="shared" ca="1" si="409"/>
        <v>1.0296930500000001</v>
      </c>
      <c r="N1570" s="70">
        <f t="shared" si="410"/>
        <v>0</v>
      </c>
      <c r="O1570" s="66">
        <f t="shared" ca="1" si="411"/>
        <v>2172661.7197566801</v>
      </c>
      <c r="P1570" s="72">
        <f t="shared" si="412"/>
        <v>0</v>
      </c>
      <c r="Q1570" s="69"/>
      <c r="R1570" s="68"/>
      <c r="S1570" s="68"/>
      <c r="T1570" s="68"/>
      <c r="U1570" s="68"/>
      <c r="V1570" s="6"/>
      <c r="W1570" s="6"/>
      <c r="X1570" s="6"/>
      <c r="Y1570" s="7"/>
      <c r="Z1570" s="1"/>
      <c r="AA1570" s="6"/>
      <c r="AB1570" s="7"/>
      <c r="AC1570" s="7"/>
      <c r="AD1570" s="7"/>
      <c r="AE1570" s="6"/>
      <c r="AF1570" s="8"/>
      <c r="AG1570" s="6"/>
      <c r="AH1570" s="1"/>
      <c r="AI1570" s="3"/>
      <c r="AJ1570" s="3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</row>
    <row r="1571" spans="1:220" x14ac:dyDescent="0.2">
      <c r="A1571" s="65">
        <f t="shared" si="413"/>
        <v>43546</v>
      </c>
      <c r="B1571" s="12">
        <f t="shared" ca="1" si="401"/>
        <v>75369634.216895774</v>
      </c>
      <c r="C1571" s="73">
        <f t="shared" ca="1" si="402"/>
        <v>73170715.698005885</v>
      </c>
      <c r="D1571" s="67">
        <f ca="1">IF(A1571&lt;$B$1,VLOOKUP(A1571,[1]DI!$A$4:$B$15000,2,FALSE),0)</f>
        <v>6.4000000000000001E-2</v>
      </c>
      <c r="E1571" s="11">
        <f t="shared" ca="1" si="403"/>
        <v>1.0002462000000001</v>
      </c>
      <c r="F1571" s="66">
        <f ca="1">(TRUNC(PRODUCT($E$16:$E1570),16))</f>
        <v>1.53675498394041</v>
      </c>
      <c r="G1571" s="66">
        <f t="shared" ca="1" si="404"/>
        <v>1.50864260980201</v>
      </c>
      <c r="H1571" s="66">
        <f t="shared" ca="1" si="405"/>
        <v>1.01863422</v>
      </c>
      <c r="I1571" s="67">
        <f t="shared" si="414"/>
        <v>3.7499999999999999E-2</v>
      </c>
      <c r="J1571" s="68">
        <f t="shared" si="406"/>
        <v>43437</v>
      </c>
      <c r="K1571" s="13">
        <f t="shared" si="407"/>
        <v>109</v>
      </c>
      <c r="L1571" s="9">
        <f t="shared" si="408"/>
        <v>1.011208806</v>
      </c>
      <c r="M1571" s="71">
        <f t="shared" ca="1" si="409"/>
        <v>1.030051893</v>
      </c>
      <c r="N1571" s="70">
        <f t="shared" si="410"/>
        <v>0</v>
      </c>
      <c r="O1571" s="66">
        <f t="shared" ca="1" si="411"/>
        <v>2198918.5188898901</v>
      </c>
      <c r="P1571" s="72">
        <f t="shared" si="412"/>
        <v>0</v>
      </c>
      <c r="Q1571" s="69"/>
      <c r="R1571" s="68"/>
      <c r="S1571" s="68"/>
      <c r="T1571" s="68"/>
      <c r="U1571" s="68"/>
      <c r="V1571" s="6"/>
      <c r="W1571" s="6"/>
      <c r="X1571" s="6"/>
      <c r="Y1571" s="7"/>
      <c r="Z1571" s="1"/>
      <c r="AA1571" s="6"/>
      <c r="AB1571" s="7"/>
      <c r="AC1571" s="7"/>
      <c r="AD1571" s="7"/>
      <c r="AE1571" s="6"/>
      <c r="AF1571" s="8"/>
      <c r="AG1571" s="6"/>
      <c r="AH1571" s="1"/>
      <c r="AI1571" s="3"/>
      <c r="AJ1571" s="3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</row>
    <row r="1572" spans="1:220" x14ac:dyDescent="0.2">
      <c r="A1572" s="65">
        <f t="shared" si="413"/>
        <v>43547</v>
      </c>
      <c r="B1572" s="12">
        <f t="shared" ca="1" si="401"/>
        <v>75395899.357490584</v>
      </c>
      <c r="C1572" s="73">
        <f t="shared" ca="1" si="402"/>
        <v>73170715.698005885</v>
      </c>
      <c r="D1572" s="67">
        <f ca="1">IF(A1572&lt;$B$1,VLOOKUP(A1572,[1]DI!$A$4:$B$15000,2,FALSE),0)</f>
        <v>0</v>
      </c>
      <c r="E1572" s="11">
        <f t="shared" ca="1" si="403"/>
        <v>1</v>
      </c>
      <c r="F1572" s="66">
        <f ca="1">(TRUNC(PRODUCT($E$16:$E1571),16))</f>
        <v>1.5371333330174599</v>
      </c>
      <c r="G1572" s="66">
        <f t="shared" ca="1" si="404"/>
        <v>1.50864260980201</v>
      </c>
      <c r="H1572" s="66">
        <f t="shared" ca="1" si="405"/>
        <v>1.018885</v>
      </c>
      <c r="I1572" s="67">
        <f t="shared" si="414"/>
        <v>3.7499999999999999E-2</v>
      </c>
      <c r="J1572" s="68">
        <f t="shared" si="406"/>
        <v>43437</v>
      </c>
      <c r="K1572" s="13">
        <f t="shared" si="407"/>
        <v>110</v>
      </c>
      <c r="L1572" s="9">
        <f t="shared" si="408"/>
        <v>1.0113122189999999</v>
      </c>
      <c r="M1572" s="71">
        <f t="shared" ca="1" si="409"/>
        <v>1.03041085</v>
      </c>
      <c r="N1572" s="70">
        <f t="shared" si="410"/>
        <v>0</v>
      </c>
      <c r="O1572" s="66">
        <f t="shared" ca="1" si="411"/>
        <v>2225183.6594846998</v>
      </c>
      <c r="P1572" s="72">
        <f t="shared" si="412"/>
        <v>0</v>
      </c>
      <c r="Q1572" s="69"/>
      <c r="R1572" s="68"/>
      <c r="S1572" s="68"/>
      <c r="T1572" s="68"/>
      <c r="U1572" s="68"/>
      <c r="V1572" s="6"/>
      <c r="W1572" s="6"/>
      <c r="X1572" s="6"/>
      <c r="Y1572" s="7"/>
      <c r="Z1572" s="1"/>
      <c r="AA1572" s="6"/>
      <c r="AB1572" s="7"/>
      <c r="AC1572" s="7"/>
      <c r="AD1572" s="7"/>
      <c r="AE1572" s="6"/>
      <c r="AF1572" s="8"/>
      <c r="AG1572" s="6"/>
      <c r="AH1572" s="1"/>
      <c r="AI1572" s="3"/>
      <c r="AJ1572" s="3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</row>
    <row r="1573" spans="1:220" x14ac:dyDescent="0.2">
      <c r="A1573" s="65">
        <f t="shared" si="413"/>
        <v>43548</v>
      </c>
      <c r="B1573" s="12">
        <f t="shared" ca="1" si="401"/>
        <v>75403609.794827983</v>
      </c>
      <c r="C1573" s="73">
        <f t="shared" ca="1" si="402"/>
        <v>73170715.698005885</v>
      </c>
      <c r="D1573" s="67">
        <f ca="1">IF(A1573&lt;$B$1,VLOOKUP(A1573,[1]DI!$A$4:$B$15000,2,FALSE),0)</f>
        <v>0</v>
      </c>
      <c r="E1573" s="11">
        <f t="shared" ca="1" si="403"/>
        <v>1</v>
      </c>
      <c r="F1573" s="66">
        <f ca="1">(TRUNC(PRODUCT($E$16:$E1572),16))</f>
        <v>1.5371333330174599</v>
      </c>
      <c r="G1573" s="66">
        <f t="shared" ca="1" si="404"/>
        <v>1.50864260980201</v>
      </c>
      <c r="H1573" s="66">
        <f t="shared" ca="1" si="405"/>
        <v>1.018885</v>
      </c>
      <c r="I1573" s="67">
        <f t="shared" si="414"/>
        <v>3.7499999999999999E-2</v>
      </c>
      <c r="J1573" s="68">
        <f t="shared" si="406"/>
        <v>43437</v>
      </c>
      <c r="K1573" s="13">
        <f t="shared" si="407"/>
        <v>111</v>
      </c>
      <c r="L1573" s="9">
        <f t="shared" si="408"/>
        <v>1.011415642</v>
      </c>
      <c r="M1573" s="71">
        <f t="shared" ca="1" si="409"/>
        <v>1.030516226</v>
      </c>
      <c r="N1573" s="70">
        <f t="shared" si="410"/>
        <v>0</v>
      </c>
      <c r="O1573" s="66">
        <f t="shared" ca="1" si="411"/>
        <v>2232894.0968221002</v>
      </c>
      <c r="P1573" s="72">
        <f t="shared" si="412"/>
        <v>0</v>
      </c>
      <c r="Q1573" s="69"/>
      <c r="R1573" s="68"/>
      <c r="S1573" s="68"/>
      <c r="T1573" s="68"/>
      <c r="U1573" s="68"/>
      <c r="V1573" s="6"/>
      <c r="W1573" s="6"/>
      <c r="X1573" s="6"/>
      <c r="Y1573" s="7"/>
      <c r="Z1573" s="1"/>
      <c r="AA1573" s="6"/>
      <c r="AB1573" s="7"/>
      <c r="AC1573" s="7"/>
      <c r="AD1573" s="7"/>
      <c r="AE1573" s="6"/>
      <c r="AF1573" s="8"/>
      <c r="AG1573" s="6"/>
      <c r="AH1573" s="1"/>
      <c r="AI1573" s="3"/>
      <c r="AJ1573" s="3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</row>
    <row r="1574" spans="1:220" x14ac:dyDescent="0.2">
      <c r="A1574" s="65">
        <f t="shared" si="413"/>
        <v>43549</v>
      </c>
      <c r="B1574" s="12">
        <f t="shared" ca="1" si="401"/>
        <v>75411321.11021395</v>
      </c>
      <c r="C1574" s="73">
        <f t="shared" ca="1" si="402"/>
        <v>73170715.698005885</v>
      </c>
      <c r="D1574" s="67">
        <f ca="1">IF(A1574&lt;$B$1,VLOOKUP(A1574,[1]DI!$A$4:$B$15000,2,FALSE),0)</f>
        <v>6.4000000000000001E-2</v>
      </c>
      <c r="E1574" s="11">
        <f t="shared" ca="1" si="403"/>
        <v>1.0002462000000001</v>
      </c>
      <c r="F1574" s="66">
        <f ca="1">(TRUNC(PRODUCT($E$16:$E1573),16))</f>
        <v>1.5371333330174599</v>
      </c>
      <c r="G1574" s="66">
        <f t="shared" ca="1" si="404"/>
        <v>1.50864260980201</v>
      </c>
      <c r="H1574" s="66">
        <f t="shared" ca="1" si="405"/>
        <v>1.018885</v>
      </c>
      <c r="I1574" s="67">
        <f t="shared" si="414"/>
        <v>3.7499999999999999E-2</v>
      </c>
      <c r="J1574" s="68">
        <f t="shared" si="406"/>
        <v>43437</v>
      </c>
      <c r="K1574" s="13">
        <f t="shared" si="407"/>
        <v>112</v>
      </c>
      <c r="L1574" s="9">
        <f t="shared" si="408"/>
        <v>1.0115190759999999</v>
      </c>
      <c r="M1574" s="71">
        <f t="shared" ca="1" si="409"/>
        <v>1.030621614</v>
      </c>
      <c r="N1574" s="70">
        <f t="shared" si="410"/>
        <v>0</v>
      </c>
      <c r="O1574" s="66">
        <f t="shared" ca="1" si="411"/>
        <v>2240605.41220807</v>
      </c>
      <c r="P1574" s="72">
        <f t="shared" si="412"/>
        <v>0</v>
      </c>
      <c r="Q1574" s="69"/>
      <c r="R1574" s="68"/>
      <c r="S1574" s="68"/>
      <c r="T1574" s="68"/>
      <c r="U1574" s="68"/>
      <c r="V1574" s="6"/>
      <c r="W1574" s="6"/>
      <c r="X1574" s="6"/>
      <c r="Y1574" s="7"/>
      <c r="Z1574" s="1"/>
      <c r="AA1574" s="6"/>
      <c r="AB1574" s="7"/>
      <c r="AC1574" s="7"/>
      <c r="AD1574" s="7"/>
      <c r="AE1574" s="6"/>
      <c r="AF1574" s="8"/>
      <c r="AG1574" s="6"/>
      <c r="AH1574" s="1"/>
      <c r="AI1574" s="3"/>
      <c r="AJ1574" s="3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</row>
    <row r="1575" spans="1:220" x14ac:dyDescent="0.2">
      <c r="A1575" s="65">
        <f t="shared" si="413"/>
        <v>43550</v>
      </c>
      <c r="B1575" s="12">
        <f t="shared" ca="1" si="401"/>
        <v>75437601.323976189</v>
      </c>
      <c r="C1575" s="73">
        <f t="shared" ca="1" si="402"/>
        <v>73170715.698005885</v>
      </c>
      <c r="D1575" s="67">
        <f ca="1">IF(A1575&lt;$B$1,VLOOKUP(A1575,[1]DI!$A$4:$B$15000,2,FALSE),0)</f>
        <v>6.4000000000000001E-2</v>
      </c>
      <c r="E1575" s="11">
        <f t="shared" ca="1" si="403"/>
        <v>1.0002462000000001</v>
      </c>
      <c r="F1575" s="66">
        <f ca="1">(TRUNC(PRODUCT($E$16:$E1574),16))</f>
        <v>1.5375117752440499</v>
      </c>
      <c r="G1575" s="66">
        <f t="shared" ca="1" si="404"/>
        <v>1.50864260980201</v>
      </c>
      <c r="H1575" s="66">
        <f t="shared" ca="1" si="405"/>
        <v>1.0191358500000001</v>
      </c>
      <c r="I1575" s="67">
        <f t="shared" si="414"/>
        <v>3.7499999999999999E-2</v>
      </c>
      <c r="J1575" s="68">
        <f t="shared" si="406"/>
        <v>43437</v>
      </c>
      <c r="K1575" s="13">
        <f t="shared" si="407"/>
        <v>113</v>
      </c>
      <c r="L1575" s="9">
        <f t="shared" si="408"/>
        <v>1.01162252</v>
      </c>
      <c r="M1575" s="71">
        <f t="shared" ca="1" si="409"/>
        <v>1.0309807769999999</v>
      </c>
      <c r="N1575" s="70">
        <f t="shared" si="410"/>
        <v>0</v>
      </c>
      <c r="O1575" s="66">
        <f t="shared" ca="1" si="411"/>
        <v>2266885.6259703101</v>
      </c>
      <c r="P1575" s="72">
        <f t="shared" si="412"/>
        <v>0</v>
      </c>
      <c r="Q1575" s="69"/>
      <c r="R1575" s="68"/>
      <c r="S1575" s="68"/>
      <c r="T1575" s="68"/>
      <c r="U1575" s="68"/>
      <c r="V1575" s="6"/>
      <c r="W1575" s="6"/>
      <c r="X1575" s="6"/>
      <c r="Y1575" s="7"/>
      <c r="Z1575" s="1"/>
      <c r="AA1575" s="6"/>
      <c r="AB1575" s="7"/>
      <c r="AC1575" s="7"/>
      <c r="AD1575" s="7"/>
      <c r="AE1575" s="6"/>
      <c r="AF1575" s="8"/>
      <c r="AG1575" s="6"/>
      <c r="AH1575" s="1"/>
      <c r="AI1575" s="3"/>
      <c r="AJ1575" s="3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</row>
    <row r="1576" spans="1:220" x14ac:dyDescent="0.2">
      <c r="A1576" s="65">
        <f t="shared" si="413"/>
        <v>43551</v>
      </c>
      <c r="B1576" s="12">
        <f t="shared" ca="1" si="401"/>
        <v>75463891.342614353</v>
      </c>
      <c r="C1576" s="73">
        <f t="shared" ca="1" si="402"/>
        <v>73170715.698005885</v>
      </c>
      <c r="D1576" s="67">
        <f ca="1">IF(A1576&lt;$B$1,VLOOKUP(A1576,[1]DI!$A$4:$B$15000,2,FALSE),0)</f>
        <v>6.4000000000000001E-2</v>
      </c>
      <c r="E1576" s="11">
        <f t="shared" ca="1" si="403"/>
        <v>1.0002462000000001</v>
      </c>
      <c r="F1576" s="66">
        <f ca="1">(TRUNC(PRODUCT($E$16:$E1575),16))</f>
        <v>1.5378903106431101</v>
      </c>
      <c r="G1576" s="66">
        <f t="shared" ca="1" si="404"/>
        <v>1.50864260980201</v>
      </c>
      <c r="H1576" s="66">
        <f t="shared" ca="1" si="405"/>
        <v>1.0193867700000001</v>
      </c>
      <c r="I1576" s="67">
        <f t="shared" si="414"/>
        <v>3.7499999999999999E-2</v>
      </c>
      <c r="J1576" s="68">
        <f t="shared" si="406"/>
        <v>43437</v>
      </c>
      <c r="K1576" s="13">
        <f t="shared" si="407"/>
        <v>114</v>
      </c>
      <c r="L1576" s="9">
        <f t="shared" si="408"/>
        <v>1.0117259750000001</v>
      </c>
      <c r="M1576" s="71">
        <f t="shared" ca="1" si="409"/>
        <v>1.0313400740000001</v>
      </c>
      <c r="N1576" s="70">
        <f t="shared" si="410"/>
        <v>0</v>
      </c>
      <c r="O1576" s="66">
        <f t="shared" ca="1" si="411"/>
        <v>2293175.6446084701</v>
      </c>
      <c r="P1576" s="72">
        <f t="shared" si="412"/>
        <v>0</v>
      </c>
      <c r="Q1576" s="69"/>
      <c r="R1576" s="68"/>
      <c r="S1576" s="68"/>
      <c r="T1576" s="68"/>
      <c r="U1576" s="68"/>
      <c r="V1576" s="6"/>
      <c r="W1576" s="6"/>
      <c r="X1576" s="6"/>
      <c r="Y1576" s="7"/>
      <c r="Z1576" s="1"/>
      <c r="AA1576" s="6"/>
      <c r="AB1576" s="7"/>
      <c r="AC1576" s="7"/>
      <c r="AD1576" s="7"/>
      <c r="AE1576" s="6"/>
      <c r="AF1576" s="8"/>
      <c r="AG1576" s="6"/>
      <c r="AH1576" s="1"/>
      <c r="AI1576" s="3"/>
      <c r="AJ1576" s="3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</row>
    <row r="1577" spans="1:220" x14ac:dyDescent="0.2">
      <c r="A1577" s="65">
        <f t="shared" si="413"/>
        <v>43552</v>
      </c>
      <c r="B1577" s="12">
        <f t="shared" ca="1" si="401"/>
        <v>75490189.556372643</v>
      </c>
      <c r="C1577" s="73">
        <f t="shared" ca="1" si="402"/>
        <v>73170715.698005885</v>
      </c>
      <c r="D1577" s="67">
        <f ca="1">IF(A1577&lt;$B$1,VLOOKUP(A1577,[1]DI!$A$4:$B$15000,2,FALSE),0)</f>
        <v>6.4000000000000001E-2</v>
      </c>
      <c r="E1577" s="11">
        <f t="shared" ca="1" si="403"/>
        <v>1.0002462000000001</v>
      </c>
      <c r="F1577" s="66">
        <f ca="1">(TRUNC(PRODUCT($E$16:$E1576),16))</f>
        <v>1.5382689392375899</v>
      </c>
      <c r="G1577" s="66">
        <f t="shared" ca="1" si="404"/>
        <v>1.50864260980201</v>
      </c>
      <c r="H1577" s="66">
        <f t="shared" ca="1" si="405"/>
        <v>1.0196377400000001</v>
      </c>
      <c r="I1577" s="67">
        <f t="shared" si="414"/>
        <v>3.7499999999999999E-2</v>
      </c>
      <c r="J1577" s="68">
        <f t="shared" si="406"/>
        <v>43437</v>
      </c>
      <c r="K1577" s="13">
        <f t="shared" si="407"/>
        <v>115</v>
      </c>
      <c r="L1577" s="9">
        <f t="shared" si="408"/>
        <v>1.0118294400000001</v>
      </c>
      <c r="M1577" s="71">
        <f t="shared" ca="1" si="409"/>
        <v>1.0316994829999999</v>
      </c>
      <c r="N1577" s="70">
        <f t="shared" si="410"/>
        <v>0</v>
      </c>
      <c r="O1577" s="66">
        <f t="shared" ca="1" si="411"/>
        <v>2319473.85836676</v>
      </c>
      <c r="P1577" s="72">
        <f t="shared" si="412"/>
        <v>0</v>
      </c>
      <c r="Q1577" s="69"/>
      <c r="R1577" s="68"/>
      <c r="S1577" s="68"/>
      <c r="T1577" s="68"/>
      <c r="U1577" s="68"/>
      <c r="V1577" s="6"/>
      <c r="W1577" s="6"/>
      <c r="X1577" s="6"/>
      <c r="Y1577" s="7"/>
      <c r="Z1577" s="1"/>
      <c r="AA1577" s="6"/>
      <c r="AB1577" s="7"/>
      <c r="AC1577" s="7"/>
      <c r="AD1577" s="7"/>
      <c r="AE1577" s="6"/>
      <c r="AF1577" s="8"/>
      <c r="AG1577" s="6"/>
      <c r="AH1577" s="1"/>
      <c r="AI1577" s="3"/>
      <c r="AJ1577" s="3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</row>
    <row r="1578" spans="1:220" x14ac:dyDescent="0.2">
      <c r="A1578" s="65">
        <f t="shared" si="413"/>
        <v>43553</v>
      </c>
      <c r="B1578" s="12">
        <f t="shared" ca="1" si="401"/>
        <v>75516496.916470408</v>
      </c>
      <c r="C1578" s="73">
        <f t="shared" ca="1" si="402"/>
        <v>73170715.698005885</v>
      </c>
      <c r="D1578" s="67">
        <f ca="1">IF(A1578&lt;$B$1,VLOOKUP(A1578,[1]DI!$A$4:$B$15000,2,FALSE),0)</f>
        <v>6.4000000000000001E-2</v>
      </c>
      <c r="E1578" s="11">
        <f t="shared" ca="1" si="403"/>
        <v>1.0002462000000001</v>
      </c>
      <c r="F1578" s="66">
        <f ca="1">(TRUNC(PRODUCT($E$16:$E1577),16))</f>
        <v>1.53864766105043</v>
      </c>
      <c r="G1578" s="66">
        <f t="shared" ca="1" si="404"/>
        <v>1.50864260980201</v>
      </c>
      <c r="H1578" s="66">
        <f t="shared" ca="1" si="405"/>
        <v>1.0198887699999999</v>
      </c>
      <c r="I1578" s="67">
        <f t="shared" si="414"/>
        <v>3.7499999999999999E-2</v>
      </c>
      <c r="J1578" s="68">
        <f t="shared" si="406"/>
        <v>43437</v>
      </c>
      <c r="K1578" s="13">
        <f t="shared" si="407"/>
        <v>116</v>
      </c>
      <c r="L1578" s="9">
        <f t="shared" si="408"/>
        <v>1.0119329159999999</v>
      </c>
      <c r="M1578" s="71">
        <f t="shared" ca="1" si="409"/>
        <v>1.0320590169999999</v>
      </c>
      <c r="N1578" s="70">
        <f t="shared" si="410"/>
        <v>0</v>
      </c>
      <c r="O1578" s="66">
        <f t="shared" ca="1" si="411"/>
        <v>2345781.2184645301</v>
      </c>
      <c r="P1578" s="72">
        <f t="shared" si="412"/>
        <v>0</v>
      </c>
      <c r="Q1578" s="69"/>
      <c r="R1578" s="68"/>
      <c r="S1578" s="68"/>
      <c r="T1578" s="68"/>
      <c r="U1578" s="68"/>
      <c r="V1578" s="6"/>
      <c r="W1578" s="6"/>
      <c r="X1578" s="6"/>
      <c r="Y1578" s="7"/>
      <c r="Z1578" s="1"/>
      <c r="AA1578" s="6"/>
      <c r="AB1578" s="7"/>
      <c r="AC1578" s="7"/>
      <c r="AD1578" s="7"/>
      <c r="AE1578" s="6"/>
      <c r="AF1578" s="8"/>
      <c r="AG1578" s="6"/>
      <c r="AH1578" s="1"/>
      <c r="AI1578" s="3"/>
      <c r="AJ1578" s="3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</row>
    <row r="1579" spans="1:220" x14ac:dyDescent="0.2">
      <c r="A1579" s="65">
        <f t="shared" si="413"/>
        <v>43554</v>
      </c>
      <c r="B1579" s="12">
        <f t="shared" ca="1" si="401"/>
        <v>75542814.081444085</v>
      </c>
      <c r="C1579" s="73">
        <f t="shared" ca="1" si="402"/>
        <v>73170715.698005885</v>
      </c>
      <c r="D1579" s="67">
        <f ca="1">IF(A1579&lt;$B$1,VLOOKUP(A1579,[1]DI!$A$4:$B$15000,2,FALSE),0)</f>
        <v>0</v>
      </c>
      <c r="E1579" s="11">
        <f t="shared" ca="1" si="403"/>
        <v>1</v>
      </c>
      <c r="F1579" s="66">
        <f ca="1">(TRUNC(PRODUCT($E$16:$E1578),16))</f>
        <v>1.53902647610459</v>
      </c>
      <c r="G1579" s="66">
        <f t="shared" ca="1" si="404"/>
        <v>1.50864260980201</v>
      </c>
      <c r="H1579" s="66">
        <f t="shared" ca="1" si="405"/>
        <v>1.0201398699999999</v>
      </c>
      <c r="I1579" s="67">
        <f t="shared" si="414"/>
        <v>3.7499999999999999E-2</v>
      </c>
      <c r="J1579" s="68">
        <f t="shared" si="406"/>
        <v>43437</v>
      </c>
      <c r="K1579" s="13">
        <f t="shared" si="407"/>
        <v>117</v>
      </c>
      <c r="L1579" s="9">
        <f t="shared" si="408"/>
        <v>1.012036403</v>
      </c>
      <c r="M1579" s="71">
        <f t="shared" ca="1" si="409"/>
        <v>1.0324186849999999</v>
      </c>
      <c r="N1579" s="70">
        <f t="shared" si="410"/>
        <v>0</v>
      </c>
      <c r="O1579" s="66">
        <f t="shared" ca="1" si="411"/>
        <v>2372098.3834382002</v>
      </c>
      <c r="P1579" s="72">
        <f t="shared" si="412"/>
        <v>0</v>
      </c>
      <c r="Q1579" s="69"/>
      <c r="R1579" s="68"/>
      <c r="S1579" s="68"/>
      <c r="T1579" s="68"/>
      <c r="U1579" s="68"/>
      <c r="V1579" s="6"/>
      <c r="W1579" s="6"/>
      <c r="X1579" s="6"/>
      <c r="Y1579" s="7"/>
      <c r="Z1579" s="1"/>
      <c r="AA1579" s="6"/>
      <c r="AB1579" s="7"/>
      <c r="AC1579" s="7"/>
      <c r="AD1579" s="7"/>
      <c r="AE1579" s="6"/>
      <c r="AF1579" s="8"/>
      <c r="AG1579" s="6"/>
      <c r="AH1579" s="1"/>
      <c r="AI1579" s="3"/>
      <c r="AJ1579" s="3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</row>
    <row r="1580" spans="1:220" x14ac:dyDescent="0.2">
      <c r="A1580" s="65">
        <f t="shared" si="413"/>
        <v>43555</v>
      </c>
      <c r="B1580" s="12">
        <f t="shared" ca="1" si="401"/>
        <v>75550539.518778205</v>
      </c>
      <c r="C1580" s="73">
        <f t="shared" ca="1" si="402"/>
        <v>73170715.698005885</v>
      </c>
      <c r="D1580" s="67">
        <f ca="1">IF(A1580&lt;$B$1,VLOOKUP(A1580,[1]DI!$A$4:$B$15000,2,FALSE),0)</f>
        <v>0</v>
      </c>
      <c r="E1580" s="11">
        <f t="shared" ca="1" si="403"/>
        <v>1</v>
      </c>
      <c r="F1580" s="66">
        <f ca="1">(TRUNC(PRODUCT($E$16:$E1579),16))</f>
        <v>1.53902647610459</v>
      </c>
      <c r="G1580" s="66">
        <f t="shared" ca="1" si="404"/>
        <v>1.50864260980201</v>
      </c>
      <c r="H1580" s="66">
        <f t="shared" ca="1" si="405"/>
        <v>1.0201398699999999</v>
      </c>
      <c r="I1580" s="67">
        <f t="shared" si="414"/>
        <v>3.7499999999999999E-2</v>
      </c>
      <c r="J1580" s="68">
        <f t="shared" si="406"/>
        <v>43437</v>
      </c>
      <c r="K1580" s="13">
        <f t="shared" si="407"/>
        <v>118</v>
      </c>
      <c r="L1580" s="9">
        <f t="shared" si="408"/>
        <v>1.0121399</v>
      </c>
      <c r="M1580" s="71">
        <f t="shared" ca="1" si="409"/>
        <v>1.032524266</v>
      </c>
      <c r="N1580" s="70">
        <f t="shared" si="410"/>
        <v>0</v>
      </c>
      <c r="O1580" s="66">
        <f t="shared" ca="1" si="411"/>
        <v>2379823.82077232</v>
      </c>
      <c r="P1580" s="72">
        <f t="shared" si="412"/>
        <v>0</v>
      </c>
      <c r="Q1580" s="69"/>
      <c r="R1580" s="68"/>
      <c r="S1580" s="68"/>
      <c r="T1580" s="68"/>
      <c r="U1580" s="68"/>
      <c r="V1580" s="6"/>
      <c r="W1580" s="6"/>
      <c r="X1580" s="6"/>
      <c r="Y1580" s="7"/>
      <c r="Z1580" s="1"/>
      <c r="AA1580" s="6"/>
      <c r="AB1580" s="7"/>
      <c r="AC1580" s="7"/>
      <c r="AD1580" s="7"/>
      <c r="AE1580" s="6"/>
      <c r="AF1580" s="8"/>
      <c r="AG1580" s="6"/>
      <c r="AH1580" s="1"/>
      <c r="AI1580" s="3"/>
      <c r="AJ1580" s="3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</row>
    <row r="1581" spans="1:220" x14ac:dyDescent="0.2">
      <c r="A1581" s="65">
        <f t="shared" si="413"/>
        <v>43556</v>
      </c>
      <c r="B1581" s="12">
        <f t="shared" ca="1" si="401"/>
        <v>75550539.518778205</v>
      </c>
      <c r="C1581" s="73">
        <f t="shared" ca="1" si="402"/>
        <v>73170715.698005885</v>
      </c>
      <c r="D1581" s="67">
        <f ca="1">IF(A1581&lt;$B$1,VLOOKUP(A1581,[1]DI!$A$4:$B$15000,2,FALSE),0)</f>
        <v>6.4000000000000001E-2</v>
      </c>
      <c r="E1581" s="11">
        <f t="shared" ca="1" si="403"/>
        <v>1.0002462000000001</v>
      </c>
      <c r="F1581" s="66">
        <f ca="1">(TRUNC(PRODUCT($E$16:$E1580),16))</f>
        <v>1.53902647610459</v>
      </c>
      <c r="G1581" s="66">
        <f t="shared" ca="1" si="404"/>
        <v>1.50864260980201</v>
      </c>
      <c r="H1581" s="66">
        <f t="shared" ca="1" si="405"/>
        <v>1.0201398699999999</v>
      </c>
      <c r="I1581" s="67">
        <f t="shared" si="414"/>
        <v>3.7499999999999999E-2</v>
      </c>
      <c r="J1581" s="68">
        <f t="shared" si="406"/>
        <v>43437</v>
      </c>
      <c r="K1581" s="13">
        <f t="shared" si="407"/>
        <v>118</v>
      </c>
      <c r="L1581" s="9">
        <f t="shared" si="408"/>
        <v>1.0121399</v>
      </c>
      <c r="M1581" s="71">
        <f t="shared" ca="1" si="409"/>
        <v>1.032524266</v>
      </c>
      <c r="N1581" s="70">
        <f t="shared" si="410"/>
        <v>0</v>
      </c>
      <c r="O1581" s="66">
        <f t="shared" ca="1" si="411"/>
        <v>2379823.82077232</v>
      </c>
      <c r="P1581" s="72">
        <f t="shared" si="412"/>
        <v>0</v>
      </c>
      <c r="Q1581" s="69"/>
      <c r="R1581" s="68"/>
      <c r="S1581" s="68"/>
      <c r="T1581" s="68"/>
      <c r="U1581" s="68"/>
      <c r="V1581" s="6"/>
      <c r="W1581" s="6"/>
      <c r="X1581" s="6"/>
      <c r="Y1581" s="7"/>
      <c r="Z1581" s="1"/>
      <c r="AA1581" s="6"/>
      <c r="AB1581" s="7"/>
      <c r="AC1581" s="7"/>
      <c r="AD1581" s="7"/>
      <c r="AE1581" s="6"/>
      <c r="AF1581" s="8"/>
      <c r="AG1581" s="6"/>
      <c r="AH1581" s="1"/>
      <c r="AI1581" s="3"/>
      <c r="AJ1581" s="3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</row>
    <row r="1582" spans="1:220" x14ac:dyDescent="0.2">
      <c r="A1582" s="65">
        <f t="shared" si="413"/>
        <v>43557</v>
      </c>
      <c r="B1582" s="12">
        <f t="shared" ca="1" si="401"/>
        <v>75576868.391066387</v>
      </c>
      <c r="C1582" s="73">
        <f t="shared" ca="1" si="402"/>
        <v>73170715.698005885</v>
      </c>
      <c r="D1582" s="67">
        <f ca="1">IF(A1582&lt;$B$1,VLOOKUP(A1582,[1]DI!$A$4:$B$15000,2,FALSE),0)</f>
        <v>6.4000000000000001E-2</v>
      </c>
      <c r="E1582" s="11">
        <f t="shared" ca="1" si="403"/>
        <v>1.0002462000000001</v>
      </c>
      <c r="F1582" s="66">
        <f ca="1">(TRUNC(PRODUCT($E$16:$E1581),16))</f>
        <v>1.539405384423</v>
      </c>
      <c r="G1582" s="66">
        <f t="shared" ca="1" si="404"/>
        <v>1.50864260980201</v>
      </c>
      <c r="H1582" s="66">
        <f t="shared" ca="1" si="405"/>
        <v>1.0203910300000001</v>
      </c>
      <c r="I1582" s="67">
        <f t="shared" si="414"/>
        <v>3.7499999999999999E-2</v>
      </c>
      <c r="J1582" s="68">
        <f t="shared" si="406"/>
        <v>43437</v>
      </c>
      <c r="K1582" s="13">
        <f t="shared" si="407"/>
        <v>119</v>
      </c>
      <c r="L1582" s="9">
        <f t="shared" si="408"/>
        <v>1.012243408</v>
      </c>
      <c r="M1582" s="71">
        <f t="shared" ca="1" si="409"/>
        <v>1.0328840939999999</v>
      </c>
      <c r="N1582" s="70">
        <f t="shared" si="410"/>
        <v>0</v>
      </c>
      <c r="O1582" s="66">
        <f t="shared" ca="1" si="411"/>
        <v>2406152.6930605001</v>
      </c>
      <c r="P1582" s="72">
        <f t="shared" si="412"/>
        <v>0</v>
      </c>
      <c r="Q1582" s="69"/>
      <c r="R1582" s="68"/>
      <c r="S1582" s="68"/>
      <c r="T1582" s="68"/>
      <c r="U1582" s="68"/>
      <c r="V1582" s="6"/>
      <c r="W1582" s="6"/>
      <c r="X1582" s="6"/>
      <c r="Y1582" s="7"/>
      <c r="Z1582" s="1"/>
      <c r="AA1582" s="6"/>
      <c r="AB1582" s="7"/>
      <c r="AC1582" s="7"/>
      <c r="AD1582" s="7"/>
      <c r="AE1582" s="6"/>
      <c r="AF1582" s="8"/>
      <c r="AG1582" s="6"/>
      <c r="AH1582" s="1"/>
      <c r="AI1582" s="3"/>
      <c r="AJ1582" s="3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</row>
    <row r="1583" spans="1:220" x14ac:dyDescent="0.2">
      <c r="A1583" s="65">
        <f t="shared" si="413"/>
        <v>43558</v>
      </c>
      <c r="B1583" s="12">
        <f t="shared" ca="1" si="401"/>
        <v>75603206.190181881</v>
      </c>
      <c r="C1583" s="73">
        <f t="shared" ca="1" si="402"/>
        <v>73170715.698005885</v>
      </c>
      <c r="D1583" s="67">
        <f ca="1">IF(A1583&lt;$B$1,VLOOKUP(A1583,[1]DI!$A$4:$B$15000,2,FALSE),0)</f>
        <v>6.4000000000000001E-2</v>
      </c>
      <c r="E1583" s="11">
        <f t="shared" ca="1" si="403"/>
        <v>1.0002462000000001</v>
      </c>
      <c r="F1583" s="66">
        <f ca="1">(TRUNC(PRODUCT($E$16:$E1582),16))</f>
        <v>1.53978438602865</v>
      </c>
      <c r="G1583" s="66">
        <f t="shared" ca="1" si="404"/>
        <v>1.50864260980201</v>
      </c>
      <c r="H1583" s="66">
        <f t="shared" ca="1" si="405"/>
        <v>1.0206422500000001</v>
      </c>
      <c r="I1583" s="67">
        <f t="shared" si="414"/>
        <v>3.7499999999999999E-2</v>
      </c>
      <c r="J1583" s="68">
        <f t="shared" si="406"/>
        <v>43437</v>
      </c>
      <c r="K1583" s="13">
        <f t="shared" si="407"/>
        <v>120</v>
      </c>
      <c r="L1583" s="9">
        <f t="shared" si="408"/>
        <v>1.012346926</v>
      </c>
      <c r="M1583" s="71">
        <f t="shared" ca="1" si="409"/>
        <v>1.0332440439999999</v>
      </c>
      <c r="N1583" s="70">
        <f t="shared" si="410"/>
        <v>0</v>
      </c>
      <c r="O1583" s="66">
        <f t="shared" ca="1" si="411"/>
        <v>2432490.4921759898</v>
      </c>
      <c r="P1583" s="72">
        <f t="shared" si="412"/>
        <v>0</v>
      </c>
      <c r="Q1583" s="69"/>
      <c r="R1583" s="68"/>
      <c r="S1583" s="68"/>
      <c r="T1583" s="68"/>
      <c r="U1583" s="68"/>
      <c r="V1583" s="6"/>
      <c r="W1583" s="6"/>
      <c r="X1583" s="6"/>
      <c r="Y1583" s="7"/>
      <c r="Z1583" s="1"/>
      <c r="AA1583" s="6"/>
      <c r="AB1583" s="7"/>
      <c r="AC1583" s="7"/>
      <c r="AD1583" s="7"/>
      <c r="AE1583" s="6"/>
      <c r="AF1583" s="8"/>
      <c r="AG1583" s="6"/>
      <c r="AH1583" s="1"/>
      <c r="AI1583" s="3"/>
      <c r="AJ1583" s="3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  <c r="HG1583" s="1"/>
      <c r="HH1583" s="1"/>
      <c r="HI1583" s="1"/>
      <c r="HJ1583" s="1"/>
      <c r="HK1583" s="1"/>
      <c r="HL1583" s="1"/>
    </row>
    <row r="1584" spans="1:220" x14ac:dyDescent="0.2">
      <c r="A1584" s="65">
        <f t="shared" si="413"/>
        <v>43559</v>
      </c>
      <c r="B1584" s="12">
        <f t="shared" ca="1" si="401"/>
        <v>75629553.135636851</v>
      </c>
      <c r="C1584" s="73">
        <f t="shared" ca="1" si="402"/>
        <v>73170715.698005885</v>
      </c>
      <c r="D1584" s="67">
        <f ca="1">IF(A1584&lt;$B$1,VLOOKUP(A1584,[1]DI!$A$4:$B$15000,2,FALSE),0)</f>
        <v>6.4000000000000001E-2</v>
      </c>
      <c r="E1584" s="11">
        <f t="shared" ca="1" si="403"/>
        <v>1.0002462000000001</v>
      </c>
      <c r="F1584" s="66">
        <f ca="1">(TRUNC(PRODUCT($E$16:$E1583),16))</f>
        <v>1.54016348094449</v>
      </c>
      <c r="G1584" s="66">
        <f t="shared" ca="1" si="404"/>
        <v>1.50864260980201</v>
      </c>
      <c r="H1584" s="66">
        <f t="shared" ca="1" si="405"/>
        <v>1.0208935299999999</v>
      </c>
      <c r="I1584" s="67">
        <f t="shared" si="414"/>
        <v>3.7499999999999999E-2</v>
      </c>
      <c r="J1584" s="68">
        <f t="shared" si="406"/>
        <v>43437</v>
      </c>
      <c r="K1584" s="13">
        <f t="shared" si="407"/>
        <v>121</v>
      </c>
      <c r="L1584" s="9">
        <f t="shared" si="408"/>
        <v>1.012450455</v>
      </c>
      <c r="M1584" s="71">
        <f t="shared" ca="1" si="409"/>
        <v>1.033604119</v>
      </c>
      <c r="N1584" s="70">
        <f t="shared" si="410"/>
        <v>0</v>
      </c>
      <c r="O1584" s="66">
        <f t="shared" ca="1" si="411"/>
        <v>2458837.4376309598</v>
      </c>
      <c r="P1584" s="72">
        <f t="shared" si="412"/>
        <v>0</v>
      </c>
      <c r="Q1584" s="69"/>
      <c r="R1584" s="68"/>
      <c r="S1584" s="68"/>
      <c r="T1584" s="68"/>
      <c r="U1584" s="68"/>
      <c r="V1584" s="6"/>
      <c r="W1584" s="6"/>
      <c r="X1584" s="6"/>
      <c r="Y1584" s="7"/>
      <c r="Z1584" s="1"/>
      <c r="AA1584" s="6"/>
      <c r="AB1584" s="7"/>
      <c r="AC1584" s="7"/>
      <c r="AD1584" s="7"/>
      <c r="AE1584" s="6"/>
      <c r="AF1584" s="8"/>
      <c r="AG1584" s="6"/>
      <c r="AH1584" s="1"/>
      <c r="AI1584" s="3"/>
      <c r="AJ1584" s="3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</row>
    <row r="1585" spans="1:220" x14ac:dyDescent="0.2">
      <c r="A1585" s="65">
        <f t="shared" si="413"/>
        <v>43560</v>
      </c>
      <c r="B1585" s="12">
        <f t="shared" ca="1" si="401"/>
        <v>75655909.081089824</v>
      </c>
      <c r="C1585" s="73">
        <f t="shared" ca="1" si="402"/>
        <v>73170715.698005885</v>
      </c>
      <c r="D1585" s="67">
        <f ca="1">IF(A1585&lt;$B$1,VLOOKUP(A1585,[1]DI!$A$4:$B$15000,2,FALSE),0)</f>
        <v>6.4000000000000001E-2</v>
      </c>
      <c r="E1585" s="11">
        <f t="shared" ca="1" si="403"/>
        <v>1.0002462000000001</v>
      </c>
      <c r="F1585" s="66">
        <f ca="1">(TRUNC(PRODUCT($E$16:$E1584),16))</f>
        <v>1.5405426691935</v>
      </c>
      <c r="G1585" s="66">
        <f t="shared" ca="1" si="404"/>
        <v>1.50864260980201</v>
      </c>
      <c r="H1585" s="66">
        <f t="shared" ca="1" si="405"/>
        <v>1.0211448700000001</v>
      </c>
      <c r="I1585" s="67">
        <f t="shared" si="414"/>
        <v>3.7499999999999999E-2</v>
      </c>
      <c r="J1585" s="68">
        <f t="shared" si="406"/>
        <v>43437</v>
      </c>
      <c r="K1585" s="13">
        <f t="shared" si="407"/>
        <v>122</v>
      </c>
      <c r="L1585" s="9">
        <f t="shared" si="408"/>
        <v>1.0125539939999999</v>
      </c>
      <c r="M1585" s="71">
        <f t="shared" ca="1" si="409"/>
        <v>1.0339643169999999</v>
      </c>
      <c r="N1585" s="70">
        <f t="shared" si="410"/>
        <v>0</v>
      </c>
      <c r="O1585" s="66">
        <f t="shared" ca="1" si="411"/>
        <v>2485193.38308394</v>
      </c>
      <c r="P1585" s="72">
        <f t="shared" si="412"/>
        <v>0</v>
      </c>
      <c r="Q1585" s="69"/>
      <c r="R1585" s="68"/>
      <c r="S1585" s="68"/>
      <c r="T1585" s="68"/>
      <c r="U1585" s="68"/>
      <c r="V1585" s="6"/>
      <c r="W1585" s="6"/>
      <c r="X1585" s="6"/>
      <c r="Y1585" s="7"/>
      <c r="Z1585" s="1"/>
      <c r="AA1585" s="6"/>
      <c r="AB1585" s="7"/>
      <c r="AC1585" s="7"/>
      <c r="AD1585" s="7"/>
      <c r="AE1585" s="6"/>
      <c r="AF1585" s="8"/>
      <c r="AG1585" s="6"/>
      <c r="AH1585" s="1"/>
      <c r="AI1585" s="3"/>
      <c r="AJ1585" s="3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</row>
    <row r="1586" spans="1:220" x14ac:dyDescent="0.2">
      <c r="A1586" s="65">
        <f t="shared" si="413"/>
        <v>43561</v>
      </c>
      <c r="B1586" s="12">
        <f t="shared" ca="1" si="401"/>
        <v>75682274.831418723</v>
      </c>
      <c r="C1586" s="73">
        <f t="shared" ca="1" si="402"/>
        <v>73170715.698005885</v>
      </c>
      <c r="D1586" s="67">
        <f ca="1">IF(A1586&lt;$B$1,VLOOKUP(A1586,[1]DI!$A$4:$B$15000,2,FALSE),0)</f>
        <v>0</v>
      </c>
      <c r="E1586" s="11">
        <f t="shared" ca="1" si="403"/>
        <v>1</v>
      </c>
      <c r="F1586" s="66">
        <f ca="1">(TRUNC(PRODUCT($E$16:$E1585),16))</f>
        <v>1.54092195079865</v>
      </c>
      <c r="G1586" s="66">
        <f t="shared" ca="1" si="404"/>
        <v>1.50864260980201</v>
      </c>
      <c r="H1586" s="66">
        <f t="shared" ca="1" si="405"/>
        <v>1.02139628</v>
      </c>
      <c r="I1586" s="67">
        <f t="shared" si="414"/>
        <v>3.7499999999999999E-2</v>
      </c>
      <c r="J1586" s="68">
        <f t="shared" si="406"/>
        <v>43437</v>
      </c>
      <c r="K1586" s="13">
        <f t="shared" si="407"/>
        <v>123</v>
      </c>
      <c r="L1586" s="9">
        <f t="shared" si="408"/>
        <v>1.0126575449999999</v>
      </c>
      <c r="M1586" s="71">
        <f t="shared" ca="1" si="409"/>
        <v>1.034324649</v>
      </c>
      <c r="N1586" s="70">
        <f t="shared" si="410"/>
        <v>0</v>
      </c>
      <c r="O1586" s="66">
        <f t="shared" ca="1" si="411"/>
        <v>2511559.1334128398</v>
      </c>
      <c r="P1586" s="72">
        <f t="shared" si="412"/>
        <v>0</v>
      </c>
      <c r="Q1586" s="69"/>
      <c r="R1586" s="68"/>
      <c r="S1586" s="68"/>
      <c r="T1586" s="68"/>
      <c r="U1586" s="68"/>
      <c r="V1586" s="6"/>
      <c r="W1586" s="6"/>
      <c r="X1586" s="6"/>
      <c r="Y1586" s="7"/>
      <c r="Z1586" s="1"/>
      <c r="AA1586" s="6"/>
      <c r="AB1586" s="7"/>
      <c r="AC1586" s="7"/>
      <c r="AD1586" s="7"/>
      <c r="AE1586" s="6"/>
      <c r="AF1586" s="8"/>
      <c r="AG1586" s="6"/>
      <c r="AH1586" s="1"/>
      <c r="AI1586" s="3"/>
      <c r="AJ1586" s="3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</row>
    <row r="1587" spans="1:220" x14ac:dyDescent="0.2">
      <c r="A1587" s="65">
        <f t="shared" si="413"/>
        <v>43562</v>
      </c>
      <c r="B1587" s="12">
        <f t="shared" ca="1" si="401"/>
        <v>75690014.537042409</v>
      </c>
      <c r="C1587" s="73">
        <f t="shared" ca="1" si="402"/>
        <v>73170715.698005885</v>
      </c>
      <c r="D1587" s="67">
        <f ca="1">IF(A1587&lt;$B$1,VLOOKUP(A1587,[1]DI!$A$4:$B$15000,2,FALSE),0)</f>
        <v>0</v>
      </c>
      <c r="E1587" s="11">
        <f t="shared" ca="1" si="403"/>
        <v>1</v>
      </c>
      <c r="F1587" s="66">
        <f ca="1">(TRUNC(PRODUCT($E$16:$E1586),16))</f>
        <v>1.54092195079865</v>
      </c>
      <c r="G1587" s="66">
        <f t="shared" ca="1" si="404"/>
        <v>1.50864260980201</v>
      </c>
      <c r="H1587" s="66">
        <f t="shared" ca="1" si="405"/>
        <v>1.02139628</v>
      </c>
      <c r="I1587" s="67">
        <f t="shared" si="414"/>
        <v>3.7499999999999999E-2</v>
      </c>
      <c r="J1587" s="68">
        <f t="shared" si="406"/>
        <v>43437</v>
      </c>
      <c r="K1587" s="13">
        <f t="shared" si="407"/>
        <v>124</v>
      </c>
      <c r="L1587" s="9">
        <f t="shared" si="408"/>
        <v>1.0127611050000001</v>
      </c>
      <c r="M1587" s="71">
        <f t="shared" ca="1" si="409"/>
        <v>1.034430425</v>
      </c>
      <c r="N1587" s="70">
        <f t="shared" si="410"/>
        <v>0</v>
      </c>
      <c r="O1587" s="66">
        <f t="shared" ca="1" si="411"/>
        <v>2519298.8390365201</v>
      </c>
      <c r="P1587" s="72">
        <f t="shared" si="412"/>
        <v>0</v>
      </c>
      <c r="Q1587" s="69"/>
      <c r="R1587" s="68"/>
      <c r="S1587" s="68"/>
      <c r="T1587" s="68"/>
      <c r="U1587" s="68"/>
      <c r="V1587" s="6"/>
      <c r="W1587" s="6"/>
      <c r="X1587" s="6"/>
      <c r="Y1587" s="7"/>
      <c r="Z1587" s="1"/>
      <c r="AA1587" s="6"/>
      <c r="AB1587" s="7"/>
      <c r="AC1587" s="7"/>
      <c r="AD1587" s="7"/>
      <c r="AE1587" s="6"/>
      <c r="AF1587" s="8"/>
      <c r="AG1587" s="6"/>
      <c r="AH1587" s="1"/>
      <c r="AI1587" s="3"/>
      <c r="AJ1587" s="3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  <c r="HG1587" s="1"/>
      <c r="HH1587" s="1"/>
      <c r="HI1587" s="1"/>
      <c r="HJ1587" s="1"/>
      <c r="HK1587" s="1"/>
      <c r="HL1587" s="1"/>
    </row>
    <row r="1588" spans="1:220" x14ac:dyDescent="0.2">
      <c r="A1588" s="65">
        <f t="shared" si="413"/>
        <v>43563</v>
      </c>
      <c r="B1588" s="12">
        <f t="shared" ca="1" si="401"/>
        <v>75697755.12071465</v>
      </c>
      <c r="C1588" s="73">
        <f t="shared" ca="1" si="402"/>
        <v>73170715.698005885</v>
      </c>
      <c r="D1588" s="67">
        <f ca="1">IF(A1588&lt;$B$1,VLOOKUP(A1588,[1]DI!$A$4:$B$15000,2,FALSE),0)</f>
        <v>6.4000000000000001E-2</v>
      </c>
      <c r="E1588" s="11">
        <f t="shared" ca="1" si="403"/>
        <v>1.0002462000000001</v>
      </c>
      <c r="F1588" s="66">
        <f ca="1">(TRUNC(PRODUCT($E$16:$E1587),16))</f>
        <v>1.54092195079865</v>
      </c>
      <c r="G1588" s="66">
        <f t="shared" ca="1" si="404"/>
        <v>1.50864260980201</v>
      </c>
      <c r="H1588" s="66">
        <f t="shared" ca="1" si="405"/>
        <v>1.02139628</v>
      </c>
      <c r="I1588" s="67">
        <f t="shared" si="414"/>
        <v>3.7499999999999999E-2</v>
      </c>
      <c r="J1588" s="68">
        <f t="shared" si="406"/>
        <v>43437</v>
      </c>
      <c r="K1588" s="13">
        <f t="shared" si="407"/>
        <v>125</v>
      </c>
      <c r="L1588" s="9">
        <f t="shared" si="408"/>
        <v>1.012864677</v>
      </c>
      <c r="M1588" s="71">
        <f t="shared" ca="1" si="409"/>
        <v>1.034536213</v>
      </c>
      <c r="N1588" s="70">
        <f t="shared" si="410"/>
        <v>0</v>
      </c>
      <c r="O1588" s="66">
        <f t="shared" ca="1" si="411"/>
        <v>2527039.4227087698</v>
      </c>
      <c r="P1588" s="72">
        <f t="shared" si="412"/>
        <v>0</v>
      </c>
      <c r="Q1588" s="69"/>
      <c r="R1588" s="68"/>
      <c r="S1588" s="68"/>
      <c r="T1588" s="68"/>
      <c r="U1588" s="68"/>
      <c r="V1588" s="6"/>
      <c r="W1588" s="6"/>
      <c r="X1588" s="6"/>
      <c r="Y1588" s="7"/>
      <c r="Z1588" s="1"/>
      <c r="AA1588" s="6"/>
      <c r="AB1588" s="7"/>
      <c r="AC1588" s="7"/>
      <c r="AD1588" s="7"/>
      <c r="AE1588" s="6"/>
      <c r="AF1588" s="8"/>
      <c r="AG1588" s="6"/>
      <c r="AH1588" s="1"/>
      <c r="AI1588" s="3"/>
      <c r="AJ1588" s="3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</row>
    <row r="1589" spans="1:220" x14ac:dyDescent="0.2">
      <c r="A1589" s="65">
        <f t="shared" si="413"/>
        <v>43564</v>
      </c>
      <c r="B1589" s="12">
        <f t="shared" ca="1" si="401"/>
        <v>75724135.285674542</v>
      </c>
      <c r="C1589" s="73">
        <f t="shared" ca="1" si="402"/>
        <v>73170715.698005885</v>
      </c>
      <c r="D1589" s="67">
        <f ca="1">IF(A1589&lt;$B$1,VLOOKUP(A1589,[1]DI!$A$4:$B$15000,2,FALSE),0)</f>
        <v>6.4000000000000001E-2</v>
      </c>
      <c r="E1589" s="11">
        <f t="shared" ca="1" si="403"/>
        <v>1.0002462000000001</v>
      </c>
      <c r="F1589" s="66">
        <f ca="1">(TRUNC(PRODUCT($E$16:$E1588),16))</f>
        <v>1.54130132578294</v>
      </c>
      <c r="G1589" s="66">
        <f t="shared" ca="1" si="404"/>
        <v>1.50864260980201</v>
      </c>
      <c r="H1589" s="66">
        <f t="shared" ca="1" si="405"/>
        <v>1.0216477500000001</v>
      </c>
      <c r="I1589" s="67">
        <f t="shared" si="414"/>
        <v>3.7499999999999999E-2</v>
      </c>
      <c r="J1589" s="68">
        <f t="shared" si="406"/>
        <v>43437</v>
      </c>
      <c r="K1589" s="13">
        <f t="shared" si="407"/>
        <v>126</v>
      </c>
      <c r="L1589" s="9">
        <f t="shared" si="408"/>
        <v>1.0129682579999999</v>
      </c>
      <c r="M1589" s="71">
        <f t="shared" ca="1" si="409"/>
        <v>1.0348967419999999</v>
      </c>
      <c r="N1589" s="70">
        <f t="shared" si="410"/>
        <v>0</v>
      </c>
      <c r="O1589" s="66">
        <f t="shared" ca="1" si="411"/>
        <v>2553419.5876686601</v>
      </c>
      <c r="P1589" s="72">
        <f t="shared" si="412"/>
        <v>0</v>
      </c>
      <c r="Q1589" s="69"/>
      <c r="R1589" s="68"/>
      <c r="S1589" s="68"/>
      <c r="T1589" s="68"/>
      <c r="U1589" s="68"/>
      <c r="V1589" s="6"/>
      <c r="W1589" s="6"/>
      <c r="X1589" s="6"/>
      <c r="Y1589" s="7"/>
      <c r="Z1589" s="1"/>
      <c r="AA1589" s="6"/>
      <c r="AB1589" s="7"/>
      <c r="AC1589" s="7"/>
      <c r="AD1589" s="7"/>
      <c r="AE1589" s="6"/>
      <c r="AF1589" s="8"/>
      <c r="AG1589" s="6"/>
      <c r="AH1589" s="1"/>
      <c r="AI1589" s="3"/>
      <c r="AJ1589" s="3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  <c r="HG1589" s="1"/>
      <c r="HH1589" s="1"/>
      <c r="HI1589" s="1"/>
      <c r="HJ1589" s="1"/>
      <c r="HK1589" s="1"/>
      <c r="HL1589" s="1"/>
    </row>
    <row r="1590" spans="1:220" x14ac:dyDescent="0.2">
      <c r="A1590" s="65">
        <f t="shared" si="413"/>
        <v>43565</v>
      </c>
      <c r="B1590" s="12">
        <f t="shared" ca="1" si="401"/>
        <v>75750524.523803174</v>
      </c>
      <c r="C1590" s="73">
        <f t="shared" ca="1" si="402"/>
        <v>73170715.698005885</v>
      </c>
      <c r="D1590" s="67">
        <f ca="1">IF(A1590&lt;$B$1,VLOOKUP(A1590,[1]DI!$A$4:$B$15000,2,FALSE),0)</f>
        <v>6.4000000000000001E-2</v>
      </c>
      <c r="E1590" s="11">
        <f t="shared" ca="1" si="403"/>
        <v>1.0002462000000001</v>
      </c>
      <c r="F1590" s="66">
        <f ca="1">(TRUNC(PRODUCT($E$16:$E1589),16))</f>
        <v>1.54168079416935</v>
      </c>
      <c r="G1590" s="66">
        <f t="shared" ca="1" si="404"/>
        <v>1.50864260980201</v>
      </c>
      <c r="H1590" s="66">
        <f t="shared" ca="1" si="405"/>
        <v>1.02189928</v>
      </c>
      <c r="I1590" s="67">
        <f t="shared" si="414"/>
        <v>3.7499999999999999E-2</v>
      </c>
      <c r="J1590" s="68">
        <f t="shared" si="406"/>
        <v>43437</v>
      </c>
      <c r="K1590" s="13">
        <f t="shared" si="407"/>
        <v>127</v>
      </c>
      <c r="L1590" s="9">
        <f t="shared" si="408"/>
        <v>1.0130718510000001</v>
      </c>
      <c r="M1590" s="71">
        <f t="shared" ca="1" si="409"/>
        <v>1.0352573949999999</v>
      </c>
      <c r="N1590" s="70">
        <f t="shared" si="410"/>
        <v>0</v>
      </c>
      <c r="O1590" s="66">
        <f t="shared" ca="1" si="411"/>
        <v>2579808.8257972901</v>
      </c>
      <c r="P1590" s="72">
        <f t="shared" si="412"/>
        <v>0</v>
      </c>
      <c r="Q1590" s="69"/>
      <c r="R1590" s="68"/>
      <c r="S1590" s="68"/>
      <c r="T1590" s="68"/>
      <c r="U1590" s="68"/>
      <c r="V1590" s="6"/>
      <c r="W1590" s="6"/>
      <c r="X1590" s="6"/>
      <c r="Y1590" s="7"/>
      <c r="Z1590" s="1"/>
      <c r="AA1590" s="6"/>
      <c r="AB1590" s="7"/>
      <c r="AC1590" s="7"/>
      <c r="AD1590" s="7"/>
      <c r="AE1590" s="6"/>
      <c r="AF1590" s="8"/>
      <c r="AG1590" s="6"/>
      <c r="AH1590" s="1"/>
      <c r="AI1590" s="3"/>
      <c r="AJ1590" s="3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  <c r="HG1590" s="1"/>
      <c r="HH1590" s="1"/>
      <c r="HI1590" s="1"/>
      <c r="HJ1590" s="1"/>
      <c r="HK1590" s="1"/>
      <c r="HL1590" s="1"/>
    </row>
    <row r="1591" spans="1:220" x14ac:dyDescent="0.2">
      <c r="A1591" s="65">
        <f t="shared" si="413"/>
        <v>43566</v>
      </c>
      <c r="B1591" s="12">
        <f t="shared" ref="B1591:B1654" ca="1" si="415">(C1591+O1591+Q1591+R1591)</f>
        <v>75776922.835100561</v>
      </c>
      <c r="C1591" s="73">
        <f t="shared" ref="C1591:C1654" ca="1" si="416">(C1590-P1590)</f>
        <v>73170715.698005885</v>
      </c>
      <c r="D1591" s="67">
        <f ca="1">IF(A1591&lt;$B$1,VLOOKUP(A1591,[1]DI!$A$4:$B$15000,2,FALSE),0)</f>
        <v>6.4000000000000001E-2</v>
      </c>
      <c r="E1591" s="11">
        <f t="shared" ref="E1591:E1654" ca="1" si="417">IF(A1591&lt;A$13,1,ROUND(((1+D1591)^(1/252)),8))</f>
        <v>1.0002462000000001</v>
      </c>
      <c r="F1591" s="66">
        <f ca="1">(TRUNC(PRODUCT($E$16:$E1590),16))</f>
        <v>1.5420603559808701</v>
      </c>
      <c r="G1591" s="66">
        <f t="shared" ref="G1591:G1654" ca="1" si="418">IF(N1590&gt;0,F1590,G1590)</f>
        <v>1.50864260980201</v>
      </c>
      <c r="H1591" s="66">
        <f t="shared" ref="H1591:H1654" ca="1" si="419">ROUND(F1591/G1591,8)</f>
        <v>1.0221508699999999</v>
      </c>
      <c r="I1591" s="67">
        <f t="shared" si="414"/>
        <v>3.7499999999999999E-2</v>
      </c>
      <c r="J1591" s="68">
        <f t="shared" ref="J1591:J1654" si="420">IF(N1590&gt;0,VLOOKUP(N1590,W$16:AG$52,2),J1590)</f>
        <v>43437</v>
      </c>
      <c r="K1591" s="13">
        <f t="shared" ref="K1591:K1654" si="421">DAYS360(J1591,A1591)</f>
        <v>128</v>
      </c>
      <c r="L1591" s="9">
        <f t="shared" ref="L1591:L1654" si="422">ROUND((I1591+1)^(K1591/360),9)</f>
        <v>1.013175454</v>
      </c>
      <c r="M1591" s="71">
        <f t="shared" ref="M1591:M1654" ca="1" si="423">ROUND(H1591*L1591,9)</f>
        <v>1.0356181719999999</v>
      </c>
      <c r="N1591" s="70">
        <f t="shared" ref="N1591:N1654" si="424">IF(VLOOKUP(A1591,X$16:AE$52,8)=VLOOKUP(A1590,X$16:AE$52,8),0,VLOOKUP(A1591,X$16:AE$52,8))</f>
        <v>0</v>
      </c>
      <c r="O1591" s="66">
        <f t="shared" ref="O1591:O1654" ca="1" si="425">TRUNC(((M1591-1)*C1591),8)</f>
        <v>2606207.13709467</v>
      </c>
      <c r="P1591" s="72">
        <f t="shared" ref="P1591:P1654" si="426">IF(N1591&gt;0,VLOOKUP(N1591,$W$16:$AB$52,6),0)</f>
        <v>0</v>
      </c>
      <c r="Q1591" s="69"/>
      <c r="R1591" s="68"/>
      <c r="S1591" s="68"/>
      <c r="T1591" s="68"/>
      <c r="U1591" s="68"/>
      <c r="V1591" s="6"/>
      <c r="W1591" s="6"/>
      <c r="X1591" s="6"/>
      <c r="Y1591" s="7"/>
      <c r="Z1591" s="1"/>
      <c r="AA1591" s="6"/>
      <c r="AB1591" s="7"/>
      <c r="AC1591" s="7"/>
      <c r="AD1591" s="7"/>
      <c r="AE1591" s="6"/>
      <c r="AF1591" s="8"/>
      <c r="AG1591" s="6"/>
      <c r="AH1591" s="1"/>
      <c r="AI1591" s="3"/>
      <c r="AJ1591" s="3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  <c r="HG1591" s="1"/>
      <c r="HH1591" s="1"/>
      <c r="HI1591" s="1"/>
      <c r="HJ1591" s="1"/>
      <c r="HK1591" s="1"/>
      <c r="HL1591" s="1"/>
    </row>
    <row r="1592" spans="1:220" x14ac:dyDescent="0.2">
      <c r="A1592" s="65">
        <f t="shared" si="413"/>
        <v>43567</v>
      </c>
      <c r="B1592" s="12">
        <f t="shared" ca="1" si="415"/>
        <v>75803330.219566688</v>
      </c>
      <c r="C1592" s="73">
        <f t="shared" ca="1" si="416"/>
        <v>73170715.698005885</v>
      </c>
      <c r="D1592" s="67">
        <f ca="1">IF(A1592&lt;$B$1,VLOOKUP(A1592,[1]DI!$A$4:$B$15000,2,FALSE),0)</f>
        <v>6.4000000000000001E-2</v>
      </c>
      <c r="E1592" s="11">
        <f t="shared" ca="1" si="417"/>
        <v>1.0002462000000001</v>
      </c>
      <c r="F1592" s="66">
        <f ca="1">(TRUNC(PRODUCT($E$16:$E1591),16))</f>
        <v>1.5424400112405099</v>
      </c>
      <c r="G1592" s="66">
        <f t="shared" ca="1" si="418"/>
        <v>1.50864260980201</v>
      </c>
      <c r="H1592" s="66">
        <f t="shared" ca="1" si="419"/>
        <v>1.02240252</v>
      </c>
      <c r="I1592" s="67">
        <f t="shared" si="414"/>
        <v>3.7499999999999999E-2</v>
      </c>
      <c r="J1592" s="68">
        <f t="shared" si="420"/>
        <v>43437</v>
      </c>
      <c r="K1592" s="13">
        <f t="shared" si="421"/>
        <v>129</v>
      </c>
      <c r="L1592" s="9">
        <f t="shared" si="422"/>
        <v>1.0132790679999999</v>
      </c>
      <c r="M1592" s="71">
        <f t="shared" ca="1" si="423"/>
        <v>1.035979073</v>
      </c>
      <c r="N1592" s="70">
        <f t="shared" si="424"/>
        <v>0</v>
      </c>
      <c r="O1592" s="66">
        <f t="shared" ca="1" si="425"/>
        <v>2632614.5215607998</v>
      </c>
      <c r="P1592" s="72">
        <f t="shared" si="426"/>
        <v>0</v>
      </c>
      <c r="Q1592" s="69"/>
      <c r="R1592" s="68"/>
      <c r="S1592" s="68"/>
      <c r="T1592" s="68"/>
      <c r="U1592" s="68"/>
      <c r="V1592" s="6"/>
      <c r="W1592" s="6"/>
      <c r="X1592" s="6"/>
      <c r="Y1592" s="7"/>
      <c r="Z1592" s="1"/>
      <c r="AA1592" s="6"/>
      <c r="AB1592" s="7"/>
      <c r="AC1592" s="7"/>
      <c r="AD1592" s="7"/>
      <c r="AE1592" s="6"/>
      <c r="AF1592" s="8"/>
      <c r="AG1592" s="6"/>
      <c r="AH1592" s="1"/>
      <c r="AI1592" s="3"/>
      <c r="AJ1592" s="3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  <c r="HG1592" s="1"/>
      <c r="HH1592" s="1"/>
      <c r="HI1592" s="1"/>
      <c r="HJ1592" s="1"/>
      <c r="HK1592" s="1"/>
      <c r="HL1592" s="1"/>
    </row>
    <row r="1593" spans="1:220" x14ac:dyDescent="0.2">
      <c r="A1593" s="65">
        <f t="shared" si="413"/>
        <v>43568</v>
      </c>
      <c r="B1593" s="12">
        <f t="shared" ca="1" si="415"/>
        <v>75829747.335737988</v>
      </c>
      <c r="C1593" s="73">
        <f t="shared" ca="1" si="416"/>
        <v>73170715.698005885</v>
      </c>
      <c r="D1593" s="67">
        <f ca="1">IF(A1593&lt;$B$1,VLOOKUP(A1593,[1]DI!$A$4:$B$15000,2,FALSE),0)</f>
        <v>0</v>
      </c>
      <c r="E1593" s="11">
        <f t="shared" ca="1" si="417"/>
        <v>1</v>
      </c>
      <c r="F1593" s="66">
        <f ca="1">(TRUNC(PRODUCT($E$16:$E1592),16))</f>
        <v>1.5428197599712801</v>
      </c>
      <c r="G1593" s="66">
        <f t="shared" ca="1" si="418"/>
        <v>1.50864260980201</v>
      </c>
      <c r="H1593" s="66">
        <f t="shared" ca="1" si="419"/>
        <v>1.02265424</v>
      </c>
      <c r="I1593" s="67">
        <f t="shared" si="414"/>
        <v>3.7499999999999999E-2</v>
      </c>
      <c r="J1593" s="68">
        <f t="shared" si="420"/>
        <v>43437</v>
      </c>
      <c r="K1593" s="13">
        <f t="shared" si="421"/>
        <v>130</v>
      </c>
      <c r="L1593" s="9">
        <f t="shared" si="422"/>
        <v>1.013382692</v>
      </c>
      <c r="M1593" s="71">
        <f t="shared" ca="1" si="423"/>
        <v>1.036340107</v>
      </c>
      <c r="N1593" s="70">
        <f t="shared" si="424"/>
        <v>0</v>
      </c>
      <c r="O1593" s="66">
        <f t="shared" ca="1" si="425"/>
        <v>2659031.63773211</v>
      </c>
      <c r="P1593" s="72">
        <f t="shared" si="426"/>
        <v>0</v>
      </c>
      <c r="Q1593" s="69"/>
      <c r="R1593" s="68"/>
      <c r="S1593" s="68"/>
      <c r="T1593" s="68"/>
      <c r="U1593" s="68"/>
      <c r="V1593" s="6"/>
      <c r="W1593" s="6"/>
      <c r="X1593" s="6"/>
      <c r="Y1593" s="7"/>
      <c r="Z1593" s="1"/>
      <c r="AA1593" s="6"/>
      <c r="AB1593" s="7"/>
      <c r="AC1593" s="7"/>
      <c r="AD1593" s="7"/>
      <c r="AE1593" s="6"/>
      <c r="AF1593" s="8"/>
      <c r="AG1593" s="6"/>
      <c r="AH1593" s="1"/>
      <c r="AI1593" s="3"/>
      <c r="AJ1593" s="3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  <c r="HG1593" s="1"/>
      <c r="HH1593" s="1"/>
      <c r="HI1593" s="1"/>
      <c r="HJ1593" s="1"/>
      <c r="HK1593" s="1"/>
      <c r="HL1593" s="1"/>
    </row>
    <row r="1594" spans="1:220" x14ac:dyDescent="0.2">
      <c r="A1594" s="65">
        <f t="shared" si="413"/>
        <v>43569</v>
      </c>
      <c r="B1594" s="12">
        <f t="shared" ca="1" si="415"/>
        <v>75837502.114529103</v>
      </c>
      <c r="C1594" s="73">
        <f t="shared" ca="1" si="416"/>
        <v>73170715.698005885</v>
      </c>
      <c r="D1594" s="67">
        <f ca="1">IF(A1594&lt;$B$1,VLOOKUP(A1594,[1]DI!$A$4:$B$15000,2,FALSE),0)</f>
        <v>0</v>
      </c>
      <c r="E1594" s="11">
        <f t="shared" ca="1" si="417"/>
        <v>1</v>
      </c>
      <c r="F1594" s="66">
        <f ca="1">(TRUNC(PRODUCT($E$16:$E1593),16))</f>
        <v>1.5428197599712801</v>
      </c>
      <c r="G1594" s="66">
        <f t="shared" ca="1" si="418"/>
        <v>1.50864260980201</v>
      </c>
      <c r="H1594" s="66">
        <f t="shared" ca="1" si="419"/>
        <v>1.02265424</v>
      </c>
      <c r="I1594" s="67">
        <f t="shared" si="414"/>
        <v>3.7499999999999999E-2</v>
      </c>
      <c r="J1594" s="68">
        <f t="shared" si="420"/>
        <v>43437</v>
      </c>
      <c r="K1594" s="13">
        <f t="shared" si="421"/>
        <v>131</v>
      </c>
      <c r="L1594" s="9">
        <f t="shared" si="422"/>
        <v>1.0134863270000001</v>
      </c>
      <c r="M1594" s="71">
        <f t="shared" ca="1" si="423"/>
        <v>1.036446089</v>
      </c>
      <c r="N1594" s="70">
        <f t="shared" si="424"/>
        <v>0</v>
      </c>
      <c r="O1594" s="66">
        <f t="shared" ca="1" si="425"/>
        <v>2666786.41652322</v>
      </c>
      <c r="P1594" s="72">
        <f t="shared" si="426"/>
        <v>0</v>
      </c>
      <c r="Q1594" s="69"/>
      <c r="R1594" s="68"/>
      <c r="S1594" s="68"/>
      <c r="T1594" s="68"/>
      <c r="U1594" s="68"/>
      <c r="V1594" s="6"/>
      <c r="W1594" s="6"/>
      <c r="X1594" s="6"/>
      <c r="Y1594" s="7"/>
      <c r="Z1594" s="1"/>
      <c r="AA1594" s="6"/>
      <c r="AB1594" s="7"/>
      <c r="AC1594" s="7"/>
      <c r="AD1594" s="7"/>
      <c r="AE1594" s="6"/>
      <c r="AF1594" s="8"/>
      <c r="AG1594" s="6"/>
      <c r="AH1594" s="1"/>
      <c r="AI1594" s="3"/>
      <c r="AJ1594" s="3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</row>
    <row r="1595" spans="1:220" x14ac:dyDescent="0.2">
      <c r="A1595" s="65">
        <f t="shared" si="413"/>
        <v>43570</v>
      </c>
      <c r="B1595" s="12">
        <f t="shared" ca="1" si="415"/>
        <v>75845257.69819808</v>
      </c>
      <c r="C1595" s="73">
        <f t="shared" ca="1" si="416"/>
        <v>73170715.698005885</v>
      </c>
      <c r="D1595" s="67">
        <f ca="1">IF(A1595&lt;$B$1,VLOOKUP(A1595,[1]DI!$A$4:$B$15000,2,FALSE),0)</f>
        <v>6.4000000000000001E-2</v>
      </c>
      <c r="E1595" s="11">
        <f t="shared" ca="1" si="417"/>
        <v>1.0002462000000001</v>
      </c>
      <c r="F1595" s="66">
        <f ca="1">(TRUNC(PRODUCT($E$16:$E1594),16))</f>
        <v>1.5428197599712801</v>
      </c>
      <c r="G1595" s="66">
        <f t="shared" ca="1" si="418"/>
        <v>1.50864260980201</v>
      </c>
      <c r="H1595" s="66">
        <f t="shared" ca="1" si="419"/>
        <v>1.02265424</v>
      </c>
      <c r="I1595" s="67">
        <f t="shared" si="414"/>
        <v>3.7499999999999999E-2</v>
      </c>
      <c r="J1595" s="68">
        <f t="shared" si="420"/>
        <v>43437</v>
      </c>
      <c r="K1595" s="13">
        <f t="shared" si="421"/>
        <v>132</v>
      </c>
      <c r="L1595" s="9">
        <f t="shared" si="422"/>
        <v>1.0135899719999999</v>
      </c>
      <c r="M1595" s="71">
        <f t="shared" ca="1" si="423"/>
        <v>1.036552082</v>
      </c>
      <c r="N1595" s="70">
        <f t="shared" si="424"/>
        <v>0</v>
      </c>
      <c r="O1595" s="66">
        <f t="shared" ca="1" si="425"/>
        <v>2674542.0001921998</v>
      </c>
      <c r="P1595" s="72">
        <f t="shared" si="426"/>
        <v>0</v>
      </c>
      <c r="Q1595" s="69"/>
      <c r="R1595" s="68"/>
      <c r="S1595" s="68"/>
      <c r="T1595" s="68"/>
      <c r="U1595" s="68"/>
      <c r="V1595" s="6"/>
      <c r="W1595" s="6"/>
      <c r="X1595" s="6"/>
      <c r="Y1595" s="7"/>
      <c r="Z1595" s="1"/>
      <c r="AA1595" s="6"/>
      <c r="AB1595" s="7"/>
      <c r="AC1595" s="7"/>
      <c r="AD1595" s="7"/>
      <c r="AE1595" s="6"/>
      <c r="AF1595" s="8"/>
      <c r="AG1595" s="6"/>
      <c r="AH1595" s="1"/>
      <c r="AI1595" s="3"/>
      <c r="AJ1595" s="3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  <c r="HG1595" s="1"/>
      <c r="HH1595" s="1"/>
      <c r="HI1595" s="1"/>
      <c r="HJ1595" s="1"/>
      <c r="HK1595" s="1"/>
      <c r="HL1595" s="1"/>
    </row>
    <row r="1596" spans="1:220" x14ac:dyDescent="0.2">
      <c r="A1596" s="65">
        <f t="shared" si="413"/>
        <v>43571</v>
      </c>
      <c r="B1596" s="12">
        <f t="shared" ca="1" si="415"/>
        <v>75871689.375341818</v>
      </c>
      <c r="C1596" s="73">
        <f t="shared" ca="1" si="416"/>
        <v>73170715.698005885</v>
      </c>
      <c r="D1596" s="67">
        <f ca="1">IF(A1596&lt;$B$1,VLOOKUP(A1596,[1]DI!$A$4:$B$15000,2,FALSE),0)</f>
        <v>6.4000000000000001E-2</v>
      </c>
      <c r="E1596" s="11">
        <f t="shared" ca="1" si="417"/>
        <v>1.0002462000000001</v>
      </c>
      <c r="F1596" s="66">
        <f ca="1">(TRUNC(PRODUCT($E$16:$E1595),16))</f>
        <v>1.54319960219619</v>
      </c>
      <c r="G1596" s="66">
        <f t="shared" ca="1" si="418"/>
        <v>1.50864260980201</v>
      </c>
      <c r="H1596" s="66">
        <f t="shared" ca="1" si="419"/>
        <v>1.02290602</v>
      </c>
      <c r="I1596" s="67">
        <f t="shared" si="414"/>
        <v>3.7499999999999999E-2</v>
      </c>
      <c r="J1596" s="68">
        <f t="shared" si="420"/>
        <v>43437</v>
      </c>
      <c r="K1596" s="13">
        <f t="shared" si="421"/>
        <v>133</v>
      </c>
      <c r="L1596" s="9">
        <f t="shared" si="422"/>
        <v>1.013693628</v>
      </c>
      <c r="M1596" s="71">
        <f t="shared" ca="1" si="423"/>
        <v>1.0369133150000001</v>
      </c>
      <c r="N1596" s="70">
        <f t="shared" si="424"/>
        <v>0</v>
      </c>
      <c r="O1596" s="66">
        <f t="shared" ca="1" si="425"/>
        <v>2700973.6773359398</v>
      </c>
      <c r="P1596" s="72">
        <f t="shared" si="426"/>
        <v>0</v>
      </c>
      <c r="Q1596" s="69"/>
      <c r="R1596" s="68"/>
      <c r="S1596" s="68"/>
      <c r="T1596" s="68"/>
      <c r="U1596" s="68"/>
      <c r="V1596" s="6"/>
      <c r="W1596" s="6"/>
      <c r="X1596" s="6"/>
      <c r="Y1596" s="7"/>
      <c r="Z1596" s="1"/>
      <c r="AA1596" s="6"/>
      <c r="AB1596" s="7"/>
      <c r="AC1596" s="7"/>
      <c r="AD1596" s="7"/>
      <c r="AE1596" s="6"/>
      <c r="AF1596" s="8"/>
      <c r="AG1596" s="6"/>
      <c r="AH1596" s="1"/>
      <c r="AI1596" s="3"/>
      <c r="AJ1596" s="3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  <c r="HG1596" s="1"/>
      <c r="HH1596" s="1"/>
      <c r="HI1596" s="1"/>
      <c r="HJ1596" s="1"/>
      <c r="HK1596" s="1"/>
      <c r="HL1596" s="1"/>
    </row>
    <row r="1597" spans="1:220" x14ac:dyDescent="0.2">
      <c r="A1597" s="65">
        <f t="shared" si="413"/>
        <v>43572</v>
      </c>
      <c r="B1597" s="12">
        <f t="shared" ca="1" si="415"/>
        <v>75898130.052483588</v>
      </c>
      <c r="C1597" s="73">
        <f t="shared" ca="1" si="416"/>
        <v>73170715.698005885</v>
      </c>
      <c r="D1597" s="67">
        <f ca="1">IF(A1597&lt;$B$1,VLOOKUP(A1597,[1]DI!$A$4:$B$15000,2,FALSE),0)</f>
        <v>6.4000000000000001E-2</v>
      </c>
      <c r="E1597" s="11">
        <f t="shared" ca="1" si="417"/>
        <v>1.0002462000000001</v>
      </c>
      <c r="F1597" s="66">
        <f ca="1">(TRUNC(PRODUCT($E$16:$E1596),16))</f>
        <v>1.54357953793825</v>
      </c>
      <c r="G1597" s="66">
        <f t="shared" ca="1" si="418"/>
        <v>1.50864260980201</v>
      </c>
      <c r="H1597" s="66">
        <f t="shared" ca="1" si="419"/>
        <v>1.02315786</v>
      </c>
      <c r="I1597" s="67">
        <f t="shared" si="414"/>
        <v>3.7499999999999999E-2</v>
      </c>
      <c r="J1597" s="68">
        <f t="shared" si="420"/>
        <v>43437</v>
      </c>
      <c r="K1597" s="13">
        <f t="shared" si="421"/>
        <v>134</v>
      </c>
      <c r="L1597" s="9">
        <f t="shared" si="422"/>
        <v>1.013797295</v>
      </c>
      <c r="M1597" s="71">
        <f t="shared" ca="1" si="423"/>
        <v>1.037274671</v>
      </c>
      <c r="N1597" s="70">
        <f t="shared" si="424"/>
        <v>0</v>
      </c>
      <c r="O1597" s="66">
        <f t="shared" ca="1" si="425"/>
        <v>2727414.3544777101</v>
      </c>
      <c r="P1597" s="72">
        <f t="shared" si="426"/>
        <v>0</v>
      </c>
      <c r="Q1597" s="69"/>
      <c r="R1597" s="68"/>
      <c r="S1597" s="68"/>
      <c r="T1597" s="68"/>
      <c r="U1597" s="68"/>
      <c r="V1597" s="6"/>
      <c r="W1597" s="6"/>
      <c r="X1597" s="6"/>
      <c r="Y1597" s="7"/>
      <c r="Z1597" s="1"/>
      <c r="AA1597" s="6"/>
      <c r="AB1597" s="7"/>
      <c r="AC1597" s="7"/>
      <c r="AD1597" s="7"/>
      <c r="AE1597" s="6"/>
      <c r="AF1597" s="8"/>
      <c r="AG1597" s="6"/>
      <c r="AH1597" s="1"/>
      <c r="AI1597" s="3"/>
      <c r="AJ1597" s="3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  <c r="HG1597" s="1"/>
      <c r="HH1597" s="1"/>
      <c r="HI1597" s="1"/>
      <c r="HJ1597" s="1"/>
      <c r="HK1597" s="1"/>
      <c r="HL1597" s="1"/>
    </row>
    <row r="1598" spans="1:220" x14ac:dyDescent="0.2">
      <c r="A1598" s="65">
        <f t="shared" si="413"/>
        <v>43573</v>
      </c>
      <c r="B1598" s="12">
        <f t="shared" ca="1" si="415"/>
        <v>75924579.729623377</v>
      </c>
      <c r="C1598" s="73">
        <f t="shared" ca="1" si="416"/>
        <v>73170715.698005885</v>
      </c>
      <c r="D1598" s="67">
        <f ca="1">IF(A1598&lt;$B$1,VLOOKUP(A1598,[1]DI!$A$4:$B$15000,2,FALSE),0)</f>
        <v>6.4000000000000001E-2</v>
      </c>
      <c r="E1598" s="11">
        <f t="shared" ca="1" si="417"/>
        <v>1.0002462000000001</v>
      </c>
      <c r="F1598" s="66">
        <f ca="1">(TRUNC(PRODUCT($E$16:$E1597),16))</f>
        <v>1.54395956722049</v>
      </c>
      <c r="G1598" s="66">
        <f t="shared" ca="1" si="418"/>
        <v>1.50864260980201</v>
      </c>
      <c r="H1598" s="66">
        <f t="shared" ca="1" si="419"/>
        <v>1.0234097600000001</v>
      </c>
      <c r="I1598" s="67">
        <f t="shared" si="414"/>
        <v>3.7499999999999999E-2</v>
      </c>
      <c r="J1598" s="68">
        <f t="shared" si="420"/>
        <v>43437</v>
      </c>
      <c r="K1598" s="13">
        <f t="shared" si="421"/>
        <v>135</v>
      </c>
      <c r="L1598" s="9">
        <f t="shared" si="422"/>
        <v>1.0139009720000001</v>
      </c>
      <c r="M1598" s="71">
        <f t="shared" ca="1" si="423"/>
        <v>1.03763615</v>
      </c>
      <c r="N1598" s="70">
        <f t="shared" si="424"/>
        <v>0</v>
      </c>
      <c r="O1598" s="66">
        <f t="shared" ca="1" si="425"/>
        <v>2753864.0316174999</v>
      </c>
      <c r="P1598" s="72">
        <f t="shared" si="426"/>
        <v>0</v>
      </c>
      <c r="Q1598" s="69"/>
      <c r="R1598" s="68"/>
      <c r="S1598" s="68"/>
      <c r="T1598" s="68"/>
      <c r="U1598" s="68"/>
      <c r="V1598" s="6"/>
      <c r="W1598" s="6"/>
      <c r="X1598" s="6"/>
      <c r="Y1598" s="7"/>
      <c r="Z1598" s="1"/>
      <c r="AA1598" s="6"/>
      <c r="AB1598" s="7"/>
      <c r="AC1598" s="7"/>
      <c r="AD1598" s="7"/>
      <c r="AE1598" s="6"/>
      <c r="AF1598" s="8"/>
      <c r="AG1598" s="6"/>
      <c r="AH1598" s="1"/>
      <c r="AI1598" s="3"/>
      <c r="AJ1598" s="3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  <c r="HG1598" s="1"/>
      <c r="HH1598" s="1"/>
      <c r="HI1598" s="1"/>
      <c r="HJ1598" s="1"/>
      <c r="HK1598" s="1"/>
      <c r="HL1598" s="1"/>
    </row>
    <row r="1599" spans="1:220" x14ac:dyDescent="0.2">
      <c r="A1599" s="65">
        <f t="shared" si="413"/>
        <v>43574</v>
      </c>
      <c r="B1599" s="12">
        <f t="shared" ca="1" si="415"/>
        <v>75951038.553102657</v>
      </c>
      <c r="C1599" s="73">
        <f t="shared" ca="1" si="416"/>
        <v>73170715.698005885</v>
      </c>
      <c r="D1599" s="67">
        <f ca="1">IF(A1599&lt;$B$1,VLOOKUP(A1599,[1]DI!$A$4:$B$15000,2,FALSE),0)</f>
        <v>0</v>
      </c>
      <c r="E1599" s="11">
        <f t="shared" ca="1" si="417"/>
        <v>1</v>
      </c>
      <c r="F1599" s="66">
        <f ca="1">(TRUNC(PRODUCT($E$16:$E1598),16))</f>
        <v>1.5443396900659401</v>
      </c>
      <c r="G1599" s="66">
        <f t="shared" ca="1" si="418"/>
        <v>1.50864260980201</v>
      </c>
      <c r="H1599" s="66">
        <f t="shared" ca="1" si="419"/>
        <v>1.02366172</v>
      </c>
      <c r="I1599" s="67">
        <f t="shared" si="414"/>
        <v>3.7499999999999999E-2</v>
      </c>
      <c r="J1599" s="68">
        <f t="shared" si="420"/>
        <v>43437</v>
      </c>
      <c r="K1599" s="13">
        <f t="shared" si="421"/>
        <v>136</v>
      </c>
      <c r="L1599" s="9">
        <f t="shared" si="422"/>
        <v>1.0140046599999999</v>
      </c>
      <c r="M1599" s="71">
        <f t="shared" ca="1" si="423"/>
        <v>1.0379977540000001</v>
      </c>
      <c r="N1599" s="70">
        <f t="shared" si="424"/>
        <v>0</v>
      </c>
      <c r="O1599" s="66">
        <f t="shared" ca="1" si="425"/>
        <v>2780322.85509677</v>
      </c>
      <c r="P1599" s="72">
        <f t="shared" si="426"/>
        <v>0</v>
      </c>
      <c r="Q1599" s="69"/>
      <c r="R1599" s="68"/>
      <c r="S1599" s="68"/>
      <c r="T1599" s="68"/>
      <c r="U1599" s="68"/>
      <c r="V1599" s="6"/>
      <c r="W1599" s="6"/>
      <c r="X1599" s="6"/>
      <c r="Y1599" s="7"/>
      <c r="Z1599" s="1"/>
      <c r="AA1599" s="6"/>
      <c r="AB1599" s="7"/>
      <c r="AC1599" s="7"/>
      <c r="AD1599" s="7"/>
      <c r="AE1599" s="6"/>
      <c r="AF1599" s="8"/>
      <c r="AG1599" s="6"/>
      <c r="AH1599" s="1"/>
      <c r="AI1599" s="3"/>
      <c r="AJ1599" s="3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  <c r="HG1599" s="1"/>
      <c r="HH1599" s="1"/>
      <c r="HI1599" s="1"/>
      <c r="HJ1599" s="1"/>
      <c r="HK1599" s="1"/>
      <c r="HL1599" s="1"/>
    </row>
    <row r="1600" spans="1:220" x14ac:dyDescent="0.2">
      <c r="A1600" s="65">
        <f t="shared" si="413"/>
        <v>43575</v>
      </c>
      <c r="B1600" s="12">
        <f t="shared" ca="1" si="415"/>
        <v>75958805.84408614</v>
      </c>
      <c r="C1600" s="73">
        <f t="shared" ca="1" si="416"/>
        <v>73170715.698005885</v>
      </c>
      <c r="D1600" s="67">
        <f ca="1">IF(A1600&lt;$B$1,VLOOKUP(A1600,[1]DI!$A$4:$B$15000,2,FALSE),0)</f>
        <v>0</v>
      </c>
      <c r="E1600" s="11">
        <f t="shared" ca="1" si="417"/>
        <v>1</v>
      </c>
      <c r="F1600" s="66">
        <f ca="1">(TRUNC(PRODUCT($E$16:$E1599),16))</f>
        <v>1.5443396900659401</v>
      </c>
      <c r="G1600" s="66">
        <f t="shared" ca="1" si="418"/>
        <v>1.50864260980201</v>
      </c>
      <c r="H1600" s="66">
        <f t="shared" ca="1" si="419"/>
        <v>1.02366172</v>
      </c>
      <c r="I1600" s="67">
        <f t="shared" si="414"/>
        <v>3.7499999999999999E-2</v>
      </c>
      <c r="J1600" s="68">
        <f t="shared" si="420"/>
        <v>43437</v>
      </c>
      <c r="K1600" s="13">
        <f t="shared" si="421"/>
        <v>137</v>
      </c>
      <c r="L1600" s="9">
        <f t="shared" si="422"/>
        <v>1.014108359</v>
      </c>
      <c r="M1600" s="71">
        <f t="shared" ca="1" si="423"/>
        <v>1.038103907</v>
      </c>
      <c r="N1600" s="70">
        <f t="shared" si="424"/>
        <v>0</v>
      </c>
      <c r="O1600" s="66">
        <f t="shared" ca="1" si="425"/>
        <v>2788090.1460802602</v>
      </c>
      <c r="P1600" s="72">
        <f t="shared" si="426"/>
        <v>0</v>
      </c>
      <c r="Q1600" s="69"/>
      <c r="R1600" s="68"/>
      <c r="S1600" s="68"/>
      <c r="T1600" s="68"/>
      <c r="U1600" s="68"/>
      <c r="V1600" s="6"/>
      <c r="W1600" s="6"/>
      <c r="X1600" s="6"/>
      <c r="Y1600" s="7"/>
      <c r="Z1600" s="1"/>
      <c r="AA1600" s="6"/>
      <c r="AB1600" s="7"/>
      <c r="AC1600" s="7"/>
      <c r="AD1600" s="7"/>
      <c r="AE1600" s="6"/>
      <c r="AF1600" s="8"/>
      <c r="AG1600" s="6"/>
      <c r="AH1600" s="1"/>
      <c r="AI1600" s="3"/>
      <c r="AJ1600" s="3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</row>
    <row r="1601" spans="1:220" x14ac:dyDescent="0.2">
      <c r="A1601" s="65">
        <f t="shared" si="413"/>
        <v>43576</v>
      </c>
      <c r="B1601" s="12">
        <f t="shared" ca="1" si="415"/>
        <v>75966573.866776794</v>
      </c>
      <c r="C1601" s="73">
        <f t="shared" ca="1" si="416"/>
        <v>73170715.698005885</v>
      </c>
      <c r="D1601" s="67">
        <f ca="1">IF(A1601&lt;$B$1,VLOOKUP(A1601,[1]DI!$A$4:$B$15000,2,FALSE),0)</f>
        <v>0</v>
      </c>
      <c r="E1601" s="11">
        <f t="shared" ca="1" si="417"/>
        <v>1</v>
      </c>
      <c r="F1601" s="66">
        <f ca="1">(TRUNC(PRODUCT($E$16:$E1600),16))</f>
        <v>1.5443396900659401</v>
      </c>
      <c r="G1601" s="66">
        <f t="shared" ca="1" si="418"/>
        <v>1.50864260980201</v>
      </c>
      <c r="H1601" s="66">
        <f t="shared" ca="1" si="419"/>
        <v>1.02366172</v>
      </c>
      <c r="I1601" s="67">
        <f t="shared" si="414"/>
        <v>3.7499999999999999E-2</v>
      </c>
      <c r="J1601" s="68">
        <f t="shared" si="420"/>
        <v>43437</v>
      </c>
      <c r="K1601" s="13">
        <f t="shared" si="421"/>
        <v>138</v>
      </c>
      <c r="L1601" s="9">
        <f t="shared" si="422"/>
        <v>1.014212068</v>
      </c>
      <c r="M1601" s="71">
        <f t="shared" ca="1" si="423"/>
        <v>1.0382100700000001</v>
      </c>
      <c r="N1601" s="70">
        <f t="shared" si="424"/>
        <v>0</v>
      </c>
      <c r="O1601" s="66">
        <f t="shared" ca="1" si="425"/>
        <v>2795858.1687709098</v>
      </c>
      <c r="P1601" s="72">
        <f t="shared" si="426"/>
        <v>0</v>
      </c>
      <c r="Q1601" s="69"/>
      <c r="R1601" s="68"/>
      <c r="S1601" s="68"/>
      <c r="T1601" s="68"/>
      <c r="U1601" s="68"/>
      <c r="V1601" s="6"/>
      <c r="W1601" s="6"/>
      <c r="X1601" s="6"/>
      <c r="Y1601" s="7"/>
      <c r="Z1601" s="1"/>
      <c r="AA1601" s="6"/>
      <c r="AB1601" s="7"/>
      <c r="AC1601" s="7"/>
      <c r="AD1601" s="7"/>
      <c r="AE1601" s="6"/>
      <c r="AF1601" s="8"/>
      <c r="AG1601" s="6"/>
      <c r="AH1601" s="1"/>
      <c r="AI1601" s="3"/>
      <c r="AJ1601" s="3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</row>
    <row r="1602" spans="1:220" x14ac:dyDescent="0.2">
      <c r="A1602" s="65">
        <f t="shared" si="413"/>
        <v>43577</v>
      </c>
      <c r="B1602" s="12">
        <f t="shared" ca="1" si="415"/>
        <v>75974342.621174589</v>
      </c>
      <c r="C1602" s="73">
        <f t="shared" ca="1" si="416"/>
        <v>73170715.698005885</v>
      </c>
      <c r="D1602" s="67">
        <f ca="1">IF(A1602&lt;$B$1,VLOOKUP(A1602,[1]DI!$A$4:$B$15000,2,FALSE),0)</f>
        <v>6.4000000000000001E-2</v>
      </c>
      <c r="E1602" s="11">
        <f t="shared" ca="1" si="417"/>
        <v>1.0002462000000001</v>
      </c>
      <c r="F1602" s="66">
        <f ca="1">(TRUNC(PRODUCT($E$16:$E1601),16))</f>
        <v>1.5443396900659401</v>
      </c>
      <c r="G1602" s="66">
        <f t="shared" ca="1" si="418"/>
        <v>1.50864260980201</v>
      </c>
      <c r="H1602" s="66">
        <f t="shared" ca="1" si="419"/>
        <v>1.02366172</v>
      </c>
      <c r="I1602" s="67">
        <f t="shared" si="414"/>
        <v>3.7499999999999999E-2</v>
      </c>
      <c r="J1602" s="68">
        <f t="shared" si="420"/>
        <v>43437</v>
      </c>
      <c r="K1602" s="13">
        <f t="shared" si="421"/>
        <v>139</v>
      </c>
      <c r="L1602" s="9">
        <f t="shared" si="422"/>
        <v>1.0143157869999999</v>
      </c>
      <c r="M1602" s="71">
        <f t="shared" ca="1" si="423"/>
        <v>1.0383162429999999</v>
      </c>
      <c r="N1602" s="70">
        <f t="shared" si="424"/>
        <v>0</v>
      </c>
      <c r="O1602" s="66">
        <f t="shared" ca="1" si="425"/>
        <v>2803626.9231687002</v>
      </c>
      <c r="P1602" s="72">
        <f t="shared" si="426"/>
        <v>0</v>
      </c>
      <c r="Q1602" s="69"/>
      <c r="R1602" s="68"/>
      <c r="S1602" s="68"/>
      <c r="T1602" s="68"/>
      <c r="U1602" s="68"/>
      <c r="V1602" s="6"/>
      <c r="W1602" s="6"/>
      <c r="X1602" s="6"/>
      <c r="Y1602" s="7"/>
      <c r="Z1602" s="1"/>
      <c r="AA1602" s="6"/>
      <c r="AB1602" s="7"/>
      <c r="AC1602" s="7"/>
      <c r="AD1602" s="7"/>
      <c r="AE1602" s="6"/>
      <c r="AF1602" s="8"/>
      <c r="AG1602" s="6"/>
      <c r="AH1602" s="1"/>
      <c r="AI1602" s="3"/>
      <c r="AJ1602" s="3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  <c r="HG1602" s="1"/>
      <c r="HH1602" s="1"/>
      <c r="HI1602" s="1"/>
      <c r="HJ1602" s="1"/>
      <c r="HK1602" s="1"/>
      <c r="HL1602" s="1"/>
    </row>
    <row r="1603" spans="1:220" x14ac:dyDescent="0.2">
      <c r="A1603" s="65">
        <f t="shared" si="413"/>
        <v>43578</v>
      </c>
      <c r="B1603" s="12">
        <f t="shared" ca="1" si="415"/>
        <v>76000819.44464992</v>
      </c>
      <c r="C1603" s="73">
        <f t="shared" ca="1" si="416"/>
        <v>73170715.698005885</v>
      </c>
      <c r="D1603" s="67">
        <f ca="1">IF(A1603&lt;$B$1,VLOOKUP(A1603,[1]DI!$A$4:$B$15000,2,FALSE),0)</f>
        <v>6.4000000000000001E-2</v>
      </c>
      <c r="E1603" s="11">
        <f t="shared" ca="1" si="417"/>
        <v>1.0002462000000001</v>
      </c>
      <c r="F1603" s="66">
        <f ca="1">(TRUNC(PRODUCT($E$16:$E1602),16))</f>
        <v>1.54471990649763</v>
      </c>
      <c r="G1603" s="66">
        <f t="shared" ca="1" si="418"/>
        <v>1.50864260980201</v>
      </c>
      <c r="H1603" s="66">
        <f t="shared" ca="1" si="419"/>
        <v>1.02391375</v>
      </c>
      <c r="I1603" s="67">
        <f t="shared" si="414"/>
        <v>3.7499999999999999E-2</v>
      </c>
      <c r="J1603" s="68">
        <f t="shared" si="420"/>
        <v>43437</v>
      </c>
      <c r="K1603" s="13">
        <f t="shared" si="421"/>
        <v>140</v>
      </c>
      <c r="L1603" s="9">
        <f t="shared" si="422"/>
        <v>1.014419518</v>
      </c>
      <c r="M1603" s="71">
        <f t="shared" ca="1" si="423"/>
        <v>1.0386780929999999</v>
      </c>
      <c r="N1603" s="70">
        <f t="shared" si="424"/>
        <v>0</v>
      </c>
      <c r="O1603" s="66">
        <f t="shared" ca="1" si="425"/>
        <v>2830103.7466440299</v>
      </c>
      <c r="P1603" s="72">
        <f t="shared" si="426"/>
        <v>0</v>
      </c>
      <c r="Q1603" s="69"/>
      <c r="R1603" s="68"/>
      <c r="S1603" s="68"/>
      <c r="T1603" s="68"/>
      <c r="U1603" s="68"/>
      <c r="V1603" s="6"/>
      <c r="W1603" s="6"/>
      <c r="X1603" s="6"/>
      <c r="Y1603" s="7"/>
      <c r="Z1603" s="1"/>
      <c r="AA1603" s="6"/>
      <c r="AB1603" s="7"/>
      <c r="AC1603" s="7"/>
      <c r="AD1603" s="7"/>
      <c r="AE1603" s="6"/>
      <c r="AF1603" s="8"/>
      <c r="AG1603" s="6"/>
      <c r="AH1603" s="1"/>
      <c r="AI1603" s="3"/>
      <c r="AJ1603" s="3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  <c r="HG1603" s="1"/>
      <c r="HH1603" s="1"/>
      <c r="HI1603" s="1"/>
      <c r="HJ1603" s="1"/>
      <c r="HK1603" s="1"/>
      <c r="HL1603" s="1"/>
    </row>
    <row r="1604" spans="1:220" x14ac:dyDescent="0.2">
      <c r="A1604" s="65">
        <f t="shared" si="413"/>
        <v>43579</v>
      </c>
      <c r="B1604" s="12">
        <f t="shared" ca="1" si="415"/>
        <v>76027304.536416098</v>
      </c>
      <c r="C1604" s="73">
        <f t="shared" ca="1" si="416"/>
        <v>73170715.698005885</v>
      </c>
      <c r="D1604" s="67">
        <f ca="1">IF(A1604&lt;$B$1,VLOOKUP(A1604,[1]DI!$A$4:$B$15000,2,FALSE),0)</f>
        <v>6.4000000000000001E-2</v>
      </c>
      <c r="E1604" s="11">
        <f t="shared" ca="1" si="417"/>
        <v>1.0002462000000001</v>
      </c>
      <c r="F1604" s="66">
        <f ca="1">(TRUNC(PRODUCT($E$16:$E1603),16))</f>
        <v>1.5451002165386101</v>
      </c>
      <c r="G1604" s="66">
        <f t="shared" ca="1" si="418"/>
        <v>1.50864260980201</v>
      </c>
      <c r="H1604" s="66">
        <f t="shared" ca="1" si="419"/>
        <v>1.0241658300000001</v>
      </c>
      <c r="I1604" s="67">
        <f t="shared" si="414"/>
        <v>3.7499999999999999E-2</v>
      </c>
      <c r="J1604" s="68">
        <f t="shared" si="420"/>
        <v>43437</v>
      </c>
      <c r="K1604" s="13">
        <f t="shared" si="421"/>
        <v>141</v>
      </c>
      <c r="L1604" s="9">
        <f t="shared" si="422"/>
        <v>1.014523259</v>
      </c>
      <c r="M1604" s="71">
        <f t="shared" ca="1" si="423"/>
        <v>1.0390400559999999</v>
      </c>
      <c r="N1604" s="70">
        <f t="shared" si="424"/>
        <v>0</v>
      </c>
      <c r="O1604" s="66">
        <f t="shared" ca="1" si="425"/>
        <v>2856588.8384102201</v>
      </c>
      <c r="P1604" s="72">
        <f t="shared" si="426"/>
        <v>0</v>
      </c>
      <c r="Q1604" s="69"/>
      <c r="R1604" s="68"/>
      <c r="S1604" s="68"/>
      <c r="T1604" s="68"/>
      <c r="U1604" s="68"/>
      <c r="V1604" s="6"/>
      <c r="W1604" s="6"/>
      <c r="X1604" s="6"/>
      <c r="Y1604" s="7"/>
      <c r="Z1604" s="1"/>
      <c r="AA1604" s="6"/>
      <c r="AB1604" s="7"/>
      <c r="AC1604" s="7"/>
      <c r="AD1604" s="7"/>
      <c r="AE1604" s="6"/>
      <c r="AF1604" s="8"/>
      <c r="AG1604" s="6"/>
      <c r="AH1604" s="1"/>
      <c r="AI1604" s="3"/>
      <c r="AJ1604" s="3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  <c r="HG1604" s="1"/>
      <c r="HH1604" s="1"/>
      <c r="HI1604" s="1"/>
      <c r="HJ1604" s="1"/>
      <c r="HK1604" s="1"/>
      <c r="HL1604" s="1"/>
    </row>
    <row r="1605" spans="1:220" x14ac:dyDescent="0.2">
      <c r="A1605" s="65">
        <f t="shared" si="413"/>
        <v>43580</v>
      </c>
      <c r="B1605" s="12">
        <f t="shared" ca="1" si="415"/>
        <v>76053799.359887511</v>
      </c>
      <c r="C1605" s="73">
        <f t="shared" ca="1" si="416"/>
        <v>73170715.698005885</v>
      </c>
      <c r="D1605" s="67">
        <f ca="1">IF(A1605&lt;$B$1,VLOOKUP(A1605,[1]DI!$A$4:$B$15000,2,FALSE),0)</f>
        <v>6.4000000000000001E-2</v>
      </c>
      <c r="E1605" s="11">
        <f t="shared" ca="1" si="417"/>
        <v>1.0002462000000001</v>
      </c>
      <c r="F1605" s="66">
        <f ca="1">(TRUNC(PRODUCT($E$16:$E1604),16))</f>
        <v>1.54548062021192</v>
      </c>
      <c r="G1605" s="66">
        <f t="shared" ca="1" si="418"/>
        <v>1.50864260980201</v>
      </c>
      <c r="H1605" s="66">
        <f t="shared" ca="1" si="419"/>
        <v>1.02441798</v>
      </c>
      <c r="I1605" s="67">
        <f t="shared" si="414"/>
        <v>3.7499999999999999E-2</v>
      </c>
      <c r="J1605" s="68">
        <f t="shared" si="420"/>
        <v>43437</v>
      </c>
      <c r="K1605" s="13">
        <f t="shared" si="421"/>
        <v>142</v>
      </c>
      <c r="L1605" s="9">
        <f t="shared" si="422"/>
        <v>1.0146270100000001</v>
      </c>
      <c r="M1605" s="71">
        <f t="shared" ca="1" si="423"/>
        <v>1.0394021520000001</v>
      </c>
      <c r="N1605" s="70">
        <f t="shared" si="424"/>
        <v>0</v>
      </c>
      <c r="O1605" s="66">
        <f t="shared" ca="1" si="425"/>
        <v>2883083.6618816201</v>
      </c>
      <c r="P1605" s="72">
        <f t="shared" si="426"/>
        <v>0</v>
      </c>
      <c r="Q1605" s="69"/>
      <c r="R1605" s="68"/>
      <c r="S1605" s="68"/>
      <c r="T1605" s="68"/>
      <c r="U1605" s="68"/>
      <c r="V1605" s="6"/>
      <c r="W1605" s="6"/>
      <c r="X1605" s="6"/>
      <c r="Y1605" s="7"/>
      <c r="Z1605" s="1"/>
      <c r="AA1605" s="6"/>
      <c r="AB1605" s="7"/>
      <c r="AC1605" s="7"/>
      <c r="AD1605" s="7"/>
      <c r="AE1605" s="6"/>
      <c r="AF1605" s="8"/>
      <c r="AG1605" s="6"/>
      <c r="AH1605" s="1"/>
      <c r="AI1605" s="3"/>
      <c r="AJ1605" s="3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  <c r="HG1605" s="1"/>
      <c r="HH1605" s="1"/>
      <c r="HI1605" s="1"/>
      <c r="HJ1605" s="1"/>
      <c r="HK1605" s="1"/>
      <c r="HL1605" s="1"/>
    </row>
    <row r="1606" spans="1:220" x14ac:dyDescent="0.2">
      <c r="A1606" s="65">
        <f t="shared" si="413"/>
        <v>43581</v>
      </c>
      <c r="B1606" s="12">
        <f t="shared" ca="1" si="415"/>
        <v>76080304.06140551</v>
      </c>
      <c r="C1606" s="73">
        <f t="shared" ca="1" si="416"/>
        <v>73170715.698005885</v>
      </c>
      <c r="D1606" s="67">
        <f ca="1">IF(A1606&lt;$B$1,VLOOKUP(A1606,[1]DI!$A$4:$B$15000,2,FALSE),0)</f>
        <v>6.4000000000000001E-2</v>
      </c>
      <c r="E1606" s="11">
        <f t="shared" ca="1" si="417"/>
        <v>1.0002462000000001</v>
      </c>
      <c r="F1606" s="66">
        <f ca="1">(TRUNC(PRODUCT($E$16:$E1605),16))</f>
        <v>1.5458611175406201</v>
      </c>
      <c r="G1606" s="66">
        <f t="shared" ca="1" si="418"/>
        <v>1.50864260980201</v>
      </c>
      <c r="H1606" s="66">
        <f t="shared" ca="1" si="419"/>
        <v>1.0246702000000001</v>
      </c>
      <c r="I1606" s="67">
        <f t="shared" si="414"/>
        <v>3.7499999999999999E-2</v>
      </c>
      <c r="J1606" s="68">
        <f t="shared" si="420"/>
        <v>43437</v>
      </c>
      <c r="K1606" s="13">
        <f t="shared" si="421"/>
        <v>143</v>
      </c>
      <c r="L1606" s="9">
        <f t="shared" si="422"/>
        <v>1.0147307720000001</v>
      </c>
      <c r="M1606" s="71">
        <f t="shared" ca="1" si="423"/>
        <v>1.0397643830000001</v>
      </c>
      <c r="N1606" s="70">
        <f t="shared" si="424"/>
        <v>0</v>
      </c>
      <c r="O1606" s="66">
        <f t="shared" ca="1" si="425"/>
        <v>2909588.3633996202</v>
      </c>
      <c r="P1606" s="72">
        <f t="shared" si="426"/>
        <v>0</v>
      </c>
      <c r="Q1606" s="69"/>
      <c r="R1606" s="68"/>
      <c r="S1606" s="68"/>
      <c r="T1606" s="68"/>
      <c r="U1606" s="68"/>
      <c r="V1606" s="6"/>
      <c r="W1606" s="6"/>
      <c r="X1606" s="6"/>
      <c r="Y1606" s="7"/>
      <c r="Z1606" s="1"/>
      <c r="AA1606" s="6"/>
      <c r="AB1606" s="7"/>
      <c r="AC1606" s="7"/>
      <c r="AD1606" s="7"/>
      <c r="AE1606" s="6"/>
      <c r="AF1606" s="8"/>
      <c r="AG1606" s="6"/>
      <c r="AH1606" s="1"/>
      <c r="AI1606" s="3"/>
      <c r="AJ1606" s="3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</row>
    <row r="1607" spans="1:220" x14ac:dyDescent="0.2">
      <c r="A1607" s="65">
        <f t="shared" si="413"/>
        <v>43582</v>
      </c>
      <c r="B1607" s="12">
        <f t="shared" ca="1" si="415"/>
        <v>76106817.177555814</v>
      </c>
      <c r="C1607" s="73">
        <f t="shared" ca="1" si="416"/>
        <v>73170715.698005885</v>
      </c>
      <c r="D1607" s="67">
        <f ca="1">IF(A1607&lt;$B$1,VLOOKUP(A1607,[1]DI!$A$4:$B$15000,2,FALSE),0)</f>
        <v>0</v>
      </c>
      <c r="E1607" s="11">
        <f t="shared" ca="1" si="417"/>
        <v>1</v>
      </c>
      <c r="F1607" s="66">
        <f ca="1">(TRUNC(PRODUCT($E$16:$E1606),16))</f>
        <v>1.54624170854776</v>
      </c>
      <c r="G1607" s="66">
        <f t="shared" ca="1" si="418"/>
        <v>1.50864260980201</v>
      </c>
      <c r="H1607" s="66">
        <f t="shared" ca="1" si="419"/>
        <v>1.0249224699999999</v>
      </c>
      <c r="I1607" s="67">
        <f t="shared" si="414"/>
        <v>3.7499999999999999E-2</v>
      </c>
      <c r="J1607" s="68">
        <f t="shared" si="420"/>
        <v>43437</v>
      </c>
      <c r="K1607" s="13">
        <f t="shared" si="421"/>
        <v>144</v>
      </c>
      <c r="L1607" s="9">
        <f t="shared" si="422"/>
        <v>1.014834545</v>
      </c>
      <c r="M1607" s="71">
        <f t="shared" ca="1" si="423"/>
        <v>1.040126729</v>
      </c>
      <c r="N1607" s="70">
        <f t="shared" si="424"/>
        <v>0</v>
      </c>
      <c r="O1607" s="66">
        <f t="shared" ca="1" si="425"/>
        <v>2936101.47954993</v>
      </c>
      <c r="P1607" s="72">
        <f t="shared" si="426"/>
        <v>0</v>
      </c>
      <c r="Q1607" s="69"/>
      <c r="R1607" s="68"/>
      <c r="S1607" s="68"/>
      <c r="T1607" s="68"/>
      <c r="U1607" s="68"/>
      <c r="V1607" s="6"/>
      <c r="W1607" s="6"/>
      <c r="X1607" s="6"/>
      <c r="Y1607" s="7"/>
      <c r="Z1607" s="1"/>
      <c r="AA1607" s="6"/>
      <c r="AB1607" s="7"/>
      <c r="AC1607" s="7"/>
      <c r="AD1607" s="7"/>
      <c r="AE1607" s="6"/>
      <c r="AF1607" s="8"/>
      <c r="AG1607" s="6"/>
      <c r="AH1607" s="1"/>
      <c r="AI1607" s="3"/>
      <c r="AJ1607" s="3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</row>
    <row r="1608" spans="1:220" x14ac:dyDescent="0.2">
      <c r="A1608" s="65">
        <f t="shared" si="413"/>
        <v>43583</v>
      </c>
      <c r="B1608" s="12">
        <f t="shared" ca="1" si="415"/>
        <v>76114600.273413897</v>
      </c>
      <c r="C1608" s="73">
        <f t="shared" ca="1" si="416"/>
        <v>73170715.698005885</v>
      </c>
      <c r="D1608" s="67">
        <f ca="1">IF(A1608&lt;$B$1,VLOOKUP(A1608,[1]DI!$A$4:$B$15000,2,FALSE),0)</f>
        <v>0</v>
      </c>
      <c r="E1608" s="11">
        <f t="shared" ca="1" si="417"/>
        <v>1</v>
      </c>
      <c r="F1608" s="66">
        <f ca="1">(TRUNC(PRODUCT($E$16:$E1607),16))</f>
        <v>1.54624170854776</v>
      </c>
      <c r="G1608" s="66">
        <f t="shared" ca="1" si="418"/>
        <v>1.50864260980201</v>
      </c>
      <c r="H1608" s="66">
        <f t="shared" ca="1" si="419"/>
        <v>1.0249224699999999</v>
      </c>
      <c r="I1608" s="67">
        <f t="shared" si="414"/>
        <v>3.7499999999999999E-2</v>
      </c>
      <c r="J1608" s="68">
        <f t="shared" si="420"/>
        <v>43437</v>
      </c>
      <c r="K1608" s="13">
        <f t="shared" si="421"/>
        <v>145</v>
      </c>
      <c r="L1608" s="9">
        <f t="shared" si="422"/>
        <v>1.0149383279999999</v>
      </c>
      <c r="M1608" s="71">
        <f t="shared" ca="1" si="423"/>
        <v>1.0402330980000001</v>
      </c>
      <c r="N1608" s="70">
        <f t="shared" si="424"/>
        <v>0</v>
      </c>
      <c r="O1608" s="66">
        <f t="shared" ca="1" si="425"/>
        <v>2943884.5754080098</v>
      </c>
      <c r="P1608" s="72">
        <f t="shared" si="426"/>
        <v>0</v>
      </c>
      <c r="Q1608" s="69"/>
      <c r="R1608" s="68"/>
      <c r="S1608" s="68"/>
      <c r="T1608" s="68"/>
      <c r="U1608" s="68"/>
      <c r="V1608" s="6"/>
      <c r="W1608" s="6"/>
      <c r="X1608" s="6"/>
      <c r="Y1608" s="7"/>
      <c r="Z1608" s="1"/>
      <c r="AA1608" s="6"/>
      <c r="AB1608" s="7"/>
      <c r="AC1608" s="7"/>
      <c r="AD1608" s="7"/>
      <c r="AE1608" s="6"/>
      <c r="AF1608" s="8"/>
      <c r="AG1608" s="6"/>
      <c r="AH1608" s="1"/>
      <c r="AI1608" s="3"/>
      <c r="AJ1608" s="3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  <c r="HG1608" s="1"/>
      <c r="HH1608" s="1"/>
      <c r="HI1608" s="1"/>
      <c r="HJ1608" s="1"/>
      <c r="HK1608" s="1"/>
      <c r="HL1608" s="1"/>
    </row>
    <row r="1609" spans="1:220" x14ac:dyDescent="0.2">
      <c r="A1609" s="65">
        <f t="shared" si="413"/>
        <v>43584</v>
      </c>
      <c r="B1609" s="12">
        <f t="shared" ca="1" si="415"/>
        <v>76122384.247320563</v>
      </c>
      <c r="C1609" s="73">
        <f t="shared" ca="1" si="416"/>
        <v>73170715.698005885</v>
      </c>
      <c r="D1609" s="67">
        <f ca="1">IF(A1609&lt;$B$1,VLOOKUP(A1609,[1]DI!$A$4:$B$15000,2,FALSE),0)</f>
        <v>6.4000000000000001E-2</v>
      </c>
      <c r="E1609" s="11">
        <f t="shared" ca="1" si="417"/>
        <v>1.0002462000000001</v>
      </c>
      <c r="F1609" s="66">
        <f ca="1">(TRUNC(PRODUCT($E$16:$E1608),16))</f>
        <v>1.54624170854776</v>
      </c>
      <c r="G1609" s="66">
        <f t="shared" ca="1" si="418"/>
        <v>1.50864260980201</v>
      </c>
      <c r="H1609" s="66">
        <f t="shared" ca="1" si="419"/>
        <v>1.0249224699999999</v>
      </c>
      <c r="I1609" s="67">
        <f t="shared" si="414"/>
        <v>3.7499999999999999E-2</v>
      </c>
      <c r="J1609" s="68">
        <f t="shared" si="420"/>
        <v>43437</v>
      </c>
      <c r="K1609" s="13">
        <f t="shared" si="421"/>
        <v>146</v>
      </c>
      <c r="L1609" s="9">
        <f t="shared" si="422"/>
        <v>1.0150421220000001</v>
      </c>
      <c r="M1609" s="71">
        <f t="shared" ca="1" si="423"/>
        <v>1.040339479</v>
      </c>
      <c r="N1609" s="70">
        <f t="shared" si="424"/>
        <v>0</v>
      </c>
      <c r="O1609" s="66">
        <f t="shared" ca="1" si="425"/>
        <v>2951668.54931468</v>
      </c>
      <c r="P1609" s="72">
        <f t="shared" si="426"/>
        <v>0</v>
      </c>
      <c r="Q1609" s="69"/>
      <c r="R1609" s="68"/>
      <c r="S1609" s="68"/>
      <c r="T1609" s="68"/>
      <c r="U1609" s="68"/>
      <c r="V1609" s="6"/>
      <c r="W1609" s="6"/>
      <c r="X1609" s="6"/>
      <c r="Y1609" s="7"/>
      <c r="Z1609" s="1"/>
      <c r="AA1609" s="6"/>
      <c r="AB1609" s="7"/>
      <c r="AC1609" s="7"/>
      <c r="AD1609" s="7"/>
      <c r="AE1609" s="6"/>
      <c r="AF1609" s="8"/>
      <c r="AG1609" s="6"/>
      <c r="AH1609" s="1"/>
      <c r="AI1609" s="3"/>
      <c r="AJ1609" s="3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</row>
    <row r="1610" spans="1:220" x14ac:dyDescent="0.2">
      <c r="A1610" s="65">
        <f t="shared" si="413"/>
        <v>43585</v>
      </c>
      <c r="B1610" s="12">
        <f t="shared" ca="1" si="415"/>
        <v>76148911.851272568</v>
      </c>
      <c r="C1610" s="73">
        <f t="shared" ca="1" si="416"/>
        <v>73170715.698005885</v>
      </c>
      <c r="D1610" s="67">
        <f ca="1">IF(A1610&lt;$B$1,VLOOKUP(A1610,[1]DI!$A$4:$B$15000,2,FALSE),0)</f>
        <v>6.4000000000000001E-2</v>
      </c>
      <c r="E1610" s="11">
        <f t="shared" ca="1" si="417"/>
        <v>1.0002462000000001</v>
      </c>
      <c r="F1610" s="66">
        <f ca="1">(TRUNC(PRODUCT($E$16:$E1609),16))</f>
        <v>1.5466223932564001</v>
      </c>
      <c r="G1610" s="66">
        <f t="shared" ca="1" si="418"/>
        <v>1.50864260980201</v>
      </c>
      <c r="H1610" s="66">
        <f t="shared" ca="1" si="419"/>
        <v>1.0251748000000001</v>
      </c>
      <c r="I1610" s="67">
        <f t="shared" si="414"/>
        <v>3.7499999999999999E-2</v>
      </c>
      <c r="J1610" s="68">
        <f t="shared" si="420"/>
        <v>43437</v>
      </c>
      <c r="K1610" s="13">
        <f t="shared" si="421"/>
        <v>147</v>
      </c>
      <c r="L1610" s="9">
        <f t="shared" si="422"/>
        <v>1.0151459270000001</v>
      </c>
      <c r="M1610" s="71">
        <f t="shared" ca="1" si="423"/>
        <v>1.0407020229999999</v>
      </c>
      <c r="N1610" s="70">
        <f t="shared" si="424"/>
        <v>0</v>
      </c>
      <c r="O1610" s="66">
        <f t="shared" ca="1" si="425"/>
        <v>2978196.1532666902</v>
      </c>
      <c r="P1610" s="72">
        <f t="shared" si="426"/>
        <v>0</v>
      </c>
      <c r="Q1610" s="69"/>
      <c r="R1610" s="68"/>
      <c r="S1610" s="68"/>
      <c r="T1610" s="68"/>
      <c r="U1610" s="68"/>
      <c r="V1610" s="6"/>
      <c r="W1610" s="6"/>
      <c r="X1610" s="6"/>
      <c r="Y1610" s="7"/>
      <c r="Z1610" s="1"/>
      <c r="AA1610" s="6"/>
      <c r="AB1610" s="7"/>
      <c r="AC1610" s="7"/>
      <c r="AD1610" s="7"/>
      <c r="AE1610" s="6"/>
      <c r="AF1610" s="8"/>
      <c r="AG1610" s="6"/>
      <c r="AH1610" s="1"/>
      <c r="AI1610" s="3"/>
      <c r="AJ1610" s="3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  <c r="HG1610" s="1"/>
      <c r="HH1610" s="1"/>
      <c r="HI1610" s="1"/>
      <c r="HJ1610" s="1"/>
      <c r="HK1610" s="1"/>
      <c r="HL1610" s="1"/>
    </row>
    <row r="1611" spans="1:220" x14ac:dyDescent="0.2">
      <c r="A1611" s="65">
        <f t="shared" si="413"/>
        <v>43586</v>
      </c>
      <c r="B1611" s="12">
        <f t="shared" ca="1" si="415"/>
        <v>76175449.186929792</v>
      </c>
      <c r="C1611" s="73">
        <f t="shared" ca="1" si="416"/>
        <v>73170715.698005885</v>
      </c>
      <c r="D1611" s="67">
        <f ca="1">IF(A1611&lt;$B$1,VLOOKUP(A1611,[1]DI!$A$4:$B$15000,2,FALSE),0)</f>
        <v>0</v>
      </c>
      <c r="E1611" s="11">
        <f t="shared" ca="1" si="417"/>
        <v>1</v>
      </c>
      <c r="F1611" s="66">
        <f ca="1">(TRUNC(PRODUCT($E$16:$E1610),16))</f>
        <v>1.54700317168962</v>
      </c>
      <c r="G1611" s="66">
        <f t="shared" ca="1" si="418"/>
        <v>1.50864260980201</v>
      </c>
      <c r="H1611" s="66">
        <f t="shared" ca="1" si="419"/>
        <v>1.0254272</v>
      </c>
      <c r="I1611" s="67">
        <f t="shared" si="414"/>
        <v>3.7499999999999999E-2</v>
      </c>
      <c r="J1611" s="68">
        <f t="shared" si="420"/>
        <v>43437</v>
      </c>
      <c r="K1611" s="13">
        <f t="shared" si="421"/>
        <v>148</v>
      </c>
      <c r="L1611" s="9">
        <f t="shared" si="422"/>
        <v>1.015249742</v>
      </c>
      <c r="M1611" s="71">
        <f t="shared" ca="1" si="423"/>
        <v>1.0410647</v>
      </c>
      <c r="N1611" s="70">
        <f t="shared" si="424"/>
        <v>0</v>
      </c>
      <c r="O1611" s="66">
        <f t="shared" ca="1" si="425"/>
        <v>3004733.4889238998</v>
      </c>
      <c r="P1611" s="72">
        <f t="shared" si="426"/>
        <v>0</v>
      </c>
      <c r="Q1611" s="69"/>
      <c r="R1611" s="68"/>
      <c r="S1611" s="68"/>
      <c r="T1611" s="68"/>
      <c r="U1611" s="68"/>
      <c r="V1611" s="6"/>
      <c r="W1611" s="6"/>
      <c r="X1611" s="6"/>
      <c r="Y1611" s="7"/>
      <c r="Z1611" s="1"/>
      <c r="AA1611" s="6"/>
      <c r="AB1611" s="7"/>
      <c r="AC1611" s="7"/>
      <c r="AD1611" s="7"/>
      <c r="AE1611" s="6"/>
      <c r="AF1611" s="8"/>
      <c r="AG1611" s="6"/>
      <c r="AH1611" s="1"/>
      <c r="AI1611" s="3"/>
      <c r="AJ1611" s="3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  <c r="HG1611" s="1"/>
      <c r="HH1611" s="1"/>
      <c r="HI1611" s="1"/>
      <c r="HJ1611" s="1"/>
      <c r="HK1611" s="1"/>
      <c r="HL1611" s="1"/>
    </row>
    <row r="1612" spans="1:220" x14ac:dyDescent="0.2">
      <c r="A1612" s="65">
        <f t="shared" si="413"/>
        <v>43587</v>
      </c>
      <c r="B1612" s="12">
        <f t="shared" ca="1" si="415"/>
        <v>76183239.380347297</v>
      </c>
      <c r="C1612" s="73">
        <f t="shared" ca="1" si="416"/>
        <v>73170715.698005885</v>
      </c>
      <c r="D1612" s="67">
        <f ca="1">IF(A1612&lt;$B$1,VLOOKUP(A1612,[1]DI!$A$4:$B$15000,2,FALSE),0)</f>
        <v>6.4000000000000001E-2</v>
      </c>
      <c r="E1612" s="11">
        <f t="shared" ca="1" si="417"/>
        <v>1.0002462000000001</v>
      </c>
      <c r="F1612" s="66">
        <f ca="1">(TRUNC(PRODUCT($E$16:$E1611),16))</f>
        <v>1.54700317168962</v>
      </c>
      <c r="G1612" s="66">
        <f t="shared" ca="1" si="418"/>
        <v>1.50864260980201</v>
      </c>
      <c r="H1612" s="66">
        <f t="shared" ca="1" si="419"/>
        <v>1.0254272</v>
      </c>
      <c r="I1612" s="67">
        <f t="shared" si="414"/>
        <v>3.7499999999999999E-2</v>
      </c>
      <c r="J1612" s="68">
        <f t="shared" si="420"/>
        <v>43437</v>
      </c>
      <c r="K1612" s="13">
        <f t="shared" si="421"/>
        <v>149</v>
      </c>
      <c r="L1612" s="9">
        <f t="shared" si="422"/>
        <v>1.0153535680000001</v>
      </c>
      <c r="M1612" s="71">
        <f t="shared" ca="1" si="423"/>
        <v>1.041171166</v>
      </c>
      <c r="N1612" s="70">
        <f t="shared" si="424"/>
        <v>0</v>
      </c>
      <c r="O1612" s="66">
        <f t="shared" ca="1" si="425"/>
        <v>3012523.6823414098</v>
      </c>
      <c r="P1612" s="72">
        <f t="shared" si="426"/>
        <v>0</v>
      </c>
      <c r="Q1612" s="69"/>
      <c r="R1612" s="68"/>
      <c r="S1612" s="68"/>
      <c r="T1612" s="68"/>
      <c r="U1612" s="68"/>
      <c r="V1612" s="6"/>
      <c r="W1612" s="6"/>
      <c r="X1612" s="6"/>
      <c r="Y1612" s="7"/>
      <c r="Z1612" s="1"/>
      <c r="AA1612" s="6"/>
      <c r="AB1612" s="7"/>
      <c r="AC1612" s="7"/>
      <c r="AD1612" s="7"/>
      <c r="AE1612" s="6"/>
      <c r="AF1612" s="8"/>
      <c r="AG1612" s="6"/>
      <c r="AH1612" s="1"/>
      <c r="AI1612" s="3"/>
      <c r="AJ1612" s="3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</row>
    <row r="1613" spans="1:220" x14ac:dyDescent="0.2">
      <c r="A1613" s="65">
        <f t="shared" si="413"/>
        <v>43588</v>
      </c>
      <c r="B1613" s="12">
        <f t="shared" ca="1" si="415"/>
        <v>76209788.56966044</v>
      </c>
      <c r="C1613" s="73">
        <f t="shared" ca="1" si="416"/>
        <v>73170715.698005885</v>
      </c>
      <c r="D1613" s="67">
        <f ca="1">IF(A1613&lt;$B$1,VLOOKUP(A1613,[1]DI!$A$4:$B$15000,2,FALSE),0)</f>
        <v>6.4000000000000001E-2</v>
      </c>
      <c r="E1613" s="11">
        <f t="shared" ca="1" si="417"/>
        <v>1.0002462000000001</v>
      </c>
      <c r="F1613" s="66">
        <f ca="1">(TRUNC(PRODUCT($E$16:$E1612),16))</f>
        <v>1.54738404387049</v>
      </c>
      <c r="G1613" s="66">
        <f t="shared" ca="1" si="418"/>
        <v>1.50864260980201</v>
      </c>
      <c r="H1613" s="66">
        <f t="shared" ca="1" si="419"/>
        <v>1.02567966</v>
      </c>
      <c r="I1613" s="67">
        <f t="shared" si="414"/>
        <v>3.7499999999999999E-2</v>
      </c>
      <c r="J1613" s="68">
        <f t="shared" si="420"/>
        <v>43437</v>
      </c>
      <c r="K1613" s="13">
        <f t="shared" si="421"/>
        <v>150</v>
      </c>
      <c r="L1613" s="9">
        <f t="shared" si="422"/>
        <v>1.015457404</v>
      </c>
      <c r="M1613" s="71">
        <f t="shared" ca="1" si="423"/>
        <v>1.0415340049999999</v>
      </c>
      <c r="N1613" s="70">
        <f t="shared" si="424"/>
        <v>0</v>
      </c>
      <c r="O1613" s="66">
        <f t="shared" ca="1" si="425"/>
        <v>3039072.8716545501</v>
      </c>
      <c r="P1613" s="72">
        <f t="shared" si="426"/>
        <v>0</v>
      </c>
      <c r="Q1613" s="69"/>
      <c r="R1613" s="68"/>
      <c r="S1613" s="68"/>
      <c r="T1613" s="68"/>
      <c r="U1613" s="68"/>
      <c r="V1613" s="6"/>
      <c r="W1613" s="6"/>
      <c r="X1613" s="6"/>
      <c r="Y1613" s="7"/>
      <c r="Z1613" s="1"/>
      <c r="AA1613" s="6"/>
      <c r="AB1613" s="7"/>
      <c r="AC1613" s="7"/>
      <c r="AD1613" s="7"/>
      <c r="AE1613" s="6"/>
      <c r="AF1613" s="8"/>
      <c r="AG1613" s="6"/>
      <c r="AH1613" s="1"/>
      <c r="AI1613" s="3"/>
      <c r="AJ1613" s="3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  <c r="HG1613" s="1"/>
      <c r="HH1613" s="1"/>
      <c r="HI1613" s="1"/>
      <c r="HJ1613" s="1"/>
      <c r="HK1613" s="1"/>
      <c r="HL1613" s="1"/>
    </row>
    <row r="1614" spans="1:220" x14ac:dyDescent="0.2">
      <c r="A1614" s="65">
        <f t="shared" si="413"/>
        <v>43589</v>
      </c>
      <c r="B1614" s="12">
        <f t="shared" ca="1" si="415"/>
        <v>76236347.563849494</v>
      </c>
      <c r="C1614" s="73">
        <f t="shared" ca="1" si="416"/>
        <v>73170715.698005885</v>
      </c>
      <c r="D1614" s="67">
        <f ca="1">IF(A1614&lt;$B$1,VLOOKUP(A1614,[1]DI!$A$4:$B$15000,2,FALSE),0)</f>
        <v>0</v>
      </c>
      <c r="E1614" s="11">
        <f t="shared" ca="1" si="417"/>
        <v>1</v>
      </c>
      <c r="F1614" s="66">
        <f ca="1">(TRUNC(PRODUCT($E$16:$E1613),16))</f>
        <v>1.5477650098220901</v>
      </c>
      <c r="G1614" s="66">
        <f t="shared" ca="1" si="418"/>
        <v>1.50864260980201</v>
      </c>
      <c r="H1614" s="66">
        <f t="shared" ca="1" si="419"/>
        <v>1.02593219</v>
      </c>
      <c r="I1614" s="67">
        <f t="shared" si="414"/>
        <v>3.7499999999999999E-2</v>
      </c>
      <c r="J1614" s="68">
        <f t="shared" si="420"/>
        <v>43437</v>
      </c>
      <c r="K1614" s="13">
        <f t="shared" si="421"/>
        <v>151</v>
      </c>
      <c r="L1614" s="9">
        <f t="shared" si="422"/>
        <v>1.0155612510000001</v>
      </c>
      <c r="M1614" s="71">
        <f t="shared" ca="1" si="423"/>
        <v>1.041896978</v>
      </c>
      <c r="N1614" s="70">
        <f t="shared" si="424"/>
        <v>0</v>
      </c>
      <c r="O1614" s="66">
        <f t="shared" ca="1" si="425"/>
        <v>3065631.8658436099</v>
      </c>
      <c r="P1614" s="72">
        <f t="shared" si="426"/>
        <v>0</v>
      </c>
      <c r="Q1614" s="69"/>
      <c r="R1614" s="68"/>
      <c r="S1614" s="68"/>
      <c r="T1614" s="68"/>
      <c r="U1614" s="68"/>
      <c r="V1614" s="6"/>
      <c r="W1614" s="6"/>
      <c r="X1614" s="6"/>
      <c r="Y1614" s="7"/>
      <c r="Z1614" s="1"/>
      <c r="AA1614" s="6"/>
      <c r="AB1614" s="7"/>
      <c r="AC1614" s="7"/>
      <c r="AD1614" s="7"/>
      <c r="AE1614" s="6"/>
      <c r="AF1614" s="8"/>
      <c r="AG1614" s="6"/>
      <c r="AH1614" s="1"/>
      <c r="AI1614" s="3"/>
      <c r="AJ1614" s="3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  <c r="HG1614" s="1"/>
      <c r="HH1614" s="1"/>
      <c r="HI1614" s="1"/>
      <c r="HJ1614" s="1"/>
      <c r="HK1614" s="1"/>
      <c r="HL1614" s="1"/>
    </row>
    <row r="1615" spans="1:220" x14ac:dyDescent="0.2">
      <c r="A1615" s="65">
        <f t="shared" si="413"/>
        <v>43590</v>
      </c>
      <c r="B1615" s="12">
        <f t="shared" ca="1" si="415"/>
        <v>76244144.049948528</v>
      </c>
      <c r="C1615" s="73">
        <f t="shared" ca="1" si="416"/>
        <v>73170715.698005885</v>
      </c>
      <c r="D1615" s="67">
        <f ca="1">IF(A1615&lt;$B$1,VLOOKUP(A1615,[1]DI!$A$4:$B$15000,2,FALSE),0)</f>
        <v>0</v>
      </c>
      <c r="E1615" s="11">
        <f t="shared" ca="1" si="417"/>
        <v>1</v>
      </c>
      <c r="F1615" s="66">
        <f ca="1">(TRUNC(PRODUCT($E$16:$E1614),16))</f>
        <v>1.5477650098220901</v>
      </c>
      <c r="G1615" s="66">
        <f t="shared" ca="1" si="418"/>
        <v>1.50864260980201</v>
      </c>
      <c r="H1615" s="66">
        <f t="shared" ca="1" si="419"/>
        <v>1.02593219</v>
      </c>
      <c r="I1615" s="67">
        <f t="shared" si="414"/>
        <v>3.7499999999999999E-2</v>
      </c>
      <c r="J1615" s="68">
        <f t="shared" si="420"/>
        <v>43437</v>
      </c>
      <c r="K1615" s="13">
        <f t="shared" si="421"/>
        <v>152</v>
      </c>
      <c r="L1615" s="9">
        <f t="shared" si="422"/>
        <v>1.015665109</v>
      </c>
      <c r="M1615" s="71">
        <f t="shared" ca="1" si="423"/>
        <v>1.0420035299999999</v>
      </c>
      <c r="N1615" s="70">
        <f t="shared" si="424"/>
        <v>0</v>
      </c>
      <c r="O1615" s="66">
        <f t="shared" ca="1" si="425"/>
        <v>3073428.35194265</v>
      </c>
      <c r="P1615" s="72">
        <f t="shared" si="426"/>
        <v>0</v>
      </c>
      <c r="Q1615" s="69"/>
      <c r="R1615" s="68"/>
      <c r="S1615" s="68"/>
      <c r="T1615" s="68"/>
      <c r="U1615" s="68"/>
      <c r="V1615" s="6"/>
      <c r="W1615" s="6"/>
      <c r="X1615" s="6"/>
      <c r="Y1615" s="7"/>
      <c r="Z1615" s="1"/>
      <c r="AA1615" s="6"/>
      <c r="AB1615" s="7"/>
      <c r="AC1615" s="7"/>
      <c r="AD1615" s="7"/>
      <c r="AE1615" s="6"/>
      <c r="AF1615" s="8"/>
      <c r="AG1615" s="6"/>
      <c r="AH1615" s="1"/>
      <c r="AI1615" s="3"/>
      <c r="AJ1615" s="3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  <c r="HG1615" s="1"/>
      <c r="HH1615" s="1"/>
      <c r="HI1615" s="1"/>
      <c r="HJ1615" s="1"/>
      <c r="HK1615" s="1"/>
      <c r="HL1615" s="1"/>
    </row>
    <row r="1616" spans="1:220" x14ac:dyDescent="0.2">
      <c r="A1616" s="65">
        <f t="shared" si="413"/>
        <v>43591</v>
      </c>
      <c r="B1616" s="12">
        <f t="shared" ca="1" si="415"/>
        <v>76251941.194584042</v>
      </c>
      <c r="C1616" s="73">
        <f t="shared" ca="1" si="416"/>
        <v>73170715.698005885</v>
      </c>
      <c r="D1616" s="67">
        <f ca="1">IF(A1616&lt;$B$1,VLOOKUP(A1616,[1]DI!$A$4:$B$15000,2,FALSE),0)</f>
        <v>6.4000000000000001E-2</v>
      </c>
      <c r="E1616" s="11">
        <f t="shared" ca="1" si="417"/>
        <v>1.0002462000000001</v>
      </c>
      <c r="F1616" s="66">
        <f ca="1">(TRUNC(PRODUCT($E$16:$E1615),16))</f>
        <v>1.5477650098220901</v>
      </c>
      <c r="G1616" s="66">
        <f t="shared" ca="1" si="418"/>
        <v>1.50864260980201</v>
      </c>
      <c r="H1616" s="66">
        <f t="shared" ca="1" si="419"/>
        <v>1.02593219</v>
      </c>
      <c r="I1616" s="67">
        <f t="shared" si="414"/>
        <v>3.7499999999999999E-2</v>
      </c>
      <c r="J1616" s="68">
        <f t="shared" si="420"/>
        <v>43437</v>
      </c>
      <c r="K1616" s="13">
        <f t="shared" si="421"/>
        <v>153</v>
      </c>
      <c r="L1616" s="9">
        <f t="shared" si="422"/>
        <v>1.015768977</v>
      </c>
      <c r="M1616" s="71">
        <f t="shared" ca="1" si="423"/>
        <v>1.0421100910000001</v>
      </c>
      <c r="N1616" s="70">
        <f t="shared" si="424"/>
        <v>0</v>
      </c>
      <c r="O1616" s="66">
        <f t="shared" ca="1" si="425"/>
        <v>3081225.4965781602</v>
      </c>
      <c r="P1616" s="72">
        <f t="shared" si="426"/>
        <v>0</v>
      </c>
      <c r="Q1616" s="69"/>
      <c r="R1616" s="68"/>
      <c r="S1616" s="68"/>
      <c r="T1616" s="68"/>
      <c r="U1616" s="68"/>
      <c r="V1616" s="6"/>
      <c r="W1616" s="6"/>
      <c r="X1616" s="6"/>
      <c r="Y1616" s="7"/>
      <c r="Z1616" s="1"/>
      <c r="AA1616" s="6"/>
      <c r="AB1616" s="7"/>
      <c r="AC1616" s="7"/>
      <c r="AD1616" s="7"/>
      <c r="AE1616" s="6"/>
      <c r="AF1616" s="8"/>
      <c r="AG1616" s="6"/>
      <c r="AH1616" s="1"/>
      <c r="AI1616" s="3"/>
      <c r="AJ1616" s="3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  <c r="HG1616" s="1"/>
      <c r="HH1616" s="1"/>
      <c r="HI1616" s="1"/>
      <c r="HJ1616" s="1"/>
      <c r="HK1616" s="1"/>
      <c r="HL1616" s="1"/>
    </row>
    <row r="1617" spans="1:220" x14ac:dyDescent="0.2">
      <c r="A1617" s="65">
        <f t="shared" si="413"/>
        <v>43592</v>
      </c>
      <c r="B1617" s="12">
        <f t="shared" ca="1" si="415"/>
        <v>76278514.018038362</v>
      </c>
      <c r="C1617" s="73">
        <f t="shared" ca="1" si="416"/>
        <v>73170715.698005885</v>
      </c>
      <c r="D1617" s="67">
        <f ca="1">IF(A1617&lt;$B$1,VLOOKUP(A1617,[1]DI!$A$4:$B$15000,2,FALSE),0)</f>
        <v>6.4000000000000001E-2</v>
      </c>
      <c r="E1617" s="11">
        <f t="shared" ca="1" si="417"/>
        <v>1.0002462000000001</v>
      </c>
      <c r="F1617" s="66">
        <f ca="1">(TRUNC(PRODUCT($E$16:$E1616),16))</f>
        <v>1.54814606956751</v>
      </c>
      <c r="G1617" s="66">
        <f t="shared" ca="1" si="418"/>
        <v>1.50864260980201</v>
      </c>
      <c r="H1617" s="66">
        <f t="shared" ca="1" si="419"/>
        <v>1.02618477</v>
      </c>
      <c r="I1617" s="67">
        <f t="shared" si="414"/>
        <v>3.7499999999999999E-2</v>
      </c>
      <c r="J1617" s="68">
        <f t="shared" si="420"/>
        <v>43437</v>
      </c>
      <c r="K1617" s="13">
        <f t="shared" si="421"/>
        <v>154</v>
      </c>
      <c r="L1617" s="9">
        <f t="shared" si="422"/>
        <v>1.0158728560000001</v>
      </c>
      <c r="M1617" s="71">
        <f t="shared" ca="1" si="423"/>
        <v>1.042473253</v>
      </c>
      <c r="N1617" s="70">
        <f t="shared" si="424"/>
        <v>0</v>
      </c>
      <c r="O1617" s="66">
        <f t="shared" ca="1" si="425"/>
        <v>3107798.3200324802</v>
      </c>
      <c r="P1617" s="72">
        <f t="shared" si="426"/>
        <v>0</v>
      </c>
      <c r="Q1617" s="69"/>
      <c r="R1617" s="68"/>
      <c r="S1617" s="68"/>
      <c r="T1617" s="68"/>
      <c r="U1617" s="68"/>
      <c r="V1617" s="6"/>
      <c r="W1617" s="6"/>
      <c r="X1617" s="6"/>
      <c r="Y1617" s="7"/>
      <c r="Z1617" s="1"/>
      <c r="AA1617" s="6"/>
      <c r="AB1617" s="7"/>
      <c r="AC1617" s="7"/>
      <c r="AD1617" s="7"/>
      <c r="AE1617" s="6"/>
      <c r="AF1617" s="8"/>
      <c r="AG1617" s="6"/>
      <c r="AH1617" s="1"/>
      <c r="AI1617" s="3"/>
      <c r="AJ1617" s="3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  <c r="HG1617" s="1"/>
      <c r="HH1617" s="1"/>
      <c r="HI1617" s="1"/>
      <c r="HJ1617" s="1"/>
      <c r="HK1617" s="1"/>
      <c r="HL1617" s="1"/>
    </row>
    <row r="1618" spans="1:220" x14ac:dyDescent="0.2">
      <c r="A1618" s="65">
        <f t="shared" ref="A1618:A1681" si="427">(A1617+1)</f>
        <v>43593</v>
      </c>
      <c r="B1618" s="12">
        <f t="shared" ca="1" si="415"/>
        <v>76305096.7195393</v>
      </c>
      <c r="C1618" s="73">
        <f t="shared" ca="1" si="416"/>
        <v>73170715.698005885</v>
      </c>
      <c r="D1618" s="67">
        <f ca="1">IF(A1618&lt;$B$1,VLOOKUP(A1618,[1]DI!$A$4:$B$15000,2,FALSE),0)</f>
        <v>6.4000000000000001E-2</v>
      </c>
      <c r="E1618" s="11">
        <f t="shared" ca="1" si="417"/>
        <v>1.0002462000000001</v>
      </c>
      <c r="F1618" s="66">
        <f ca="1">(TRUNC(PRODUCT($E$16:$E1617),16))</f>
        <v>1.5485272231298399</v>
      </c>
      <c r="G1618" s="66">
        <f t="shared" ca="1" si="418"/>
        <v>1.50864260980201</v>
      </c>
      <c r="H1618" s="66">
        <f t="shared" ca="1" si="419"/>
        <v>1.0264374199999999</v>
      </c>
      <c r="I1618" s="67">
        <f t="shared" ref="I1618:I1681" si="428">I1617</f>
        <v>3.7499999999999999E-2</v>
      </c>
      <c r="J1618" s="68">
        <f t="shared" si="420"/>
        <v>43437</v>
      </c>
      <c r="K1618" s="13">
        <f t="shared" si="421"/>
        <v>155</v>
      </c>
      <c r="L1618" s="9">
        <f t="shared" si="422"/>
        <v>1.015976746</v>
      </c>
      <c r="M1618" s="71">
        <f t="shared" ca="1" si="423"/>
        <v>1.0428365500000001</v>
      </c>
      <c r="N1618" s="70">
        <f t="shared" si="424"/>
        <v>0</v>
      </c>
      <c r="O1618" s="66">
        <f t="shared" ca="1" si="425"/>
        <v>3134381.0215334198</v>
      </c>
      <c r="P1618" s="72">
        <f t="shared" si="426"/>
        <v>0</v>
      </c>
      <c r="Q1618" s="69"/>
      <c r="R1618" s="68"/>
      <c r="S1618" s="68"/>
      <c r="T1618" s="68"/>
      <c r="U1618" s="68"/>
      <c r="V1618" s="6"/>
      <c r="W1618" s="6"/>
      <c r="X1618" s="6"/>
      <c r="Y1618" s="7"/>
      <c r="Z1618" s="1"/>
      <c r="AA1618" s="6"/>
      <c r="AB1618" s="7"/>
      <c r="AC1618" s="7"/>
      <c r="AD1618" s="7"/>
      <c r="AE1618" s="6"/>
      <c r="AF1618" s="8"/>
      <c r="AG1618" s="6"/>
      <c r="AH1618" s="1"/>
      <c r="AI1618" s="3"/>
      <c r="AJ1618" s="3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  <c r="HG1618" s="1"/>
      <c r="HH1618" s="1"/>
      <c r="HI1618" s="1"/>
      <c r="HJ1618" s="1"/>
      <c r="HK1618" s="1"/>
      <c r="HL1618" s="1"/>
    </row>
    <row r="1619" spans="1:220" x14ac:dyDescent="0.2">
      <c r="A1619" s="65">
        <f t="shared" si="427"/>
        <v>43594</v>
      </c>
      <c r="B1619" s="12">
        <f t="shared" ca="1" si="415"/>
        <v>76331688.494208992</v>
      </c>
      <c r="C1619" s="73">
        <f t="shared" ca="1" si="416"/>
        <v>73170715.698005885</v>
      </c>
      <c r="D1619" s="67">
        <f ca="1">IF(A1619&lt;$B$1,VLOOKUP(A1619,[1]DI!$A$4:$B$15000,2,FALSE),0)</f>
        <v>6.4000000000000001E-2</v>
      </c>
      <c r="E1619" s="11">
        <f t="shared" ca="1" si="417"/>
        <v>1.0002462000000001</v>
      </c>
      <c r="F1619" s="66">
        <f ca="1">(TRUNC(PRODUCT($E$16:$E1618),16))</f>
        <v>1.5489084705321801</v>
      </c>
      <c r="G1619" s="66">
        <f t="shared" ca="1" si="418"/>
        <v>1.50864260980201</v>
      </c>
      <c r="H1619" s="66">
        <f t="shared" ca="1" si="419"/>
        <v>1.02669013</v>
      </c>
      <c r="I1619" s="67">
        <f t="shared" si="428"/>
        <v>3.7499999999999999E-2</v>
      </c>
      <c r="J1619" s="68">
        <f t="shared" si="420"/>
        <v>43437</v>
      </c>
      <c r="K1619" s="13">
        <f t="shared" si="421"/>
        <v>156</v>
      </c>
      <c r="L1619" s="9">
        <f t="shared" si="422"/>
        <v>1.016080646</v>
      </c>
      <c r="M1619" s="71">
        <f t="shared" ca="1" si="423"/>
        <v>1.0431999709999999</v>
      </c>
      <c r="N1619" s="70">
        <f t="shared" si="424"/>
        <v>0</v>
      </c>
      <c r="O1619" s="66">
        <f t="shared" ca="1" si="425"/>
        <v>3160972.7962031001</v>
      </c>
      <c r="P1619" s="72">
        <f t="shared" si="426"/>
        <v>0</v>
      </c>
      <c r="Q1619" s="69"/>
      <c r="R1619" s="68"/>
      <c r="S1619" s="68"/>
      <c r="T1619" s="68"/>
      <c r="U1619" s="68"/>
      <c r="V1619" s="6"/>
      <c r="W1619" s="6"/>
      <c r="X1619" s="6"/>
      <c r="Y1619" s="7"/>
      <c r="Z1619" s="1"/>
      <c r="AA1619" s="6"/>
      <c r="AB1619" s="7"/>
      <c r="AC1619" s="7"/>
      <c r="AD1619" s="7"/>
      <c r="AE1619" s="6"/>
      <c r="AF1619" s="8"/>
      <c r="AG1619" s="6"/>
      <c r="AH1619" s="1"/>
      <c r="AI1619" s="3"/>
      <c r="AJ1619" s="3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</row>
    <row r="1620" spans="1:220" x14ac:dyDescent="0.2">
      <c r="A1620" s="65">
        <f t="shared" si="427"/>
        <v>43595</v>
      </c>
      <c r="B1620" s="12">
        <f t="shared" ca="1" si="415"/>
        <v>76358289.268876702</v>
      </c>
      <c r="C1620" s="73">
        <f t="shared" ca="1" si="416"/>
        <v>73170715.698005885</v>
      </c>
      <c r="D1620" s="67">
        <f ca="1">IF(A1620&lt;$B$1,VLOOKUP(A1620,[1]DI!$A$4:$B$15000,2,FALSE),0)</f>
        <v>6.4000000000000001E-2</v>
      </c>
      <c r="E1620" s="11">
        <f t="shared" ca="1" si="417"/>
        <v>1.0002462000000001</v>
      </c>
      <c r="F1620" s="66">
        <f ca="1">(TRUNC(PRODUCT($E$16:$E1619),16))</f>
        <v>1.5492898117976199</v>
      </c>
      <c r="G1620" s="66">
        <f t="shared" ca="1" si="418"/>
        <v>1.50864260980201</v>
      </c>
      <c r="H1620" s="66">
        <f t="shared" ca="1" si="419"/>
        <v>1.0269429000000001</v>
      </c>
      <c r="I1620" s="67">
        <f t="shared" si="428"/>
        <v>3.7499999999999999E-2</v>
      </c>
      <c r="J1620" s="68">
        <f t="shared" si="420"/>
        <v>43437</v>
      </c>
      <c r="K1620" s="13">
        <f t="shared" si="421"/>
        <v>157</v>
      </c>
      <c r="L1620" s="9">
        <f t="shared" si="422"/>
        <v>1.016184556</v>
      </c>
      <c r="M1620" s="71">
        <f t="shared" ca="1" si="423"/>
        <v>1.043563515</v>
      </c>
      <c r="N1620" s="70">
        <f t="shared" si="424"/>
        <v>0</v>
      </c>
      <c r="O1620" s="66">
        <f t="shared" ca="1" si="425"/>
        <v>3187573.5708708102</v>
      </c>
      <c r="P1620" s="72">
        <f t="shared" si="426"/>
        <v>0</v>
      </c>
      <c r="Q1620" s="69"/>
      <c r="R1620" s="68"/>
      <c r="S1620" s="68"/>
      <c r="T1620" s="68"/>
      <c r="U1620" s="68"/>
      <c r="V1620" s="6"/>
      <c r="W1620" s="6"/>
      <c r="X1620" s="6"/>
      <c r="Y1620" s="7"/>
      <c r="Z1620" s="1"/>
      <c r="AA1620" s="6"/>
      <c r="AB1620" s="7"/>
      <c r="AC1620" s="7"/>
      <c r="AD1620" s="7"/>
      <c r="AE1620" s="6"/>
      <c r="AF1620" s="8"/>
      <c r="AG1620" s="6"/>
      <c r="AH1620" s="1"/>
      <c r="AI1620" s="3"/>
      <c r="AJ1620" s="3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  <c r="HG1620" s="1"/>
      <c r="HH1620" s="1"/>
      <c r="HI1620" s="1"/>
      <c r="HJ1620" s="1"/>
      <c r="HK1620" s="1"/>
      <c r="HL1620" s="1"/>
    </row>
    <row r="1621" spans="1:220" x14ac:dyDescent="0.2">
      <c r="A1621" s="65">
        <f t="shared" si="427"/>
        <v>43596</v>
      </c>
      <c r="B1621" s="12">
        <f t="shared" ca="1" si="415"/>
        <v>76384899.263054594</v>
      </c>
      <c r="C1621" s="73">
        <f t="shared" ca="1" si="416"/>
        <v>73170715.698005885</v>
      </c>
      <c r="D1621" s="67">
        <f ca="1">IF(A1621&lt;$B$1,VLOOKUP(A1621,[1]DI!$A$4:$B$15000,2,FALSE),0)</f>
        <v>0</v>
      </c>
      <c r="E1621" s="11">
        <f t="shared" ca="1" si="417"/>
        <v>1</v>
      </c>
      <c r="F1621" s="66">
        <f ca="1">(TRUNC(PRODUCT($E$16:$E1620),16))</f>
        <v>1.5496712469492899</v>
      </c>
      <c r="G1621" s="66">
        <f t="shared" ca="1" si="418"/>
        <v>1.50864260980201</v>
      </c>
      <c r="H1621" s="66">
        <f t="shared" ca="1" si="419"/>
        <v>1.0271957300000001</v>
      </c>
      <c r="I1621" s="67">
        <f t="shared" si="428"/>
        <v>3.7499999999999999E-2</v>
      </c>
      <c r="J1621" s="68">
        <f t="shared" si="420"/>
        <v>43437</v>
      </c>
      <c r="K1621" s="13">
        <f t="shared" si="421"/>
        <v>158</v>
      </c>
      <c r="L1621" s="9">
        <f t="shared" si="422"/>
        <v>1.0162884780000001</v>
      </c>
      <c r="M1621" s="71">
        <f t="shared" ca="1" si="423"/>
        <v>1.043927185</v>
      </c>
      <c r="N1621" s="70">
        <f t="shared" si="424"/>
        <v>0</v>
      </c>
      <c r="O1621" s="66">
        <f t="shared" ca="1" si="425"/>
        <v>3214183.56504871</v>
      </c>
      <c r="P1621" s="72">
        <f t="shared" si="426"/>
        <v>0</v>
      </c>
      <c r="Q1621" s="69"/>
      <c r="R1621" s="68"/>
      <c r="S1621" s="68"/>
      <c r="T1621" s="68"/>
      <c r="U1621" s="68"/>
      <c r="V1621" s="6"/>
      <c r="W1621" s="6"/>
      <c r="X1621" s="6"/>
      <c r="Y1621" s="7"/>
      <c r="Z1621" s="1"/>
      <c r="AA1621" s="6"/>
      <c r="AB1621" s="7"/>
      <c r="AC1621" s="7"/>
      <c r="AD1621" s="7"/>
      <c r="AE1621" s="6"/>
      <c r="AF1621" s="8"/>
      <c r="AG1621" s="6"/>
      <c r="AH1621" s="1"/>
      <c r="AI1621" s="3"/>
      <c r="AJ1621" s="3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</row>
    <row r="1622" spans="1:220" x14ac:dyDescent="0.2">
      <c r="A1622" s="65">
        <f t="shared" si="427"/>
        <v>43597</v>
      </c>
      <c r="B1622" s="12">
        <f t="shared" ca="1" si="415"/>
        <v>76392710.895491794</v>
      </c>
      <c r="C1622" s="73">
        <f t="shared" ca="1" si="416"/>
        <v>73170715.698005885</v>
      </c>
      <c r="D1622" s="67">
        <f ca="1">IF(A1622&lt;$B$1,VLOOKUP(A1622,[1]DI!$A$4:$B$15000,2,FALSE),0)</f>
        <v>0</v>
      </c>
      <c r="E1622" s="11">
        <f t="shared" ca="1" si="417"/>
        <v>1</v>
      </c>
      <c r="F1622" s="66">
        <f ca="1">(TRUNC(PRODUCT($E$16:$E1621),16))</f>
        <v>1.5496712469492899</v>
      </c>
      <c r="G1622" s="66">
        <f t="shared" ca="1" si="418"/>
        <v>1.50864260980201</v>
      </c>
      <c r="H1622" s="66">
        <f t="shared" ca="1" si="419"/>
        <v>1.0271957300000001</v>
      </c>
      <c r="I1622" s="67">
        <f t="shared" si="428"/>
        <v>3.7499999999999999E-2</v>
      </c>
      <c r="J1622" s="68">
        <f t="shared" si="420"/>
        <v>43437</v>
      </c>
      <c r="K1622" s="13">
        <f t="shared" si="421"/>
        <v>159</v>
      </c>
      <c r="L1622" s="9">
        <f t="shared" si="422"/>
        <v>1.0163924099999999</v>
      </c>
      <c r="M1622" s="71">
        <f t="shared" ca="1" si="423"/>
        <v>1.0440339439999999</v>
      </c>
      <c r="N1622" s="70">
        <f t="shared" si="424"/>
        <v>0</v>
      </c>
      <c r="O1622" s="66">
        <f t="shared" ca="1" si="425"/>
        <v>3221995.1974859098</v>
      </c>
      <c r="P1622" s="72">
        <f t="shared" si="426"/>
        <v>0</v>
      </c>
      <c r="Q1622" s="69"/>
      <c r="R1622" s="68"/>
      <c r="S1622" s="68"/>
      <c r="T1622" s="68"/>
      <c r="U1622" s="68"/>
      <c r="V1622" s="6"/>
      <c r="W1622" s="6"/>
      <c r="X1622" s="6"/>
      <c r="Y1622" s="7"/>
      <c r="Z1622" s="1"/>
      <c r="AA1622" s="6"/>
      <c r="AB1622" s="7"/>
      <c r="AC1622" s="7"/>
      <c r="AD1622" s="7"/>
      <c r="AE1622" s="6"/>
      <c r="AF1622" s="8"/>
      <c r="AG1622" s="6"/>
      <c r="AH1622" s="1"/>
      <c r="AI1622" s="3"/>
      <c r="AJ1622" s="3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  <c r="HG1622" s="1"/>
      <c r="HH1622" s="1"/>
      <c r="HI1622" s="1"/>
      <c r="HJ1622" s="1"/>
      <c r="HK1622" s="1"/>
      <c r="HL1622" s="1"/>
    </row>
    <row r="1623" spans="1:220" x14ac:dyDescent="0.2">
      <c r="A1623" s="65">
        <f t="shared" si="427"/>
        <v>43598</v>
      </c>
      <c r="B1623" s="12">
        <f t="shared" ca="1" si="415"/>
        <v>76400523.259636149</v>
      </c>
      <c r="C1623" s="73">
        <f t="shared" ca="1" si="416"/>
        <v>73170715.698005885</v>
      </c>
      <c r="D1623" s="67">
        <f ca="1">IF(A1623&lt;$B$1,VLOOKUP(A1623,[1]DI!$A$4:$B$15000,2,FALSE),0)</f>
        <v>6.4000000000000001E-2</v>
      </c>
      <c r="E1623" s="11">
        <f t="shared" ca="1" si="417"/>
        <v>1.0002462000000001</v>
      </c>
      <c r="F1623" s="66">
        <f ca="1">(TRUNC(PRODUCT($E$16:$E1622),16))</f>
        <v>1.5496712469492899</v>
      </c>
      <c r="G1623" s="66">
        <f t="shared" ca="1" si="418"/>
        <v>1.50864260980201</v>
      </c>
      <c r="H1623" s="66">
        <f t="shared" ca="1" si="419"/>
        <v>1.0271957300000001</v>
      </c>
      <c r="I1623" s="67">
        <f t="shared" si="428"/>
        <v>3.7499999999999999E-2</v>
      </c>
      <c r="J1623" s="68">
        <f t="shared" si="420"/>
        <v>43437</v>
      </c>
      <c r="K1623" s="13">
        <f t="shared" si="421"/>
        <v>160</v>
      </c>
      <c r="L1623" s="9">
        <f t="shared" si="422"/>
        <v>1.016496353</v>
      </c>
      <c r="M1623" s="71">
        <f t="shared" ca="1" si="423"/>
        <v>1.044140713</v>
      </c>
      <c r="N1623" s="70">
        <f t="shared" si="424"/>
        <v>0</v>
      </c>
      <c r="O1623" s="66">
        <f t="shared" ca="1" si="425"/>
        <v>3229807.56163027</v>
      </c>
      <c r="P1623" s="72">
        <f t="shared" si="426"/>
        <v>0</v>
      </c>
      <c r="Q1623" s="69"/>
      <c r="R1623" s="68"/>
      <c r="S1623" s="68"/>
      <c r="T1623" s="68"/>
      <c r="U1623" s="68"/>
      <c r="V1623" s="6"/>
      <c r="W1623" s="6"/>
      <c r="X1623" s="6"/>
      <c r="Y1623" s="7"/>
      <c r="Z1623" s="1"/>
      <c r="AA1623" s="6"/>
      <c r="AB1623" s="7"/>
      <c r="AC1623" s="7"/>
      <c r="AD1623" s="7"/>
      <c r="AE1623" s="6"/>
      <c r="AF1623" s="8"/>
      <c r="AG1623" s="6"/>
      <c r="AH1623" s="1"/>
      <c r="AI1623" s="3"/>
      <c r="AJ1623" s="3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  <c r="HG1623" s="1"/>
      <c r="HH1623" s="1"/>
      <c r="HI1623" s="1"/>
      <c r="HJ1623" s="1"/>
      <c r="HK1623" s="1"/>
      <c r="HL1623" s="1"/>
    </row>
    <row r="1624" spans="1:220" x14ac:dyDescent="0.2">
      <c r="A1624" s="65">
        <f t="shared" si="427"/>
        <v>43599</v>
      </c>
      <c r="B1624" s="12">
        <f t="shared" ca="1" si="415"/>
        <v>76427148.546493635</v>
      </c>
      <c r="C1624" s="73">
        <f t="shared" ca="1" si="416"/>
        <v>73170715.698005885</v>
      </c>
      <c r="D1624" s="67">
        <f ca="1">IF(A1624&lt;$B$1,VLOOKUP(A1624,[1]DI!$A$4:$B$15000,2,FALSE),0)</f>
        <v>6.4000000000000001E-2</v>
      </c>
      <c r="E1624" s="11">
        <f t="shared" ca="1" si="417"/>
        <v>1.0002462000000001</v>
      </c>
      <c r="F1624" s="66">
        <f ca="1">(TRUNC(PRODUCT($E$16:$E1623),16))</f>
        <v>1.55005277601028</v>
      </c>
      <c r="G1624" s="66">
        <f t="shared" ca="1" si="418"/>
        <v>1.50864260980201</v>
      </c>
      <c r="H1624" s="66">
        <f t="shared" ca="1" si="419"/>
        <v>1.0274486300000001</v>
      </c>
      <c r="I1624" s="67">
        <f t="shared" si="428"/>
        <v>3.7499999999999999E-2</v>
      </c>
      <c r="J1624" s="68">
        <f t="shared" si="420"/>
        <v>43437</v>
      </c>
      <c r="K1624" s="13">
        <f t="shared" si="421"/>
        <v>161</v>
      </c>
      <c r="L1624" s="9">
        <f t="shared" si="422"/>
        <v>1.016600306</v>
      </c>
      <c r="M1624" s="71">
        <f t="shared" ca="1" si="423"/>
        <v>1.044504592</v>
      </c>
      <c r="N1624" s="70">
        <f t="shared" si="424"/>
        <v>0</v>
      </c>
      <c r="O1624" s="66">
        <f t="shared" ca="1" si="425"/>
        <v>3256432.8484877502</v>
      </c>
      <c r="P1624" s="72">
        <f t="shared" si="426"/>
        <v>0</v>
      </c>
      <c r="Q1624" s="69"/>
      <c r="R1624" s="68"/>
      <c r="S1624" s="68"/>
      <c r="T1624" s="68"/>
      <c r="U1624" s="68"/>
      <c r="V1624" s="6"/>
      <c r="W1624" s="6"/>
      <c r="X1624" s="6"/>
      <c r="Y1624" s="7"/>
      <c r="Z1624" s="1"/>
      <c r="AA1624" s="6"/>
      <c r="AB1624" s="7"/>
      <c r="AC1624" s="7"/>
      <c r="AD1624" s="7"/>
      <c r="AE1624" s="6"/>
      <c r="AF1624" s="8"/>
      <c r="AG1624" s="6"/>
      <c r="AH1624" s="1"/>
      <c r="AI1624" s="3"/>
      <c r="AJ1624" s="3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  <c r="HG1624" s="1"/>
      <c r="HH1624" s="1"/>
      <c r="HI1624" s="1"/>
      <c r="HJ1624" s="1"/>
      <c r="HK1624" s="1"/>
      <c r="HL1624" s="1"/>
    </row>
    <row r="1625" spans="1:220" x14ac:dyDescent="0.2">
      <c r="A1625" s="65">
        <f t="shared" si="427"/>
        <v>43600</v>
      </c>
      <c r="B1625" s="12">
        <f t="shared" ca="1" si="415"/>
        <v>76453782.174812689</v>
      </c>
      <c r="C1625" s="73">
        <f t="shared" ca="1" si="416"/>
        <v>73170715.698005885</v>
      </c>
      <c r="D1625" s="67">
        <f ca="1">IF(A1625&lt;$B$1,VLOOKUP(A1625,[1]DI!$A$4:$B$15000,2,FALSE),0)</f>
        <v>6.4000000000000001E-2</v>
      </c>
      <c r="E1625" s="11">
        <f t="shared" ca="1" si="417"/>
        <v>1.0002462000000001</v>
      </c>
      <c r="F1625" s="66">
        <f ca="1">(TRUNC(PRODUCT($E$16:$E1624),16))</f>
        <v>1.5504343990037399</v>
      </c>
      <c r="G1625" s="66">
        <f t="shared" ca="1" si="418"/>
        <v>1.50864260980201</v>
      </c>
      <c r="H1625" s="66">
        <f t="shared" ca="1" si="419"/>
        <v>1.02770158</v>
      </c>
      <c r="I1625" s="67">
        <f t="shared" si="428"/>
        <v>3.7499999999999999E-2</v>
      </c>
      <c r="J1625" s="68">
        <f t="shared" si="420"/>
        <v>43437</v>
      </c>
      <c r="K1625" s="13">
        <f t="shared" si="421"/>
        <v>162</v>
      </c>
      <c r="L1625" s="9">
        <f t="shared" si="422"/>
        <v>1.01670427</v>
      </c>
      <c r="M1625" s="71">
        <f t="shared" ca="1" si="423"/>
        <v>1.0448685849999999</v>
      </c>
      <c r="N1625" s="70">
        <f t="shared" si="424"/>
        <v>0</v>
      </c>
      <c r="O1625" s="66">
        <f t="shared" ca="1" si="425"/>
        <v>3283066.4768067999</v>
      </c>
      <c r="P1625" s="72">
        <f t="shared" si="426"/>
        <v>0</v>
      </c>
      <c r="Q1625" s="69"/>
      <c r="R1625" s="68"/>
      <c r="S1625" s="68"/>
      <c r="T1625" s="68"/>
      <c r="U1625" s="68"/>
      <c r="V1625" s="6"/>
      <c r="W1625" s="6"/>
      <c r="X1625" s="6"/>
      <c r="Y1625" s="7"/>
      <c r="Z1625" s="1"/>
      <c r="AA1625" s="6"/>
      <c r="AB1625" s="7"/>
      <c r="AC1625" s="7"/>
      <c r="AD1625" s="7"/>
      <c r="AE1625" s="6"/>
      <c r="AF1625" s="8"/>
      <c r="AG1625" s="6"/>
      <c r="AH1625" s="1"/>
      <c r="AI1625" s="3"/>
      <c r="AJ1625" s="3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  <c r="HG1625" s="1"/>
      <c r="HH1625" s="1"/>
      <c r="HI1625" s="1"/>
      <c r="HJ1625" s="1"/>
      <c r="HK1625" s="1"/>
      <c r="HL1625" s="1"/>
    </row>
    <row r="1626" spans="1:220" x14ac:dyDescent="0.2">
      <c r="A1626" s="65">
        <f t="shared" si="427"/>
        <v>43601</v>
      </c>
      <c r="B1626" s="12">
        <f t="shared" ca="1" si="415"/>
        <v>76480425.608007669</v>
      </c>
      <c r="C1626" s="73">
        <f t="shared" ca="1" si="416"/>
        <v>73170715.698005885</v>
      </c>
      <c r="D1626" s="67">
        <f ca="1">IF(A1626&lt;$B$1,VLOOKUP(A1626,[1]DI!$A$4:$B$15000,2,FALSE),0)</f>
        <v>6.4000000000000001E-2</v>
      </c>
      <c r="E1626" s="11">
        <f t="shared" ca="1" si="417"/>
        <v>1.0002462000000001</v>
      </c>
      <c r="F1626" s="66">
        <f ca="1">(TRUNC(PRODUCT($E$16:$E1625),16))</f>
        <v>1.55081611595277</v>
      </c>
      <c r="G1626" s="66">
        <f t="shared" ca="1" si="418"/>
        <v>1.50864260980201</v>
      </c>
      <c r="H1626" s="66">
        <f t="shared" ca="1" si="419"/>
        <v>1.0279545999999999</v>
      </c>
      <c r="I1626" s="67">
        <f t="shared" si="428"/>
        <v>3.7499999999999999E-2</v>
      </c>
      <c r="J1626" s="68">
        <f t="shared" si="420"/>
        <v>43437</v>
      </c>
      <c r="K1626" s="13">
        <f t="shared" si="421"/>
        <v>163</v>
      </c>
      <c r="L1626" s="9">
        <f t="shared" si="422"/>
        <v>1.0168082439999999</v>
      </c>
      <c r="M1626" s="71">
        <f t="shared" ca="1" si="423"/>
        <v>1.045232712</v>
      </c>
      <c r="N1626" s="70">
        <f t="shared" si="424"/>
        <v>0</v>
      </c>
      <c r="O1626" s="66">
        <f t="shared" ca="1" si="425"/>
        <v>3309709.9100017799</v>
      </c>
      <c r="P1626" s="72">
        <f t="shared" si="426"/>
        <v>0</v>
      </c>
      <c r="Q1626" s="69"/>
      <c r="R1626" s="68"/>
      <c r="S1626" s="68"/>
      <c r="T1626" s="68"/>
      <c r="U1626" s="68"/>
      <c r="V1626" s="6"/>
      <c r="W1626" s="6"/>
      <c r="X1626" s="6"/>
      <c r="Y1626" s="7"/>
      <c r="Z1626" s="1"/>
      <c r="AA1626" s="6"/>
      <c r="AB1626" s="7"/>
      <c r="AC1626" s="7"/>
      <c r="AD1626" s="7"/>
      <c r="AE1626" s="6"/>
      <c r="AF1626" s="8"/>
      <c r="AG1626" s="6"/>
      <c r="AH1626" s="1"/>
      <c r="AI1626" s="3"/>
      <c r="AJ1626" s="3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</row>
    <row r="1627" spans="1:220" x14ac:dyDescent="0.2">
      <c r="A1627" s="65">
        <f t="shared" si="427"/>
        <v>43602</v>
      </c>
      <c r="B1627" s="12">
        <f t="shared" ca="1" si="415"/>
        <v>76507078.919249251</v>
      </c>
      <c r="C1627" s="73">
        <f t="shared" ca="1" si="416"/>
        <v>73170715.698005885</v>
      </c>
      <c r="D1627" s="67">
        <f ca="1">IF(A1627&lt;$B$1,VLOOKUP(A1627,[1]DI!$A$4:$B$15000,2,FALSE),0)</f>
        <v>6.4000000000000001E-2</v>
      </c>
      <c r="E1627" s="11">
        <f t="shared" ca="1" si="417"/>
        <v>1.0002462000000001</v>
      </c>
      <c r="F1627" s="66">
        <f ca="1">(TRUNC(PRODUCT($E$16:$E1626),16))</f>
        <v>1.5511979268805201</v>
      </c>
      <c r="G1627" s="66">
        <f t="shared" ca="1" si="418"/>
        <v>1.50864260980201</v>
      </c>
      <c r="H1627" s="66">
        <f t="shared" ca="1" si="419"/>
        <v>1.0282076899999999</v>
      </c>
      <c r="I1627" s="67">
        <f t="shared" si="428"/>
        <v>3.7499999999999999E-2</v>
      </c>
      <c r="J1627" s="68">
        <f t="shared" si="420"/>
        <v>43437</v>
      </c>
      <c r="K1627" s="13">
        <f t="shared" si="421"/>
        <v>164</v>
      </c>
      <c r="L1627" s="9">
        <f t="shared" si="422"/>
        <v>1.0169122289999999</v>
      </c>
      <c r="M1627" s="71">
        <f t="shared" ca="1" si="423"/>
        <v>1.045596974</v>
      </c>
      <c r="N1627" s="70">
        <f t="shared" si="424"/>
        <v>0</v>
      </c>
      <c r="O1627" s="66">
        <f t="shared" ca="1" si="425"/>
        <v>3336363.2212433601</v>
      </c>
      <c r="P1627" s="72">
        <f t="shared" si="426"/>
        <v>0</v>
      </c>
      <c r="Q1627" s="69"/>
      <c r="R1627" s="68"/>
      <c r="S1627" s="68"/>
      <c r="T1627" s="68"/>
      <c r="U1627" s="68"/>
      <c r="V1627" s="6"/>
      <c r="W1627" s="6"/>
      <c r="X1627" s="6"/>
      <c r="Y1627" s="7"/>
      <c r="Z1627" s="1"/>
      <c r="AA1627" s="6"/>
      <c r="AB1627" s="7"/>
      <c r="AC1627" s="7"/>
      <c r="AD1627" s="7"/>
      <c r="AE1627" s="6"/>
      <c r="AF1627" s="8"/>
      <c r="AG1627" s="6"/>
      <c r="AH1627" s="1"/>
      <c r="AI1627" s="3"/>
      <c r="AJ1627" s="3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  <c r="HG1627" s="1"/>
      <c r="HH1627" s="1"/>
      <c r="HI1627" s="1"/>
      <c r="HJ1627" s="1"/>
      <c r="HK1627" s="1"/>
      <c r="HL1627" s="1"/>
    </row>
    <row r="1628" spans="1:220" x14ac:dyDescent="0.2">
      <c r="A1628" s="65">
        <f t="shared" si="427"/>
        <v>43603</v>
      </c>
      <c r="B1628" s="12">
        <f t="shared" ca="1" si="415"/>
        <v>76533740.645123154</v>
      </c>
      <c r="C1628" s="73">
        <f t="shared" ca="1" si="416"/>
        <v>73170715.698005885</v>
      </c>
      <c r="D1628" s="67">
        <f ca="1">IF(A1628&lt;$B$1,VLOOKUP(A1628,[1]DI!$A$4:$B$15000,2,FALSE),0)</f>
        <v>0</v>
      </c>
      <c r="E1628" s="11">
        <f t="shared" ca="1" si="417"/>
        <v>1</v>
      </c>
      <c r="F1628" s="66">
        <f ca="1">(TRUNC(PRODUCT($E$16:$E1627),16))</f>
        <v>1.5515798318101199</v>
      </c>
      <c r="G1628" s="66">
        <f t="shared" ca="1" si="418"/>
        <v>1.50864260980201</v>
      </c>
      <c r="H1628" s="66">
        <f t="shared" ca="1" si="419"/>
        <v>1.02846083</v>
      </c>
      <c r="I1628" s="67">
        <f t="shared" si="428"/>
        <v>3.7499999999999999E-2</v>
      </c>
      <c r="J1628" s="68">
        <f t="shared" si="420"/>
        <v>43437</v>
      </c>
      <c r="K1628" s="13">
        <f t="shared" si="421"/>
        <v>165</v>
      </c>
      <c r="L1628" s="9">
        <f t="shared" si="422"/>
        <v>1.0170162250000001</v>
      </c>
      <c r="M1628" s="71">
        <f t="shared" ca="1" si="423"/>
        <v>1.0459613510000001</v>
      </c>
      <c r="N1628" s="70">
        <f t="shared" si="424"/>
        <v>0</v>
      </c>
      <c r="O1628" s="66">
        <f t="shared" ca="1" si="425"/>
        <v>3363024.94711727</v>
      </c>
      <c r="P1628" s="72">
        <f t="shared" si="426"/>
        <v>0</v>
      </c>
      <c r="Q1628" s="69"/>
      <c r="R1628" s="68"/>
      <c r="S1628" s="68"/>
      <c r="T1628" s="68"/>
      <c r="U1628" s="68"/>
      <c r="V1628" s="6"/>
      <c r="W1628" s="6"/>
      <c r="X1628" s="6"/>
      <c r="Y1628" s="7"/>
      <c r="Z1628" s="1"/>
      <c r="AA1628" s="6"/>
      <c r="AB1628" s="7"/>
      <c r="AC1628" s="7"/>
      <c r="AD1628" s="7"/>
      <c r="AE1628" s="6"/>
      <c r="AF1628" s="8"/>
      <c r="AG1628" s="6"/>
      <c r="AH1628" s="1"/>
      <c r="AI1628" s="3"/>
      <c r="AJ1628" s="3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  <c r="HG1628" s="1"/>
      <c r="HH1628" s="1"/>
      <c r="HI1628" s="1"/>
      <c r="HJ1628" s="1"/>
      <c r="HK1628" s="1"/>
      <c r="HL1628" s="1"/>
    </row>
    <row r="1629" spans="1:220" x14ac:dyDescent="0.2">
      <c r="A1629" s="65">
        <f t="shared" si="427"/>
        <v>43604</v>
      </c>
      <c r="B1629" s="12">
        <f t="shared" ca="1" si="415"/>
        <v>76541567.497069225</v>
      </c>
      <c r="C1629" s="73">
        <f t="shared" ca="1" si="416"/>
        <v>73170715.698005885</v>
      </c>
      <c r="D1629" s="67">
        <f ca="1">IF(A1629&lt;$B$1,VLOOKUP(A1629,[1]DI!$A$4:$B$15000,2,FALSE),0)</f>
        <v>0</v>
      </c>
      <c r="E1629" s="11">
        <f t="shared" ca="1" si="417"/>
        <v>1</v>
      </c>
      <c r="F1629" s="66">
        <f ca="1">(TRUNC(PRODUCT($E$16:$E1628),16))</f>
        <v>1.5515798318101199</v>
      </c>
      <c r="G1629" s="66">
        <f t="shared" ca="1" si="418"/>
        <v>1.50864260980201</v>
      </c>
      <c r="H1629" s="66">
        <f t="shared" ca="1" si="419"/>
        <v>1.02846083</v>
      </c>
      <c r="I1629" s="67">
        <f t="shared" si="428"/>
        <v>3.7499999999999999E-2</v>
      </c>
      <c r="J1629" s="68">
        <f t="shared" si="420"/>
        <v>43437</v>
      </c>
      <c r="K1629" s="13">
        <f t="shared" si="421"/>
        <v>166</v>
      </c>
      <c r="L1629" s="9">
        <f t="shared" si="422"/>
        <v>1.0171202319999999</v>
      </c>
      <c r="M1629" s="71">
        <f t="shared" ca="1" si="423"/>
        <v>1.0460683180000001</v>
      </c>
      <c r="N1629" s="70">
        <f t="shared" si="424"/>
        <v>0</v>
      </c>
      <c r="O1629" s="66">
        <f t="shared" ca="1" si="425"/>
        <v>3370851.7990633398</v>
      </c>
      <c r="P1629" s="72">
        <f t="shared" si="426"/>
        <v>0</v>
      </c>
      <c r="Q1629" s="69"/>
      <c r="R1629" s="68"/>
      <c r="S1629" s="68"/>
      <c r="T1629" s="68"/>
      <c r="U1629" s="68"/>
      <c r="V1629" s="6"/>
      <c r="W1629" s="6"/>
      <c r="X1629" s="6"/>
      <c r="Y1629" s="7"/>
      <c r="Z1629" s="1"/>
      <c r="AA1629" s="6"/>
      <c r="AB1629" s="7"/>
      <c r="AC1629" s="7"/>
      <c r="AD1629" s="7"/>
      <c r="AE1629" s="6"/>
      <c r="AF1629" s="8"/>
      <c r="AG1629" s="6"/>
      <c r="AH1629" s="1"/>
      <c r="AI1629" s="3"/>
      <c r="AJ1629" s="3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  <c r="HG1629" s="1"/>
      <c r="HH1629" s="1"/>
      <c r="HI1629" s="1"/>
      <c r="HJ1629" s="1"/>
      <c r="HK1629" s="1"/>
      <c r="HL1629" s="1"/>
    </row>
    <row r="1630" spans="1:220" x14ac:dyDescent="0.2">
      <c r="A1630" s="65">
        <f t="shared" si="427"/>
        <v>43605</v>
      </c>
      <c r="B1630" s="12">
        <f t="shared" ca="1" si="415"/>
        <v>76549395.080722451</v>
      </c>
      <c r="C1630" s="73">
        <f t="shared" ca="1" si="416"/>
        <v>73170715.698005885</v>
      </c>
      <c r="D1630" s="67">
        <f ca="1">IF(A1630&lt;$B$1,VLOOKUP(A1630,[1]DI!$A$4:$B$15000,2,FALSE),0)</f>
        <v>6.4000000000000001E-2</v>
      </c>
      <c r="E1630" s="11">
        <f t="shared" ca="1" si="417"/>
        <v>1.0002462000000001</v>
      </c>
      <c r="F1630" s="66">
        <f ca="1">(TRUNC(PRODUCT($E$16:$E1629),16))</f>
        <v>1.5515798318101199</v>
      </c>
      <c r="G1630" s="66">
        <f t="shared" ca="1" si="418"/>
        <v>1.50864260980201</v>
      </c>
      <c r="H1630" s="66">
        <f t="shared" ca="1" si="419"/>
        <v>1.02846083</v>
      </c>
      <c r="I1630" s="67">
        <f t="shared" si="428"/>
        <v>3.7499999999999999E-2</v>
      </c>
      <c r="J1630" s="68">
        <f t="shared" si="420"/>
        <v>43437</v>
      </c>
      <c r="K1630" s="13">
        <f t="shared" si="421"/>
        <v>167</v>
      </c>
      <c r="L1630" s="9">
        <f t="shared" si="422"/>
        <v>1.0172242490000001</v>
      </c>
      <c r="M1630" s="71">
        <f t="shared" ca="1" si="423"/>
        <v>1.0461752950000001</v>
      </c>
      <c r="N1630" s="70">
        <f t="shared" si="424"/>
        <v>0</v>
      </c>
      <c r="O1630" s="66">
        <f t="shared" ca="1" si="425"/>
        <v>3378679.3827165598</v>
      </c>
      <c r="P1630" s="72">
        <f t="shared" si="426"/>
        <v>0</v>
      </c>
      <c r="Q1630" s="69"/>
      <c r="R1630" s="68"/>
      <c r="S1630" s="68"/>
      <c r="T1630" s="68"/>
      <c r="U1630" s="68"/>
      <c r="V1630" s="6"/>
      <c r="W1630" s="6"/>
      <c r="X1630" s="6"/>
      <c r="Y1630" s="7"/>
      <c r="Z1630" s="1"/>
      <c r="AA1630" s="6"/>
      <c r="AB1630" s="7"/>
      <c r="AC1630" s="7"/>
      <c r="AD1630" s="7"/>
      <c r="AE1630" s="6"/>
      <c r="AF1630" s="8"/>
      <c r="AG1630" s="6"/>
      <c r="AH1630" s="1"/>
      <c r="AI1630" s="3"/>
      <c r="AJ1630" s="3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  <c r="HG1630" s="1"/>
      <c r="HH1630" s="1"/>
      <c r="HI1630" s="1"/>
      <c r="HJ1630" s="1"/>
      <c r="HK1630" s="1"/>
      <c r="HL1630" s="1"/>
    </row>
    <row r="1631" spans="1:220" x14ac:dyDescent="0.2">
      <c r="A1631" s="65">
        <f t="shared" si="427"/>
        <v>43606</v>
      </c>
      <c r="B1631" s="12">
        <f t="shared" ca="1" si="415"/>
        <v>76576072.172446623</v>
      </c>
      <c r="C1631" s="73">
        <f t="shared" ca="1" si="416"/>
        <v>73170715.698005885</v>
      </c>
      <c r="D1631" s="67">
        <f ca="1">IF(A1631&lt;$B$1,VLOOKUP(A1631,[1]DI!$A$4:$B$15000,2,FALSE),0)</f>
        <v>6.4000000000000001E-2</v>
      </c>
      <c r="E1631" s="11">
        <f t="shared" ca="1" si="417"/>
        <v>1.0002462000000001</v>
      </c>
      <c r="F1631" s="66">
        <f ca="1">(TRUNC(PRODUCT($E$16:$E1630),16))</f>
        <v>1.5519618307647101</v>
      </c>
      <c r="G1631" s="66">
        <f t="shared" ca="1" si="418"/>
        <v>1.50864260980201</v>
      </c>
      <c r="H1631" s="66">
        <f t="shared" ca="1" si="419"/>
        <v>1.0287140400000001</v>
      </c>
      <c r="I1631" s="67">
        <f t="shared" si="428"/>
        <v>3.7499999999999999E-2</v>
      </c>
      <c r="J1631" s="68">
        <f t="shared" si="420"/>
        <v>43437</v>
      </c>
      <c r="K1631" s="13">
        <f t="shared" si="421"/>
        <v>168</v>
      </c>
      <c r="L1631" s="9">
        <f t="shared" si="422"/>
        <v>1.0173282770000001</v>
      </c>
      <c r="M1631" s="71">
        <f t="shared" ca="1" si="423"/>
        <v>1.046539882</v>
      </c>
      <c r="N1631" s="70">
        <f t="shared" si="424"/>
        <v>0</v>
      </c>
      <c r="O1631" s="66">
        <f t="shared" ca="1" si="425"/>
        <v>3405356.47444074</v>
      </c>
      <c r="P1631" s="72">
        <f t="shared" si="426"/>
        <v>0</v>
      </c>
      <c r="Q1631" s="69"/>
      <c r="R1631" s="68"/>
      <c r="S1631" s="68"/>
      <c r="T1631" s="68"/>
      <c r="U1631" s="68"/>
      <c r="V1631" s="6"/>
      <c r="W1631" s="6"/>
      <c r="X1631" s="6"/>
      <c r="Y1631" s="7"/>
      <c r="Z1631" s="1"/>
      <c r="AA1631" s="6"/>
      <c r="AB1631" s="7"/>
      <c r="AC1631" s="7"/>
      <c r="AD1631" s="7"/>
      <c r="AE1631" s="6"/>
      <c r="AF1631" s="8"/>
      <c r="AG1631" s="6"/>
      <c r="AH1631" s="1"/>
      <c r="AI1631" s="3"/>
      <c r="AJ1631" s="3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  <c r="HG1631" s="1"/>
      <c r="HH1631" s="1"/>
      <c r="HI1631" s="1"/>
      <c r="HJ1631" s="1"/>
      <c r="HK1631" s="1"/>
      <c r="HL1631" s="1"/>
    </row>
    <row r="1632" spans="1:220" x14ac:dyDescent="0.2">
      <c r="A1632" s="65">
        <f t="shared" si="427"/>
        <v>43607</v>
      </c>
      <c r="B1632" s="12">
        <f t="shared" ca="1" si="415"/>
        <v>76602758.264168844</v>
      </c>
      <c r="C1632" s="73">
        <f t="shared" ca="1" si="416"/>
        <v>73170715.698005885</v>
      </c>
      <c r="D1632" s="67">
        <f ca="1">IF(A1632&lt;$B$1,VLOOKUP(A1632,[1]DI!$A$4:$B$15000,2,FALSE),0)</f>
        <v>6.4000000000000001E-2</v>
      </c>
      <c r="E1632" s="11">
        <f t="shared" ca="1" si="417"/>
        <v>1.0002462000000001</v>
      </c>
      <c r="F1632" s="66">
        <f ca="1">(TRUNC(PRODUCT($E$16:$E1631),16))</f>
        <v>1.5523439237674499</v>
      </c>
      <c r="G1632" s="66">
        <f t="shared" ca="1" si="418"/>
        <v>1.50864260980201</v>
      </c>
      <c r="H1632" s="66">
        <f t="shared" ca="1" si="419"/>
        <v>1.0289673100000001</v>
      </c>
      <c r="I1632" s="67">
        <f t="shared" si="428"/>
        <v>3.7499999999999999E-2</v>
      </c>
      <c r="J1632" s="68">
        <f t="shared" si="420"/>
        <v>43437</v>
      </c>
      <c r="K1632" s="13">
        <f t="shared" si="421"/>
        <v>169</v>
      </c>
      <c r="L1632" s="9">
        <f t="shared" si="422"/>
        <v>1.017432315</v>
      </c>
      <c r="M1632" s="71">
        <f t="shared" ca="1" si="423"/>
        <v>1.046904592</v>
      </c>
      <c r="N1632" s="70">
        <f t="shared" si="424"/>
        <v>0</v>
      </c>
      <c r="O1632" s="66">
        <f t="shared" ca="1" si="425"/>
        <v>3432042.5661629601</v>
      </c>
      <c r="P1632" s="72">
        <f t="shared" si="426"/>
        <v>0</v>
      </c>
      <c r="Q1632" s="69"/>
      <c r="R1632" s="68"/>
      <c r="S1632" s="68"/>
      <c r="T1632" s="68"/>
      <c r="U1632" s="68"/>
      <c r="V1632" s="6"/>
      <c r="W1632" s="6"/>
      <c r="X1632" s="6"/>
      <c r="Y1632" s="7"/>
      <c r="Z1632" s="1"/>
      <c r="AA1632" s="6"/>
      <c r="AB1632" s="7"/>
      <c r="AC1632" s="7"/>
      <c r="AD1632" s="7"/>
      <c r="AE1632" s="6"/>
      <c r="AF1632" s="8"/>
      <c r="AG1632" s="6"/>
      <c r="AH1632" s="1"/>
      <c r="AI1632" s="3"/>
      <c r="AJ1632" s="3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  <c r="HG1632" s="1"/>
      <c r="HH1632" s="1"/>
      <c r="HI1632" s="1"/>
      <c r="HJ1632" s="1"/>
      <c r="HK1632" s="1"/>
      <c r="HL1632" s="1"/>
    </row>
    <row r="1633" spans="1:220" x14ac:dyDescent="0.2">
      <c r="A1633" s="65">
        <f t="shared" si="427"/>
        <v>43608</v>
      </c>
      <c r="B1633" s="12">
        <f t="shared" ca="1" si="415"/>
        <v>76629453.575401232</v>
      </c>
      <c r="C1633" s="73">
        <f t="shared" ca="1" si="416"/>
        <v>73170715.698005885</v>
      </c>
      <c r="D1633" s="67">
        <f ca="1">IF(A1633&lt;$B$1,VLOOKUP(A1633,[1]DI!$A$4:$B$15000,2,FALSE),0)</f>
        <v>6.4000000000000001E-2</v>
      </c>
      <c r="E1633" s="11">
        <f t="shared" ca="1" si="417"/>
        <v>1.0002462000000001</v>
      </c>
      <c r="F1633" s="66">
        <f ca="1">(TRUNC(PRODUCT($E$16:$E1632),16))</f>
        <v>1.55272611084148</v>
      </c>
      <c r="G1633" s="66">
        <f t="shared" ca="1" si="418"/>
        <v>1.50864260980201</v>
      </c>
      <c r="H1633" s="66">
        <f t="shared" ca="1" si="419"/>
        <v>1.0292206399999999</v>
      </c>
      <c r="I1633" s="67">
        <f t="shared" si="428"/>
        <v>3.7499999999999999E-2</v>
      </c>
      <c r="J1633" s="68">
        <f t="shared" si="420"/>
        <v>43437</v>
      </c>
      <c r="K1633" s="13">
        <f t="shared" si="421"/>
        <v>170</v>
      </c>
      <c r="L1633" s="9">
        <f t="shared" si="422"/>
        <v>1.0175363639999999</v>
      </c>
      <c r="M1633" s="71">
        <f t="shared" ca="1" si="423"/>
        <v>1.0472694279999999</v>
      </c>
      <c r="N1633" s="70">
        <f t="shared" si="424"/>
        <v>0</v>
      </c>
      <c r="O1633" s="66">
        <f t="shared" ca="1" si="425"/>
        <v>3458737.87739535</v>
      </c>
      <c r="P1633" s="72">
        <f t="shared" si="426"/>
        <v>0</v>
      </c>
      <c r="Q1633" s="69"/>
      <c r="R1633" s="68"/>
      <c r="S1633" s="68"/>
      <c r="T1633" s="68"/>
      <c r="U1633" s="68"/>
      <c r="V1633" s="6"/>
      <c r="W1633" s="6"/>
      <c r="X1633" s="6"/>
      <c r="Y1633" s="7"/>
      <c r="Z1633" s="1"/>
      <c r="AA1633" s="6"/>
      <c r="AB1633" s="7"/>
      <c r="AC1633" s="7"/>
      <c r="AD1633" s="7"/>
      <c r="AE1633" s="6"/>
      <c r="AF1633" s="8"/>
      <c r="AG1633" s="6"/>
      <c r="AH1633" s="1"/>
      <c r="AI1633" s="3"/>
      <c r="AJ1633" s="3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  <c r="HG1633" s="1"/>
      <c r="HH1633" s="1"/>
      <c r="HI1633" s="1"/>
      <c r="HJ1633" s="1"/>
      <c r="HK1633" s="1"/>
      <c r="HL1633" s="1"/>
    </row>
    <row r="1634" spans="1:220" x14ac:dyDescent="0.2">
      <c r="A1634" s="65">
        <f t="shared" si="427"/>
        <v>43609</v>
      </c>
      <c r="B1634" s="12">
        <f t="shared" ca="1" si="415"/>
        <v>76656157.959802389</v>
      </c>
      <c r="C1634" s="73">
        <f t="shared" ca="1" si="416"/>
        <v>73170715.698005885</v>
      </c>
      <c r="D1634" s="67">
        <f ca="1">IF(A1634&lt;$B$1,VLOOKUP(A1634,[1]DI!$A$4:$B$15000,2,FALSE),0)</f>
        <v>6.4000000000000001E-2</v>
      </c>
      <c r="E1634" s="11">
        <f t="shared" ca="1" si="417"/>
        <v>1.0002462000000001</v>
      </c>
      <c r="F1634" s="66">
        <f ca="1">(TRUNC(PRODUCT($E$16:$E1633),16))</f>
        <v>1.55310839200997</v>
      </c>
      <c r="G1634" s="66">
        <f t="shared" ca="1" si="418"/>
        <v>1.50864260980201</v>
      </c>
      <c r="H1634" s="66">
        <f t="shared" ca="1" si="419"/>
        <v>1.02947403</v>
      </c>
      <c r="I1634" s="67">
        <f t="shared" si="428"/>
        <v>3.7499999999999999E-2</v>
      </c>
      <c r="J1634" s="68">
        <f t="shared" si="420"/>
        <v>43437</v>
      </c>
      <c r="K1634" s="13">
        <f t="shared" si="421"/>
        <v>171</v>
      </c>
      <c r="L1634" s="9">
        <f t="shared" si="422"/>
        <v>1.0176404240000001</v>
      </c>
      <c r="M1634" s="71">
        <f t="shared" ca="1" si="423"/>
        <v>1.0476343880000001</v>
      </c>
      <c r="N1634" s="70">
        <f t="shared" si="424"/>
        <v>0</v>
      </c>
      <c r="O1634" s="66">
        <f t="shared" ca="1" si="425"/>
        <v>3485442.2617965098</v>
      </c>
      <c r="P1634" s="72">
        <f t="shared" si="426"/>
        <v>0</v>
      </c>
      <c r="Q1634" s="69"/>
      <c r="R1634" s="68"/>
      <c r="S1634" s="68"/>
      <c r="T1634" s="68"/>
      <c r="U1634" s="68"/>
      <c r="V1634" s="6"/>
      <c r="W1634" s="6"/>
      <c r="X1634" s="6"/>
      <c r="Y1634" s="7"/>
      <c r="Z1634" s="1"/>
      <c r="AA1634" s="6"/>
      <c r="AB1634" s="7"/>
      <c r="AC1634" s="7"/>
      <c r="AD1634" s="7"/>
      <c r="AE1634" s="6"/>
      <c r="AF1634" s="8"/>
      <c r="AG1634" s="6"/>
      <c r="AH1634" s="1"/>
      <c r="AI1634" s="3"/>
      <c r="AJ1634" s="3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  <c r="HG1634" s="1"/>
      <c r="HH1634" s="1"/>
      <c r="HI1634" s="1"/>
      <c r="HJ1634" s="1"/>
      <c r="HK1634" s="1"/>
      <c r="HL1634" s="1"/>
    </row>
    <row r="1635" spans="1:220" x14ac:dyDescent="0.2">
      <c r="A1635" s="65">
        <f t="shared" si="427"/>
        <v>43610</v>
      </c>
      <c r="B1635" s="12">
        <f t="shared" ca="1" si="415"/>
        <v>76682872.222250149</v>
      </c>
      <c r="C1635" s="73">
        <f t="shared" ca="1" si="416"/>
        <v>73170715.698005885</v>
      </c>
      <c r="D1635" s="67">
        <f ca="1">IF(A1635&lt;$B$1,VLOOKUP(A1635,[1]DI!$A$4:$B$15000,2,FALSE),0)</f>
        <v>0</v>
      </c>
      <c r="E1635" s="11">
        <f t="shared" ca="1" si="417"/>
        <v>1</v>
      </c>
      <c r="F1635" s="66">
        <f ca="1">(TRUNC(PRODUCT($E$16:$E1634),16))</f>
        <v>1.55349076729608</v>
      </c>
      <c r="G1635" s="66">
        <f t="shared" ca="1" si="418"/>
        <v>1.50864260980201</v>
      </c>
      <c r="H1635" s="66">
        <f t="shared" ca="1" si="419"/>
        <v>1.02972749</v>
      </c>
      <c r="I1635" s="67">
        <f t="shared" si="428"/>
        <v>3.7499999999999999E-2</v>
      </c>
      <c r="J1635" s="68">
        <f t="shared" si="420"/>
        <v>43437</v>
      </c>
      <c r="K1635" s="13">
        <f t="shared" si="421"/>
        <v>172</v>
      </c>
      <c r="L1635" s="9">
        <f t="shared" si="422"/>
        <v>1.017744494</v>
      </c>
      <c r="M1635" s="71">
        <f t="shared" ca="1" si="423"/>
        <v>1.0479994829999999</v>
      </c>
      <c r="N1635" s="70">
        <f t="shared" si="424"/>
        <v>0</v>
      </c>
      <c r="O1635" s="66">
        <f t="shared" ca="1" si="425"/>
        <v>3512156.52424426</v>
      </c>
      <c r="P1635" s="72">
        <f t="shared" si="426"/>
        <v>0</v>
      </c>
      <c r="Q1635" s="69"/>
      <c r="R1635" s="68"/>
      <c r="S1635" s="68"/>
      <c r="T1635" s="68"/>
      <c r="U1635" s="68"/>
      <c r="V1635" s="6"/>
      <c r="W1635" s="6"/>
      <c r="X1635" s="6"/>
      <c r="Y1635" s="7"/>
      <c r="Z1635" s="1"/>
      <c r="AA1635" s="6"/>
      <c r="AB1635" s="7"/>
      <c r="AC1635" s="7"/>
      <c r="AD1635" s="7"/>
      <c r="AE1635" s="6"/>
      <c r="AF1635" s="8"/>
      <c r="AG1635" s="6"/>
      <c r="AH1635" s="1"/>
      <c r="AI1635" s="3"/>
      <c r="AJ1635" s="3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  <c r="HG1635" s="1"/>
      <c r="HH1635" s="1"/>
      <c r="HI1635" s="1"/>
      <c r="HJ1635" s="1"/>
      <c r="HK1635" s="1"/>
      <c r="HL1635" s="1"/>
    </row>
    <row r="1636" spans="1:220" x14ac:dyDescent="0.2">
      <c r="A1636" s="65">
        <f t="shared" si="427"/>
        <v>43611</v>
      </c>
      <c r="B1636" s="12">
        <f t="shared" ca="1" si="415"/>
        <v>76690714.293705091</v>
      </c>
      <c r="C1636" s="73">
        <f t="shared" ca="1" si="416"/>
        <v>73170715.698005885</v>
      </c>
      <c r="D1636" s="67">
        <f ca="1">IF(A1636&lt;$B$1,VLOOKUP(A1636,[1]DI!$A$4:$B$15000,2,FALSE),0)</f>
        <v>0</v>
      </c>
      <c r="E1636" s="11">
        <f t="shared" ca="1" si="417"/>
        <v>1</v>
      </c>
      <c r="F1636" s="66">
        <f ca="1">(TRUNC(PRODUCT($E$16:$E1635),16))</f>
        <v>1.55349076729608</v>
      </c>
      <c r="G1636" s="66">
        <f t="shared" ca="1" si="418"/>
        <v>1.50864260980201</v>
      </c>
      <c r="H1636" s="66">
        <f t="shared" ca="1" si="419"/>
        <v>1.02972749</v>
      </c>
      <c r="I1636" s="67">
        <f t="shared" si="428"/>
        <v>3.7499999999999999E-2</v>
      </c>
      <c r="J1636" s="68">
        <f t="shared" si="420"/>
        <v>43437</v>
      </c>
      <c r="K1636" s="13">
        <f t="shared" si="421"/>
        <v>173</v>
      </c>
      <c r="L1636" s="9">
        <f t="shared" si="422"/>
        <v>1.0178485749999999</v>
      </c>
      <c r="M1636" s="71">
        <f t="shared" ca="1" si="423"/>
        <v>1.048106658</v>
      </c>
      <c r="N1636" s="70">
        <f t="shared" si="424"/>
        <v>0</v>
      </c>
      <c r="O1636" s="66">
        <f t="shared" ca="1" si="425"/>
        <v>3519998.5956991999</v>
      </c>
      <c r="P1636" s="72">
        <f t="shared" si="426"/>
        <v>0</v>
      </c>
      <c r="Q1636" s="69"/>
      <c r="R1636" s="68"/>
      <c r="S1636" s="68"/>
      <c r="T1636" s="68"/>
      <c r="U1636" s="68"/>
      <c r="V1636" s="6"/>
      <c r="W1636" s="6"/>
      <c r="X1636" s="6"/>
      <c r="Y1636" s="7"/>
      <c r="Z1636" s="1"/>
      <c r="AA1636" s="6"/>
      <c r="AB1636" s="7"/>
      <c r="AC1636" s="7"/>
      <c r="AD1636" s="7"/>
      <c r="AE1636" s="6"/>
      <c r="AF1636" s="8"/>
      <c r="AG1636" s="6"/>
      <c r="AH1636" s="1"/>
      <c r="AI1636" s="3"/>
      <c r="AJ1636" s="3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</row>
    <row r="1637" spans="1:220" x14ac:dyDescent="0.2">
      <c r="A1637" s="65">
        <f t="shared" si="427"/>
        <v>43612</v>
      </c>
      <c r="B1637" s="12">
        <f t="shared" ca="1" si="415"/>
        <v>76698557.170037881</v>
      </c>
      <c r="C1637" s="73">
        <f t="shared" ca="1" si="416"/>
        <v>73170715.698005885</v>
      </c>
      <c r="D1637" s="67">
        <f ca="1">IF(A1637&lt;$B$1,VLOOKUP(A1637,[1]DI!$A$4:$B$15000,2,FALSE),0)</f>
        <v>6.4000000000000001E-2</v>
      </c>
      <c r="E1637" s="11">
        <f t="shared" ca="1" si="417"/>
        <v>1.0002462000000001</v>
      </c>
      <c r="F1637" s="66">
        <f ca="1">(TRUNC(PRODUCT($E$16:$E1636),16))</f>
        <v>1.55349076729608</v>
      </c>
      <c r="G1637" s="66">
        <f t="shared" ca="1" si="418"/>
        <v>1.50864260980201</v>
      </c>
      <c r="H1637" s="66">
        <f t="shared" ca="1" si="419"/>
        <v>1.02972749</v>
      </c>
      <c r="I1637" s="67">
        <f t="shared" si="428"/>
        <v>3.7499999999999999E-2</v>
      </c>
      <c r="J1637" s="68">
        <f t="shared" si="420"/>
        <v>43437</v>
      </c>
      <c r="K1637" s="13">
        <f t="shared" si="421"/>
        <v>174</v>
      </c>
      <c r="L1637" s="9">
        <f t="shared" si="422"/>
        <v>1.017952666</v>
      </c>
      <c r="M1637" s="71">
        <f t="shared" ca="1" si="423"/>
        <v>1.048213844</v>
      </c>
      <c r="N1637" s="70">
        <f t="shared" si="424"/>
        <v>0</v>
      </c>
      <c r="O1637" s="66">
        <f t="shared" ca="1" si="425"/>
        <v>3527841.4720319998</v>
      </c>
      <c r="P1637" s="72">
        <f t="shared" si="426"/>
        <v>0</v>
      </c>
      <c r="Q1637" s="69"/>
      <c r="R1637" s="68"/>
      <c r="S1637" s="68"/>
      <c r="T1637" s="68"/>
      <c r="U1637" s="68"/>
      <c r="V1637" s="6"/>
      <c r="W1637" s="6"/>
      <c r="X1637" s="6"/>
      <c r="Y1637" s="7"/>
      <c r="Z1637" s="1"/>
      <c r="AA1637" s="6"/>
      <c r="AB1637" s="7"/>
      <c r="AC1637" s="7"/>
      <c r="AD1637" s="7"/>
      <c r="AE1637" s="6"/>
      <c r="AF1637" s="8"/>
      <c r="AG1637" s="6"/>
      <c r="AH1637" s="1"/>
      <c r="AI1637" s="3"/>
      <c r="AJ1637" s="3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  <c r="HG1637" s="1"/>
      <c r="HH1637" s="1"/>
      <c r="HI1637" s="1"/>
      <c r="HJ1637" s="1"/>
      <c r="HK1637" s="1"/>
      <c r="HL1637" s="1"/>
    </row>
    <row r="1638" spans="1:220" x14ac:dyDescent="0.2">
      <c r="A1638" s="65">
        <f t="shared" si="427"/>
        <v>43613</v>
      </c>
      <c r="B1638" s="12">
        <f t="shared" ca="1" si="415"/>
        <v>76725286.066628799</v>
      </c>
      <c r="C1638" s="73">
        <f t="shared" ca="1" si="416"/>
        <v>73170715.698005885</v>
      </c>
      <c r="D1638" s="67">
        <f ca="1">IF(A1638&lt;$B$1,VLOOKUP(A1638,[1]DI!$A$4:$B$15000,2,FALSE),0)</f>
        <v>6.4000000000000001E-2</v>
      </c>
      <c r="E1638" s="11">
        <f t="shared" ca="1" si="417"/>
        <v>1.0002462000000001</v>
      </c>
      <c r="F1638" s="66">
        <f ca="1">(TRUNC(PRODUCT($E$16:$E1637),16))</f>
        <v>1.5538732367229899</v>
      </c>
      <c r="G1638" s="66">
        <f t="shared" ca="1" si="418"/>
        <v>1.50864260980201</v>
      </c>
      <c r="H1638" s="66">
        <f t="shared" ca="1" si="419"/>
        <v>1.02998101</v>
      </c>
      <c r="I1638" s="67">
        <f t="shared" si="428"/>
        <v>3.7499999999999999E-2</v>
      </c>
      <c r="J1638" s="68">
        <f t="shared" si="420"/>
        <v>43437</v>
      </c>
      <c r="K1638" s="13">
        <f t="shared" si="421"/>
        <v>175</v>
      </c>
      <c r="L1638" s="9">
        <f t="shared" si="422"/>
        <v>1.018056769</v>
      </c>
      <c r="M1638" s="71">
        <f t="shared" ca="1" si="423"/>
        <v>1.0485791390000001</v>
      </c>
      <c r="N1638" s="70">
        <f t="shared" si="424"/>
        <v>0</v>
      </c>
      <c r="O1638" s="66">
        <f t="shared" ca="1" si="425"/>
        <v>3554570.36862292</v>
      </c>
      <c r="P1638" s="72">
        <f t="shared" si="426"/>
        <v>0</v>
      </c>
      <c r="Q1638" s="69"/>
      <c r="R1638" s="68"/>
      <c r="S1638" s="68"/>
      <c r="T1638" s="68"/>
      <c r="U1638" s="68"/>
      <c r="V1638" s="6"/>
      <c r="W1638" s="6"/>
      <c r="X1638" s="6"/>
      <c r="Y1638" s="7"/>
      <c r="Z1638" s="1"/>
      <c r="AA1638" s="6"/>
      <c r="AB1638" s="7"/>
      <c r="AC1638" s="7"/>
      <c r="AD1638" s="7"/>
      <c r="AE1638" s="6"/>
      <c r="AF1638" s="8"/>
      <c r="AG1638" s="6"/>
      <c r="AH1638" s="1"/>
      <c r="AI1638" s="3"/>
      <c r="AJ1638" s="3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  <c r="HG1638" s="1"/>
      <c r="HH1638" s="1"/>
      <c r="HI1638" s="1"/>
      <c r="HJ1638" s="1"/>
      <c r="HK1638" s="1"/>
      <c r="HL1638" s="1"/>
    </row>
    <row r="1639" spans="1:220" x14ac:dyDescent="0.2">
      <c r="A1639" s="65">
        <f t="shared" si="427"/>
        <v>43614</v>
      </c>
      <c r="B1639" s="12">
        <f t="shared" ca="1" si="415"/>
        <v>76752024.036388457</v>
      </c>
      <c r="C1639" s="73">
        <f t="shared" ca="1" si="416"/>
        <v>73170715.698005885</v>
      </c>
      <c r="D1639" s="67">
        <f ca="1">IF(A1639&lt;$B$1,VLOOKUP(A1639,[1]DI!$A$4:$B$15000,2,FALSE),0)</f>
        <v>6.4000000000000001E-2</v>
      </c>
      <c r="E1639" s="11">
        <f t="shared" ca="1" si="417"/>
        <v>1.0002462000000001</v>
      </c>
      <c r="F1639" s="66">
        <f ca="1">(TRUNC(PRODUCT($E$16:$E1638),16))</f>
        <v>1.55425580031387</v>
      </c>
      <c r="G1639" s="66">
        <f t="shared" ca="1" si="418"/>
        <v>1.50864260980201</v>
      </c>
      <c r="H1639" s="66">
        <f t="shared" ca="1" si="419"/>
        <v>1.0302345900000001</v>
      </c>
      <c r="I1639" s="67">
        <f t="shared" si="428"/>
        <v>3.7499999999999999E-2</v>
      </c>
      <c r="J1639" s="68">
        <f t="shared" si="420"/>
        <v>43437</v>
      </c>
      <c r="K1639" s="13">
        <f t="shared" si="421"/>
        <v>176</v>
      </c>
      <c r="L1639" s="9">
        <f t="shared" si="422"/>
        <v>1.018160881</v>
      </c>
      <c r="M1639" s="71">
        <f t="shared" ca="1" si="423"/>
        <v>1.0489445580000001</v>
      </c>
      <c r="N1639" s="70">
        <f t="shared" si="424"/>
        <v>0</v>
      </c>
      <c r="O1639" s="66">
        <f t="shared" ca="1" si="425"/>
        <v>3581308.3383825701</v>
      </c>
      <c r="P1639" s="72">
        <f t="shared" si="426"/>
        <v>0</v>
      </c>
      <c r="Q1639" s="69"/>
      <c r="R1639" s="68"/>
      <c r="S1639" s="68"/>
      <c r="T1639" s="68"/>
      <c r="U1639" s="68"/>
      <c r="V1639" s="6"/>
      <c r="W1639" s="6"/>
      <c r="X1639" s="6"/>
      <c r="Y1639" s="7"/>
      <c r="Z1639" s="1"/>
      <c r="AA1639" s="6"/>
      <c r="AB1639" s="7"/>
      <c r="AC1639" s="7"/>
      <c r="AD1639" s="7"/>
      <c r="AE1639" s="6"/>
      <c r="AF1639" s="8"/>
      <c r="AG1639" s="6"/>
      <c r="AH1639" s="1"/>
      <c r="AI1639" s="3"/>
      <c r="AJ1639" s="3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  <c r="HG1639" s="1"/>
      <c r="HH1639" s="1"/>
      <c r="HI1639" s="1"/>
      <c r="HJ1639" s="1"/>
      <c r="HK1639" s="1"/>
      <c r="HL1639" s="1"/>
    </row>
    <row r="1640" spans="1:220" x14ac:dyDescent="0.2">
      <c r="A1640" s="65">
        <f t="shared" si="427"/>
        <v>43615</v>
      </c>
      <c r="B1640" s="12">
        <f t="shared" ca="1" si="415"/>
        <v>76778771.225658268</v>
      </c>
      <c r="C1640" s="73">
        <f t="shared" ca="1" si="416"/>
        <v>73170715.698005885</v>
      </c>
      <c r="D1640" s="67">
        <f ca="1">IF(A1640&lt;$B$1,VLOOKUP(A1640,[1]DI!$A$4:$B$15000,2,FALSE),0)</f>
        <v>6.4000000000000001E-2</v>
      </c>
      <c r="E1640" s="11">
        <f t="shared" ca="1" si="417"/>
        <v>1.0002462000000001</v>
      </c>
      <c r="F1640" s="66">
        <f ca="1">(TRUNC(PRODUCT($E$16:$E1639),16))</f>
        <v>1.5546384580919099</v>
      </c>
      <c r="G1640" s="66">
        <f t="shared" ca="1" si="418"/>
        <v>1.50864260980201</v>
      </c>
      <c r="H1640" s="66">
        <f t="shared" ca="1" si="419"/>
        <v>1.03048823</v>
      </c>
      <c r="I1640" s="67">
        <f t="shared" si="428"/>
        <v>3.7499999999999999E-2</v>
      </c>
      <c r="J1640" s="68">
        <f t="shared" si="420"/>
        <v>43437</v>
      </c>
      <c r="K1640" s="13">
        <f t="shared" si="421"/>
        <v>177</v>
      </c>
      <c r="L1640" s="9">
        <f t="shared" si="422"/>
        <v>1.0182650049999999</v>
      </c>
      <c r="M1640" s="71">
        <f t="shared" ca="1" si="423"/>
        <v>1.049310103</v>
      </c>
      <c r="N1640" s="70">
        <f t="shared" si="424"/>
        <v>0</v>
      </c>
      <c r="O1640" s="66">
        <f t="shared" ca="1" si="425"/>
        <v>3608055.5276523898</v>
      </c>
      <c r="P1640" s="72">
        <f t="shared" si="426"/>
        <v>0</v>
      </c>
      <c r="Q1640" s="69"/>
      <c r="R1640" s="68"/>
      <c r="S1640" s="68"/>
      <c r="T1640" s="68"/>
      <c r="U1640" s="68"/>
      <c r="V1640" s="6"/>
      <c r="W1640" s="6"/>
      <c r="X1640" s="6"/>
      <c r="Y1640" s="7"/>
      <c r="Z1640" s="1"/>
      <c r="AA1640" s="6"/>
      <c r="AB1640" s="7"/>
      <c r="AC1640" s="7"/>
      <c r="AD1640" s="7"/>
      <c r="AE1640" s="6"/>
      <c r="AF1640" s="8"/>
      <c r="AG1640" s="6"/>
      <c r="AH1640" s="1"/>
      <c r="AI1640" s="3"/>
      <c r="AJ1640" s="3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</row>
    <row r="1641" spans="1:220" x14ac:dyDescent="0.2">
      <c r="A1641" s="65">
        <f t="shared" si="427"/>
        <v>43616</v>
      </c>
      <c r="B1641" s="12">
        <f t="shared" ca="1" si="415"/>
        <v>76805528.219804004</v>
      </c>
      <c r="C1641" s="73">
        <f t="shared" ca="1" si="416"/>
        <v>73170715.698005885</v>
      </c>
      <c r="D1641" s="67">
        <f ca="1">IF(A1641&lt;$B$1,VLOOKUP(A1641,[1]DI!$A$4:$B$15000,2,FALSE),0)</f>
        <v>6.4000000000000001E-2</v>
      </c>
      <c r="E1641" s="11">
        <f t="shared" ca="1" si="417"/>
        <v>1.0002462000000001</v>
      </c>
      <c r="F1641" s="66">
        <f ca="1">(TRUNC(PRODUCT($E$16:$E1640),16))</f>
        <v>1.55502121008029</v>
      </c>
      <c r="G1641" s="66">
        <f t="shared" ca="1" si="418"/>
        <v>1.50864260980201</v>
      </c>
      <c r="H1641" s="66">
        <f t="shared" ca="1" si="419"/>
        <v>1.03074194</v>
      </c>
      <c r="I1641" s="67">
        <f t="shared" si="428"/>
        <v>3.7499999999999999E-2</v>
      </c>
      <c r="J1641" s="68">
        <f t="shared" si="420"/>
        <v>43437</v>
      </c>
      <c r="K1641" s="13">
        <f t="shared" si="421"/>
        <v>178</v>
      </c>
      <c r="L1641" s="9">
        <f t="shared" si="422"/>
        <v>1.018369139</v>
      </c>
      <c r="M1641" s="71">
        <f t="shared" ca="1" si="423"/>
        <v>1.049675782</v>
      </c>
      <c r="N1641" s="70">
        <f t="shared" si="424"/>
        <v>0</v>
      </c>
      <c r="O1641" s="66">
        <f t="shared" ca="1" si="425"/>
        <v>3634812.5217981199</v>
      </c>
      <c r="P1641" s="72">
        <f t="shared" si="426"/>
        <v>0</v>
      </c>
      <c r="Q1641" s="69"/>
      <c r="R1641" s="68"/>
      <c r="S1641" s="68"/>
      <c r="T1641" s="68"/>
      <c r="U1641" s="68"/>
      <c r="V1641" s="6"/>
      <c r="W1641" s="6"/>
      <c r="X1641" s="6"/>
      <c r="Y1641" s="7"/>
      <c r="Z1641" s="1"/>
      <c r="AA1641" s="6"/>
      <c r="AB1641" s="7"/>
      <c r="AC1641" s="7"/>
      <c r="AD1641" s="7"/>
      <c r="AE1641" s="6"/>
      <c r="AF1641" s="8"/>
      <c r="AG1641" s="6"/>
      <c r="AH1641" s="1"/>
      <c r="AI1641" s="3"/>
      <c r="AJ1641" s="3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  <c r="HG1641" s="1"/>
      <c r="HH1641" s="1"/>
      <c r="HI1641" s="1"/>
      <c r="HJ1641" s="1"/>
      <c r="HK1641" s="1"/>
      <c r="HL1641" s="1"/>
    </row>
    <row r="1642" spans="1:220" x14ac:dyDescent="0.2">
      <c r="A1642" s="65">
        <f t="shared" si="427"/>
        <v>43617</v>
      </c>
      <c r="B1642" s="12">
        <f t="shared" ca="1" si="415"/>
        <v>76824437.87420328</v>
      </c>
      <c r="C1642" s="73">
        <f t="shared" ca="1" si="416"/>
        <v>73170715.698005885</v>
      </c>
      <c r="D1642" s="67">
        <f ca="1">IF(A1642&lt;$B$1,VLOOKUP(A1642,[1]DI!$A$4:$B$15000,2,FALSE),0)</f>
        <v>0</v>
      </c>
      <c r="E1642" s="11">
        <f t="shared" ca="1" si="417"/>
        <v>1</v>
      </c>
      <c r="F1642" s="66">
        <f ca="1">(TRUNC(PRODUCT($E$16:$E1641),16))</f>
        <v>1.55540405630221</v>
      </c>
      <c r="G1642" s="66">
        <f t="shared" ca="1" si="418"/>
        <v>1.50864260980201</v>
      </c>
      <c r="H1642" s="66">
        <f t="shared" ca="1" si="419"/>
        <v>1.03099571</v>
      </c>
      <c r="I1642" s="67">
        <f t="shared" si="428"/>
        <v>3.7499999999999999E-2</v>
      </c>
      <c r="J1642" s="68">
        <f t="shared" si="420"/>
        <v>43437</v>
      </c>
      <c r="K1642" s="13">
        <f t="shared" si="421"/>
        <v>178</v>
      </c>
      <c r="L1642" s="9">
        <f t="shared" si="422"/>
        <v>1.018369139</v>
      </c>
      <c r="M1642" s="71">
        <f t="shared" ca="1" si="423"/>
        <v>1.0499342140000001</v>
      </c>
      <c r="N1642" s="70">
        <f t="shared" si="424"/>
        <v>0</v>
      </c>
      <c r="O1642" s="66">
        <f t="shared" ca="1" si="425"/>
        <v>3653722.1761973901</v>
      </c>
      <c r="P1642" s="72">
        <f t="shared" si="426"/>
        <v>0</v>
      </c>
      <c r="Q1642" s="69"/>
      <c r="R1642" s="68"/>
      <c r="S1642" s="68"/>
      <c r="T1642" s="68"/>
      <c r="U1642" s="68"/>
      <c r="V1642" s="6"/>
      <c r="W1642" s="6"/>
      <c r="X1642" s="6"/>
      <c r="Y1642" s="7"/>
      <c r="Z1642" s="1"/>
      <c r="AA1642" s="6"/>
      <c r="AB1642" s="7"/>
      <c r="AC1642" s="7"/>
      <c r="AD1642" s="7"/>
      <c r="AE1642" s="6"/>
      <c r="AF1642" s="8"/>
      <c r="AG1642" s="6"/>
      <c r="AH1642" s="1"/>
      <c r="AI1642" s="3"/>
      <c r="AJ1642" s="3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  <c r="HG1642" s="1"/>
      <c r="HH1642" s="1"/>
      <c r="HI1642" s="1"/>
      <c r="HJ1642" s="1"/>
      <c r="HK1642" s="1"/>
      <c r="HL1642" s="1"/>
    </row>
    <row r="1643" spans="1:220" x14ac:dyDescent="0.2">
      <c r="A1643" s="65">
        <f t="shared" si="427"/>
        <v>43618</v>
      </c>
      <c r="B1643" s="12">
        <f t="shared" ca="1" si="415"/>
        <v>76832294.433459908</v>
      </c>
      <c r="C1643" s="73">
        <f t="shared" ca="1" si="416"/>
        <v>73170715.698005885</v>
      </c>
      <c r="D1643" s="67">
        <f ca="1">IF(A1643&lt;$B$1,VLOOKUP(A1643,[1]DI!$A$4:$B$15000,2,FALSE),0)</f>
        <v>0</v>
      </c>
      <c r="E1643" s="11">
        <f t="shared" ca="1" si="417"/>
        <v>1</v>
      </c>
      <c r="F1643" s="66">
        <f ca="1">(TRUNC(PRODUCT($E$16:$E1642),16))</f>
        <v>1.55540405630221</v>
      </c>
      <c r="G1643" s="66">
        <f t="shared" ca="1" si="418"/>
        <v>1.50864260980201</v>
      </c>
      <c r="H1643" s="66">
        <f t="shared" ca="1" si="419"/>
        <v>1.03099571</v>
      </c>
      <c r="I1643" s="67">
        <f t="shared" si="428"/>
        <v>3.7499999999999999E-2</v>
      </c>
      <c r="J1643" s="68">
        <f t="shared" si="420"/>
        <v>43437</v>
      </c>
      <c r="K1643" s="13">
        <f t="shared" si="421"/>
        <v>179</v>
      </c>
      <c r="L1643" s="9">
        <f t="shared" si="422"/>
        <v>1.0184732839999999</v>
      </c>
      <c r="M1643" s="71">
        <f t="shared" ca="1" si="423"/>
        <v>1.0500415869999999</v>
      </c>
      <c r="N1643" s="70">
        <f t="shared" si="424"/>
        <v>0</v>
      </c>
      <c r="O1643" s="66">
        <f t="shared" ca="1" si="425"/>
        <v>3661578.7354540201</v>
      </c>
      <c r="P1643" s="72">
        <f t="shared" si="426"/>
        <v>0</v>
      </c>
      <c r="Q1643" s="69"/>
      <c r="R1643" s="68"/>
      <c r="S1643" s="68"/>
      <c r="T1643" s="68"/>
      <c r="U1643" s="68"/>
      <c r="V1643" s="6"/>
      <c r="W1643" s="6"/>
      <c r="X1643" s="6"/>
      <c r="Y1643" s="7"/>
      <c r="Z1643" s="1"/>
      <c r="AA1643" s="6"/>
      <c r="AB1643" s="7"/>
      <c r="AC1643" s="7"/>
      <c r="AD1643" s="7"/>
      <c r="AE1643" s="6"/>
      <c r="AF1643" s="8"/>
      <c r="AG1643" s="6"/>
      <c r="AH1643" s="1"/>
      <c r="AI1643" s="3"/>
      <c r="AJ1643" s="3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  <c r="HG1643" s="1"/>
      <c r="HH1643" s="1"/>
      <c r="HI1643" s="1"/>
      <c r="HJ1643" s="1"/>
      <c r="HK1643" s="1"/>
      <c r="HL1643" s="1"/>
    </row>
    <row r="1644" spans="1:220" x14ac:dyDescent="0.2">
      <c r="A1644" s="65">
        <f t="shared" si="427"/>
        <v>43619</v>
      </c>
      <c r="B1644" s="12">
        <f t="shared" ca="1" si="415"/>
        <v>76840151.724423707</v>
      </c>
      <c r="C1644" s="73">
        <f t="shared" ca="1" si="416"/>
        <v>73170715.698005885</v>
      </c>
      <c r="D1644" s="67">
        <f ca="1">IF(A1644&lt;$B$1,VLOOKUP(A1644,[1]DI!$A$4:$B$15000,2,FALSE),0)</f>
        <v>6.4000000000000001E-2</v>
      </c>
      <c r="E1644" s="11">
        <f t="shared" ca="1" si="417"/>
        <v>1.0002462000000001</v>
      </c>
      <c r="F1644" s="66">
        <f ca="1">(TRUNC(PRODUCT($E$16:$E1643),16))</f>
        <v>1.55540405630221</v>
      </c>
      <c r="G1644" s="66">
        <f t="shared" ca="1" si="418"/>
        <v>1.50864260980201</v>
      </c>
      <c r="H1644" s="66">
        <f t="shared" ca="1" si="419"/>
        <v>1.03099571</v>
      </c>
      <c r="I1644" s="67">
        <f t="shared" si="428"/>
        <v>3.7499999999999999E-2</v>
      </c>
      <c r="J1644" s="68">
        <f t="shared" si="420"/>
        <v>43437</v>
      </c>
      <c r="K1644" s="13">
        <f t="shared" si="421"/>
        <v>180</v>
      </c>
      <c r="L1644" s="9">
        <f t="shared" si="422"/>
        <v>1.018577439</v>
      </c>
      <c r="M1644" s="71">
        <f t="shared" ca="1" si="423"/>
        <v>1.05014897</v>
      </c>
      <c r="N1644" s="70">
        <f t="shared" si="424"/>
        <v>0</v>
      </c>
      <c r="O1644" s="66">
        <f t="shared" ca="1" si="425"/>
        <v>3669436.0264178198</v>
      </c>
      <c r="P1644" s="72">
        <f t="shared" si="426"/>
        <v>0</v>
      </c>
      <c r="Q1644" s="69"/>
      <c r="R1644" s="68"/>
      <c r="S1644" s="68"/>
      <c r="T1644" s="68"/>
      <c r="U1644" s="68"/>
      <c r="V1644" s="6"/>
      <c r="W1644" s="6"/>
      <c r="X1644" s="6"/>
      <c r="Y1644" s="7"/>
      <c r="Z1644" s="1"/>
      <c r="AA1644" s="6"/>
      <c r="AB1644" s="7"/>
      <c r="AC1644" s="7"/>
      <c r="AD1644" s="7"/>
      <c r="AE1644" s="6"/>
      <c r="AF1644" s="8"/>
      <c r="AG1644" s="6"/>
      <c r="AH1644" s="1"/>
      <c r="AI1644" s="3"/>
      <c r="AJ1644" s="3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  <c r="HG1644" s="1"/>
      <c r="HH1644" s="1"/>
      <c r="HI1644" s="1"/>
      <c r="HJ1644" s="1"/>
      <c r="HK1644" s="1"/>
      <c r="HL1644" s="1"/>
    </row>
    <row r="1645" spans="1:220" x14ac:dyDescent="0.2">
      <c r="A1645" s="65">
        <f t="shared" si="427"/>
        <v>43620</v>
      </c>
      <c r="B1645" s="12">
        <f t="shared" ca="1" si="415"/>
        <v>76866929.79173556</v>
      </c>
      <c r="C1645" s="73">
        <f t="shared" ca="1" si="416"/>
        <v>73170715.698005885</v>
      </c>
      <c r="D1645" s="67">
        <f ca="1">IF(A1645&lt;$B$1,VLOOKUP(A1645,[1]DI!$A$4:$B$15000,2,FALSE),0)</f>
        <v>6.4000000000000001E-2</v>
      </c>
      <c r="E1645" s="11">
        <f t="shared" ca="1" si="417"/>
        <v>1.0002462000000001</v>
      </c>
      <c r="F1645" s="66">
        <f ca="1">(TRUNC(PRODUCT($E$16:$E1644),16))</f>
        <v>1.55578699678087</v>
      </c>
      <c r="G1645" s="66">
        <f t="shared" ca="1" si="418"/>
        <v>1.50864260980201</v>
      </c>
      <c r="H1645" s="66">
        <f t="shared" ca="1" si="419"/>
        <v>1.0312495399999999</v>
      </c>
      <c r="I1645" s="67">
        <f t="shared" si="428"/>
        <v>3.7499999999999999E-2</v>
      </c>
      <c r="J1645" s="68">
        <f t="shared" si="420"/>
        <v>43437</v>
      </c>
      <c r="K1645" s="13">
        <f t="shared" si="421"/>
        <v>181</v>
      </c>
      <c r="L1645" s="9">
        <f t="shared" si="422"/>
        <v>1.018681605</v>
      </c>
      <c r="M1645" s="71">
        <f t="shared" ca="1" si="423"/>
        <v>1.050514937</v>
      </c>
      <c r="N1645" s="70">
        <f t="shared" si="424"/>
        <v>0</v>
      </c>
      <c r="O1645" s="66">
        <f t="shared" ca="1" si="425"/>
        <v>3696214.0937296799</v>
      </c>
      <c r="P1645" s="72">
        <f t="shared" si="426"/>
        <v>0</v>
      </c>
      <c r="Q1645" s="69"/>
      <c r="R1645" s="68"/>
      <c r="S1645" s="68"/>
      <c r="T1645" s="68"/>
      <c r="U1645" s="68"/>
      <c r="V1645" s="6"/>
      <c r="W1645" s="6"/>
      <c r="X1645" s="6"/>
      <c r="Y1645" s="7"/>
      <c r="Z1645" s="1"/>
      <c r="AA1645" s="6"/>
      <c r="AB1645" s="7"/>
      <c r="AC1645" s="7"/>
      <c r="AD1645" s="7"/>
      <c r="AE1645" s="6"/>
      <c r="AF1645" s="8"/>
      <c r="AG1645" s="6"/>
      <c r="AH1645" s="1"/>
      <c r="AI1645" s="3"/>
      <c r="AJ1645" s="3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  <c r="HG1645" s="1"/>
      <c r="HH1645" s="1"/>
      <c r="HI1645" s="1"/>
      <c r="HJ1645" s="1"/>
      <c r="HK1645" s="1"/>
      <c r="HL1645" s="1"/>
    </row>
    <row r="1646" spans="1:220" x14ac:dyDescent="0.2">
      <c r="A1646" s="65">
        <f t="shared" si="427"/>
        <v>43621</v>
      </c>
      <c r="B1646" s="12">
        <f t="shared" ca="1" si="415"/>
        <v>76893717.005386874</v>
      </c>
      <c r="C1646" s="73">
        <f t="shared" ca="1" si="416"/>
        <v>73170715.698005885</v>
      </c>
      <c r="D1646" s="67">
        <f ca="1">IF(A1646&lt;$B$1,VLOOKUP(A1646,[1]DI!$A$4:$B$15000,2,FALSE),0)</f>
        <v>6.4000000000000001E-2</v>
      </c>
      <c r="E1646" s="11">
        <f t="shared" ca="1" si="417"/>
        <v>1.0002462000000001</v>
      </c>
      <c r="F1646" s="66">
        <f ca="1">(TRUNC(PRODUCT($E$16:$E1645),16))</f>
        <v>1.55617003153948</v>
      </c>
      <c r="G1646" s="66">
        <f t="shared" ca="1" si="418"/>
        <v>1.50864260980201</v>
      </c>
      <c r="H1646" s="66">
        <f t="shared" ca="1" si="419"/>
        <v>1.0315034300000001</v>
      </c>
      <c r="I1646" s="67">
        <f t="shared" si="428"/>
        <v>3.7499999999999999E-2</v>
      </c>
      <c r="J1646" s="68">
        <f t="shared" si="420"/>
        <v>43437</v>
      </c>
      <c r="K1646" s="13">
        <f t="shared" si="421"/>
        <v>182</v>
      </c>
      <c r="L1646" s="9">
        <f t="shared" si="422"/>
        <v>1.0187857819999999</v>
      </c>
      <c r="M1646" s="71">
        <f t="shared" ca="1" si="423"/>
        <v>1.0508810289999999</v>
      </c>
      <c r="N1646" s="70">
        <f t="shared" si="424"/>
        <v>0</v>
      </c>
      <c r="O1646" s="66">
        <f t="shared" ca="1" si="425"/>
        <v>3723001.3073809901</v>
      </c>
      <c r="P1646" s="72">
        <f t="shared" si="426"/>
        <v>0</v>
      </c>
      <c r="Q1646" s="69"/>
      <c r="R1646" s="68"/>
      <c r="S1646" s="68"/>
      <c r="T1646" s="68"/>
      <c r="U1646" s="68"/>
      <c r="V1646" s="6"/>
      <c r="W1646" s="6"/>
      <c r="X1646" s="6"/>
      <c r="Y1646" s="7"/>
      <c r="Z1646" s="1"/>
      <c r="AA1646" s="6"/>
      <c r="AB1646" s="7"/>
      <c r="AC1646" s="7"/>
      <c r="AD1646" s="7"/>
      <c r="AE1646" s="6"/>
      <c r="AF1646" s="8"/>
      <c r="AG1646" s="6"/>
      <c r="AH1646" s="1"/>
      <c r="AI1646" s="3"/>
      <c r="AJ1646" s="3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</row>
    <row r="1647" spans="1:220" x14ac:dyDescent="0.2">
      <c r="A1647" s="65">
        <f t="shared" si="427"/>
        <v>43622</v>
      </c>
      <c r="B1647" s="12">
        <f t="shared" ca="1" si="415"/>
        <v>76920514.097084805</v>
      </c>
      <c r="C1647" s="73">
        <f t="shared" ca="1" si="416"/>
        <v>73170715.698005885</v>
      </c>
      <c r="D1647" s="67">
        <f ca="1">IF(A1647&lt;$B$1,VLOOKUP(A1647,[1]DI!$A$4:$B$15000,2,FALSE),0)</f>
        <v>6.4000000000000001E-2</v>
      </c>
      <c r="E1647" s="11">
        <f t="shared" ca="1" si="417"/>
        <v>1.0002462000000001</v>
      </c>
      <c r="F1647" s="66">
        <f ca="1">(TRUNC(PRODUCT($E$16:$E1646),16))</f>
        <v>1.5565531606012499</v>
      </c>
      <c r="G1647" s="66">
        <f t="shared" ca="1" si="418"/>
        <v>1.50864260980201</v>
      </c>
      <c r="H1647" s="66">
        <f t="shared" ca="1" si="419"/>
        <v>1.0317573900000001</v>
      </c>
      <c r="I1647" s="67">
        <f t="shared" si="428"/>
        <v>3.7499999999999999E-2</v>
      </c>
      <c r="J1647" s="68">
        <f t="shared" si="420"/>
        <v>43437</v>
      </c>
      <c r="K1647" s="13">
        <f t="shared" si="421"/>
        <v>183</v>
      </c>
      <c r="L1647" s="9">
        <f t="shared" si="422"/>
        <v>1.01888997</v>
      </c>
      <c r="M1647" s="71">
        <f t="shared" ca="1" si="423"/>
        <v>1.0512472559999999</v>
      </c>
      <c r="N1647" s="70">
        <f t="shared" si="424"/>
        <v>0</v>
      </c>
      <c r="O1647" s="66">
        <f t="shared" ca="1" si="425"/>
        <v>3749798.39907892</v>
      </c>
      <c r="P1647" s="72">
        <f t="shared" si="426"/>
        <v>0</v>
      </c>
      <c r="Q1647" s="69"/>
      <c r="R1647" s="68"/>
      <c r="S1647" s="68"/>
      <c r="T1647" s="68"/>
      <c r="U1647" s="68"/>
      <c r="V1647" s="6"/>
      <c r="W1647" s="6"/>
      <c r="X1647" s="6"/>
      <c r="Y1647" s="7"/>
      <c r="Z1647" s="1"/>
      <c r="AA1647" s="6"/>
      <c r="AB1647" s="7"/>
      <c r="AC1647" s="7"/>
      <c r="AD1647" s="7"/>
      <c r="AE1647" s="6"/>
      <c r="AF1647" s="8"/>
      <c r="AG1647" s="6"/>
      <c r="AH1647" s="1"/>
      <c r="AI1647" s="3"/>
      <c r="AJ1647" s="3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  <c r="HG1647" s="1"/>
      <c r="HH1647" s="1"/>
      <c r="HI1647" s="1"/>
      <c r="HJ1647" s="1"/>
      <c r="HK1647" s="1"/>
      <c r="HL1647" s="1"/>
    </row>
    <row r="1648" spans="1:220" x14ac:dyDescent="0.2">
      <c r="A1648" s="65">
        <f t="shared" si="427"/>
        <v>43623</v>
      </c>
      <c r="B1648" s="12">
        <f t="shared" ca="1" si="415"/>
        <v>76947320.335122198</v>
      </c>
      <c r="C1648" s="73">
        <f t="shared" ca="1" si="416"/>
        <v>73170715.698005885</v>
      </c>
      <c r="D1648" s="67">
        <f ca="1">IF(A1648&lt;$B$1,VLOOKUP(A1648,[1]DI!$A$4:$B$15000,2,FALSE),0)</f>
        <v>6.4000000000000001E-2</v>
      </c>
      <c r="E1648" s="11">
        <f t="shared" ca="1" si="417"/>
        <v>1.0002462000000001</v>
      </c>
      <c r="F1648" s="66">
        <f ca="1">(TRUNC(PRODUCT($E$16:$E1647),16))</f>
        <v>1.5569363839893899</v>
      </c>
      <c r="G1648" s="66">
        <f t="shared" ca="1" si="418"/>
        <v>1.50864260980201</v>
      </c>
      <c r="H1648" s="66">
        <f t="shared" ca="1" si="419"/>
        <v>1.03201141</v>
      </c>
      <c r="I1648" s="67">
        <f t="shared" si="428"/>
        <v>3.7499999999999999E-2</v>
      </c>
      <c r="J1648" s="68">
        <f t="shared" si="420"/>
        <v>43437</v>
      </c>
      <c r="K1648" s="13">
        <f t="shared" si="421"/>
        <v>184</v>
      </c>
      <c r="L1648" s="9">
        <f t="shared" si="422"/>
        <v>1.0189941680000001</v>
      </c>
      <c r="M1648" s="71">
        <f t="shared" ca="1" si="423"/>
        <v>1.051613608</v>
      </c>
      <c r="N1648" s="70">
        <f t="shared" si="424"/>
        <v>0</v>
      </c>
      <c r="O1648" s="66">
        <f t="shared" ca="1" si="425"/>
        <v>3776604.63711632</v>
      </c>
      <c r="P1648" s="72">
        <f t="shared" si="426"/>
        <v>0</v>
      </c>
      <c r="Q1648" s="69"/>
      <c r="R1648" s="68"/>
      <c r="S1648" s="68"/>
      <c r="T1648" s="68"/>
      <c r="U1648" s="68"/>
      <c r="V1648" s="6"/>
      <c r="W1648" s="6"/>
      <c r="X1648" s="6"/>
      <c r="Y1648" s="7"/>
      <c r="Z1648" s="1"/>
      <c r="AA1648" s="6"/>
      <c r="AB1648" s="7"/>
      <c r="AC1648" s="7"/>
      <c r="AD1648" s="7"/>
      <c r="AE1648" s="6"/>
      <c r="AF1648" s="8"/>
      <c r="AG1648" s="6"/>
      <c r="AH1648" s="1"/>
      <c r="AI1648" s="3"/>
      <c r="AJ1648" s="3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  <c r="HG1648" s="1"/>
      <c r="HH1648" s="1"/>
      <c r="HI1648" s="1"/>
      <c r="HJ1648" s="1"/>
      <c r="HK1648" s="1"/>
      <c r="HL1648" s="1"/>
    </row>
    <row r="1649" spans="1:220" x14ac:dyDescent="0.2">
      <c r="A1649" s="65">
        <f t="shared" si="427"/>
        <v>43624</v>
      </c>
      <c r="B1649" s="12">
        <f t="shared" ca="1" si="415"/>
        <v>76974135.646328345</v>
      </c>
      <c r="C1649" s="73">
        <f t="shared" ca="1" si="416"/>
        <v>73170715.698005885</v>
      </c>
      <c r="D1649" s="67">
        <f ca="1">IF(A1649&lt;$B$1,VLOOKUP(A1649,[1]DI!$A$4:$B$15000,2,FALSE),0)</f>
        <v>0</v>
      </c>
      <c r="E1649" s="11">
        <f t="shared" ca="1" si="417"/>
        <v>1</v>
      </c>
      <c r="F1649" s="66">
        <f ca="1">(TRUNC(PRODUCT($E$16:$E1648),16))</f>
        <v>1.5573197017271201</v>
      </c>
      <c r="G1649" s="66">
        <f t="shared" ca="1" si="418"/>
        <v>1.50864260980201</v>
      </c>
      <c r="H1649" s="66">
        <f t="shared" ca="1" si="419"/>
        <v>1.0322654899999999</v>
      </c>
      <c r="I1649" s="67">
        <f t="shared" si="428"/>
        <v>3.7499999999999999E-2</v>
      </c>
      <c r="J1649" s="68">
        <f t="shared" si="420"/>
        <v>43437</v>
      </c>
      <c r="K1649" s="13">
        <f t="shared" si="421"/>
        <v>185</v>
      </c>
      <c r="L1649" s="9">
        <f t="shared" si="422"/>
        <v>1.0190983760000001</v>
      </c>
      <c r="M1649" s="71">
        <f t="shared" ca="1" si="423"/>
        <v>1.051980084</v>
      </c>
      <c r="N1649" s="70">
        <f t="shared" si="424"/>
        <v>0</v>
      </c>
      <c r="O1649" s="66">
        <f t="shared" ca="1" si="425"/>
        <v>3803419.9483224601</v>
      </c>
      <c r="P1649" s="72">
        <f t="shared" si="426"/>
        <v>0</v>
      </c>
      <c r="Q1649" s="69"/>
      <c r="R1649" s="68"/>
      <c r="S1649" s="68"/>
      <c r="T1649" s="68"/>
      <c r="U1649" s="68"/>
      <c r="V1649" s="6"/>
      <c r="W1649" s="6"/>
      <c r="X1649" s="6"/>
      <c r="Y1649" s="7"/>
      <c r="Z1649" s="1"/>
      <c r="AA1649" s="6"/>
      <c r="AB1649" s="7"/>
      <c r="AC1649" s="7"/>
      <c r="AD1649" s="7"/>
      <c r="AE1649" s="6"/>
      <c r="AF1649" s="8"/>
      <c r="AG1649" s="6"/>
      <c r="AH1649" s="1"/>
      <c r="AI1649" s="3"/>
      <c r="AJ1649" s="3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  <c r="HG1649" s="1"/>
      <c r="HH1649" s="1"/>
      <c r="HI1649" s="1"/>
      <c r="HJ1649" s="1"/>
      <c r="HK1649" s="1"/>
      <c r="HL1649" s="1"/>
    </row>
    <row r="1650" spans="1:220" x14ac:dyDescent="0.2">
      <c r="A1650" s="65">
        <f t="shared" si="427"/>
        <v>43625</v>
      </c>
      <c r="B1650" s="12">
        <f t="shared" ca="1" si="415"/>
        <v>76982007.571435288</v>
      </c>
      <c r="C1650" s="73">
        <f t="shared" ca="1" si="416"/>
        <v>73170715.698005885</v>
      </c>
      <c r="D1650" s="67">
        <f ca="1">IF(A1650&lt;$B$1,VLOOKUP(A1650,[1]DI!$A$4:$B$15000,2,FALSE),0)</f>
        <v>0</v>
      </c>
      <c r="E1650" s="11">
        <f t="shared" ca="1" si="417"/>
        <v>1</v>
      </c>
      <c r="F1650" s="66">
        <f ca="1">(TRUNC(PRODUCT($E$16:$E1649),16))</f>
        <v>1.5573197017271201</v>
      </c>
      <c r="G1650" s="66">
        <f t="shared" ca="1" si="418"/>
        <v>1.50864260980201</v>
      </c>
      <c r="H1650" s="66">
        <f t="shared" ca="1" si="419"/>
        <v>1.0322654899999999</v>
      </c>
      <c r="I1650" s="67">
        <f t="shared" si="428"/>
        <v>3.7499999999999999E-2</v>
      </c>
      <c r="J1650" s="68">
        <f t="shared" si="420"/>
        <v>43437</v>
      </c>
      <c r="K1650" s="13">
        <f t="shared" si="421"/>
        <v>186</v>
      </c>
      <c r="L1650" s="9">
        <f t="shared" si="422"/>
        <v>1.019202596</v>
      </c>
      <c r="M1650" s="71">
        <f t="shared" ca="1" si="423"/>
        <v>1.0520876669999999</v>
      </c>
      <c r="N1650" s="70">
        <f t="shared" si="424"/>
        <v>0</v>
      </c>
      <c r="O1650" s="66">
        <f t="shared" ca="1" si="425"/>
        <v>3811291.8734293999</v>
      </c>
      <c r="P1650" s="72">
        <f t="shared" si="426"/>
        <v>0</v>
      </c>
      <c r="Q1650" s="69"/>
      <c r="R1650" s="68"/>
      <c r="S1650" s="68"/>
      <c r="T1650" s="68"/>
      <c r="U1650" s="68"/>
      <c r="V1650" s="6"/>
      <c r="W1650" s="6"/>
      <c r="X1650" s="6"/>
      <c r="Y1650" s="7"/>
      <c r="Z1650" s="1"/>
      <c r="AA1650" s="6"/>
      <c r="AB1650" s="7"/>
      <c r="AC1650" s="7"/>
      <c r="AD1650" s="7"/>
      <c r="AE1650" s="6"/>
      <c r="AF1650" s="8"/>
      <c r="AG1650" s="6"/>
      <c r="AH1650" s="1"/>
      <c r="AI1650" s="3"/>
      <c r="AJ1650" s="3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  <c r="HG1650" s="1"/>
      <c r="HH1650" s="1"/>
      <c r="HI1650" s="1"/>
      <c r="HJ1650" s="1"/>
      <c r="HK1650" s="1"/>
      <c r="HL1650" s="1"/>
    </row>
    <row r="1651" spans="1:220" x14ac:dyDescent="0.2">
      <c r="A1651" s="65">
        <f t="shared" si="427"/>
        <v>43626</v>
      </c>
      <c r="B1651" s="12">
        <f t="shared" ca="1" si="415"/>
        <v>76989880.228249386</v>
      </c>
      <c r="C1651" s="73">
        <f t="shared" ca="1" si="416"/>
        <v>73170715.698005885</v>
      </c>
      <c r="D1651" s="67">
        <f ca="1">IF(A1651&lt;$B$1,VLOOKUP(A1651,[1]DI!$A$4:$B$15000,2,FALSE),0)</f>
        <v>6.4000000000000001E-2</v>
      </c>
      <c r="E1651" s="11">
        <f t="shared" ca="1" si="417"/>
        <v>1.0002462000000001</v>
      </c>
      <c r="F1651" s="66">
        <f ca="1">(TRUNC(PRODUCT($E$16:$E1650),16))</f>
        <v>1.5573197017271201</v>
      </c>
      <c r="G1651" s="66">
        <f t="shared" ca="1" si="418"/>
        <v>1.50864260980201</v>
      </c>
      <c r="H1651" s="66">
        <f t="shared" ca="1" si="419"/>
        <v>1.0322654899999999</v>
      </c>
      <c r="I1651" s="67">
        <f t="shared" si="428"/>
        <v>3.7499999999999999E-2</v>
      </c>
      <c r="J1651" s="68">
        <f t="shared" si="420"/>
        <v>43437</v>
      </c>
      <c r="K1651" s="13">
        <f t="shared" si="421"/>
        <v>187</v>
      </c>
      <c r="L1651" s="9">
        <f t="shared" si="422"/>
        <v>1.019306826</v>
      </c>
      <c r="M1651" s="71">
        <f t="shared" ca="1" si="423"/>
        <v>1.05219526</v>
      </c>
      <c r="N1651" s="70">
        <f t="shared" si="424"/>
        <v>0</v>
      </c>
      <c r="O1651" s="66">
        <f t="shared" ca="1" si="425"/>
        <v>3819164.5302435001</v>
      </c>
      <c r="P1651" s="72">
        <f t="shared" si="426"/>
        <v>0</v>
      </c>
      <c r="Q1651" s="69"/>
      <c r="R1651" s="68"/>
      <c r="S1651" s="68"/>
      <c r="T1651" s="68"/>
      <c r="U1651" s="68"/>
      <c r="V1651" s="6"/>
      <c r="W1651" s="6"/>
      <c r="X1651" s="6"/>
      <c r="Y1651" s="7"/>
      <c r="Z1651" s="1"/>
      <c r="AA1651" s="6"/>
      <c r="AB1651" s="7"/>
      <c r="AC1651" s="7"/>
      <c r="AD1651" s="7"/>
      <c r="AE1651" s="6"/>
      <c r="AF1651" s="8"/>
      <c r="AG1651" s="6"/>
      <c r="AH1651" s="1"/>
      <c r="AI1651" s="3"/>
      <c r="AJ1651" s="3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</row>
    <row r="1652" spans="1:220" x14ac:dyDescent="0.2">
      <c r="A1652" s="65">
        <f t="shared" si="427"/>
        <v>43627</v>
      </c>
      <c r="B1652" s="12">
        <f t="shared" ca="1" si="415"/>
        <v>77016710.31994009</v>
      </c>
      <c r="C1652" s="73">
        <f t="shared" ca="1" si="416"/>
        <v>73170715.698005885</v>
      </c>
      <c r="D1652" s="67">
        <f ca="1">IF(A1652&lt;$B$1,VLOOKUP(A1652,[1]DI!$A$4:$B$15000,2,FALSE),0)</f>
        <v>6.4000000000000001E-2</v>
      </c>
      <c r="E1652" s="11">
        <f t="shared" ca="1" si="417"/>
        <v>1.0002462000000001</v>
      </c>
      <c r="F1652" s="66">
        <f ca="1">(TRUNC(PRODUCT($E$16:$E1651),16))</f>
        <v>1.55770311383769</v>
      </c>
      <c r="G1652" s="66">
        <f t="shared" ca="1" si="418"/>
        <v>1.50864260980201</v>
      </c>
      <c r="H1652" s="66">
        <f t="shared" ca="1" si="419"/>
        <v>1.0325196299999999</v>
      </c>
      <c r="I1652" s="67">
        <f t="shared" si="428"/>
        <v>3.7499999999999999E-2</v>
      </c>
      <c r="J1652" s="68">
        <f t="shared" si="420"/>
        <v>43437</v>
      </c>
      <c r="K1652" s="13">
        <f t="shared" si="421"/>
        <v>188</v>
      </c>
      <c r="L1652" s="9">
        <f t="shared" si="422"/>
        <v>1.0194110670000001</v>
      </c>
      <c r="M1652" s="71">
        <f t="shared" ca="1" si="423"/>
        <v>1.052561938</v>
      </c>
      <c r="N1652" s="70">
        <f t="shared" si="424"/>
        <v>0</v>
      </c>
      <c r="O1652" s="66">
        <f t="shared" ca="1" si="425"/>
        <v>3845994.62193421</v>
      </c>
      <c r="P1652" s="72">
        <f t="shared" si="426"/>
        <v>0</v>
      </c>
      <c r="Q1652" s="69"/>
      <c r="R1652" s="68"/>
      <c r="S1652" s="68"/>
      <c r="T1652" s="68"/>
      <c r="U1652" s="68"/>
      <c r="V1652" s="6"/>
      <c r="W1652" s="6"/>
      <c r="X1652" s="6"/>
      <c r="Y1652" s="7"/>
      <c r="Z1652" s="1"/>
      <c r="AA1652" s="6"/>
      <c r="AB1652" s="7"/>
      <c r="AC1652" s="7"/>
      <c r="AD1652" s="7"/>
      <c r="AE1652" s="6"/>
      <c r="AF1652" s="8"/>
      <c r="AG1652" s="6"/>
      <c r="AH1652" s="1"/>
      <c r="AI1652" s="3"/>
      <c r="AJ1652" s="3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  <c r="HG1652" s="1"/>
      <c r="HH1652" s="1"/>
      <c r="HI1652" s="1"/>
      <c r="HJ1652" s="1"/>
      <c r="HK1652" s="1"/>
      <c r="HL1652" s="1"/>
    </row>
    <row r="1653" spans="1:220" x14ac:dyDescent="0.2">
      <c r="A1653" s="65">
        <f t="shared" si="427"/>
        <v>43628</v>
      </c>
      <c r="B1653" s="12">
        <f t="shared" ca="1" si="415"/>
        <v>77043550.21650672</v>
      </c>
      <c r="C1653" s="73">
        <f t="shared" ca="1" si="416"/>
        <v>73170715.698005885</v>
      </c>
      <c r="D1653" s="67">
        <f ca="1">IF(A1653&lt;$B$1,VLOOKUP(A1653,[1]DI!$A$4:$B$15000,2,FALSE),0)</f>
        <v>6.4000000000000001E-2</v>
      </c>
      <c r="E1653" s="11">
        <f t="shared" ca="1" si="417"/>
        <v>1.0002462000000001</v>
      </c>
      <c r="F1653" s="66">
        <f ca="1">(TRUNC(PRODUCT($E$16:$E1652),16))</f>
        <v>1.55808662034432</v>
      </c>
      <c r="G1653" s="66">
        <f t="shared" ca="1" si="418"/>
        <v>1.50864260980201</v>
      </c>
      <c r="H1653" s="66">
        <f t="shared" ca="1" si="419"/>
        <v>1.0327738399999999</v>
      </c>
      <c r="I1653" s="67">
        <f t="shared" si="428"/>
        <v>3.7499999999999999E-2</v>
      </c>
      <c r="J1653" s="68">
        <f t="shared" si="420"/>
        <v>43437</v>
      </c>
      <c r="K1653" s="13">
        <f t="shared" si="421"/>
        <v>189</v>
      </c>
      <c r="L1653" s="9">
        <f t="shared" si="422"/>
        <v>1.0195153180000001</v>
      </c>
      <c r="M1653" s="71">
        <f t="shared" ca="1" si="423"/>
        <v>1.05292875</v>
      </c>
      <c r="N1653" s="70">
        <f t="shared" si="424"/>
        <v>0</v>
      </c>
      <c r="O1653" s="66">
        <f t="shared" ca="1" si="425"/>
        <v>3872834.51850083</v>
      </c>
      <c r="P1653" s="72">
        <f t="shared" si="426"/>
        <v>0</v>
      </c>
      <c r="Q1653" s="69"/>
      <c r="R1653" s="68"/>
      <c r="S1653" s="68"/>
      <c r="T1653" s="68"/>
      <c r="U1653" s="68"/>
      <c r="V1653" s="6"/>
      <c r="W1653" s="6"/>
      <c r="X1653" s="6"/>
      <c r="Y1653" s="7"/>
      <c r="Z1653" s="1"/>
      <c r="AA1653" s="6"/>
      <c r="AB1653" s="7"/>
      <c r="AC1653" s="7"/>
      <c r="AD1653" s="7"/>
      <c r="AE1653" s="6"/>
      <c r="AF1653" s="8"/>
      <c r="AG1653" s="6"/>
      <c r="AH1653" s="1"/>
      <c r="AI1653" s="3"/>
      <c r="AJ1653" s="3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  <c r="HG1653" s="1"/>
      <c r="HH1653" s="1"/>
      <c r="HI1653" s="1"/>
      <c r="HJ1653" s="1"/>
      <c r="HK1653" s="1"/>
      <c r="HL1653" s="1"/>
    </row>
    <row r="1654" spans="1:220" x14ac:dyDescent="0.2">
      <c r="A1654" s="65">
        <f t="shared" si="427"/>
        <v>43629</v>
      </c>
      <c r="B1654" s="12">
        <f t="shared" ca="1" si="415"/>
        <v>77070399.332583502</v>
      </c>
      <c r="C1654" s="73">
        <f t="shared" ca="1" si="416"/>
        <v>73170715.698005885</v>
      </c>
      <c r="D1654" s="67">
        <f ca="1">IF(A1654&lt;$B$1,VLOOKUP(A1654,[1]DI!$A$4:$B$15000,2,FALSE),0)</f>
        <v>6.4000000000000001E-2</v>
      </c>
      <c r="E1654" s="11">
        <f t="shared" ca="1" si="417"/>
        <v>1.0002462000000001</v>
      </c>
      <c r="F1654" s="66">
        <f ca="1">(TRUNC(PRODUCT($E$16:$E1653),16))</f>
        <v>1.5584702212702399</v>
      </c>
      <c r="G1654" s="66">
        <f t="shared" ca="1" si="418"/>
        <v>1.50864260980201</v>
      </c>
      <c r="H1654" s="66">
        <f t="shared" ca="1" si="419"/>
        <v>1.0330281100000001</v>
      </c>
      <c r="I1654" s="67">
        <f t="shared" si="428"/>
        <v>3.7499999999999999E-2</v>
      </c>
      <c r="J1654" s="68">
        <f t="shared" si="420"/>
        <v>43437</v>
      </c>
      <c r="K1654" s="13">
        <f t="shared" si="421"/>
        <v>190</v>
      </c>
      <c r="L1654" s="9">
        <f t="shared" si="422"/>
        <v>1.0196195800000001</v>
      </c>
      <c r="M1654" s="71">
        <f t="shared" ca="1" si="423"/>
        <v>1.053295688</v>
      </c>
      <c r="N1654" s="70">
        <f t="shared" si="424"/>
        <v>0</v>
      </c>
      <c r="O1654" s="66">
        <f t="shared" ca="1" si="425"/>
        <v>3899683.6345776198</v>
      </c>
      <c r="P1654" s="72">
        <f t="shared" si="426"/>
        <v>0</v>
      </c>
      <c r="Q1654" s="69"/>
      <c r="R1654" s="68"/>
      <c r="S1654" s="68"/>
      <c r="T1654" s="68"/>
      <c r="U1654" s="68"/>
      <c r="V1654" s="6"/>
      <c r="W1654" s="6"/>
      <c r="X1654" s="6"/>
      <c r="Y1654" s="7"/>
      <c r="Z1654" s="1"/>
      <c r="AA1654" s="6"/>
      <c r="AB1654" s="7"/>
      <c r="AC1654" s="7"/>
      <c r="AD1654" s="7"/>
      <c r="AE1654" s="6"/>
      <c r="AF1654" s="8"/>
      <c r="AG1654" s="6"/>
      <c r="AH1654" s="1"/>
      <c r="AI1654" s="3"/>
      <c r="AJ1654" s="3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  <c r="HG1654" s="1"/>
      <c r="HH1654" s="1"/>
      <c r="HI1654" s="1"/>
      <c r="HJ1654" s="1"/>
      <c r="HK1654" s="1"/>
      <c r="HL1654" s="1"/>
    </row>
    <row r="1655" spans="1:220" x14ac:dyDescent="0.2">
      <c r="A1655" s="65">
        <f t="shared" si="427"/>
        <v>43630</v>
      </c>
      <c r="B1655" s="12">
        <f t="shared" ref="B1655:B1718" ca="1" si="429">(C1655+O1655+Q1655+R1655)</f>
        <v>77097257.594999775</v>
      </c>
      <c r="C1655" s="73">
        <f t="shared" ref="C1655:C1718" ca="1" si="430">(C1654-P1654)</f>
        <v>73170715.698005885</v>
      </c>
      <c r="D1655" s="67">
        <f ca="1">IF(A1655&lt;$B$1,VLOOKUP(A1655,[1]DI!$A$4:$B$15000,2,FALSE),0)</f>
        <v>6.4000000000000001E-2</v>
      </c>
      <c r="E1655" s="11">
        <f t="shared" ref="E1655:E1718" ca="1" si="431">IF(A1655&lt;A$13,1,ROUND(((1+D1655)^(1/252)),8))</f>
        <v>1.0002462000000001</v>
      </c>
      <c r="F1655" s="66">
        <f ca="1">(TRUNC(PRODUCT($E$16:$E1654),16))</f>
        <v>1.5588539166387201</v>
      </c>
      <c r="G1655" s="66">
        <f t="shared" ref="G1655:G1718" ca="1" si="432">IF(N1654&gt;0,F1654,G1654)</f>
        <v>1.50864260980201</v>
      </c>
      <c r="H1655" s="66">
        <f t="shared" ref="H1655:H1718" ca="1" si="433">ROUND(F1655/G1655,8)</f>
        <v>1.03328244</v>
      </c>
      <c r="I1655" s="67">
        <f t="shared" si="428"/>
        <v>3.7499999999999999E-2</v>
      </c>
      <c r="J1655" s="68">
        <f t="shared" ref="J1655:J1718" si="434">IF(N1654&gt;0,VLOOKUP(N1654,W$16:AG$52,2),J1654)</f>
        <v>43437</v>
      </c>
      <c r="K1655" s="13">
        <f t="shared" ref="K1655:K1718" si="435">DAYS360(J1655,A1655)</f>
        <v>191</v>
      </c>
      <c r="L1655" s="9">
        <f t="shared" ref="L1655:L1718" si="436">ROUND((I1655+1)^(K1655/360),9)</f>
        <v>1.0197238529999999</v>
      </c>
      <c r="M1655" s="71">
        <f t="shared" ref="M1655:M1718" ca="1" si="437">ROUND(H1655*L1655,9)</f>
        <v>1.0536627510000001</v>
      </c>
      <c r="N1655" s="70">
        <f t="shared" ref="N1655:N1718" si="438">IF(VLOOKUP(A1655,X$16:AE$52,8)=VLOOKUP(A1654,X$16:AE$52,8),0,VLOOKUP(A1655,X$16:AE$52,8))</f>
        <v>0</v>
      </c>
      <c r="O1655" s="66">
        <f t="shared" ref="O1655:O1718" ca="1" si="439">TRUNC(((M1655-1)*C1655),8)</f>
        <v>3926541.8969938899</v>
      </c>
      <c r="P1655" s="72">
        <f t="shared" ref="P1655:P1718" si="440">IF(N1655&gt;0,VLOOKUP(N1655,$W$16:$AB$52,6),0)</f>
        <v>0</v>
      </c>
      <c r="Q1655" s="69"/>
      <c r="R1655" s="68"/>
      <c r="S1655" s="68"/>
      <c r="T1655" s="68"/>
      <c r="U1655" s="68"/>
      <c r="V1655" s="6"/>
      <c r="W1655" s="6"/>
      <c r="X1655" s="6"/>
      <c r="Y1655" s="7"/>
      <c r="Z1655" s="1"/>
      <c r="AA1655" s="6"/>
      <c r="AB1655" s="7"/>
      <c r="AC1655" s="7"/>
      <c r="AD1655" s="7"/>
      <c r="AE1655" s="6"/>
      <c r="AF1655" s="8"/>
      <c r="AG1655" s="6"/>
      <c r="AH1655" s="1"/>
      <c r="AI1655" s="3"/>
      <c r="AJ1655" s="3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  <c r="HG1655" s="1"/>
      <c r="HH1655" s="1"/>
      <c r="HI1655" s="1"/>
      <c r="HJ1655" s="1"/>
      <c r="HK1655" s="1"/>
      <c r="HL1655" s="1"/>
    </row>
    <row r="1656" spans="1:220" x14ac:dyDescent="0.2">
      <c r="A1656" s="65">
        <f t="shared" si="427"/>
        <v>43631</v>
      </c>
      <c r="B1656" s="12">
        <f t="shared" ca="1" si="429"/>
        <v>77124125.003755495</v>
      </c>
      <c r="C1656" s="73">
        <f t="shared" ca="1" si="430"/>
        <v>73170715.698005885</v>
      </c>
      <c r="D1656" s="67">
        <f ca="1">IF(A1656&lt;$B$1,VLOOKUP(A1656,[1]DI!$A$4:$B$15000,2,FALSE),0)</f>
        <v>0</v>
      </c>
      <c r="E1656" s="11">
        <f t="shared" ca="1" si="431"/>
        <v>1</v>
      </c>
      <c r="F1656" s="66">
        <f ca="1">(TRUNC(PRODUCT($E$16:$E1655),16))</f>
        <v>1.5592377064730001</v>
      </c>
      <c r="G1656" s="66">
        <f t="shared" ca="1" si="432"/>
        <v>1.50864260980201</v>
      </c>
      <c r="H1656" s="66">
        <f t="shared" ca="1" si="433"/>
        <v>1.0335368300000001</v>
      </c>
      <c r="I1656" s="67">
        <f t="shared" si="428"/>
        <v>3.7499999999999999E-2</v>
      </c>
      <c r="J1656" s="68">
        <f t="shared" si="434"/>
        <v>43437</v>
      </c>
      <c r="K1656" s="13">
        <f t="shared" si="435"/>
        <v>192</v>
      </c>
      <c r="L1656" s="9">
        <f t="shared" si="436"/>
        <v>1.0198281360000001</v>
      </c>
      <c r="M1656" s="71">
        <f t="shared" ca="1" si="437"/>
        <v>1.0540299390000001</v>
      </c>
      <c r="N1656" s="70">
        <f t="shared" si="438"/>
        <v>0</v>
      </c>
      <c r="O1656" s="66">
        <f t="shared" ca="1" si="439"/>
        <v>3953409.3057496101</v>
      </c>
      <c r="P1656" s="72">
        <f t="shared" si="440"/>
        <v>0</v>
      </c>
      <c r="Q1656" s="69"/>
      <c r="R1656" s="68"/>
      <c r="S1656" s="68"/>
      <c r="T1656" s="68"/>
      <c r="U1656" s="68"/>
      <c r="V1656" s="6"/>
      <c r="W1656" s="6"/>
      <c r="X1656" s="6"/>
      <c r="Y1656" s="7"/>
      <c r="Z1656" s="1"/>
      <c r="AA1656" s="6"/>
      <c r="AB1656" s="7"/>
      <c r="AC1656" s="7"/>
      <c r="AD1656" s="7"/>
      <c r="AE1656" s="6"/>
      <c r="AF1656" s="8"/>
      <c r="AG1656" s="6"/>
      <c r="AH1656" s="1"/>
      <c r="AI1656" s="3"/>
      <c r="AJ1656" s="3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  <c r="HG1656" s="1"/>
      <c r="HH1656" s="1"/>
      <c r="HI1656" s="1"/>
      <c r="HJ1656" s="1"/>
      <c r="HK1656" s="1"/>
      <c r="HL1656" s="1"/>
    </row>
    <row r="1657" spans="1:220" x14ac:dyDescent="0.2">
      <c r="A1657" s="65">
        <f t="shared" si="427"/>
        <v>43632</v>
      </c>
      <c r="B1657" s="12">
        <f t="shared" ca="1" si="429"/>
        <v>77132012.221542001</v>
      </c>
      <c r="C1657" s="73">
        <f t="shared" ca="1" si="430"/>
        <v>73170715.698005885</v>
      </c>
      <c r="D1657" s="67">
        <f ca="1">IF(A1657&lt;$B$1,VLOOKUP(A1657,[1]DI!$A$4:$B$15000,2,FALSE),0)</f>
        <v>0</v>
      </c>
      <c r="E1657" s="11">
        <f t="shared" ca="1" si="431"/>
        <v>1</v>
      </c>
      <c r="F1657" s="66">
        <f ca="1">(TRUNC(PRODUCT($E$16:$E1656),16))</f>
        <v>1.5592377064730001</v>
      </c>
      <c r="G1657" s="66">
        <f t="shared" ca="1" si="432"/>
        <v>1.50864260980201</v>
      </c>
      <c r="H1657" s="66">
        <f t="shared" ca="1" si="433"/>
        <v>1.0335368300000001</v>
      </c>
      <c r="I1657" s="67">
        <f t="shared" si="428"/>
        <v>3.7499999999999999E-2</v>
      </c>
      <c r="J1657" s="68">
        <f t="shared" si="434"/>
        <v>43437</v>
      </c>
      <c r="K1657" s="13">
        <f t="shared" si="435"/>
        <v>193</v>
      </c>
      <c r="L1657" s="9">
        <f t="shared" si="436"/>
        <v>1.0199324299999999</v>
      </c>
      <c r="M1657" s="71">
        <f t="shared" ca="1" si="437"/>
        <v>1.054137731</v>
      </c>
      <c r="N1657" s="70">
        <f t="shared" si="438"/>
        <v>0</v>
      </c>
      <c r="O1657" s="66">
        <f t="shared" ca="1" si="439"/>
        <v>3961296.5235361201</v>
      </c>
      <c r="P1657" s="72">
        <f t="shared" si="440"/>
        <v>0</v>
      </c>
      <c r="Q1657" s="69"/>
      <c r="R1657" s="68"/>
      <c r="S1657" s="68"/>
      <c r="T1657" s="68"/>
      <c r="U1657" s="68"/>
      <c r="V1657" s="6"/>
      <c r="W1657" s="6"/>
      <c r="X1657" s="6"/>
      <c r="Y1657" s="7"/>
      <c r="Z1657" s="1"/>
      <c r="AA1657" s="6"/>
      <c r="AB1657" s="7"/>
      <c r="AC1657" s="7"/>
      <c r="AD1657" s="7"/>
      <c r="AE1657" s="6"/>
      <c r="AF1657" s="8"/>
      <c r="AG1657" s="6"/>
      <c r="AH1657" s="1"/>
      <c r="AI1657" s="3"/>
      <c r="AJ1657" s="3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  <c r="HG1657" s="1"/>
      <c r="HH1657" s="1"/>
      <c r="HI1657" s="1"/>
      <c r="HJ1657" s="1"/>
      <c r="HK1657" s="1"/>
      <c r="HL1657" s="1"/>
    </row>
    <row r="1658" spans="1:220" x14ac:dyDescent="0.2">
      <c r="A1658" s="65">
        <f t="shared" si="427"/>
        <v>43633</v>
      </c>
      <c r="B1658" s="12">
        <f t="shared" ca="1" si="429"/>
        <v>77139900.244206399</v>
      </c>
      <c r="C1658" s="73">
        <f t="shared" ca="1" si="430"/>
        <v>73170715.698005885</v>
      </c>
      <c r="D1658" s="67">
        <f ca="1">IF(A1658&lt;$B$1,VLOOKUP(A1658,[1]DI!$A$4:$B$15000,2,FALSE),0)</f>
        <v>6.4000000000000001E-2</v>
      </c>
      <c r="E1658" s="11">
        <f t="shared" ca="1" si="431"/>
        <v>1.0002462000000001</v>
      </c>
      <c r="F1658" s="66">
        <f ca="1">(TRUNC(PRODUCT($E$16:$E1657),16))</f>
        <v>1.5592377064730001</v>
      </c>
      <c r="G1658" s="66">
        <f t="shared" ca="1" si="432"/>
        <v>1.50864260980201</v>
      </c>
      <c r="H1658" s="66">
        <f t="shared" ca="1" si="433"/>
        <v>1.0335368300000001</v>
      </c>
      <c r="I1658" s="67">
        <f t="shared" si="428"/>
        <v>3.7499999999999999E-2</v>
      </c>
      <c r="J1658" s="68">
        <f t="shared" si="434"/>
        <v>43437</v>
      </c>
      <c r="K1658" s="13">
        <f t="shared" si="435"/>
        <v>194</v>
      </c>
      <c r="L1658" s="9">
        <f t="shared" si="436"/>
        <v>1.0200367349999999</v>
      </c>
      <c r="M1658" s="71">
        <f t="shared" ca="1" si="437"/>
        <v>1.0542455340000001</v>
      </c>
      <c r="N1658" s="70">
        <f t="shared" si="438"/>
        <v>0</v>
      </c>
      <c r="O1658" s="66">
        <f t="shared" ca="1" si="439"/>
        <v>3969184.5462005199</v>
      </c>
      <c r="P1658" s="72">
        <f t="shared" si="440"/>
        <v>0</v>
      </c>
      <c r="Q1658" s="69"/>
      <c r="R1658" s="68"/>
      <c r="S1658" s="68"/>
      <c r="T1658" s="68"/>
      <c r="U1658" s="68"/>
      <c r="V1658" s="6"/>
      <c r="W1658" s="6"/>
      <c r="X1658" s="6"/>
      <c r="Y1658" s="7"/>
      <c r="Z1658" s="1"/>
      <c r="AA1658" s="6"/>
      <c r="AB1658" s="7"/>
      <c r="AC1658" s="7"/>
      <c r="AD1658" s="7"/>
      <c r="AE1658" s="6"/>
      <c r="AF1658" s="8"/>
      <c r="AG1658" s="6"/>
      <c r="AH1658" s="1"/>
      <c r="AI1658" s="3"/>
      <c r="AJ1658" s="3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  <c r="HG1658" s="1"/>
      <c r="HH1658" s="1"/>
      <c r="HI1658" s="1"/>
      <c r="HJ1658" s="1"/>
      <c r="HK1658" s="1"/>
      <c r="HL1658" s="1"/>
    </row>
    <row r="1659" spans="1:220" x14ac:dyDescent="0.2">
      <c r="A1659" s="65">
        <f t="shared" si="427"/>
        <v>43634</v>
      </c>
      <c r="B1659" s="12">
        <f t="shared" ca="1" si="429"/>
        <v>77166783.018812403</v>
      </c>
      <c r="C1659" s="73">
        <f t="shared" ca="1" si="430"/>
        <v>73170715.698005885</v>
      </c>
      <c r="D1659" s="67">
        <f ca="1">IF(A1659&lt;$B$1,VLOOKUP(A1659,[1]DI!$A$4:$B$15000,2,FALSE),0)</f>
        <v>6.4000000000000001E-2</v>
      </c>
      <c r="E1659" s="11">
        <f t="shared" ca="1" si="431"/>
        <v>1.0002462000000001</v>
      </c>
      <c r="F1659" s="66">
        <f ca="1">(TRUNC(PRODUCT($E$16:$E1658),16))</f>
        <v>1.55962159079633</v>
      </c>
      <c r="G1659" s="66">
        <f t="shared" ca="1" si="432"/>
        <v>1.50864260980201</v>
      </c>
      <c r="H1659" s="66">
        <f t="shared" ca="1" si="433"/>
        <v>1.0337912899999999</v>
      </c>
      <c r="I1659" s="67">
        <f t="shared" si="428"/>
        <v>3.7499999999999999E-2</v>
      </c>
      <c r="J1659" s="68">
        <f t="shared" si="434"/>
        <v>43437</v>
      </c>
      <c r="K1659" s="13">
        <f t="shared" si="435"/>
        <v>195</v>
      </c>
      <c r="L1659" s="9">
        <f t="shared" si="436"/>
        <v>1.0201410500000001</v>
      </c>
      <c r="M1659" s="71">
        <f t="shared" ca="1" si="437"/>
        <v>1.0546129319999999</v>
      </c>
      <c r="N1659" s="70">
        <f t="shared" si="438"/>
        <v>0</v>
      </c>
      <c r="O1659" s="66">
        <f t="shared" ca="1" si="439"/>
        <v>3996067.3208065201</v>
      </c>
      <c r="P1659" s="72">
        <f t="shared" si="440"/>
        <v>0</v>
      </c>
      <c r="Q1659" s="69"/>
      <c r="R1659" s="68"/>
      <c r="S1659" s="68"/>
      <c r="T1659" s="68"/>
      <c r="U1659" s="68"/>
      <c r="V1659" s="6"/>
      <c r="W1659" s="6"/>
      <c r="X1659" s="6"/>
      <c r="Y1659" s="7"/>
      <c r="Z1659" s="1"/>
      <c r="AA1659" s="6"/>
      <c r="AB1659" s="7"/>
      <c r="AC1659" s="7"/>
      <c r="AD1659" s="7"/>
      <c r="AE1659" s="6"/>
      <c r="AF1659" s="8"/>
      <c r="AG1659" s="6"/>
      <c r="AH1659" s="1"/>
      <c r="AI1659" s="3"/>
      <c r="AJ1659" s="3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  <c r="HG1659" s="1"/>
      <c r="HH1659" s="1"/>
      <c r="HI1659" s="1"/>
      <c r="HJ1659" s="1"/>
      <c r="HK1659" s="1"/>
      <c r="HL1659" s="1"/>
    </row>
    <row r="1660" spans="1:220" x14ac:dyDescent="0.2">
      <c r="A1660" s="65">
        <f t="shared" si="427"/>
        <v>43635</v>
      </c>
      <c r="B1660" s="12">
        <f t="shared" ca="1" si="429"/>
        <v>77193675.012928605</v>
      </c>
      <c r="C1660" s="73">
        <f t="shared" ca="1" si="430"/>
        <v>73170715.698005885</v>
      </c>
      <c r="D1660" s="67">
        <f ca="1">IF(A1660&lt;$B$1,VLOOKUP(A1660,[1]DI!$A$4:$B$15000,2,FALSE),0)</f>
        <v>6.4000000000000001E-2</v>
      </c>
      <c r="E1660" s="11">
        <f t="shared" ca="1" si="431"/>
        <v>1.0002462000000001</v>
      </c>
      <c r="F1660" s="66">
        <f ca="1">(TRUNC(PRODUCT($E$16:$E1659),16))</f>
        <v>1.5600055696319901</v>
      </c>
      <c r="G1660" s="66">
        <f t="shared" ca="1" si="432"/>
        <v>1.50864260980201</v>
      </c>
      <c r="H1660" s="66">
        <f t="shared" ca="1" si="433"/>
        <v>1.0340458100000001</v>
      </c>
      <c r="I1660" s="67">
        <f t="shared" si="428"/>
        <v>3.7499999999999999E-2</v>
      </c>
      <c r="J1660" s="68">
        <f t="shared" si="434"/>
        <v>43437</v>
      </c>
      <c r="K1660" s="13">
        <f t="shared" si="435"/>
        <v>196</v>
      </c>
      <c r="L1660" s="9">
        <f t="shared" si="436"/>
        <v>1.0202453760000001</v>
      </c>
      <c r="M1660" s="71">
        <f t="shared" ca="1" si="437"/>
        <v>1.054980456</v>
      </c>
      <c r="N1660" s="70">
        <f t="shared" si="438"/>
        <v>0</v>
      </c>
      <c r="O1660" s="66">
        <f t="shared" ca="1" si="439"/>
        <v>4022959.3149227202</v>
      </c>
      <c r="P1660" s="72">
        <f t="shared" si="440"/>
        <v>0</v>
      </c>
      <c r="Q1660" s="69"/>
      <c r="R1660" s="68"/>
      <c r="S1660" s="68"/>
      <c r="T1660" s="68"/>
      <c r="U1660" s="68"/>
      <c r="V1660" s="6"/>
      <c r="W1660" s="6"/>
      <c r="X1660" s="6"/>
      <c r="Y1660" s="7"/>
      <c r="Z1660" s="1"/>
      <c r="AA1660" s="6"/>
      <c r="AB1660" s="7"/>
      <c r="AC1660" s="7"/>
      <c r="AD1660" s="7"/>
      <c r="AE1660" s="6"/>
      <c r="AF1660" s="8"/>
      <c r="AG1660" s="6"/>
      <c r="AH1660" s="1"/>
      <c r="AI1660" s="3"/>
      <c r="AJ1660" s="3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  <c r="HG1660" s="1"/>
      <c r="HH1660" s="1"/>
      <c r="HI1660" s="1"/>
      <c r="HJ1660" s="1"/>
      <c r="HK1660" s="1"/>
      <c r="HL1660" s="1"/>
    </row>
    <row r="1661" spans="1:220" x14ac:dyDescent="0.2">
      <c r="A1661" s="65">
        <f t="shared" si="427"/>
        <v>43636</v>
      </c>
      <c r="B1661" s="12">
        <f t="shared" ca="1" si="429"/>
        <v>77220576.22655499</v>
      </c>
      <c r="C1661" s="73">
        <f t="shared" ca="1" si="430"/>
        <v>73170715.698005885</v>
      </c>
      <c r="D1661" s="67">
        <f ca="1">IF(A1661&lt;$B$1,VLOOKUP(A1661,[1]DI!$A$4:$B$15000,2,FALSE),0)</f>
        <v>0</v>
      </c>
      <c r="E1661" s="11">
        <f t="shared" ca="1" si="431"/>
        <v>1</v>
      </c>
      <c r="F1661" s="66">
        <f ca="1">(TRUNC(PRODUCT($E$16:$E1660),16))</f>
        <v>1.56038964300323</v>
      </c>
      <c r="G1661" s="66">
        <f t="shared" ca="1" si="432"/>
        <v>1.50864260980201</v>
      </c>
      <c r="H1661" s="66">
        <f t="shared" ca="1" si="433"/>
        <v>1.0343003900000001</v>
      </c>
      <c r="I1661" s="67">
        <f t="shared" si="428"/>
        <v>3.7499999999999999E-2</v>
      </c>
      <c r="J1661" s="68">
        <f t="shared" si="434"/>
        <v>43437</v>
      </c>
      <c r="K1661" s="13">
        <f t="shared" si="435"/>
        <v>197</v>
      </c>
      <c r="L1661" s="9">
        <f t="shared" si="436"/>
        <v>1.0203497130000001</v>
      </c>
      <c r="M1661" s="71">
        <f t="shared" ca="1" si="437"/>
        <v>1.0553481060000001</v>
      </c>
      <c r="N1661" s="70">
        <f t="shared" si="438"/>
        <v>0</v>
      </c>
      <c r="O1661" s="66">
        <f t="shared" ca="1" si="439"/>
        <v>4049860.5285490998</v>
      </c>
      <c r="P1661" s="72">
        <f t="shared" si="440"/>
        <v>0</v>
      </c>
      <c r="Q1661" s="69"/>
      <c r="R1661" s="68"/>
      <c r="S1661" s="68"/>
      <c r="T1661" s="68"/>
      <c r="U1661" s="68"/>
      <c r="V1661" s="6"/>
      <c r="W1661" s="6"/>
      <c r="X1661" s="6"/>
      <c r="Y1661" s="7"/>
      <c r="Z1661" s="1"/>
      <c r="AA1661" s="6"/>
      <c r="AB1661" s="7"/>
      <c r="AC1661" s="7"/>
      <c r="AD1661" s="7"/>
      <c r="AE1661" s="6"/>
      <c r="AF1661" s="8"/>
      <c r="AG1661" s="6"/>
      <c r="AH1661" s="1"/>
      <c r="AI1661" s="3"/>
      <c r="AJ1661" s="3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  <c r="HG1661" s="1"/>
      <c r="HH1661" s="1"/>
      <c r="HI1661" s="1"/>
      <c r="HJ1661" s="1"/>
      <c r="HK1661" s="1"/>
      <c r="HL1661" s="1"/>
    </row>
    <row r="1662" spans="1:220" x14ac:dyDescent="0.2">
      <c r="A1662" s="65">
        <f t="shared" si="427"/>
        <v>43637</v>
      </c>
      <c r="B1662" s="12">
        <f t="shared" ca="1" si="429"/>
        <v>77228473.249217391</v>
      </c>
      <c r="C1662" s="73">
        <f t="shared" ca="1" si="430"/>
        <v>73170715.698005885</v>
      </c>
      <c r="D1662" s="67">
        <f ca="1">IF(A1662&lt;$B$1,VLOOKUP(A1662,[1]DI!$A$4:$B$15000,2,FALSE),0)</f>
        <v>6.4000000000000001E-2</v>
      </c>
      <c r="E1662" s="11">
        <f t="shared" ca="1" si="431"/>
        <v>1.0002462000000001</v>
      </c>
      <c r="F1662" s="66">
        <f ca="1">(TRUNC(PRODUCT($E$16:$E1661),16))</f>
        <v>1.56038964300323</v>
      </c>
      <c r="G1662" s="66">
        <f t="shared" ca="1" si="432"/>
        <v>1.50864260980201</v>
      </c>
      <c r="H1662" s="66">
        <f t="shared" ca="1" si="433"/>
        <v>1.0343003900000001</v>
      </c>
      <c r="I1662" s="67">
        <f t="shared" si="428"/>
        <v>3.7499999999999999E-2</v>
      </c>
      <c r="J1662" s="68">
        <f t="shared" si="434"/>
        <v>43437</v>
      </c>
      <c r="K1662" s="13">
        <f t="shared" si="435"/>
        <v>198</v>
      </c>
      <c r="L1662" s="9">
        <f t="shared" si="436"/>
        <v>1.0204540600000001</v>
      </c>
      <c r="M1662" s="71">
        <f t="shared" ca="1" si="437"/>
        <v>1.0554560319999999</v>
      </c>
      <c r="N1662" s="70">
        <f t="shared" si="438"/>
        <v>0</v>
      </c>
      <c r="O1662" s="66">
        <f t="shared" ca="1" si="439"/>
        <v>4057757.5512115099</v>
      </c>
      <c r="P1662" s="72">
        <f t="shared" si="440"/>
        <v>0</v>
      </c>
      <c r="Q1662" s="69"/>
      <c r="R1662" s="68"/>
      <c r="S1662" s="68"/>
      <c r="T1662" s="68"/>
      <c r="U1662" s="68"/>
      <c r="V1662" s="6"/>
      <c r="W1662" s="6"/>
      <c r="X1662" s="6"/>
      <c r="Y1662" s="7"/>
      <c r="Z1662" s="1"/>
      <c r="AA1662" s="6"/>
      <c r="AB1662" s="7"/>
      <c r="AC1662" s="7"/>
      <c r="AD1662" s="7"/>
      <c r="AE1662" s="6"/>
      <c r="AF1662" s="8"/>
      <c r="AG1662" s="6"/>
      <c r="AH1662" s="1"/>
      <c r="AI1662" s="3"/>
      <c r="AJ1662" s="3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  <c r="HG1662" s="1"/>
      <c r="HH1662" s="1"/>
      <c r="HI1662" s="1"/>
      <c r="HJ1662" s="1"/>
      <c r="HK1662" s="1"/>
      <c r="HL1662" s="1"/>
    </row>
    <row r="1663" spans="1:220" x14ac:dyDescent="0.2">
      <c r="A1663" s="65">
        <f t="shared" si="427"/>
        <v>43638</v>
      </c>
      <c r="B1663" s="12">
        <f t="shared" ca="1" si="429"/>
        <v>77255387.121377587</v>
      </c>
      <c r="C1663" s="73">
        <f t="shared" ca="1" si="430"/>
        <v>73170715.698005885</v>
      </c>
      <c r="D1663" s="67">
        <f ca="1">IF(A1663&lt;$B$1,VLOOKUP(A1663,[1]DI!$A$4:$B$15000,2,FALSE),0)</f>
        <v>0</v>
      </c>
      <c r="E1663" s="11">
        <f t="shared" ca="1" si="431"/>
        <v>1</v>
      </c>
      <c r="F1663" s="66">
        <f ca="1">(TRUNC(PRODUCT($E$16:$E1662),16))</f>
        <v>1.56077381093334</v>
      </c>
      <c r="G1663" s="66">
        <f t="shared" ca="1" si="432"/>
        <v>1.50864260980201</v>
      </c>
      <c r="H1663" s="66">
        <f t="shared" ca="1" si="433"/>
        <v>1.0345550400000001</v>
      </c>
      <c r="I1663" s="67">
        <f t="shared" si="428"/>
        <v>3.7499999999999999E-2</v>
      </c>
      <c r="J1663" s="68">
        <f t="shared" si="434"/>
        <v>43437</v>
      </c>
      <c r="K1663" s="13">
        <f t="shared" si="435"/>
        <v>199</v>
      </c>
      <c r="L1663" s="9">
        <f t="shared" si="436"/>
        <v>1.020558418</v>
      </c>
      <c r="M1663" s="71">
        <f t="shared" ca="1" si="437"/>
        <v>1.0558238550000001</v>
      </c>
      <c r="N1663" s="70">
        <f t="shared" si="438"/>
        <v>0</v>
      </c>
      <c r="O1663" s="66">
        <f t="shared" ca="1" si="439"/>
        <v>4084671.4233717099</v>
      </c>
      <c r="P1663" s="72">
        <f t="shared" si="440"/>
        <v>0</v>
      </c>
      <c r="Q1663" s="69"/>
      <c r="R1663" s="68"/>
      <c r="S1663" s="68"/>
      <c r="T1663" s="68"/>
      <c r="U1663" s="68"/>
      <c r="V1663" s="6"/>
      <c r="W1663" s="6"/>
      <c r="X1663" s="6"/>
      <c r="Y1663" s="7"/>
      <c r="Z1663" s="1"/>
      <c r="AA1663" s="6"/>
      <c r="AB1663" s="7"/>
      <c r="AC1663" s="7"/>
      <c r="AD1663" s="7"/>
      <c r="AE1663" s="6"/>
      <c r="AF1663" s="8"/>
      <c r="AG1663" s="6"/>
      <c r="AH1663" s="1"/>
      <c r="AI1663" s="3"/>
      <c r="AJ1663" s="3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  <c r="HG1663" s="1"/>
      <c r="HH1663" s="1"/>
      <c r="HI1663" s="1"/>
      <c r="HJ1663" s="1"/>
      <c r="HK1663" s="1"/>
      <c r="HL1663" s="1"/>
    </row>
    <row r="1664" spans="1:220" x14ac:dyDescent="0.2">
      <c r="A1664" s="65">
        <f t="shared" si="427"/>
        <v>43639</v>
      </c>
      <c r="B1664" s="12">
        <f t="shared" ca="1" si="429"/>
        <v>77263287.72940509</v>
      </c>
      <c r="C1664" s="73">
        <f t="shared" ca="1" si="430"/>
        <v>73170715.698005885</v>
      </c>
      <c r="D1664" s="67">
        <f ca="1">IF(A1664&lt;$B$1,VLOOKUP(A1664,[1]DI!$A$4:$B$15000,2,FALSE),0)</f>
        <v>0</v>
      </c>
      <c r="E1664" s="11">
        <f t="shared" ca="1" si="431"/>
        <v>1</v>
      </c>
      <c r="F1664" s="66">
        <f ca="1">(TRUNC(PRODUCT($E$16:$E1663),16))</f>
        <v>1.56077381093334</v>
      </c>
      <c r="G1664" s="66">
        <f t="shared" ca="1" si="432"/>
        <v>1.50864260980201</v>
      </c>
      <c r="H1664" s="66">
        <f t="shared" ca="1" si="433"/>
        <v>1.0345550400000001</v>
      </c>
      <c r="I1664" s="67">
        <f t="shared" si="428"/>
        <v>3.7499999999999999E-2</v>
      </c>
      <c r="J1664" s="68">
        <f t="shared" si="434"/>
        <v>43437</v>
      </c>
      <c r="K1664" s="13">
        <f t="shared" si="435"/>
        <v>200</v>
      </c>
      <c r="L1664" s="9">
        <f t="shared" si="436"/>
        <v>1.020662787</v>
      </c>
      <c r="M1664" s="71">
        <f t="shared" ca="1" si="437"/>
        <v>1.05593183</v>
      </c>
      <c r="N1664" s="70">
        <f t="shared" si="438"/>
        <v>0</v>
      </c>
      <c r="O1664" s="66">
        <f t="shared" ca="1" si="439"/>
        <v>4092572.0313992002</v>
      </c>
      <c r="P1664" s="72">
        <f t="shared" si="440"/>
        <v>0</v>
      </c>
      <c r="Q1664" s="69"/>
      <c r="R1664" s="68"/>
      <c r="S1664" s="68"/>
      <c r="T1664" s="68"/>
      <c r="U1664" s="68"/>
      <c r="V1664" s="6"/>
      <c r="W1664" s="6"/>
      <c r="X1664" s="6"/>
      <c r="Y1664" s="7"/>
      <c r="Z1664" s="1"/>
      <c r="AA1664" s="6"/>
      <c r="AB1664" s="7"/>
      <c r="AC1664" s="7"/>
      <c r="AD1664" s="7"/>
      <c r="AE1664" s="6"/>
      <c r="AF1664" s="8"/>
      <c r="AG1664" s="6"/>
      <c r="AH1664" s="1"/>
      <c r="AI1664" s="3"/>
      <c r="AJ1664" s="3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  <c r="HG1664" s="1"/>
      <c r="HH1664" s="1"/>
      <c r="HI1664" s="1"/>
      <c r="HJ1664" s="1"/>
      <c r="HK1664" s="1"/>
      <c r="HL1664" s="1"/>
    </row>
    <row r="1665" spans="1:220" x14ac:dyDescent="0.2">
      <c r="A1665" s="65">
        <f t="shared" si="427"/>
        <v>43640</v>
      </c>
      <c r="B1665" s="12">
        <f t="shared" ca="1" si="429"/>
        <v>77271189.142310441</v>
      </c>
      <c r="C1665" s="73">
        <f t="shared" ca="1" si="430"/>
        <v>73170715.698005885</v>
      </c>
      <c r="D1665" s="67">
        <f ca="1">IF(A1665&lt;$B$1,VLOOKUP(A1665,[1]DI!$A$4:$B$15000,2,FALSE),0)</f>
        <v>6.4000000000000001E-2</v>
      </c>
      <c r="E1665" s="11">
        <f t="shared" ca="1" si="431"/>
        <v>1.0002462000000001</v>
      </c>
      <c r="F1665" s="66">
        <f ca="1">(TRUNC(PRODUCT($E$16:$E1664),16))</f>
        <v>1.56077381093334</v>
      </c>
      <c r="G1665" s="66">
        <f t="shared" ca="1" si="432"/>
        <v>1.50864260980201</v>
      </c>
      <c r="H1665" s="66">
        <f t="shared" ca="1" si="433"/>
        <v>1.0345550400000001</v>
      </c>
      <c r="I1665" s="67">
        <f t="shared" si="428"/>
        <v>3.7499999999999999E-2</v>
      </c>
      <c r="J1665" s="68">
        <f t="shared" si="434"/>
        <v>43437</v>
      </c>
      <c r="K1665" s="13">
        <f t="shared" si="435"/>
        <v>201</v>
      </c>
      <c r="L1665" s="9">
        <f t="shared" si="436"/>
        <v>1.0207671659999999</v>
      </c>
      <c r="M1665" s="71">
        <f t="shared" ca="1" si="437"/>
        <v>1.056039816</v>
      </c>
      <c r="N1665" s="70">
        <f t="shared" si="438"/>
        <v>0</v>
      </c>
      <c r="O1665" s="66">
        <f t="shared" ca="1" si="439"/>
        <v>4100473.4443045598</v>
      </c>
      <c r="P1665" s="72">
        <f t="shared" si="440"/>
        <v>0</v>
      </c>
      <c r="Q1665" s="69"/>
      <c r="R1665" s="68"/>
      <c r="S1665" s="68"/>
      <c r="T1665" s="68"/>
      <c r="U1665" s="68"/>
      <c r="V1665" s="6"/>
      <c r="W1665" s="6"/>
      <c r="X1665" s="6"/>
      <c r="Y1665" s="7"/>
      <c r="Z1665" s="1"/>
      <c r="AA1665" s="6"/>
      <c r="AB1665" s="7"/>
      <c r="AC1665" s="7"/>
      <c r="AD1665" s="7"/>
      <c r="AE1665" s="6"/>
      <c r="AF1665" s="8"/>
      <c r="AG1665" s="6"/>
      <c r="AH1665" s="1"/>
      <c r="AI1665" s="3"/>
      <c r="AJ1665" s="3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  <c r="HG1665" s="1"/>
      <c r="HH1665" s="1"/>
      <c r="HI1665" s="1"/>
      <c r="HJ1665" s="1"/>
      <c r="HK1665" s="1"/>
      <c r="HL1665" s="1"/>
    </row>
    <row r="1666" spans="1:220" x14ac:dyDescent="0.2">
      <c r="A1666" s="65">
        <f t="shared" si="427"/>
        <v>43641</v>
      </c>
      <c r="B1666" s="12">
        <f t="shared" ca="1" si="429"/>
        <v>77298116.916906625</v>
      </c>
      <c r="C1666" s="73">
        <f t="shared" ca="1" si="430"/>
        <v>73170715.698005885</v>
      </c>
      <c r="D1666" s="67">
        <f ca="1">IF(A1666&lt;$B$1,VLOOKUP(A1666,[1]DI!$A$4:$B$15000,2,FALSE),0)</f>
        <v>6.4000000000000001E-2</v>
      </c>
      <c r="E1666" s="11">
        <f t="shared" ca="1" si="431"/>
        <v>1.0002462000000001</v>
      </c>
      <c r="F1666" s="66">
        <f ca="1">(TRUNC(PRODUCT($E$16:$E1665),16))</f>
        <v>1.5611580734455901</v>
      </c>
      <c r="G1666" s="66">
        <f t="shared" ca="1" si="432"/>
        <v>1.50864260980201</v>
      </c>
      <c r="H1666" s="66">
        <f t="shared" ca="1" si="433"/>
        <v>1.03480974</v>
      </c>
      <c r="I1666" s="67">
        <f t="shared" si="428"/>
        <v>3.7499999999999999E-2</v>
      </c>
      <c r="J1666" s="68">
        <f t="shared" si="434"/>
        <v>43437</v>
      </c>
      <c r="K1666" s="13">
        <f t="shared" si="435"/>
        <v>202</v>
      </c>
      <c r="L1666" s="9">
        <f t="shared" si="436"/>
        <v>1.0208715559999999</v>
      </c>
      <c r="M1666" s="71">
        <f t="shared" ca="1" si="437"/>
        <v>1.0564078290000001</v>
      </c>
      <c r="N1666" s="70">
        <f t="shared" si="438"/>
        <v>0</v>
      </c>
      <c r="O1666" s="66">
        <f t="shared" ca="1" si="439"/>
        <v>4127401.2189007401</v>
      </c>
      <c r="P1666" s="72">
        <f t="shared" si="440"/>
        <v>0</v>
      </c>
      <c r="Q1666" s="69"/>
      <c r="R1666" s="68"/>
      <c r="S1666" s="68"/>
      <c r="T1666" s="68"/>
      <c r="U1666" s="68"/>
      <c r="V1666" s="6"/>
      <c r="W1666" s="6"/>
      <c r="X1666" s="6"/>
      <c r="Y1666" s="7"/>
      <c r="Z1666" s="1"/>
      <c r="AA1666" s="6"/>
      <c r="AB1666" s="7"/>
      <c r="AC1666" s="7"/>
      <c r="AD1666" s="7"/>
      <c r="AE1666" s="6"/>
      <c r="AF1666" s="8"/>
      <c r="AG1666" s="6"/>
      <c r="AH1666" s="1"/>
      <c r="AI1666" s="3"/>
      <c r="AJ1666" s="3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  <c r="HG1666" s="1"/>
      <c r="HH1666" s="1"/>
      <c r="HI1666" s="1"/>
      <c r="HJ1666" s="1"/>
      <c r="HK1666" s="1"/>
      <c r="HL1666" s="1"/>
    </row>
    <row r="1667" spans="1:220" x14ac:dyDescent="0.2">
      <c r="A1667" s="65">
        <f t="shared" si="427"/>
        <v>43642</v>
      </c>
      <c r="B1667" s="12">
        <f t="shared" ca="1" si="429"/>
        <v>77325054.71589084</v>
      </c>
      <c r="C1667" s="73">
        <f t="shared" ca="1" si="430"/>
        <v>73170715.698005885</v>
      </c>
      <c r="D1667" s="67">
        <f ca="1">IF(A1667&lt;$B$1,VLOOKUP(A1667,[1]DI!$A$4:$B$15000,2,FALSE),0)</f>
        <v>6.4000000000000001E-2</v>
      </c>
      <c r="E1667" s="11">
        <f t="shared" ca="1" si="431"/>
        <v>1.0002462000000001</v>
      </c>
      <c r="F1667" s="66">
        <f ca="1">(TRUNC(PRODUCT($E$16:$E1666),16))</f>
        <v>1.5615424305632699</v>
      </c>
      <c r="G1667" s="66">
        <f t="shared" ca="1" si="432"/>
        <v>1.50864260980201</v>
      </c>
      <c r="H1667" s="66">
        <f t="shared" ca="1" si="433"/>
        <v>1.03506451</v>
      </c>
      <c r="I1667" s="67">
        <f t="shared" si="428"/>
        <v>3.7499999999999999E-2</v>
      </c>
      <c r="J1667" s="68">
        <f t="shared" si="434"/>
        <v>43437</v>
      </c>
      <c r="K1667" s="13">
        <f t="shared" si="435"/>
        <v>203</v>
      </c>
      <c r="L1667" s="9">
        <f t="shared" si="436"/>
        <v>1.0209759570000001</v>
      </c>
      <c r="M1667" s="71">
        <f t="shared" ca="1" si="437"/>
        <v>1.056775979</v>
      </c>
      <c r="N1667" s="70">
        <f t="shared" si="438"/>
        <v>0</v>
      </c>
      <c r="O1667" s="66">
        <f t="shared" ca="1" si="439"/>
        <v>4154339.0178849502</v>
      </c>
      <c r="P1667" s="72">
        <f t="shared" si="440"/>
        <v>0</v>
      </c>
      <c r="Q1667" s="69"/>
      <c r="R1667" s="68"/>
      <c r="S1667" s="68"/>
      <c r="T1667" s="68"/>
      <c r="U1667" s="68"/>
      <c r="V1667" s="6"/>
      <c r="W1667" s="6"/>
      <c r="X1667" s="6"/>
      <c r="Y1667" s="7"/>
      <c r="Z1667" s="1"/>
      <c r="AA1667" s="6"/>
      <c r="AB1667" s="7"/>
      <c r="AC1667" s="7"/>
      <c r="AD1667" s="7"/>
      <c r="AE1667" s="6"/>
      <c r="AF1667" s="8"/>
      <c r="AG1667" s="6"/>
      <c r="AH1667" s="1"/>
      <c r="AI1667" s="3"/>
      <c r="AJ1667" s="3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  <c r="HG1667" s="1"/>
      <c r="HH1667" s="1"/>
      <c r="HI1667" s="1"/>
      <c r="HJ1667" s="1"/>
      <c r="HK1667" s="1"/>
      <c r="HL1667" s="1"/>
    </row>
    <row r="1668" spans="1:220" x14ac:dyDescent="0.2">
      <c r="A1668" s="65">
        <f t="shared" si="427"/>
        <v>43643</v>
      </c>
      <c r="B1668" s="12">
        <f t="shared" ca="1" si="429"/>
        <v>77352002.319750965</v>
      </c>
      <c r="C1668" s="73">
        <f t="shared" ca="1" si="430"/>
        <v>73170715.698005885</v>
      </c>
      <c r="D1668" s="67">
        <f ca="1">IF(A1668&lt;$B$1,VLOOKUP(A1668,[1]DI!$A$4:$B$15000,2,FALSE),0)</f>
        <v>6.4000000000000001E-2</v>
      </c>
      <c r="E1668" s="11">
        <f t="shared" ca="1" si="431"/>
        <v>1.0002462000000001</v>
      </c>
      <c r="F1668" s="66">
        <f ca="1">(TRUNC(PRODUCT($E$16:$E1667),16))</f>
        <v>1.5619268823096799</v>
      </c>
      <c r="G1668" s="66">
        <f t="shared" ca="1" si="432"/>
        <v>1.50864260980201</v>
      </c>
      <c r="H1668" s="66">
        <f t="shared" ca="1" si="433"/>
        <v>1.03531935</v>
      </c>
      <c r="I1668" s="67">
        <f t="shared" si="428"/>
        <v>3.7499999999999999E-2</v>
      </c>
      <c r="J1668" s="68">
        <f t="shared" si="434"/>
        <v>43437</v>
      </c>
      <c r="K1668" s="13">
        <f t="shared" si="435"/>
        <v>204</v>
      </c>
      <c r="L1668" s="9">
        <f t="shared" si="436"/>
        <v>1.021080368</v>
      </c>
      <c r="M1668" s="71">
        <f t="shared" ca="1" si="437"/>
        <v>1.0571442630000001</v>
      </c>
      <c r="N1668" s="70">
        <f t="shared" si="438"/>
        <v>0</v>
      </c>
      <c r="O1668" s="66">
        <f t="shared" ca="1" si="439"/>
        <v>4181286.6217450802</v>
      </c>
      <c r="P1668" s="72">
        <f t="shared" si="440"/>
        <v>0</v>
      </c>
      <c r="Q1668" s="69"/>
      <c r="R1668" s="68"/>
      <c r="S1668" s="68"/>
      <c r="T1668" s="68"/>
      <c r="U1668" s="68"/>
      <c r="V1668" s="6"/>
      <c r="W1668" s="6"/>
      <c r="X1668" s="6"/>
      <c r="Y1668" s="7"/>
      <c r="Z1668" s="1"/>
      <c r="AA1668" s="6"/>
      <c r="AB1668" s="7"/>
      <c r="AC1668" s="7"/>
      <c r="AD1668" s="7"/>
      <c r="AE1668" s="6"/>
      <c r="AF1668" s="8"/>
      <c r="AG1668" s="6"/>
      <c r="AH1668" s="1"/>
      <c r="AI1668" s="3"/>
      <c r="AJ1668" s="3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  <c r="HG1668" s="1"/>
      <c r="HH1668" s="1"/>
      <c r="HI1668" s="1"/>
      <c r="HJ1668" s="1"/>
      <c r="HK1668" s="1"/>
      <c r="HL1668" s="1"/>
    </row>
    <row r="1669" spans="1:220" x14ac:dyDescent="0.2">
      <c r="A1669" s="65">
        <f t="shared" si="427"/>
        <v>43644</v>
      </c>
      <c r="B1669" s="12">
        <f t="shared" ca="1" si="429"/>
        <v>77378958.411414102</v>
      </c>
      <c r="C1669" s="73">
        <f t="shared" ca="1" si="430"/>
        <v>73170715.698005885</v>
      </c>
      <c r="D1669" s="67">
        <f ca="1">IF(A1669&lt;$B$1,VLOOKUP(A1669,[1]DI!$A$4:$B$15000,2,FALSE),0)</f>
        <v>6.4000000000000001E-2</v>
      </c>
      <c r="E1669" s="11">
        <f t="shared" ca="1" si="431"/>
        <v>1.0002462000000001</v>
      </c>
      <c r="F1669" s="66">
        <f ca="1">(TRUNC(PRODUCT($E$16:$E1668),16))</f>
        <v>1.5623114287080999</v>
      </c>
      <c r="G1669" s="66">
        <f t="shared" ca="1" si="432"/>
        <v>1.50864260980201</v>
      </c>
      <c r="H1669" s="66">
        <f t="shared" ca="1" si="433"/>
        <v>1.0355742400000001</v>
      </c>
      <c r="I1669" s="67">
        <f t="shared" si="428"/>
        <v>3.7499999999999999E-2</v>
      </c>
      <c r="J1669" s="68">
        <f t="shared" si="434"/>
        <v>43437</v>
      </c>
      <c r="K1669" s="13">
        <f t="shared" si="435"/>
        <v>205</v>
      </c>
      <c r="L1669" s="9">
        <f t="shared" si="436"/>
        <v>1.02118479</v>
      </c>
      <c r="M1669" s="71">
        <f t="shared" ca="1" si="437"/>
        <v>1.057512663</v>
      </c>
      <c r="N1669" s="70">
        <f t="shared" si="438"/>
        <v>0</v>
      </c>
      <c r="O1669" s="66">
        <f t="shared" ca="1" si="439"/>
        <v>4208242.7134082196</v>
      </c>
      <c r="P1669" s="72">
        <f t="shared" si="440"/>
        <v>0</v>
      </c>
      <c r="Q1669" s="69"/>
      <c r="R1669" s="68"/>
      <c r="S1669" s="68"/>
      <c r="T1669" s="68"/>
      <c r="U1669" s="68"/>
      <c r="V1669" s="6"/>
      <c r="W1669" s="6"/>
      <c r="X1669" s="6"/>
      <c r="Y1669" s="7"/>
      <c r="Z1669" s="1"/>
      <c r="AA1669" s="6"/>
      <c r="AB1669" s="7"/>
      <c r="AC1669" s="7"/>
      <c r="AD1669" s="7"/>
      <c r="AE1669" s="6"/>
      <c r="AF1669" s="8"/>
      <c r="AG1669" s="6"/>
      <c r="AH1669" s="1"/>
      <c r="AI1669" s="3"/>
      <c r="AJ1669" s="3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  <c r="HG1669" s="1"/>
      <c r="HH1669" s="1"/>
      <c r="HI1669" s="1"/>
      <c r="HJ1669" s="1"/>
      <c r="HK1669" s="1"/>
      <c r="HL1669" s="1"/>
    </row>
    <row r="1670" spans="1:220" x14ac:dyDescent="0.2">
      <c r="A1670" s="65">
        <f t="shared" si="427"/>
        <v>43645</v>
      </c>
      <c r="B1670" s="12">
        <f t="shared" ca="1" si="429"/>
        <v>77405924.454294592</v>
      </c>
      <c r="C1670" s="73">
        <f t="shared" ca="1" si="430"/>
        <v>73170715.698005885</v>
      </c>
      <c r="D1670" s="67">
        <f ca="1">IF(A1670&lt;$B$1,VLOOKUP(A1670,[1]DI!$A$4:$B$15000,2,FALSE),0)</f>
        <v>0</v>
      </c>
      <c r="E1670" s="11">
        <f t="shared" ca="1" si="431"/>
        <v>1</v>
      </c>
      <c r="F1670" s="66">
        <f ca="1">(TRUNC(PRODUCT($E$16:$E1669),16))</f>
        <v>1.5626960697818499</v>
      </c>
      <c r="G1670" s="66">
        <f t="shared" ca="1" si="432"/>
        <v>1.50864260980201</v>
      </c>
      <c r="H1670" s="66">
        <f t="shared" ca="1" si="433"/>
        <v>1.0358292</v>
      </c>
      <c r="I1670" s="67">
        <f t="shared" si="428"/>
        <v>3.7499999999999999E-2</v>
      </c>
      <c r="J1670" s="68">
        <f t="shared" si="434"/>
        <v>43437</v>
      </c>
      <c r="K1670" s="13">
        <f t="shared" si="435"/>
        <v>206</v>
      </c>
      <c r="L1670" s="9">
        <f t="shared" si="436"/>
        <v>1.0212892229999999</v>
      </c>
      <c r="M1670" s="71">
        <f t="shared" ca="1" si="437"/>
        <v>1.0578811990000001</v>
      </c>
      <c r="N1670" s="70">
        <f t="shared" si="438"/>
        <v>0</v>
      </c>
      <c r="O1670" s="66">
        <f t="shared" ca="1" si="439"/>
        <v>4235208.7562887101</v>
      </c>
      <c r="P1670" s="72">
        <f t="shared" si="440"/>
        <v>0</v>
      </c>
      <c r="Q1670" s="69"/>
      <c r="R1670" s="68"/>
      <c r="S1670" s="68"/>
      <c r="T1670" s="68"/>
      <c r="U1670" s="68"/>
      <c r="V1670" s="6"/>
      <c r="W1670" s="6"/>
      <c r="X1670" s="6"/>
      <c r="Y1670" s="7"/>
      <c r="Z1670" s="1"/>
      <c r="AA1670" s="6"/>
      <c r="AB1670" s="7"/>
      <c r="AC1670" s="7"/>
      <c r="AD1670" s="7"/>
      <c r="AE1670" s="6"/>
      <c r="AF1670" s="8"/>
      <c r="AG1670" s="6"/>
      <c r="AH1670" s="1"/>
      <c r="AI1670" s="3"/>
      <c r="AJ1670" s="3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  <c r="HG1670" s="1"/>
      <c r="HH1670" s="1"/>
      <c r="HI1670" s="1"/>
      <c r="HJ1670" s="1"/>
      <c r="HK1670" s="1"/>
      <c r="HL1670" s="1"/>
    </row>
    <row r="1671" spans="1:220" x14ac:dyDescent="0.2">
      <c r="A1671" s="65">
        <f t="shared" si="427"/>
        <v>43646</v>
      </c>
      <c r="B1671" s="12">
        <f t="shared" ca="1" si="429"/>
        <v>77413840.501343086</v>
      </c>
      <c r="C1671" s="73">
        <f t="shared" ca="1" si="430"/>
        <v>73170715.698005885</v>
      </c>
      <c r="D1671" s="67">
        <f ca="1">IF(A1671&lt;$B$1,VLOOKUP(A1671,[1]DI!$A$4:$B$15000,2,FALSE),0)</f>
        <v>0</v>
      </c>
      <c r="E1671" s="11">
        <f t="shared" ca="1" si="431"/>
        <v>1</v>
      </c>
      <c r="F1671" s="66">
        <f ca="1">(TRUNC(PRODUCT($E$16:$E1670),16))</f>
        <v>1.5626960697818499</v>
      </c>
      <c r="G1671" s="66">
        <f t="shared" ca="1" si="432"/>
        <v>1.50864260980201</v>
      </c>
      <c r="H1671" s="66">
        <f t="shared" ca="1" si="433"/>
        <v>1.0358292</v>
      </c>
      <c r="I1671" s="67">
        <f t="shared" si="428"/>
        <v>3.7499999999999999E-2</v>
      </c>
      <c r="J1671" s="68">
        <f t="shared" si="434"/>
        <v>43437</v>
      </c>
      <c r="K1671" s="13">
        <f t="shared" si="435"/>
        <v>207</v>
      </c>
      <c r="L1671" s="9">
        <f t="shared" si="436"/>
        <v>1.0213936669999999</v>
      </c>
      <c r="M1671" s="71">
        <f t="shared" ca="1" si="437"/>
        <v>1.0579893849999999</v>
      </c>
      <c r="N1671" s="70">
        <f t="shared" si="438"/>
        <v>0</v>
      </c>
      <c r="O1671" s="66">
        <f t="shared" ca="1" si="439"/>
        <v>4243124.8033371996</v>
      </c>
      <c r="P1671" s="72">
        <f t="shared" si="440"/>
        <v>0</v>
      </c>
      <c r="Q1671" s="69"/>
      <c r="R1671" s="68"/>
      <c r="S1671" s="68"/>
      <c r="T1671" s="68"/>
      <c r="U1671" s="68"/>
      <c r="V1671" s="6"/>
      <c r="W1671" s="6"/>
      <c r="X1671" s="6"/>
      <c r="Y1671" s="7"/>
      <c r="Z1671" s="1"/>
      <c r="AA1671" s="6"/>
      <c r="AB1671" s="7"/>
      <c r="AC1671" s="7"/>
      <c r="AD1671" s="7"/>
      <c r="AE1671" s="6"/>
      <c r="AF1671" s="8"/>
      <c r="AG1671" s="6"/>
      <c r="AH1671" s="1"/>
      <c r="AI1671" s="3"/>
      <c r="AJ1671" s="3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  <c r="HG1671" s="1"/>
      <c r="HH1671" s="1"/>
      <c r="HI1671" s="1"/>
      <c r="HJ1671" s="1"/>
      <c r="HK1671" s="1"/>
      <c r="HL1671" s="1"/>
    </row>
    <row r="1672" spans="1:220" x14ac:dyDescent="0.2">
      <c r="A1672" s="65">
        <f t="shared" si="427"/>
        <v>43647</v>
      </c>
      <c r="B1672" s="12">
        <f t="shared" ca="1" si="429"/>
        <v>77421757.280098751</v>
      </c>
      <c r="C1672" s="73">
        <f t="shared" ca="1" si="430"/>
        <v>73170715.698005885</v>
      </c>
      <c r="D1672" s="67">
        <f ca="1">IF(A1672&lt;$B$1,VLOOKUP(A1672,[1]DI!$A$4:$B$15000,2,FALSE),0)</f>
        <v>6.4000000000000001E-2</v>
      </c>
      <c r="E1672" s="11">
        <f t="shared" ca="1" si="431"/>
        <v>1.0002462000000001</v>
      </c>
      <c r="F1672" s="66">
        <f ca="1">(TRUNC(PRODUCT($E$16:$E1671),16))</f>
        <v>1.5626960697818499</v>
      </c>
      <c r="G1672" s="66">
        <f t="shared" ca="1" si="432"/>
        <v>1.50864260980201</v>
      </c>
      <c r="H1672" s="66">
        <f t="shared" ca="1" si="433"/>
        <v>1.0358292</v>
      </c>
      <c r="I1672" s="67">
        <f t="shared" si="428"/>
        <v>3.7499999999999999E-2</v>
      </c>
      <c r="J1672" s="68">
        <f t="shared" si="434"/>
        <v>43437</v>
      </c>
      <c r="K1672" s="13">
        <f t="shared" si="435"/>
        <v>208</v>
      </c>
      <c r="L1672" s="9">
        <f t="shared" si="436"/>
        <v>1.021498121</v>
      </c>
      <c r="M1672" s="71">
        <f t="shared" ca="1" si="437"/>
        <v>1.058097581</v>
      </c>
      <c r="N1672" s="70">
        <f t="shared" si="438"/>
        <v>0</v>
      </c>
      <c r="O1672" s="66">
        <f t="shared" ca="1" si="439"/>
        <v>4251041.58209287</v>
      </c>
      <c r="P1672" s="72">
        <f t="shared" si="440"/>
        <v>0</v>
      </c>
      <c r="Q1672" s="69"/>
      <c r="R1672" s="68"/>
      <c r="S1672" s="68"/>
      <c r="T1672" s="68"/>
      <c r="U1672" s="68"/>
      <c r="V1672" s="6"/>
      <c r="W1672" s="6"/>
      <c r="X1672" s="6"/>
      <c r="Y1672" s="7"/>
      <c r="Z1672" s="1"/>
      <c r="AA1672" s="6"/>
      <c r="AB1672" s="7"/>
      <c r="AC1672" s="7"/>
      <c r="AD1672" s="7"/>
      <c r="AE1672" s="6"/>
      <c r="AF1672" s="8"/>
      <c r="AG1672" s="6"/>
      <c r="AH1672" s="1"/>
      <c r="AI1672" s="3"/>
      <c r="AJ1672" s="3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</row>
    <row r="1673" spans="1:220" x14ac:dyDescent="0.2">
      <c r="A1673" s="65">
        <f t="shared" si="427"/>
        <v>43648</v>
      </c>
      <c r="B1673" s="12">
        <f t="shared" ca="1" si="429"/>
        <v>77448738.030293092</v>
      </c>
      <c r="C1673" s="73">
        <f t="shared" ca="1" si="430"/>
        <v>73170715.698005885</v>
      </c>
      <c r="D1673" s="67">
        <f ca="1">IF(A1673&lt;$B$1,VLOOKUP(A1673,[1]DI!$A$4:$B$15000,2,FALSE),0)</f>
        <v>6.4000000000000001E-2</v>
      </c>
      <c r="E1673" s="11">
        <f t="shared" ca="1" si="431"/>
        <v>1.0002462000000001</v>
      </c>
      <c r="F1673" s="66">
        <f ca="1">(TRUNC(PRODUCT($E$16:$E1672),16))</f>
        <v>1.56308080555423</v>
      </c>
      <c r="G1673" s="66">
        <f t="shared" ca="1" si="432"/>
        <v>1.50864260980201</v>
      </c>
      <c r="H1673" s="66">
        <f t="shared" ca="1" si="433"/>
        <v>1.03608422</v>
      </c>
      <c r="I1673" s="67">
        <f t="shared" si="428"/>
        <v>3.7499999999999999E-2</v>
      </c>
      <c r="J1673" s="68">
        <f t="shared" si="434"/>
        <v>43437</v>
      </c>
      <c r="K1673" s="13">
        <f t="shared" si="435"/>
        <v>209</v>
      </c>
      <c r="L1673" s="9">
        <f t="shared" si="436"/>
        <v>1.021602586</v>
      </c>
      <c r="M1673" s="71">
        <f t="shared" ca="1" si="437"/>
        <v>1.058466318</v>
      </c>
      <c r="N1673" s="70">
        <f t="shared" si="438"/>
        <v>0</v>
      </c>
      <c r="O1673" s="66">
        <f t="shared" ca="1" si="439"/>
        <v>4278022.33228721</v>
      </c>
      <c r="P1673" s="72">
        <f t="shared" si="440"/>
        <v>0</v>
      </c>
      <c r="Q1673" s="69"/>
      <c r="R1673" s="68"/>
      <c r="S1673" s="68"/>
      <c r="T1673" s="68"/>
      <c r="U1673" s="68"/>
      <c r="V1673" s="6"/>
      <c r="W1673" s="6"/>
      <c r="X1673" s="6"/>
      <c r="Y1673" s="7"/>
      <c r="Z1673" s="1"/>
      <c r="AA1673" s="6"/>
      <c r="AB1673" s="7"/>
      <c r="AC1673" s="7"/>
      <c r="AD1673" s="7"/>
      <c r="AE1673" s="6"/>
      <c r="AF1673" s="8"/>
      <c r="AG1673" s="6"/>
      <c r="AH1673" s="1"/>
      <c r="AI1673" s="3"/>
      <c r="AJ1673" s="3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</row>
    <row r="1674" spans="1:220" x14ac:dyDescent="0.2">
      <c r="A1674" s="65">
        <f t="shared" si="427"/>
        <v>43649</v>
      </c>
      <c r="B1674" s="12">
        <f t="shared" ca="1" si="429"/>
        <v>77475728.731704772</v>
      </c>
      <c r="C1674" s="73">
        <f t="shared" ca="1" si="430"/>
        <v>73170715.698005885</v>
      </c>
      <c r="D1674" s="67">
        <f ca="1">IF(A1674&lt;$B$1,VLOOKUP(A1674,[1]DI!$A$4:$B$15000,2,FALSE),0)</f>
        <v>6.4000000000000001E-2</v>
      </c>
      <c r="E1674" s="11">
        <f t="shared" ca="1" si="431"/>
        <v>1.0002462000000001</v>
      </c>
      <c r="F1674" s="66">
        <f ca="1">(TRUNC(PRODUCT($E$16:$E1673),16))</f>
        <v>1.5634656360485599</v>
      </c>
      <c r="G1674" s="66">
        <f t="shared" ca="1" si="432"/>
        <v>1.50864260980201</v>
      </c>
      <c r="H1674" s="66">
        <f t="shared" ca="1" si="433"/>
        <v>1.03633931</v>
      </c>
      <c r="I1674" s="67">
        <f t="shared" si="428"/>
        <v>3.7499999999999999E-2</v>
      </c>
      <c r="J1674" s="68">
        <f t="shared" si="434"/>
        <v>43437</v>
      </c>
      <c r="K1674" s="13">
        <f t="shared" si="435"/>
        <v>210</v>
      </c>
      <c r="L1674" s="9">
        <f t="shared" si="436"/>
        <v>1.0217070610000001</v>
      </c>
      <c r="M1674" s="71">
        <f t="shared" ca="1" si="437"/>
        <v>1.058835191</v>
      </c>
      <c r="N1674" s="70">
        <f t="shared" si="438"/>
        <v>0</v>
      </c>
      <c r="O1674" s="66">
        <f t="shared" ca="1" si="439"/>
        <v>4305013.0336988801</v>
      </c>
      <c r="P1674" s="72">
        <f t="shared" si="440"/>
        <v>0</v>
      </c>
      <c r="Q1674" s="69"/>
      <c r="R1674" s="68"/>
      <c r="S1674" s="68"/>
      <c r="T1674" s="68"/>
      <c r="U1674" s="68"/>
      <c r="V1674" s="6"/>
      <c r="W1674" s="6"/>
      <c r="X1674" s="6"/>
      <c r="Y1674" s="7"/>
      <c r="Z1674" s="1"/>
      <c r="AA1674" s="6"/>
      <c r="AB1674" s="7"/>
      <c r="AC1674" s="7"/>
      <c r="AD1674" s="7"/>
      <c r="AE1674" s="6"/>
      <c r="AF1674" s="8"/>
      <c r="AG1674" s="6"/>
      <c r="AH1674" s="1"/>
      <c r="AI1674" s="3"/>
      <c r="AJ1674" s="3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</row>
    <row r="1675" spans="1:220" x14ac:dyDescent="0.2">
      <c r="A1675" s="65">
        <f t="shared" si="427"/>
        <v>43650</v>
      </c>
      <c r="B1675" s="12">
        <f t="shared" ca="1" si="429"/>
        <v>77502727.847748742</v>
      </c>
      <c r="C1675" s="73">
        <f t="shared" ca="1" si="430"/>
        <v>73170715.698005885</v>
      </c>
      <c r="D1675" s="67">
        <f ca="1">IF(A1675&lt;$B$1,VLOOKUP(A1675,[1]DI!$A$4:$B$15000,2,FALSE),0)</f>
        <v>6.4000000000000001E-2</v>
      </c>
      <c r="E1675" s="11">
        <f t="shared" ca="1" si="431"/>
        <v>1.0002462000000001</v>
      </c>
      <c r="F1675" s="66">
        <f ca="1">(TRUNC(PRODUCT($E$16:$E1674),16))</f>
        <v>1.5638505612881499</v>
      </c>
      <c r="G1675" s="66">
        <f t="shared" ca="1" si="432"/>
        <v>1.50864260980201</v>
      </c>
      <c r="H1675" s="66">
        <f t="shared" ca="1" si="433"/>
        <v>1.0365944499999999</v>
      </c>
      <c r="I1675" s="67">
        <f t="shared" si="428"/>
        <v>3.7499999999999999E-2</v>
      </c>
      <c r="J1675" s="68">
        <f t="shared" si="434"/>
        <v>43437</v>
      </c>
      <c r="K1675" s="13">
        <f t="shared" si="435"/>
        <v>211</v>
      </c>
      <c r="L1675" s="9">
        <f t="shared" si="436"/>
        <v>1.021811547</v>
      </c>
      <c r="M1675" s="71">
        <f t="shared" ca="1" si="437"/>
        <v>1.059204179</v>
      </c>
      <c r="N1675" s="70">
        <f t="shared" si="438"/>
        <v>0</v>
      </c>
      <c r="O1675" s="66">
        <f t="shared" ca="1" si="439"/>
        <v>4332012.1497428501</v>
      </c>
      <c r="P1675" s="72">
        <f t="shared" si="440"/>
        <v>0</v>
      </c>
      <c r="Q1675" s="69"/>
      <c r="R1675" s="68"/>
      <c r="S1675" s="68"/>
      <c r="T1675" s="68"/>
      <c r="U1675" s="68"/>
      <c r="V1675" s="6"/>
      <c r="W1675" s="6"/>
      <c r="X1675" s="6"/>
      <c r="Y1675" s="7"/>
      <c r="Z1675" s="1"/>
      <c r="AA1675" s="6"/>
      <c r="AB1675" s="7"/>
      <c r="AC1675" s="7"/>
      <c r="AD1675" s="7"/>
      <c r="AE1675" s="6"/>
      <c r="AF1675" s="8"/>
      <c r="AG1675" s="6"/>
      <c r="AH1675" s="1"/>
      <c r="AI1675" s="3"/>
      <c r="AJ1675" s="3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</row>
    <row r="1676" spans="1:220" x14ac:dyDescent="0.2">
      <c r="A1676" s="65">
        <f t="shared" si="427"/>
        <v>43651</v>
      </c>
      <c r="B1676" s="12">
        <f t="shared" ca="1" si="429"/>
        <v>77529736.91501005</v>
      </c>
      <c r="C1676" s="73">
        <f t="shared" ca="1" si="430"/>
        <v>73170715.698005885</v>
      </c>
      <c r="D1676" s="67">
        <f ca="1">IF(A1676&lt;$B$1,VLOOKUP(A1676,[1]DI!$A$4:$B$15000,2,FALSE),0)</f>
        <v>6.4000000000000001E-2</v>
      </c>
      <c r="E1676" s="11">
        <f t="shared" ca="1" si="431"/>
        <v>1.0002462000000001</v>
      </c>
      <c r="F1676" s="66">
        <f ca="1">(TRUNC(PRODUCT($E$16:$E1675),16))</f>
        <v>1.56423558129634</v>
      </c>
      <c r="G1676" s="66">
        <f t="shared" ca="1" si="432"/>
        <v>1.50864260980201</v>
      </c>
      <c r="H1676" s="66">
        <f t="shared" ca="1" si="433"/>
        <v>1.0368496599999999</v>
      </c>
      <c r="I1676" s="67">
        <f t="shared" si="428"/>
        <v>3.7499999999999999E-2</v>
      </c>
      <c r="J1676" s="68">
        <f t="shared" si="434"/>
        <v>43437</v>
      </c>
      <c r="K1676" s="13">
        <f t="shared" si="435"/>
        <v>212</v>
      </c>
      <c r="L1676" s="9">
        <f t="shared" si="436"/>
        <v>1.0219160439999999</v>
      </c>
      <c r="M1676" s="71">
        <f t="shared" ca="1" si="437"/>
        <v>1.0595733030000001</v>
      </c>
      <c r="N1676" s="70">
        <f t="shared" si="438"/>
        <v>0</v>
      </c>
      <c r="O1676" s="66">
        <f t="shared" ca="1" si="439"/>
        <v>4359021.2170041697</v>
      </c>
      <c r="P1676" s="72">
        <f t="shared" si="440"/>
        <v>0</v>
      </c>
      <c r="Q1676" s="69"/>
      <c r="R1676" s="68"/>
      <c r="S1676" s="68"/>
      <c r="T1676" s="68"/>
      <c r="U1676" s="68"/>
      <c r="V1676" s="6"/>
      <c r="W1676" s="6"/>
      <c r="X1676" s="6"/>
      <c r="Y1676" s="7"/>
      <c r="Z1676" s="1"/>
      <c r="AA1676" s="6"/>
      <c r="AB1676" s="7"/>
      <c r="AC1676" s="7"/>
      <c r="AD1676" s="7"/>
      <c r="AE1676" s="6"/>
      <c r="AF1676" s="8"/>
      <c r="AG1676" s="6"/>
      <c r="AH1676" s="1"/>
      <c r="AI1676" s="3"/>
      <c r="AJ1676" s="3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  <c r="HG1676" s="1"/>
      <c r="HH1676" s="1"/>
      <c r="HI1676" s="1"/>
      <c r="HJ1676" s="1"/>
      <c r="HK1676" s="1"/>
      <c r="HL1676" s="1"/>
    </row>
    <row r="1677" spans="1:220" x14ac:dyDescent="0.2">
      <c r="A1677" s="65">
        <f t="shared" si="427"/>
        <v>43652</v>
      </c>
      <c r="B1677" s="12">
        <f t="shared" ca="1" si="429"/>
        <v>77556755.933488682</v>
      </c>
      <c r="C1677" s="73">
        <f t="shared" ca="1" si="430"/>
        <v>73170715.698005885</v>
      </c>
      <c r="D1677" s="67">
        <f ca="1">IF(A1677&lt;$B$1,VLOOKUP(A1677,[1]DI!$A$4:$B$15000,2,FALSE),0)</f>
        <v>0</v>
      </c>
      <c r="E1677" s="11">
        <f t="shared" ca="1" si="431"/>
        <v>1</v>
      </c>
      <c r="F1677" s="66">
        <f ca="1">(TRUNC(PRODUCT($E$16:$E1676),16))</f>
        <v>1.5646206960964599</v>
      </c>
      <c r="G1677" s="66">
        <f t="shared" ca="1" si="432"/>
        <v>1.50864260980201</v>
      </c>
      <c r="H1677" s="66">
        <f t="shared" ca="1" si="433"/>
        <v>1.0371049400000001</v>
      </c>
      <c r="I1677" s="67">
        <f t="shared" si="428"/>
        <v>3.7499999999999999E-2</v>
      </c>
      <c r="J1677" s="68">
        <f t="shared" si="434"/>
        <v>43437</v>
      </c>
      <c r="K1677" s="13">
        <f t="shared" si="435"/>
        <v>213</v>
      </c>
      <c r="L1677" s="9">
        <f t="shared" si="436"/>
        <v>1.0220205520000001</v>
      </c>
      <c r="M1677" s="71">
        <f t="shared" ca="1" si="437"/>
        <v>1.0599425629999999</v>
      </c>
      <c r="N1677" s="70">
        <f t="shared" si="438"/>
        <v>0</v>
      </c>
      <c r="O1677" s="66">
        <f t="shared" ca="1" si="439"/>
        <v>4386040.2354827998</v>
      </c>
      <c r="P1677" s="72">
        <f t="shared" si="440"/>
        <v>0</v>
      </c>
      <c r="Q1677" s="69"/>
      <c r="R1677" s="68"/>
      <c r="S1677" s="68"/>
      <c r="T1677" s="68"/>
      <c r="U1677" s="68"/>
      <c r="V1677" s="6"/>
      <c r="W1677" s="6"/>
      <c r="X1677" s="6"/>
      <c r="Y1677" s="7"/>
      <c r="Z1677" s="1"/>
      <c r="AA1677" s="6"/>
      <c r="AB1677" s="7"/>
      <c r="AC1677" s="7"/>
      <c r="AD1677" s="7"/>
      <c r="AE1677" s="6"/>
      <c r="AF1677" s="8"/>
      <c r="AG1677" s="6"/>
      <c r="AH1677" s="1"/>
      <c r="AI1677" s="3"/>
      <c r="AJ1677" s="3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</row>
    <row r="1678" spans="1:220" x14ac:dyDescent="0.2">
      <c r="A1678" s="65">
        <f t="shared" si="427"/>
        <v>43653</v>
      </c>
      <c r="B1678" s="12">
        <f t="shared" ca="1" si="429"/>
        <v>77564687.346387491</v>
      </c>
      <c r="C1678" s="73">
        <f t="shared" ca="1" si="430"/>
        <v>73170715.698005885</v>
      </c>
      <c r="D1678" s="67">
        <f ca="1">IF(A1678&lt;$B$1,VLOOKUP(A1678,[1]DI!$A$4:$B$15000,2,FALSE),0)</f>
        <v>0</v>
      </c>
      <c r="E1678" s="11">
        <f t="shared" ca="1" si="431"/>
        <v>1</v>
      </c>
      <c r="F1678" s="66">
        <f ca="1">(TRUNC(PRODUCT($E$16:$E1677),16))</f>
        <v>1.5646206960964599</v>
      </c>
      <c r="G1678" s="66">
        <f t="shared" ca="1" si="432"/>
        <v>1.50864260980201</v>
      </c>
      <c r="H1678" s="66">
        <f t="shared" ca="1" si="433"/>
        <v>1.0371049400000001</v>
      </c>
      <c r="I1678" s="67">
        <f t="shared" si="428"/>
        <v>3.7499999999999999E-2</v>
      </c>
      <c r="J1678" s="68">
        <f t="shared" si="434"/>
        <v>43437</v>
      </c>
      <c r="K1678" s="13">
        <f t="shared" si="435"/>
        <v>214</v>
      </c>
      <c r="L1678" s="9">
        <f t="shared" si="436"/>
        <v>1.02212507</v>
      </c>
      <c r="M1678" s="71">
        <f t="shared" ca="1" si="437"/>
        <v>1.060050959</v>
      </c>
      <c r="N1678" s="70">
        <f t="shared" si="438"/>
        <v>0</v>
      </c>
      <c r="O1678" s="66">
        <f t="shared" ca="1" si="439"/>
        <v>4393971.6483816104</v>
      </c>
      <c r="P1678" s="72">
        <f t="shared" si="440"/>
        <v>0</v>
      </c>
      <c r="Q1678" s="69"/>
      <c r="R1678" s="68"/>
      <c r="S1678" s="68"/>
      <c r="T1678" s="68"/>
      <c r="U1678" s="68"/>
      <c r="V1678" s="6"/>
      <c r="W1678" s="6"/>
      <c r="X1678" s="6"/>
      <c r="Y1678" s="7"/>
      <c r="Z1678" s="1"/>
      <c r="AA1678" s="6"/>
      <c r="AB1678" s="7"/>
      <c r="AC1678" s="7"/>
      <c r="AD1678" s="7"/>
      <c r="AE1678" s="6"/>
      <c r="AF1678" s="8"/>
      <c r="AG1678" s="6"/>
      <c r="AH1678" s="1"/>
      <c r="AI1678" s="3"/>
      <c r="AJ1678" s="3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</row>
    <row r="1679" spans="1:220" x14ac:dyDescent="0.2">
      <c r="A1679" s="65">
        <f t="shared" si="427"/>
        <v>43654</v>
      </c>
      <c r="B1679" s="12">
        <f t="shared" ca="1" si="429"/>
        <v>77572619.637334883</v>
      </c>
      <c r="C1679" s="73">
        <f t="shared" ca="1" si="430"/>
        <v>73170715.698005885</v>
      </c>
      <c r="D1679" s="67">
        <f ca="1">IF(A1679&lt;$B$1,VLOOKUP(A1679,[1]DI!$A$4:$B$15000,2,FALSE),0)</f>
        <v>6.4000000000000001E-2</v>
      </c>
      <c r="E1679" s="11">
        <f t="shared" ca="1" si="431"/>
        <v>1.0002462000000001</v>
      </c>
      <c r="F1679" s="66">
        <f ca="1">(TRUNC(PRODUCT($E$16:$E1678),16))</f>
        <v>1.5646206960964599</v>
      </c>
      <c r="G1679" s="66">
        <f t="shared" ca="1" si="432"/>
        <v>1.50864260980201</v>
      </c>
      <c r="H1679" s="66">
        <f t="shared" ca="1" si="433"/>
        <v>1.0371049400000001</v>
      </c>
      <c r="I1679" s="67">
        <f t="shared" si="428"/>
        <v>3.7499999999999999E-2</v>
      </c>
      <c r="J1679" s="68">
        <f t="shared" si="434"/>
        <v>43437</v>
      </c>
      <c r="K1679" s="13">
        <f t="shared" si="435"/>
        <v>215</v>
      </c>
      <c r="L1679" s="9">
        <f t="shared" si="436"/>
        <v>1.0222295990000001</v>
      </c>
      <c r="M1679" s="71">
        <f t="shared" ca="1" si="437"/>
        <v>1.060159367</v>
      </c>
      <c r="N1679" s="70">
        <f t="shared" si="438"/>
        <v>0</v>
      </c>
      <c r="O1679" s="66">
        <f t="shared" ca="1" si="439"/>
        <v>4401903.9393290002</v>
      </c>
      <c r="P1679" s="72">
        <f t="shared" si="440"/>
        <v>0</v>
      </c>
      <c r="Q1679" s="69"/>
      <c r="R1679" s="68"/>
      <c r="S1679" s="68"/>
      <c r="T1679" s="68"/>
      <c r="U1679" s="68"/>
      <c r="V1679" s="6"/>
      <c r="W1679" s="6"/>
      <c r="X1679" s="6"/>
      <c r="Y1679" s="7"/>
      <c r="Z1679" s="1"/>
      <c r="AA1679" s="6"/>
      <c r="AB1679" s="7"/>
      <c r="AC1679" s="7"/>
      <c r="AD1679" s="7"/>
      <c r="AE1679" s="6"/>
      <c r="AF1679" s="8"/>
      <c r="AG1679" s="6"/>
      <c r="AH1679" s="1"/>
      <c r="AI1679" s="3"/>
      <c r="AJ1679" s="3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</row>
    <row r="1680" spans="1:220" x14ac:dyDescent="0.2">
      <c r="A1680" s="65">
        <f t="shared" si="427"/>
        <v>43655</v>
      </c>
      <c r="B1680" s="12">
        <f t="shared" ca="1" si="429"/>
        <v>77599652.558249518</v>
      </c>
      <c r="C1680" s="73">
        <f t="shared" ca="1" si="430"/>
        <v>73170715.698005885</v>
      </c>
      <c r="D1680" s="67">
        <f ca="1">IF(A1680&lt;$B$1,VLOOKUP(A1680,[1]DI!$A$4:$B$15000,2,FALSE),0)</f>
        <v>6.4000000000000001E-2</v>
      </c>
      <c r="E1680" s="11">
        <f t="shared" ca="1" si="431"/>
        <v>1.0002462000000001</v>
      </c>
      <c r="F1680" s="66">
        <f ca="1">(TRUNC(PRODUCT($E$16:$E1679),16))</f>
        <v>1.56500590571184</v>
      </c>
      <c r="G1680" s="66">
        <f t="shared" ca="1" si="432"/>
        <v>1.50864260980201</v>
      </c>
      <c r="H1680" s="66">
        <f t="shared" ca="1" si="433"/>
        <v>1.03736027</v>
      </c>
      <c r="I1680" s="67">
        <f t="shared" si="428"/>
        <v>3.7499999999999999E-2</v>
      </c>
      <c r="J1680" s="68">
        <f t="shared" si="434"/>
        <v>43437</v>
      </c>
      <c r="K1680" s="13">
        <f t="shared" si="435"/>
        <v>216</v>
      </c>
      <c r="L1680" s="9">
        <f t="shared" si="436"/>
        <v>1.0223341379999999</v>
      </c>
      <c r="M1680" s="71">
        <f t="shared" ca="1" si="437"/>
        <v>1.060528817</v>
      </c>
      <c r="N1680" s="70">
        <f t="shared" si="438"/>
        <v>0</v>
      </c>
      <c r="O1680" s="66">
        <f t="shared" ca="1" si="439"/>
        <v>4428936.8602436297</v>
      </c>
      <c r="P1680" s="72">
        <f t="shared" si="440"/>
        <v>0</v>
      </c>
      <c r="Q1680" s="69"/>
      <c r="R1680" s="68"/>
      <c r="S1680" s="68"/>
      <c r="T1680" s="68"/>
      <c r="U1680" s="68"/>
      <c r="V1680" s="6"/>
      <c r="W1680" s="6"/>
      <c r="X1680" s="6"/>
      <c r="Y1680" s="7"/>
      <c r="Z1680" s="1"/>
      <c r="AA1680" s="6"/>
      <c r="AB1680" s="7"/>
      <c r="AC1680" s="7"/>
      <c r="AD1680" s="7"/>
      <c r="AE1680" s="6"/>
      <c r="AF1680" s="8"/>
      <c r="AG1680" s="6"/>
      <c r="AH1680" s="1"/>
      <c r="AI1680" s="3"/>
      <c r="AJ1680" s="3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  <c r="HG1680" s="1"/>
      <c r="HH1680" s="1"/>
      <c r="HI1680" s="1"/>
      <c r="HJ1680" s="1"/>
      <c r="HK1680" s="1"/>
      <c r="HL1680" s="1"/>
    </row>
    <row r="1681" spans="1:220" x14ac:dyDescent="0.2">
      <c r="A1681" s="65">
        <f t="shared" si="427"/>
        <v>43656</v>
      </c>
      <c r="B1681" s="12">
        <f t="shared" ca="1" si="429"/>
        <v>77626695.57672292</v>
      </c>
      <c r="C1681" s="73">
        <f t="shared" ca="1" si="430"/>
        <v>73170715.698005885</v>
      </c>
      <c r="D1681" s="67">
        <f ca="1">IF(A1681&lt;$B$1,VLOOKUP(A1681,[1]DI!$A$4:$B$15000,2,FALSE),0)</f>
        <v>6.4000000000000001E-2</v>
      </c>
      <c r="E1681" s="11">
        <f t="shared" ca="1" si="431"/>
        <v>1.0002462000000001</v>
      </c>
      <c r="F1681" s="66">
        <f ca="1">(TRUNC(PRODUCT($E$16:$E1680),16))</f>
        <v>1.5653912101658201</v>
      </c>
      <c r="G1681" s="66">
        <f t="shared" ca="1" si="432"/>
        <v>1.50864260980201</v>
      </c>
      <c r="H1681" s="66">
        <f t="shared" ca="1" si="433"/>
        <v>1.0376156700000001</v>
      </c>
      <c r="I1681" s="67">
        <f t="shared" si="428"/>
        <v>3.7499999999999999E-2</v>
      </c>
      <c r="J1681" s="68">
        <f t="shared" si="434"/>
        <v>43437</v>
      </c>
      <c r="K1681" s="13">
        <f t="shared" si="435"/>
        <v>217</v>
      </c>
      <c r="L1681" s="9">
        <f t="shared" si="436"/>
        <v>1.0224386889999999</v>
      </c>
      <c r="M1681" s="71">
        <f t="shared" ca="1" si="437"/>
        <v>1.0608984050000001</v>
      </c>
      <c r="N1681" s="70">
        <f t="shared" si="438"/>
        <v>0</v>
      </c>
      <c r="O1681" s="66">
        <f t="shared" ca="1" si="439"/>
        <v>4455979.8787170304</v>
      </c>
      <c r="P1681" s="72">
        <f t="shared" si="440"/>
        <v>0</v>
      </c>
      <c r="Q1681" s="69"/>
      <c r="R1681" s="68"/>
      <c r="S1681" s="68"/>
      <c r="T1681" s="68"/>
      <c r="U1681" s="68"/>
      <c r="V1681" s="6"/>
      <c r="W1681" s="6"/>
      <c r="X1681" s="6"/>
      <c r="Y1681" s="7"/>
      <c r="Z1681" s="1"/>
      <c r="AA1681" s="6"/>
      <c r="AB1681" s="7"/>
      <c r="AC1681" s="7"/>
      <c r="AD1681" s="7"/>
      <c r="AE1681" s="6"/>
      <c r="AF1681" s="8"/>
      <c r="AG1681" s="6"/>
      <c r="AH1681" s="1"/>
      <c r="AI1681" s="3"/>
      <c r="AJ1681" s="3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  <c r="HG1681" s="1"/>
      <c r="HH1681" s="1"/>
      <c r="HI1681" s="1"/>
      <c r="HJ1681" s="1"/>
      <c r="HK1681" s="1"/>
      <c r="HL1681" s="1"/>
    </row>
    <row r="1682" spans="1:220" x14ac:dyDescent="0.2">
      <c r="A1682" s="65">
        <f t="shared" ref="A1682:A1745" si="441">(A1681+1)</f>
        <v>43657</v>
      </c>
      <c r="B1682" s="12">
        <f t="shared" ca="1" si="429"/>
        <v>77653747.741535768</v>
      </c>
      <c r="C1682" s="73">
        <f t="shared" ca="1" si="430"/>
        <v>73170715.698005885</v>
      </c>
      <c r="D1682" s="67">
        <f ca="1">IF(A1682&lt;$B$1,VLOOKUP(A1682,[1]DI!$A$4:$B$15000,2,FALSE),0)</f>
        <v>6.4000000000000001E-2</v>
      </c>
      <c r="E1682" s="11">
        <f t="shared" ca="1" si="431"/>
        <v>1.0002462000000001</v>
      </c>
      <c r="F1682" s="66">
        <f ca="1">(TRUNC(PRODUCT($E$16:$E1681),16))</f>
        <v>1.56577660948177</v>
      </c>
      <c r="G1682" s="66">
        <f t="shared" ca="1" si="432"/>
        <v>1.50864260980201</v>
      </c>
      <c r="H1682" s="66">
        <f t="shared" ca="1" si="433"/>
        <v>1.0378711300000001</v>
      </c>
      <c r="I1682" s="67">
        <f t="shared" ref="I1682:I1745" si="442">I1681</f>
        <v>3.7499999999999999E-2</v>
      </c>
      <c r="J1682" s="68">
        <f t="shared" si="434"/>
        <v>43437</v>
      </c>
      <c r="K1682" s="13">
        <f t="shared" si="435"/>
        <v>218</v>
      </c>
      <c r="L1682" s="9">
        <f t="shared" si="436"/>
        <v>1.02254325</v>
      </c>
      <c r="M1682" s="71">
        <f t="shared" ca="1" si="437"/>
        <v>1.0612681180000001</v>
      </c>
      <c r="N1682" s="70">
        <f t="shared" si="438"/>
        <v>0</v>
      </c>
      <c r="O1682" s="66">
        <f t="shared" ca="1" si="439"/>
        <v>4483032.0435298802</v>
      </c>
      <c r="P1682" s="72">
        <f t="shared" si="440"/>
        <v>0</v>
      </c>
      <c r="Q1682" s="69"/>
      <c r="R1682" s="68"/>
      <c r="S1682" s="68"/>
      <c r="T1682" s="68"/>
      <c r="U1682" s="68"/>
      <c r="V1682" s="6"/>
      <c r="W1682" s="6"/>
      <c r="X1682" s="6"/>
      <c r="Y1682" s="7"/>
      <c r="Z1682" s="1"/>
      <c r="AA1682" s="6"/>
      <c r="AB1682" s="7"/>
      <c r="AC1682" s="7"/>
      <c r="AD1682" s="7"/>
      <c r="AE1682" s="6"/>
      <c r="AF1682" s="8"/>
      <c r="AG1682" s="6"/>
      <c r="AH1682" s="1"/>
      <c r="AI1682" s="3"/>
      <c r="AJ1682" s="3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  <c r="HG1682" s="1"/>
      <c r="HH1682" s="1"/>
      <c r="HI1682" s="1"/>
      <c r="HJ1682" s="1"/>
      <c r="HK1682" s="1"/>
      <c r="HL1682" s="1"/>
    </row>
    <row r="1683" spans="1:220" x14ac:dyDescent="0.2">
      <c r="A1683" s="65">
        <f t="shared" si="441"/>
        <v>43658</v>
      </c>
      <c r="B1683" s="12">
        <f t="shared" ca="1" si="429"/>
        <v>77680809.125858799</v>
      </c>
      <c r="C1683" s="73">
        <f t="shared" ca="1" si="430"/>
        <v>73170715.698005885</v>
      </c>
      <c r="D1683" s="67">
        <f ca="1">IF(A1683&lt;$B$1,VLOOKUP(A1683,[1]DI!$A$4:$B$15000,2,FALSE),0)</f>
        <v>6.4000000000000001E-2</v>
      </c>
      <c r="E1683" s="11">
        <f t="shared" ca="1" si="431"/>
        <v>1.0002462000000001</v>
      </c>
      <c r="F1683" s="66">
        <f ca="1">(TRUNC(PRODUCT($E$16:$E1682),16))</f>
        <v>1.56616210368302</v>
      </c>
      <c r="G1683" s="66">
        <f t="shared" ca="1" si="432"/>
        <v>1.50864260980201</v>
      </c>
      <c r="H1683" s="66">
        <f t="shared" ca="1" si="433"/>
        <v>1.0381266499999999</v>
      </c>
      <c r="I1683" s="67">
        <f t="shared" si="442"/>
        <v>3.7499999999999999E-2</v>
      </c>
      <c r="J1683" s="68">
        <f t="shared" si="434"/>
        <v>43437</v>
      </c>
      <c r="K1683" s="13">
        <f t="shared" si="435"/>
        <v>219</v>
      </c>
      <c r="L1683" s="9">
        <f t="shared" si="436"/>
        <v>1.0226478210000001</v>
      </c>
      <c r="M1683" s="71">
        <f t="shared" ca="1" si="437"/>
        <v>1.0616379570000001</v>
      </c>
      <c r="N1683" s="70">
        <f t="shared" si="438"/>
        <v>0</v>
      </c>
      <c r="O1683" s="66">
        <f t="shared" ca="1" si="439"/>
        <v>4510093.4278529203</v>
      </c>
      <c r="P1683" s="72">
        <f t="shared" si="440"/>
        <v>0</v>
      </c>
      <c r="Q1683" s="69"/>
      <c r="R1683" s="68"/>
      <c r="S1683" s="68"/>
      <c r="T1683" s="68"/>
      <c r="U1683" s="68"/>
      <c r="V1683" s="6"/>
      <c r="W1683" s="6"/>
      <c r="X1683" s="6"/>
      <c r="Y1683" s="7"/>
      <c r="Z1683" s="1"/>
      <c r="AA1683" s="6"/>
      <c r="AB1683" s="7"/>
      <c r="AC1683" s="7"/>
      <c r="AD1683" s="7"/>
      <c r="AE1683" s="6"/>
      <c r="AF1683" s="8"/>
      <c r="AG1683" s="6"/>
      <c r="AH1683" s="1"/>
      <c r="AI1683" s="3"/>
      <c r="AJ1683" s="3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  <c r="HG1683" s="1"/>
      <c r="HH1683" s="1"/>
      <c r="HI1683" s="1"/>
      <c r="HJ1683" s="1"/>
      <c r="HK1683" s="1"/>
      <c r="HL1683" s="1"/>
    </row>
    <row r="1684" spans="1:220" x14ac:dyDescent="0.2">
      <c r="A1684" s="65">
        <f t="shared" si="441"/>
        <v>43659</v>
      </c>
      <c r="B1684" s="12">
        <f t="shared" ca="1" si="429"/>
        <v>77707880.461399168</v>
      </c>
      <c r="C1684" s="73">
        <f t="shared" ca="1" si="430"/>
        <v>73170715.698005885</v>
      </c>
      <c r="D1684" s="67">
        <f ca="1">IF(A1684&lt;$B$1,VLOOKUP(A1684,[1]DI!$A$4:$B$15000,2,FALSE),0)</f>
        <v>0</v>
      </c>
      <c r="E1684" s="11">
        <f t="shared" ca="1" si="431"/>
        <v>1</v>
      </c>
      <c r="F1684" s="66">
        <f ca="1">(TRUNC(PRODUCT($E$16:$E1683),16))</f>
        <v>1.56654769279295</v>
      </c>
      <c r="G1684" s="66">
        <f t="shared" ca="1" si="432"/>
        <v>1.50864260980201</v>
      </c>
      <c r="H1684" s="66">
        <f t="shared" ca="1" si="433"/>
        <v>1.03838224</v>
      </c>
      <c r="I1684" s="67">
        <f t="shared" si="442"/>
        <v>3.7499999999999999E-2</v>
      </c>
      <c r="J1684" s="68">
        <f t="shared" si="434"/>
        <v>43437</v>
      </c>
      <c r="K1684" s="13">
        <f t="shared" si="435"/>
        <v>220</v>
      </c>
      <c r="L1684" s="9">
        <f t="shared" si="436"/>
        <v>1.022752404</v>
      </c>
      <c r="M1684" s="71">
        <f t="shared" ca="1" si="437"/>
        <v>1.062007932</v>
      </c>
      <c r="N1684" s="70">
        <f t="shared" si="438"/>
        <v>0</v>
      </c>
      <c r="O1684" s="66">
        <f t="shared" ca="1" si="439"/>
        <v>4537164.7633932801</v>
      </c>
      <c r="P1684" s="72">
        <f t="shared" si="440"/>
        <v>0</v>
      </c>
      <c r="Q1684" s="69"/>
      <c r="R1684" s="68"/>
      <c r="S1684" s="68"/>
      <c r="T1684" s="68"/>
      <c r="U1684" s="68"/>
      <c r="V1684" s="6"/>
      <c r="W1684" s="6"/>
      <c r="X1684" s="6"/>
      <c r="Y1684" s="7"/>
      <c r="Z1684" s="1"/>
      <c r="AA1684" s="6"/>
      <c r="AB1684" s="7"/>
      <c r="AC1684" s="7"/>
      <c r="AD1684" s="7"/>
      <c r="AE1684" s="6"/>
      <c r="AF1684" s="8"/>
      <c r="AG1684" s="6"/>
      <c r="AH1684" s="1"/>
      <c r="AI1684" s="3"/>
      <c r="AJ1684" s="3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  <c r="HG1684" s="1"/>
      <c r="HH1684" s="1"/>
      <c r="HI1684" s="1"/>
      <c r="HJ1684" s="1"/>
      <c r="HK1684" s="1"/>
      <c r="HL1684" s="1"/>
    </row>
    <row r="1685" spans="1:220" x14ac:dyDescent="0.2">
      <c r="A1685" s="65">
        <f t="shared" si="441"/>
        <v>43660</v>
      </c>
      <c r="B1685" s="12">
        <f t="shared" ca="1" si="429"/>
        <v>77715827.386489704</v>
      </c>
      <c r="C1685" s="73">
        <f t="shared" ca="1" si="430"/>
        <v>73170715.698005885</v>
      </c>
      <c r="D1685" s="67">
        <f ca="1">IF(A1685&lt;$B$1,VLOOKUP(A1685,[1]DI!$A$4:$B$15000,2,FALSE),0)</f>
        <v>0</v>
      </c>
      <c r="E1685" s="11">
        <f t="shared" ca="1" si="431"/>
        <v>1</v>
      </c>
      <c r="F1685" s="66">
        <f ca="1">(TRUNC(PRODUCT($E$16:$E1684),16))</f>
        <v>1.56654769279295</v>
      </c>
      <c r="G1685" s="66">
        <f t="shared" ca="1" si="432"/>
        <v>1.50864260980201</v>
      </c>
      <c r="H1685" s="66">
        <f t="shared" ca="1" si="433"/>
        <v>1.03838224</v>
      </c>
      <c r="I1685" s="67">
        <f t="shared" si="442"/>
        <v>3.7499999999999999E-2</v>
      </c>
      <c r="J1685" s="68">
        <f t="shared" si="434"/>
        <v>43437</v>
      </c>
      <c r="K1685" s="13">
        <f t="shared" si="435"/>
        <v>221</v>
      </c>
      <c r="L1685" s="9">
        <f t="shared" si="436"/>
        <v>1.0228569970000001</v>
      </c>
      <c r="M1685" s="71">
        <f t="shared" ca="1" si="437"/>
        <v>1.0621165400000001</v>
      </c>
      <c r="N1685" s="70">
        <f t="shared" si="438"/>
        <v>0</v>
      </c>
      <c r="O1685" s="66">
        <f t="shared" ca="1" si="439"/>
        <v>4545111.6884838203</v>
      </c>
      <c r="P1685" s="72">
        <f t="shared" si="440"/>
        <v>0</v>
      </c>
      <c r="Q1685" s="69"/>
      <c r="R1685" s="68"/>
      <c r="S1685" s="68"/>
      <c r="T1685" s="68"/>
      <c r="U1685" s="68"/>
      <c r="V1685" s="6"/>
      <c r="W1685" s="6"/>
      <c r="X1685" s="6"/>
      <c r="Y1685" s="7"/>
      <c r="Z1685" s="1"/>
      <c r="AA1685" s="6"/>
      <c r="AB1685" s="7"/>
      <c r="AC1685" s="7"/>
      <c r="AD1685" s="7"/>
      <c r="AE1685" s="6"/>
      <c r="AF1685" s="8"/>
      <c r="AG1685" s="6"/>
      <c r="AH1685" s="1"/>
      <c r="AI1685" s="3"/>
      <c r="AJ1685" s="3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  <c r="HG1685" s="1"/>
      <c r="HH1685" s="1"/>
      <c r="HI1685" s="1"/>
      <c r="HJ1685" s="1"/>
      <c r="HK1685" s="1"/>
      <c r="HL1685" s="1"/>
    </row>
    <row r="1686" spans="1:220" x14ac:dyDescent="0.2">
      <c r="A1686" s="65">
        <f t="shared" si="441"/>
        <v>43661</v>
      </c>
      <c r="B1686" s="12">
        <f t="shared" ca="1" si="429"/>
        <v>77723775.043287382</v>
      </c>
      <c r="C1686" s="73">
        <f t="shared" ca="1" si="430"/>
        <v>73170715.698005885</v>
      </c>
      <c r="D1686" s="67">
        <f ca="1">IF(A1686&lt;$B$1,VLOOKUP(A1686,[1]DI!$A$4:$B$15000,2,FALSE),0)</f>
        <v>6.4000000000000001E-2</v>
      </c>
      <c r="E1686" s="11">
        <f t="shared" ca="1" si="431"/>
        <v>1.0002462000000001</v>
      </c>
      <c r="F1686" s="66">
        <f ca="1">(TRUNC(PRODUCT($E$16:$E1685),16))</f>
        <v>1.56654769279295</v>
      </c>
      <c r="G1686" s="66">
        <f t="shared" ca="1" si="432"/>
        <v>1.50864260980201</v>
      </c>
      <c r="H1686" s="66">
        <f t="shared" ca="1" si="433"/>
        <v>1.03838224</v>
      </c>
      <c r="I1686" s="67">
        <f t="shared" si="442"/>
        <v>3.7499999999999999E-2</v>
      </c>
      <c r="J1686" s="68">
        <f t="shared" si="434"/>
        <v>43437</v>
      </c>
      <c r="K1686" s="13">
        <f t="shared" si="435"/>
        <v>222</v>
      </c>
      <c r="L1686" s="9">
        <f t="shared" si="436"/>
        <v>1.0229615999999999</v>
      </c>
      <c r="M1686" s="71">
        <f t="shared" ca="1" si="437"/>
        <v>1.0622251579999999</v>
      </c>
      <c r="N1686" s="70">
        <f t="shared" si="438"/>
        <v>0</v>
      </c>
      <c r="O1686" s="66">
        <f t="shared" ca="1" si="439"/>
        <v>4553059.3452814901</v>
      </c>
      <c r="P1686" s="72">
        <f t="shared" si="440"/>
        <v>0</v>
      </c>
      <c r="Q1686" s="69"/>
      <c r="R1686" s="68"/>
      <c r="S1686" s="68"/>
      <c r="T1686" s="68"/>
      <c r="U1686" s="68"/>
      <c r="V1686" s="6"/>
      <c r="W1686" s="6"/>
      <c r="X1686" s="6"/>
      <c r="Y1686" s="7"/>
      <c r="Z1686" s="1"/>
      <c r="AA1686" s="6"/>
      <c r="AB1686" s="7"/>
      <c r="AC1686" s="7"/>
      <c r="AD1686" s="7"/>
      <c r="AE1686" s="6"/>
      <c r="AF1686" s="8"/>
      <c r="AG1686" s="6"/>
      <c r="AH1686" s="1"/>
      <c r="AI1686" s="3"/>
      <c r="AJ1686" s="3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  <c r="HG1686" s="1"/>
      <c r="HH1686" s="1"/>
      <c r="HI1686" s="1"/>
      <c r="HJ1686" s="1"/>
      <c r="HK1686" s="1"/>
      <c r="HL1686" s="1"/>
    </row>
    <row r="1687" spans="1:220" x14ac:dyDescent="0.2">
      <c r="A1687" s="65">
        <f t="shared" si="441"/>
        <v>43662</v>
      </c>
      <c r="B1687" s="12">
        <f t="shared" ca="1" si="429"/>
        <v>77750861.159312308</v>
      </c>
      <c r="C1687" s="73">
        <f t="shared" ca="1" si="430"/>
        <v>73170715.698005885</v>
      </c>
      <c r="D1687" s="67">
        <f ca="1">IF(A1687&lt;$B$1,VLOOKUP(A1687,[1]DI!$A$4:$B$15000,2,FALSE),0)</f>
        <v>6.4000000000000001E-2</v>
      </c>
      <c r="E1687" s="11">
        <f t="shared" ca="1" si="431"/>
        <v>1.0002462000000001</v>
      </c>
      <c r="F1687" s="66">
        <f ca="1">(TRUNC(PRODUCT($E$16:$E1686),16))</f>
        <v>1.5669333768349101</v>
      </c>
      <c r="G1687" s="66">
        <f t="shared" ca="1" si="432"/>
        <v>1.50864260980201</v>
      </c>
      <c r="H1687" s="66">
        <f t="shared" ca="1" si="433"/>
        <v>1.03863789</v>
      </c>
      <c r="I1687" s="67">
        <f t="shared" si="442"/>
        <v>3.7499999999999999E-2</v>
      </c>
      <c r="J1687" s="68">
        <f t="shared" si="434"/>
        <v>43437</v>
      </c>
      <c r="K1687" s="13">
        <f t="shared" si="435"/>
        <v>223</v>
      </c>
      <c r="L1687" s="9">
        <f t="shared" si="436"/>
        <v>1.0230662150000001</v>
      </c>
      <c r="M1687" s="71">
        <f t="shared" ca="1" si="437"/>
        <v>1.0625953349999999</v>
      </c>
      <c r="N1687" s="70">
        <f t="shared" si="438"/>
        <v>0</v>
      </c>
      <c r="O1687" s="66">
        <f t="shared" ca="1" si="439"/>
        <v>4580145.4613064304</v>
      </c>
      <c r="P1687" s="72">
        <f t="shared" si="440"/>
        <v>0</v>
      </c>
      <c r="Q1687" s="69"/>
      <c r="R1687" s="68"/>
      <c r="S1687" s="68"/>
      <c r="T1687" s="68"/>
      <c r="U1687" s="68"/>
      <c r="V1687" s="6"/>
      <c r="W1687" s="6"/>
      <c r="X1687" s="6"/>
      <c r="Y1687" s="7"/>
      <c r="Z1687" s="1"/>
      <c r="AA1687" s="6"/>
      <c r="AB1687" s="7"/>
      <c r="AC1687" s="7"/>
      <c r="AD1687" s="7"/>
      <c r="AE1687" s="6"/>
      <c r="AF1687" s="8"/>
      <c r="AG1687" s="6"/>
      <c r="AH1687" s="1"/>
      <c r="AI1687" s="3"/>
      <c r="AJ1687" s="3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  <c r="HG1687" s="1"/>
      <c r="HH1687" s="1"/>
      <c r="HI1687" s="1"/>
      <c r="HJ1687" s="1"/>
      <c r="HK1687" s="1"/>
      <c r="HL1687" s="1"/>
    </row>
    <row r="1688" spans="1:220" x14ac:dyDescent="0.2">
      <c r="A1688" s="65">
        <f t="shared" si="441"/>
        <v>43663</v>
      </c>
      <c r="B1688" s="12">
        <f t="shared" ca="1" si="429"/>
        <v>77777956.421676725</v>
      </c>
      <c r="C1688" s="73">
        <f t="shared" ca="1" si="430"/>
        <v>73170715.698005885</v>
      </c>
      <c r="D1688" s="67">
        <f ca="1">IF(A1688&lt;$B$1,VLOOKUP(A1688,[1]DI!$A$4:$B$15000,2,FALSE),0)</f>
        <v>6.4000000000000001E-2</v>
      </c>
      <c r="E1688" s="11">
        <f t="shared" ca="1" si="431"/>
        <v>1.0002462000000001</v>
      </c>
      <c r="F1688" s="66">
        <f ca="1">(TRUNC(PRODUCT($E$16:$E1687),16))</f>
        <v>1.5673191558322901</v>
      </c>
      <c r="G1688" s="66">
        <f t="shared" ca="1" si="432"/>
        <v>1.50864260980201</v>
      </c>
      <c r="H1688" s="66">
        <f t="shared" ca="1" si="433"/>
        <v>1.0388936</v>
      </c>
      <c r="I1688" s="67">
        <f t="shared" si="442"/>
        <v>3.7499999999999999E-2</v>
      </c>
      <c r="J1688" s="68">
        <f t="shared" si="434"/>
        <v>43437</v>
      </c>
      <c r="K1688" s="13">
        <f t="shared" si="435"/>
        <v>224</v>
      </c>
      <c r="L1688" s="9">
        <f t="shared" si="436"/>
        <v>1.0231708399999999</v>
      </c>
      <c r="M1688" s="71">
        <f t="shared" ca="1" si="437"/>
        <v>1.062965637</v>
      </c>
      <c r="N1688" s="70">
        <f t="shared" si="438"/>
        <v>0</v>
      </c>
      <c r="O1688" s="66">
        <f t="shared" ca="1" si="439"/>
        <v>4607240.7236708403</v>
      </c>
      <c r="P1688" s="72">
        <f t="shared" si="440"/>
        <v>0</v>
      </c>
      <c r="Q1688" s="69"/>
      <c r="R1688" s="68"/>
      <c r="S1688" s="68"/>
      <c r="T1688" s="68"/>
      <c r="U1688" s="68"/>
      <c r="V1688" s="6"/>
      <c r="W1688" s="6"/>
      <c r="X1688" s="6"/>
      <c r="Y1688" s="7"/>
      <c r="Z1688" s="1"/>
      <c r="AA1688" s="6"/>
      <c r="AB1688" s="7"/>
      <c r="AC1688" s="7"/>
      <c r="AD1688" s="7"/>
      <c r="AE1688" s="6"/>
      <c r="AF1688" s="8"/>
      <c r="AG1688" s="6"/>
      <c r="AH1688" s="1"/>
      <c r="AI1688" s="3"/>
      <c r="AJ1688" s="3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  <c r="HG1688" s="1"/>
      <c r="HH1688" s="1"/>
      <c r="HI1688" s="1"/>
      <c r="HJ1688" s="1"/>
      <c r="HK1688" s="1"/>
      <c r="HL1688" s="1"/>
    </row>
    <row r="1689" spans="1:220" x14ac:dyDescent="0.2">
      <c r="A1689" s="65">
        <f t="shared" si="441"/>
        <v>43664</v>
      </c>
      <c r="B1689" s="12">
        <f t="shared" ca="1" si="429"/>
        <v>77805061.708429173</v>
      </c>
      <c r="C1689" s="73">
        <f t="shared" ca="1" si="430"/>
        <v>73170715.698005885</v>
      </c>
      <c r="D1689" s="67">
        <f ca="1">IF(A1689&lt;$B$1,VLOOKUP(A1689,[1]DI!$A$4:$B$15000,2,FALSE),0)</f>
        <v>6.4000000000000001E-2</v>
      </c>
      <c r="E1689" s="11">
        <f t="shared" ca="1" si="431"/>
        <v>1.0002462000000001</v>
      </c>
      <c r="F1689" s="66">
        <f ca="1">(TRUNC(PRODUCT($E$16:$E1688),16))</f>
        <v>1.56770502980846</v>
      </c>
      <c r="G1689" s="66">
        <f t="shared" ca="1" si="432"/>
        <v>1.50864260980201</v>
      </c>
      <c r="H1689" s="66">
        <f t="shared" ca="1" si="433"/>
        <v>1.03914938</v>
      </c>
      <c r="I1689" s="67">
        <f t="shared" si="442"/>
        <v>3.7499999999999999E-2</v>
      </c>
      <c r="J1689" s="68">
        <f t="shared" si="434"/>
        <v>43437</v>
      </c>
      <c r="K1689" s="13">
        <f t="shared" si="435"/>
        <v>225</v>
      </c>
      <c r="L1689" s="9">
        <f t="shared" si="436"/>
        <v>1.023275476</v>
      </c>
      <c r="M1689" s="71">
        <f t="shared" ca="1" si="437"/>
        <v>1.0633360759999999</v>
      </c>
      <c r="N1689" s="70">
        <f t="shared" si="438"/>
        <v>0</v>
      </c>
      <c r="O1689" s="66">
        <f t="shared" ca="1" si="439"/>
        <v>4634346.0104232896</v>
      </c>
      <c r="P1689" s="72">
        <f t="shared" si="440"/>
        <v>0</v>
      </c>
      <c r="Q1689" s="69"/>
      <c r="R1689" s="68"/>
      <c r="S1689" s="68"/>
      <c r="T1689" s="68"/>
      <c r="U1689" s="68"/>
      <c r="V1689" s="6"/>
      <c r="W1689" s="6"/>
      <c r="X1689" s="6"/>
      <c r="Y1689" s="7"/>
      <c r="Z1689" s="1"/>
      <c r="AA1689" s="6"/>
      <c r="AB1689" s="7"/>
      <c r="AC1689" s="7"/>
      <c r="AD1689" s="7"/>
      <c r="AE1689" s="6"/>
      <c r="AF1689" s="8"/>
      <c r="AG1689" s="6"/>
      <c r="AH1689" s="1"/>
      <c r="AI1689" s="3"/>
      <c r="AJ1689" s="3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  <c r="HG1689" s="1"/>
      <c r="HH1689" s="1"/>
      <c r="HI1689" s="1"/>
      <c r="HJ1689" s="1"/>
      <c r="HK1689" s="1"/>
      <c r="HL1689" s="1"/>
    </row>
    <row r="1690" spans="1:220" x14ac:dyDescent="0.2">
      <c r="A1690" s="65">
        <f t="shared" si="441"/>
        <v>43665</v>
      </c>
      <c r="B1690" s="12">
        <f t="shared" ca="1" si="429"/>
        <v>77832176.287862539</v>
      </c>
      <c r="C1690" s="73">
        <f t="shared" ca="1" si="430"/>
        <v>73170715.698005885</v>
      </c>
      <c r="D1690" s="67">
        <f ca="1">IF(A1690&lt;$B$1,VLOOKUP(A1690,[1]DI!$A$4:$B$15000,2,FALSE),0)</f>
        <v>6.4000000000000001E-2</v>
      </c>
      <c r="E1690" s="11">
        <f t="shared" ca="1" si="431"/>
        <v>1.0002462000000001</v>
      </c>
      <c r="F1690" s="66">
        <f ca="1">(TRUNC(PRODUCT($E$16:$E1689),16))</f>
        <v>1.5680909987867899</v>
      </c>
      <c r="G1690" s="66">
        <f t="shared" ca="1" si="432"/>
        <v>1.50864260980201</v>
      </c>
      <c r="H1690" s="66">
        <f t="shared" ca="1" si="433"/>
        <v>1.0394052199999999</v>
      </c>
      <c r="I1690" s="67">
        <f t="shared" si="442"/>
        <v>3.7499999999999999E-2</v>
      </c>
      <c r="J1690" s="68">
        <f t="shared" si="434"/>
        <v>43437</v>
      </c>
      <c r="K1690" s="13">
        <f t="shared" si="435"/>
        <v>226</v>
      </c>
      <c r="L1690" s="9">
        <f t="shared" si="436"/>
        <v>1.0233801229999999</v>
      </c>
      <c r="M1690" s="71">
        <f t="shared" ca="1" si="437"/>
        <v>1.0637066420000001</v>
      </c>
      <c r="N1690" s="70">
        <f t="shared" si="438"/>
        <v>0</v>
      </c>
      <c r="O1690" s="66">
        <f t="shared" ca="1" si="439"/>
        <v>4661460.5898566497</v>
      </c>
      <c r="P1690" s="72">
        <f t="shared" si="440"/>
        <v>0</v>
      </c>
      <c r="Q1690" s="69"/>
      <c r="R1690" s="68"/>
      <c r="S1690" s="68"/>
      <c r="T1690" s="68"/>
      <c r="U1690" s="68"/>
      <c r="V1690" s="6"/>
      <c r="W1690" s="6"/>
      <c r="X1690" s="6"/>
      <c r="Y1690" s="7"/>
      <c r="Z1690" s="1"/>
      <c r="AA1690" s="6"/>
      <c r="AB1690" s="7"/>
      <c r="AC1690" s="7"/>
      <c r="AD1690" s="7"/>
      <c r="AE1690" s="6"/>
      <c r="AF1690" s="8"/>
      <c r="AG1690" s="6"/>
      <c r="AH1690" s="1"/>
      <c r="AI1690" s="3"/>
      <c r="AJ1690" s="3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  <c r="HG1690" s="1"/>
      <c r="HH1690" s="1"/>
      <c r="HI1690" s="1"/>
      <c r="HJ1690" s="1"/>
      <c r="HK1690" s="1"/>
      <c r="HL1690" s="1"/>
    </row>
    <row r="1691" spans="1:220" x14ac:dyDescent="0.2">
      <c r="A1691" s="65">
        <f t="shared" si="441"/>
        <v>43666</v>
      </c>
      <c r="B1691" s="12">
        <f t="shared" ca="1" si="429"/>
        <v>77859300.013635337</v>
      </c>
      <c r="C1691" s="73">
        <f t="shared" ca="1" si="430"/>
        <v>73170715.698005885</v>
      </c>
      <c r="D1691" s="67">
        <f ca="1">IF(A1691&lt;$B$1,VLOOKUP(A1691,[1]DI!$A$4:$B$15000,2,FALSE),0)</f>
        <v>0</v>
      </c>
      <c r="E1691" s="11">
        <f t="shared" ca="1" si="431"/>
        <v>1</v>
      </c>
      <c r="F1691" s="66">
        <f ca="1">(TRUNC(PRODUCT($E$16:$E1690),16))</f>
        <v>1.5684770627907001</v>
      </c>
      <c r="G1691" s="66">
        <f t="shared" ca="1" si="432"/>
        <v>1.50864260980201</v>
      </c>
      <c r="H1691" s="66">
        <f t="shared" ca="1" si="433"/>
        <v>1.0396611200000001</v>
      </c>
      <c r="I1691" s="67">
        <f t="shared" si="442"/>
        <v>3.7499999999999999E-2</v>
      </c>
      <c r="J1691" s="68">
        <f t="shared" si="434"/>
        <v>43437</v>
      </c>
      <c r="K1691" s="13">
        <f t="shared" si="435"/>
        <v>227</v>
      </c>
      <c r="L1691" s="9">
        <f t="shared" si="436"/>
        <v>1.02348478</v>
      </c>
      <c r="M1691" s="71">
        <f t="shared" ca="1" si="437"/>
        <v>1.064077333</v>
      </c>
      <c r="N1691" s="70">
        <f t="shared" si="438"/>
        <v>0</v>
      </c>
      <c r="O1691" s="66">
        <f t="shared" ca="1" si="439"/>
        <v>4688584.3156294497</v>
      </c>
      <c r="P1691" s="72">
        <f t="shared" si="440"/>
        <v>0</v>
      </c>
      <c r="Q1691" s="69"/>
      <c r="R1691" s="68"/>
      <c r="S1691" s="68"/>
      <c r="T1691" s="68"/>
      <c r="U1691" s="68"/>
      <c r="V1691" s="6"/>
      <c r="W1691" s="6"/>
      <c r="X1691" s="6"/>
      <c r="Y1691" s="7"/>
      <c r="Z1691" s="1"/>
      <c r="AA1691" s="6"/>
      <c r="AB1691" s="7"/>
      <c r="AC1691" s="7"/>
      <c r="AD1691" s="7"/>
      <c r="AE1691" s="6"/>
      <c r="AF1691" s="8"/>
      <c r="AG1691" s="6"/>
      <c r="AH1691" s="1"/>
      <c r="AI1691" s="3"/>
      <c r="AJ1691" s="3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  <c r="HG1691" s="1"/>
      <c r="HH1691" s="1"/>
      <c r="HI1691" s="1"/>
      <c r="HJ1691" s="1"/>
      <c r="HK1691" s="1"/>
      <c r="HL1691" s="1"/>
    </row>
    <row r="1692" spans="1:220" x14ac:dyDescent="0.2">
      <c r="A1692" s="65">
        <f t="shared" si="441"/>
        <v>43667</v>
      </c>
      <c r="B1692" s="12">
        <f t="shared" ca="1" si="429"/>
        <v>77867262.37774688</v>
      </c>
      <c r="C1692" s="73">
        <f t="shared" ca="1" si="430"/>
        <v>73170715.698005885</v>
      </c>
      <c r="D1692" s="67">
        <f ca="1">IF(A1692&lt;$B$1,VLOOKUP(A1692,[1]DI!$A$4:$B$15000,2,FALSE),0)</f>
        <v>0</v>
      </c>
      <c r="E1692" s="11">
        <f t="shared" ca="1" si="431"/>
        <v>1</v>
      </c>
      <c r="F1692" s="66">
        <f ca="1">(TRUNC(PRODUCT($E$16:$E1691),16))</f>
        <v>1.5684770627907001</v>
      </c>
      <c r="G1692" s="66">
        <f t="shared" ca="1" si="432"/>
        <v>1.50864260980201</v>
      </c>
      <c r="H1692" s="66">
        <f t="shared" ca="1" si="433"/>
        <v>1.0396611200000001</v>
      </c>
      <c r="I1692" s="67">
        <f t="shared" si="442"/>
        <v>3.7499999999999999E-2</v>
      </c>
      <c r="J1692" s="68">
        <f t="shared" si="434"/>
        <v>43437</v>
      </c>
      <c r="K1692" s="13">
        <f t="shared" si="435"/>
        <v>228</v>
      </c>
      <c r="L1692" s="9">
        <f t="shared" si="436"/>
        <v>1.0235894480000001</v>
      </c>
      <c r="M1692" s="71">
        <f t="shared" ca="1" si="437"/>
        <v>1.064186152</v>
      </c>
      <c r="N1692" s="70">
        <f t="shared" si="438"/>
        <v>0</v>
      </c>
      <c r="O1692" s="66">
        <f t="shared" ca="1" si="439"/>
        <v>4696546.6797409896</v>
      </c>
      <c r="P1692" s="72">
        <f t="shared" si="440"/>
        <v>0</v>
      </c>
      <c r="Q1692" s="69"/>
      <c r="R1692" s="68"/>
      <c r="S1692" s="68"/>
      <c r="T1692" s="68"/>
      <c r="U1692" s="68"/>
      <c r="V1692" s="6"/>
      <c r="W1692" s="6"/>
      <c r="X1692" s="6"/>
      <c r="Y1692" s="7"/>
      <c r="Z1692" s="1"/>
      <c r="AA1692" s="6"/>
      <c r="AB1692" s="7"/>
      <c r="AC1692" s="7"/>
      <c r="AD1692" s="7"/>
      <c r="AE1692" s="6"/>
      <c r="AF1692" s="8"/>
      <c r="AG1692" s="6"/>
      <c r="AH1692" s="1"/>
      <c r="AI1692" s="3"/>
      <c r="AJ1692" s="3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  <c r="HG1692" s="1"/>
      <c r="HH1692" s="1"/>
      <c r="HI1692" s="1"/>
      <c r="HJ1692" s="1"/>
      <c r="HK1692" s="1"/>
      <c r="HL1692" s="1"/>
    </row>
    <row r="1693" spans="1:220" x14ac:dyDescent="0.2">
      <c r="A1693" s="65">
        <f t="shared" si="441"/>
        <v>43668</v>
      </c>
      <c r="B1693" s="12">
        <f t="shared" ca="1" si="429"/>
        <v>77875225.5467363</v>
      </c>
      <c r="C1693" s="73">
        <f t="shared" ca="1" si="430"/>
        <v>73170715.698005885</v>
      </c>
      <c r="D1693" s="67">
        <f ca="1">IF(A1693&lt;$B$1,VLOOKUP(A1693,[1]DI!$A$4:$B$15000,2,FALSE),0)</f>
        <v>6.4000000000000001E-2</v>
      </c>
      <c r="E1693" s="11">
        <f t="shared" ca="1" si="431"/>
        <v>1.0002462000000001</v>
      </c>
      <c r="F1693" s="66">
        <f ca="1">(TRUNC(PRODUCT($E$16:$E1692),16))</f>
        <v>1.5684770627907001</v>
      </c>
      <c r="G1693" s="66">
        <f t="shared" ca="1" si="432"/>
        <v>1.50864260980201</v>
      </c>
      <c r="H1693" s="66">
        <f t="shared" ca="1" si="433"/>
        <v>1.0396611200000001</v>
      </c>
      <c r="I1693" s="67">
        <f t="shared" si="442"/>
        <v>3.7499999999999999E-2</v>
      </c>
      <c r="J1693" s="68">
        <f t="shared" si="434"/>
        <v>43437</v>
      </c>
      <c r="K1693" s="13">
        <f t="shared" si="435"/>
        <v>229</v>
      </c>
      <c r="L1693" s="9">
        <f t="shared" si="436"/>
        <v>1.0236941260000001</v>
      </c>
      <c r="M1693" s="71">
        <f t="shared" ca="1" si="437"/>
        <v>1.0642949820000001</v>
      </c>
      <c r="N1693" s="70">
        <f t="shared" si="438"/>
        <v>0</v>
      </c>
      <c r="O1693" s="66">
        <f t="shared" ca="1" si="439"/>
        <v>4704509.8487304104</v>
      </c>
      <c r="P1693" s="72">
        <f t="shared" si="440"/>
        <v>0</v>
      </c>
      <c r="Q1693" s="69"/>
      <c r="R1693" s="68"/>
      <c r="S1693" s="68"/>
      <c r="T1693" s="68"/>
      <c r="U1693" s="68"/>
      <c r="V1693" s="6"/>
      <c r="W1693" s="6"/>
      <c r="X1693" s="6"/>
      <c r="Y1693" s="7"/>
      <c r="Z1693" s="1"/>
      <c r="AA1693" s="6"/>
      <c r="AB1693" s="7"/>
      <c r="AC1693" s="7"/>
      <c r="AD1693" s="7"/>
      <c r="AE1693" s="6"/>
      <c r="AF1693" s="8"/>
      <c r="AG1693" s="6"/>
      <c r="AH1693" s="1"/>
      <c r="AI1693" s="3"/>
      <c r="AJ1693" s="3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</row>
    <row r="1694" spans="1:220" x14ac:dyDescent="0.2">
      <c r="A1694" s="65">
        <f t="shared" si="441"/>
        <v>43669</v>
      </c>
      <c r="B1694" s="12">
        <f t="shared" ca="1" si="429"/>
        <v>77902364.05299367</v>
      </c>
      <c r="C1694" s="73">
        <f t="shared" ca="1" si="430"/>
        <v>73170715.698005885</v>
      </c>
      <c r="D1694" s="67">
        <f ca="1">IF(A1694&lt;$B$1,VLOOKUP(A1694,[1]DI!$A$4:$B$15000,2,FALSE),0)</f>
        <v>6.4000000000000001E-2</v>
      </c>
      <c r="E1694" s="11">
        <f t="shared" ca="1" si="431"/>
        <v>1.0002462000000001</v>
      </c>
      <c r="F1694" s="66">
        <f ca="1">(TRUNC(PRODUCT($E$16:$E1693),16))</f>
        <v>1.5688632218435501</v>
      </c>
      <c r="G1694" s="66">
        <f t="shared" ca="1" si="432"/>
        <v>1.50864260980201</v>
      </c>
      <c r="H1694" s="66">
        <f t="shared" ca="1" si="433"/>
        <v>1.0399170799999999</v>
      </c>
      <c r="I1694" s="67">
        <f t="shared" si="442"/>
        <v>3.7499999999999999E-2</v>
      </c>
      <c r="J1694" s="68">
        <f t="shared" si="434"/>
        <v>43437</v>
      </c>
      <c r="K1694" s="13">
        <f t="shared" si="435"/>
        <v>230</v>
      </c>
      <c r="L1694" s="9">
        <f t="shared" si="436"/>
        <v>1.023798816</v>
      </c>
      <c r="M1694" s="71">
        <f t="shared" ca="1" si="437"/>
        <v>1.064665875</v>
      </c>
      <c r="N1694" s="70">
        <f t="shared" si="438"/>
        <v>0</v>
      </c>
      <c r="O1694" s="66">
        <f t="shared" ca="1" si="439"/>
        <v>4731648.3549877899</v>
      </c>
      <c r="P1694" s="72">
        <f t="shared" si="440"/>
        <v>0</v>
      </c>
      <c r="Q1694" s="69"/>
      <c r="R1694" s="68"/>
      <c r="S1694" s="68"/>
      <c r="T1694" s="68"/>
      <c r="U1694" s="68"/>
      <c r="V1694" s="6"/>
      <c r="W1694" s="6"/>
      <c r="X1694" s="6"/>
      <c r="Y1694" s="7"/>
      <c r="Z1694" s="1"/>
      <c r="AA1694" s="6"/>
      <c r="AB1694" s="7"/>
      <c r="AC1694" s="7"/>
      <c r="AD1694" s="7"/>
      <c r="AE1694" s="6"/>
      <c r="AF1694" s="8"/>
      <c r="AG1694" s="6"/>
      <c r="AH1694" s="1"/>
      <c r="AI1694" s="3"/>
      <c r="AJ1694" s="3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</row>
    <row r="1695" spans="1:220" x14ac:dyDescent="0.2">
      <c r="A1695" s="65">
        <f t="shared" si="441"/>
        <v>43670</v>
      </c>
      <c r="B1695" s="12">
        <f t="shared" ca="1" si="429"/>
        <v>77929512.5836391</v>
      </c>
      <c r="C1695" s="73">
        <f t="shared" ca="1" si="430"/>
        <v>73170715.698005885</v>
      </c>
      <c r="D1695" s="67">
        <f ca="1">IF(A1695&lt;$B$1,VLOOKUP(A1695,[1]DI!$A$4:$B$15000,2,FALSE),0)</f>
        <v>6.4000000000000001E-2</v>
      </c>
      <c r="E1695" s="11">
        <f t="shared" ca="1" si="431"/>
        <v>1.0002462000000001</v>
      </c>
      <c r="F1695" s="66">
        <f ca="1">(TRUNC(PRODUCT($E$16:$E1694),16))</f>
        <v>1.5692494759687701</v>
      </c>
      <c r="G1695" s="66">
        <f t="shared" ca="1" si="432"/>
        <v>1.50864260980201</v>
      </c>
      <c r="H1695" s="66">
        <f t="shared" ca="1" si="433"/>
        <v>1.04017311</v>
      </c>
      <c r="I1695" s="67">
        <f t="shared" si="442"/>
        <v>3.7499999999999999E-2</v>
      </c>
      <c r="J1695" s="68">
        <f t="shared" si="434"/>
        <v>43437</v>
      </c>
      <c r="K1695" s="13">
        <f t="shared" si="435"/>
        <v>231</v>
      </c>
      <c r="L1695" s="9">
        <f t="shared" si="436"/>
        <v>1.0239035160000001</v>
      </c>
      <c r="M1695" s="71">
        <f t="shared" ca="1" si="437"/>
        <v>1.0650369049999999</v>
      </c>
      <c r="N1695" s="70">
        <f t="shared" si="438"/>
        <v>0</v>
      </c>
      <c r="O1695" s="66">
        <f t="shared" ca="1" si="439"/>
        <v>4758796.8856332097</v>
      </c>
      <c r="P1695" s="72">
        <f t="shared" si="440"/>
        <v>0</v>
      </c>
      <c r="Q1695" s="69"/>
      <c r="R1695" s="68"/>
      <c r="S1695" s="68"/>
      <c r="T1695" s="68"/>
      <c r="U1695" s="68"/>
      <c r="V1695" s="6"/>
      <c r="W1695" s="6"/>
      <c r="X1695" s="6"/>
      <c r="Y1695" s="7"/>
      <c r="Z1695" s="1"/>
      <c r="AA1695" s="6"/>
      <c r="AB1695" s="7"/>
      <c r="AC1695" s="7"/>
      <c r="AD1695" s="7"/>
      <c r="AE1695" s="6"/>
      <c r="AF1695" s="8"/>
      <c r="AG1695" s="6"/>
      <c r="AH1695" s="1"/>
      <c r="AI1695" s="3"/>
      <c r="AJ1695" s="3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</row>
    <row r="1696" spans="1:220" x14ac:dyDescent="0.2">
      <c r="A1696" s="65">
        <f t="shared" si="441"/>
        <v>43671</v>
      </c>
      <c r="B1696" s="12">
        <f t="shared" ca="1" si="429"/>
        <v>77956670.260623991</v>
      </c>
      <c r="C1696" s="73">
        <f t="shared" ca="1" si="430"/>
        <v>73170715.698005885</v>
      </c>
      <c r="D1696" s="67">
        <f ca="1">IF(A1696&lt;$B$1,VLOOKUP(A1696,[1]DI!$A$4:$B$15000,2,FALSE),0)</f>
        <v>6.4000000000000001E-2</v>
      </c>
      <c r="E1696" s="11">
        <f t="shared" ca="1" si="431"/>
        <v>1.0002462000000001</v>
      </c>
      <c r="F1696" s="66">
        <f ca="1">(TRUNC(PRODUCT($E$16:$E1695),16))</f>
        <v>1.56963582518976</v>
      </c>
      <c r="G1696" s="66">
        <f t="shared" ca="1" si="432"/>
        <v>1.50864260980201</v>
      </c>
      <c r="H1696" s="66">
        <f t="shared" ca="1" si="433"/>
        <v>1.0404291999999999</v>
      </c>
      <c r="I1696" s="67">
        <f t="shared" si="442"/>
        <v>3.7499999999999999E-2</v>
      </c>
      <c r="J1696" s="68">
        <f t="shared" si="434"/>
        <v>43437</v>
      </c>
      <c r="K1696" s="13">
        <f t="shared" si="435"/>
        <v>232</v>
      </c>
      <c r="L1696" s="9">
        <f t="shared" si="436"/>
        <v>1.0240082269999999</v>
      </c>
      <c r="M1696" s="71">
        <f t="shared" ca="1" si="437"/>
        <v>1.06540806</v>
      </c>
      <c r="N1696" s="70">
        <f t="shared" si="438"/>
        <v>0</v>
      </c>
      <c r="O1696" s="66">
        <f t="shared" ca="1" si="439"/>
        <v>4785954.5626181103</v>
      </c>
      <c r="P1696" s="72">
        <f t="shared" si="440"/>
        <v>0</v>
      </c>
      <c r="Q1696" s="69"/>
      <c r="R1696" s="68"/>
      <c r="S1696" s="68"/>
      <c r="T1696" s="68"/>
      <c r="U1696" s="68"/>
      <c r="V1696" s="6"/>
      <c r="W1696" s="6"/>
      <c r="X1696" s="6"/>
      <c r="Y1696" s="7"/>
      <c r="Z1696" s="1"/>
      <c r="AA1696" s="6"/>
      <c r="AB1696" s="7"/>
      <c r="AC1696" s="7"/>
      <c r="AD1696" s="7"/>
      <c r="AE1696" s="6"/>
      <c r="AF1696" s="8"/>
      <c r="AG1696" s="6"/>
      <c r="AH1696" s="1"/>
      <c r="AI1696" s="3"/>
      <c r="AJ1696" s="3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</row>
    <row r="1697" spans="1:220" x14ac:dyDescent="0.2">
      <c r="A1697" s="65">
        <f t="shared" si="441"/>
        <v>43672</v>
      </c>
      <c r="B1697" s="12">
        <f t="shared" ca="1" si="429"/>
        <v>77983837.230289772</v>
      </c>
      <c r="C1697" s="73">
        <f t="shared" ca="1" si="430"/>
        <v>73170715.698005885</v>
      </c>
      <c r="D1697" s="67">
        <f ca="1">IF(A1697&lt;$B$1,VLOOKUP(A1697,[1]DI!$A$4:$B$15000,2,FALSE),0)</f>
        <v>6.4000000000000001E-2</v>
      </c>
      <c r="E1697" s="11">
        <f t="shared" ca="1" si="431"/>
        <v>1.0002462000000001</v>
      </c>
      <c r="F1697" s="66">
        <f ca="1">(TRUNC(PRODUCT($E$16:$E1696),16))</f>
        <v>1.57002226952992</v>
      </c>
      <c r="G1697" s="66">
        <f t="shared" ca="1" si="432"/>
        <v>1.50864260980201</v>
      </c>
      <c r="H1697" s="66">
        <f t="shared" ca="1" si="433"/>
        <v>1.04068535</v>
      </c>
      <c r="I1697" s="67">
        <f t="shared" si="442"/>
        <v>3.7499999999999999E-2</v>
      </c>
      <c r="J1697" s="68">
        <f t="shared" si="434"/>
        <v>43437</v>
      </c>
      <c r="K1697" s="13">
        <f t="shared" si="435"/>
        <v>233</v>
      </c>
      <c r="L1697" s="9">
        <f t="shared" si="436"/>
        <v>1.024112948</v>
      </c>
      <c r="M1697" s="71">
        <f t="shared" ca="1" si="437"/>
        <v>1.0657793419999999</v>
      </c>
      <c r="N1697" s="70">
        <f t="shared" si="438"/>
        <v>0</v>
      </c>
      <c r="O1697" s="66">
        <f t="shared" ca="1" si="439"/>
        <v>4813121.5322838901</v>
      </c>
      <c r="P1697" s="72">
        <f t="shared" si="440"/>
        <v>0</v>
      </c>
      <c r="Q1697" s="69"/>
      <c r="R1697" s="68"/>
      <c r="S1697" s="68"/>
      <c r="T1697" s="68"/>
      <c r="U1697" s="68"/>
      <c r="V1697" s="6"/>
      <c r="W1697" s="6"/>
      <c r="X1697" s="6"/>
      <c r="Y1697" s="7"/>
      <c r="Z1697" s="1"/>
      <c r="AA1697" s="6"/>
      <c r="AB1697" s="7"/>
      <c r="AC1697" s="7"/>
      <c r="AD1697" s="7"/>
      <c r="AE1697" s="6"/>
      <c r="AF1697" s="8"/>
      <c r="AG1697" s="6"/>
      <c r="AH1697" s="1"/>
      <c r="AI1697" s="3"/>
      <c r="AJ1697" s="3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</row>
    <row r="1698" spans="1:220" x14ac:dyDescent="0.2">
      <c r="A1698" s="65">
        <f t="shared" si="441"/>
        <v>43673</v>
      </c>
      <c r="B1698" s="12">
        <f t="shared" ca="1" si="429"/>
        <v>78011014.151172906</v>
      </c>
      <c r="C1698" s="73">
        <f t="shared" ca="1" si="430"/>
        <v>73170715.698005885</v>
      </c>
      <c r="D1698" s="67">
        <f ca="1">IF(A1698&lt;$B$1,VLOOKUP(A1698,[1]DI!$A$4:$B$15000,2,FALSE),0)</f>
        <v>0</v>
      </c>
      <c r="E1698" s="11">
        <f t="shared" ca="1" si="431"/>
        <v>1</v>
      </c>
      <c r="F1698" s="66">
        <f ca="1">(TRUNC(PRODUCT($E$16:$E1697),16))</f>
        <v>1.57040880901268</v>
      </c>
      <c r="G1698" s="66">
        <f t="shared" ca="1" si="432"/>
        <v>1.50864260980201</v>
      </c>
      <c r="H1698" s="66">
        <f t="shared" ca="1" si="433"/>
        <v>1.04094157</v>
      </c>
      <c r="I1698" s="67">
        <f t="shared" si="442"/>
        <v>3.7499999999999999E-2</v>
      </c>
      <c r="J1698" s="68">
        <f t="shared" si="434"/>
        <v>43437</v>
      </c>
      <c r="K1698" s="13">
        <f t="shared" si="435"/>
        <v>234</v>
      </c>
      <c r="L1698" s="9">
        <f t="shared" si="436"/>
        <v>1.02421768</v>
      </c>
      <c r="M1698" s="71">
        <f t="shared" ca="1" si="437"/>
        <v>1.06615076</v>
      </c>
      <c r="N1698" s="70">
        <f t="shared" si="438"/>
        <v>0</v>
      </c>
      <c r="O1698" s="66">
        <f t="shared" ca="1" si="439"/>
        <v>4840298.4531670203</v>
      </c>
      <c r="P1698" s="72">
        <f t="shared" si="440"/>
        <v>0</v>
      </c>
      <c r="Q1698" s="69"/>
      <c r="R1698" s="68"/>
      <c r="S1698" s="68"/>
      <c r="T1698" s="68"/>
      <c r="U1698" s="68"/>
      <c r="V1698" s="6"/>
      <c r="W1698" s="6"/>
      <c r="X1698" s="6"/>
      <c r="Y1698" s="7"/>
      <c r="Z1698" s="1"/>
      <c r="AA1698" s="6"/>
      <c r="AB1698" s="7"/>
      <c r="AC1698" s="7"/>
      <c r="AD1698" s="7"/>
      <c r="AE1698" s="6"/>
      <c r="AF1698" s="8"/>
      <c r="AG1698" s="6"/>
      <c r="AH1698" s="1"/>
      <c r="AI1698" s="3"/>
      <c r="AJ1698" s="3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</row>
    <row r="1699" spans="1:220" x14ac:dyDescent="0.2">
      <c r="A1699" s="65">
        <f t="shared" si="441"/>
        <v>43674</v>
      </c>
      <c r="B1699" s="12">
        <f t="shared" ca="1" si="429"/>
        <v>78018992.027476177</v>
      </c>
      <c r="C1699" s="73">
        <f t="shared" ca="1" si="430"/>
        <v>73170715.698005885</v>
      </c>
      <c r="D1699" s="67">
        <f ca="1">IF(A1699&lt;$B$1,VLOOKUP(A1699,[1]DI!$A$4:$B$15000,2,FALSE),0)</f>
        <v>0</v>
      </c>
      <c r="E1699" s="11">
        <f t="shared" ca="1" si="431"/>
        <v>1</v>
      </c>
      <c r="F1699" s="66">
        <f ca="1">(TRUNC(PRODUCT($E$16:$E1698),16))</f>
        <v>1.57040880901268</v>
      </c>
      <c r="G1699" s="66">
        <f t="shared" ca="1" si="432"/>
        <v>1.50864260980201</v>
      </c>
      <c r="H1699" s="66">
        <f t="shared" ca="1" si="433"/>
        <v>1.04094157</v>
      </c>
      <c r="I1699" s="67">
        <f t="shared" si="442"/>
        <v>3.7499999999999999E-2</v>
      </c>
      <c r="J1699" s="68">
        <f t="shared" si="434"/>
        <v>43437</v>
      </c>
      <c r="K1699" s="13">
        <f t="shared" si="435"/>
        <v>235</v>
      </c>
      <c r="L1699" s="9">
        <f t="shared" si="436"/>
        <v>1.0243224230000001</v>
      </c>
      <c r="M1699" s="71">
        <f t="shared" ca="1" si="437"/>
        <v>1.066259791</v>
      </c>
      <c r="N1699" s="70">
        <f t="shared" si="438"/>
        <v>0</v>
      </c>
      <c r="O1699" s="66">
        <f t="shared" ca="1" si="439"/>
        <v>4848276.3294702899</v>
      </c>
      <c r="P1699" s="72">
        <f t="shared" si="440"/>
        <v>0</v>
      </c>
      <c r="Q1699" s="69"/>
      <c r="R1699" s="68"/>
      <c r="S1699" s="68"/>
      <c r="T1699" s="68"/>
      <c r="U1699" s="68"/>
      <c r="V1699" s="6"/>
      <c r="W1699" s="6"/>
      <c r="X1699" s="6"/>
      <c r="Y1699" s="7"/>
      <c r="Z1699" s="1"/>
      <c r="AA1699" s="6"/>
      <c r="AB1699" s="7"/>
      <c r="AC1699" s="7"/>
      <c r="AD1699" s="7"/>
      <c r="AE1699" s="6"/>
      <c r="AF1699" s="8"/>
      <c r="AG1699" s="6"/>
      <c r="AH1699" s="1"/>
      <c r="AI1699" s="3"/>
      <c r="AJ1699" s="3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  <c r="HG1699" s="1"/>
      <c r="HH1699" s="1"/>
      <c r="HI1699" s="1"/>
      <c r="HJ1699" s="1"/>
      <c r="HK1699" s="1"/>
      <c r="HL1699" s="1"/>
    </row>
    <row r="1700" spans="1:220" x14ac:dyDescent="0.2">
      <c r="A1700" s="65">
        <f t="shared" si="441"/>
        <v>43675</v>
      </c>
      <c r="B1700" s="12">
        <f t="shared" ca="1" si="429"/>
        <v>78026970.781828031</v>
      </c>
      <c r="C1700" s="73">
        <f t="shared" ca="1" si="430"/>
        <v>73170715.698005885</v>
      </c>
      <c r="D1700" s="67">
        <f ca="1">IF(A1700&lt;$B$1,VLOOKUP(A1700,[1]DI!$A$4:$B$15000,2,FALSE),0)</f>
        <v>6.4000000000000001E-2</v>
      </c>
      <c r="E1700" s="11">
        <f t="shared" ca="1" si="431"/>
        <v>1.0002462000000001</v>
      </c>
      <c r="F1700" s="66">
        <f ca="1">(TRUNC(PRODUCT($E$16:$E1699),16))</f>
        <v>1.57040880901268</v>
      </c>
      <c r="G1700" s="66">
        <f t="shared" ca="1" si="432"/>
        <v>1.50864260980201</v>
      </c>
      <c r="H1700" s="66">
        <f t="shared" ca="1" si="433"/>
        <v>1.04094157</v>
      </c>
      <c r="I1700" s="67">
        <f t="shared" si="442"/>
        <v>3.7499999999999999E-2</v>
      </c>
      <c r="J1700" s="68">
        <f t="shared" si="434"/>
        <v>43437</v>
      </c>
      <c r="K1700" s="13">
        <f t="shared" si="435"/>
        <v>236</v>
      </c>
      <c r="L1700" s="9">
        <f t="shared" si="436"/>
        <v>1.024427177</v>
      </c>
      <c r="M1700" s="71">
        <f t="shared" ca="1" si="437"/>
        <v>1.0663688339999999</v>
      </c>
      <c r="N1700" s="70">
        <f t="shared" si="438"/>
        <v>0</v>
      </c>
      <c r="O1700" s="66">
        <f t="shared" ca="1" si="439"/>
        <v>4856255.0838221395</v>
      </c>
      <c r="P1700" s="72">
        <f t="shared" si="440"/>
        <v>0</v>
      </c>
      <c r="Q1700" s="69"/>
      <c r="R1700" s="68"/>
      <c r="S1700" s="68"/>
      <c r="T1700" s="68"/>
      <c r="U1700" s="68"/>
      <c r="V1700" s="6"/>
      <c r="W1700" s="6"/>
      <c r="X1700" s="6"/>
      <c r="Y1700" s="7"/>
      <c r="Z1700" s="1"/>
      <c r="AA1700" s="6"/>
      <c r="AB1700" s="7"/>
      <c r="AC1700" s="7"/>
      <c r="AD1700" s="7"/>
      <c r="AE1700" s="6"/>
      <c r="AF1700" s="8"/>
      <c r="AG1700" s="6"/>
      <c r="AH1700" s="1"/>
      <c r="AI1700" s="3"/>
      <c r="AJ1700" s="3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  <c r="HG1700" s="1"/>
      <c r="HH1700" s="1"/>
      <c r="HI1700" s="1"/>
      <c r="HJ1700" s="1"/>
      <c r="HK1700" s="1"/>
      <c r="HL1700" s="1"/>
    </row>
    <row r="1701" spans="1:220" x14ac:dyDescent="0.2">
      <c r="A1701" s="65">
        <f t="shared" si="441"/>
        <v>43676</v>
      </c>
      <c r="B1701" s="12">
        <f t="shared" ca="1" si="429"/>
        <v>78054162.483195722</v>
      </c>
      <c r="C1701" s="73">
        <f t="shared" ca="1" si="430"/>
        <v>73170715.698005885</v>
      </c>
      <c r="D1701" s="67">
        <f ca="1">IF(A1701&lt;$B$1,VLOOKUP(A1701,[1]DI!$A$4:$B$15000,2,FALSE),0)</f>
        <v>6.4000000000000001E-2</v>
      </c>
      <c r="E1701" s="11">
        <f t="shared" ca="1" si="431"/>
        <v>1.0002462000000001</v>
      </c>
      <c r="F1701" s="66">
        <f ca="1">(TRUNC(PRODUCT($E$16:$E1700),16))</f>
        <v>1.57079544366146</v>
      </c>
      <c r="G1701" s="66">
        <f t="shared" ca="1" si="432"/>
        <v>1.50864260980201</v>
      </c>
      <c r="H1701" s="66">
        <f t="shared" ca="1" si="433"/>
        <v>1.0411978500000001</v>
      </c>
      <c r="I1701" s="67">
        <f t="shared" si="442"/>
        <v>3.7499999999999999E-2</v>
      </c>
      <c r="J1701" s="68">
        <f t="shared" si="434"/>
        <v>43437</v>
      </c>
      <c r="K1701" s="13">
        <f t="shared" si="435"/>
        <v>237</v>
      </c>
      <c r="L1701" s="9">
        <f t="shared" si="436"/>
        <v>1.024531941</v>
      </c>
      <c r="M1701" s="71">
        <f t="shared" ca="1" si="437"/>
        <v>1.0667404540000001</v>
      </c>
      <c r="N1701" s="70">
        <f t="shared" si="438"/>
        <v>0</v>
      </c>
      <c r="O1701" s="66">
        <f t="shared" ca="1" si="439"/>
        <v>4883446.78518984</v>
      </c>
      <c r="P1701" s="72">
        <f t="shared" si="440"/>
        <v>0</v>
      </c>
      <c r="Q1701" s="69"/>
      <c r="R1701" s="68"/>
      <c r="S1701" s="68"/>
      <c r="T1701" s="68"/>
      <c r="U1701" s="68"/>
      <c r="V1701" s="6"/>
      <c r="W1701" s="6"/>
      <c r="X1701" s="6"/>
      <c r="Y1701" s="7"/>
      <c r="Z1701" s="1"/>
      <c r="AA1701" s="6"/>
      <c r="AB1701" s="7"/>
      <c r="AC1701" s="7"/>
      <c r="AD1701" s="7"/>
      <c r="AE1701" s="6"/>
      <c r="AF1701" s="8"/>
      <c r="AG1701" s="6"/>
      <c r="AH1701" s="1"/>
      <c r="AI1701" s="3"/>
      <c r="AJ1701" s="3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</row>
    <row r="1702" spans="1:220" x14ac:dyDescent="0.2">
      <c r="A1702" s="65">
        <f t="shared" si="441"/>
        <v>43677</v>
      </c>
      <c r="B1702" s="12">
        <f t="shared" ca="1" si="429"/>
        <v>78081363.477244318</v>
      </c>
      <c r="C1702" s="73">
        <f t="shared" ca="1" si="430"/>
        <v>73170715.698005885</v>
      </c>
      <c r="D1702" s="67">
        <f ca="1">IF(A1702&lt;$B$1,VLOOKUP(A1702,[1]DI!$A$4:$B$15000,2,FALSE),0)</f>
        <v>6.4000000000000001E-2</v>
      </c>
      <c r="E1702" s="11">
        <f t="shared" ca="1" si="431"/>
        <v>1.0002462000000001</v>
      </c>
      <c r="F1702" s="66">
        <f ca="1">(TRUNC(PRODUCT($E$16:$E1701),16))</f>
        <v>1.57118217349969</v>
      </c>
      <c r="G1702" s="66">
        <f t="shared" ca="1" si="432"/>
        <v>1.50864260980201</v>
      </c>
      <c r="H1702" s="66">
        <f t="shared" ca="1" si="433"/>
        <v>1.0414541900000001</v>
      </c>
      <c r="I1702" s="67">
        <f t="shared" si="442"/>
        <v>3.7499999999999999E-2</v>
      </c>
      <c r="J1702" s="68">
        <f t="shared" si="434"/>
        <v>43437</v>
      </c>
      <c r="K1702" s="13">
        <f t="shared" si="435"/>
        <v>238</v>
      </c>
      <c r="L1702" s="9">
        <f t="shared" si="436"/>
        <v>1.0246367160000001</v>
      </c>
      <c r="M1702" s="71">
        <f t="shared" ca="1" si="437"/>
        <v>1.067112201</v>
      </c>
      <c r="N1702" s="70">
        <f t="shared" si="438"/>
        <v>0</v>
      </c>
      <c r="O1702" s="66">
        <f t="shared" ca="1" si="439"/>
        <v>4910647.7792384299</v>
      </c>
      <c r="P1702" s="72">
        <f t="shared" si="440"/>
        <v>0</v>
      </c>
      <c r="Q1702" s="69"/>
      <c r="R1702" s="68"/>
      <c r="S1702" s="68"/>
      <c r="T1702" s="68"/>
      <c r="U1702" s="68"/>
      <c r="V1702" s="6"/>
      <c r="W1702" s="6"/>
      <c r="X1702" s="6"/>
      <c r="Y1702" s="7"/>
      <c r="Z1702" s="1"/>
      <c r="AA1702" s="6"/>
      <c r="AB1702" s="7"/>
      <c r="AC1702" s="7"/>
      <c r="AD1702" s="7"/>
      <c r="AE1702" s="6"/>
      <c r="AF1702" s="8"/>
      <c r="AG1702" s="6"/>
      <c r="AH1702" s="1"/>
      <c r="AI1702" s="3"/>
      <c r="AJ1702" s="3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</row>
    <row r="1703" spans="1:220" x14ac:dyDescent="0.2">
      <c r="A1703" s="65">
        <f t="shared" si="441"/>
        <v>43678</v>
      </c>
      <c r="B1703" s="12">
        <f t="shared" ca="1" si="429"/>
        <v>78100587.399867505</v>
      </c>
      <c r="C1703" s="73">
        <f t="shared" ca="1" si="430"/>
        <v>73170715.698005885</v>
      </c>
      <c r="D1703" s="67">
        <f ca="1">IF(A1703&lt;$B$1,VLOOKUP(A1703,[1]DI!$A$4:$B$15000,2,FALSE),0)</f>
        <v>5.8999999999999997E-2</v>
      </c>
      <c r="E1703" s="11">
        <f t="shared" ca="1" si="431"/>
        <v>1.00022751</v>
      </c>
      <c r="F1703" s="66">
        <f ca="1">(TRUNC(PRODUCT($E$16:$E1702),16))</f>
        <v>1.5715689985507999</v>
      </c>
      <c r="G1703" s="66">
        <f t="shared" ca="1" si="432"/>
        <v>1.50864260980201</v>
      </c>
      <c r="H1703" s="66">
        <f t="shared" ca="1" si="433"/>
        <v>1.0417106</v>
      </c>
      <c r="I1703" s="67">
        <f t="shared" si="442"/>
        <v>3.7499999999999999E-2</v>
      </c>
      <c r="J1703" s="68">
        <f t="shared" si="434"/>
        <v>43437</v>
      </c>
      <c r="K1703" s="13">
        <f t="shared" si="435"/>
        <v>238</v>
      </c>
      <c r="L1703" s="9">
        <f t="shared" si="436"/>
        <v>1.0246367160000001</v>
      </c>
      <c r="M1703" s="71">
        <f t="shared" ca="1" si="437"/>
        <v>1.067374928</v>
      </c>
      <c r="N1703" s="70">
        <f t="shared" si="438"/>
        <v>0</v>
      </c>
      <c r="O1703" s="66">
        <f t="shared" ca="1" si="439"/>
        <v>4929871.7018616199</v>
      </c>
      <c r="P1703" s="72">
        <f t="shared" si="440"/>
        <v>0</v>
      </c>
      <c r="Q1703" s="69"/>
      <c r="R1703" s="68"/>
      <c r="S1703" s="68"/>
      <c r="T1703" s="68"/>
      <c r="U1703" s="68"/>
      <c r="V1703" s="6"/>
      <c r="W1703" s="6"/>
      <c r="X1703" s="6"/>
      <c r="Y1703" s="7"/>
      <c r="Z1703" s="1"/>
      <c r="AA1703" s="6"/>
      <c r="AB1703" s="7"/>
      <c r="AC1703" s="7"/>
      <c r="AD1703" s="7"/>
      <c r="AE1703" s="6"/>
      <c r="AF1703" s="8"/>
      <c r="AG1703" s="6"/>
      <c r="AH1703" s="1"/>
      <c r="AI1703" s="3"/>
      <c r="AJ1703" s="3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  <c r="HG1703" s="1"/>
      <c r="HH1703" s="1"/>
      <c r="HI1703" s="1"/>
      <c r="HJ1703" s="1"/>
      <c r="HK1703" s="1"/>
      <c r="HL1703" s="1"/>
    </row>
    <row r="1704" spans="1:220" x14ac:dyDescent="0.2">
      <c r="A1704" s="65">
        <f t="shared" si="441"/>
        <v>43679</v>
      </c>
      <c r="B1704" s="12">
        <f t="shared" ca="1" si="429"/>
        <v>78126345.028378233</v>
      </c>
      <c r="C1704" s="73">
        <f t="shared" ca="1" si="430"/>
        <v>73170715.698005885</v>
      </c>
      <c r="D1704" s="67">
        <f ca="1">IF(A1704&lt;$B$1,VLOOKUP(A1704,[1]DI!$A$4:$B$15000,2,FALSE),0)</f>
        <v>5.8999999999999997E-2</v>
      </c>
      <c r="E1704" s="11">
        <f t="shared" ca="1" si="431"/>
        <v>1.00022751</v>
      </c>
      <c r="F1704" s="66">
        <f ca="1">(TRUNC(PRODUCT($E$16:$E1703),16))</f>
        <v>1.57192654621366</v>
      </c>
      <c r="G1704" s="66">
        <f t="shared" ca="1" si="432"/>
        <v>1.50864260980201</v>
      </c>
      <c r="H1704" s="66">
        <f t="shared" ca="1" si="433"/>
        <v>1.0419476000000001</v>
      </c>
      <c r="I1704" s="67">
        <f t="shared" si="442"/>
        <v>3.7499999999999999E-2</v>
      </c>
      <c r="J1704" s="68">
        <f t="shared" si="434"/>
        <v>43437</v>
      </c>
      <c r="K1704" s="13">
        <f t="shared" si="435"/>
        <v>239</v>
      </c>
      <c r="L1704" s="9">
        <f t="shared" si="436"/>
        <v>1.0247415019999999</v>
      </c>
      <c r="M1704" s="71">
        <f t="shared" ca="1" si="437"/>
        <v>1.0677269490000001</v>
      </c>
      <c r="N1704" s="70">
        <f t="shared" si="438"/>
        <v>0</v>
      </c>
      <c r="O1704" s="66">
        <f t="shared" ca="1" si="439"/>
        <v>4955629.3303723503</v>
      </c>
      <c r="P1704" s="72">
        <f t="shared" si="440"/>
        <v>0</v>
      </c>
      <c r="Q1704" s="69"/>
      <c r="R1704" s="68"/>
      <c r="S1704" s="68"/>
      <c r="T1704" s="68"/>
      <c r="U1704" s="68"/>
      <c r="V1704" s="6"/>
      <c r="W1704" s="6"/>
      <c r="X1704" s="6"/>
      <c r="Y1704" s="7"/>
      <c r="Z1704" s="1"/>
      <c r="AA1704" s="6"/>
      <c r="AB1704" s="7"/>
      <c r="AC1704" s="7"/>
      <c r="AD1704" s="7"/>
      <c r="AE1704" s="6"/>
      <c r="AF1704" s="8"/>
      <c r="AG1704" s="6"/>
      <c r="AH1704" s="1"/>
      <c r="AI1704" s="3"/>
      <c r="AJ1704" s="3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  <c r="HG1704" s="1"/>
      <c r="HH1704" s="1"/>
      <c r="HI1704" s="1"/>
      <c r="HJ1704" s="1"/>
      <c r="HK1704" s="1"/>
      <c r="HL1704" s="1"/>
    </row>
    <row r="1705" spans="1:220" x14ac:dyDescent="0.2">
      <c r="A1705" s="65">
        <f t="shared" si="441"/>
        <v>43680</v>
      </c>
      <c r="B1705" s="12">
        <f t="shared" ca="1" si="429"/>
        <v>78152110.778838411</v>
      </c>
      <c r="C1705" s="73">
        <f t="shared" ca="1" si="430"/>
        <v>73170715.698005885</v>
      </c>
      <c r="D1705" s="67">
        <f ca="1">IF(A1705&lt;$B$1,VLOOKUP(A1705,[1]DI!$A$4:$B$15000,2,FALSE),0)</f>
        <v>0</v>
      </c>
      <c r="E1705" s="11">
        <f t="shared" ca="1" si="431"/>
        <v>1</v>
      </c>
      <c r="F1705" s="66">
        <f ca="1">(TRUNC(PRODUCT($E$16:$E1704),16))</f>
        <v>1.5722841752221901</v>
      </c>
      <c r="G1705" s="66">
        <f t="shared" ca="1" si="432"/>
        <v>1.50864260980201</v>
      </c>
      <c r="H1705" s="66">
        <f t="shared" ca="1" si="433"/>
        <v>1.04218465</v>
      </c>
      <c r="I1705" s="67">
        <f t="shared" si="442"/>
        <v>3.7499999999999999E-2</v>
      </c>
      <c r="J1705" s="68">
        <f t="shared" si="434"/>
        <v>43437</v>
      </c>
      <c r="K1705" s="13">
        <f t="shared" si="435"/>
        <v>240</v>
      </c>
      <c r="L1705" s="9">
        <f t="shared" si="436"/>
        <v>1.024846299</v>
      </c>
      <c r="M1705" s="71">
        <f t="shared" ca="1" si="437"/>
        <v>1.068079081</v>
      </c>
      <c r="N1705" s="70">
        <f t="shared" si="438"/>
        <v>0</v>
      </c>
      <c r="O1705" s="66">
        <f t="shared" ca="1" si="439"/>
        <v>4981395.0808325196</v>
      </c>
      <c r="P1705" s="72">
        <f t="shared" si="440"/>
        <v>0</v>
      </c>
      <c r="Q1705" s="69"/>
      <c r="R1705" s="68"/>
      <c r="S1705" s="68"/>
      <c r="T1705" s="68"/>
      <c r="U1705" s="68"/>
      <c r="V1705" s="6"/>
      <c r="W1705" s="6"/>
      <c r="X1705" s="6"/>
      <c r="Y1705" s="7"/>
      <c r="Z1705" s="1"/>
      <c r="AA1705" s="6"/>
      <c r="AB1705" s="7"/>
      <c r="AC1705" s="7"/>
      <c r="AD1705" s="7"/>
      <c r="AE1705" s="6"/>
      <c r="AF1705" s="8"/>
      <c r="AG1705" s="6"/>
      <c r="AH1705" s="1"/>
      <c r="AI1705" s="3"/>
      <c r="AJ1705" s="3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  <c r="HG1705" s="1"/>
      <c r="HH1705" s="1"/>
      <c r="HI1705" s="1"/>
      <c r="HJ1705" s="1"/>
      <c r="HK1705" s="1"/>
      <c r="HL1705" s="1"/>
    </row>
    <row r="1706" spans="1:220" x14ac:dyDescent="0.2">
      <c r="A1706" s="65">
        <f t="shared" si="441"/>
        <v>43681</v>
      </c>
      <c r="B1706" s="12">
        <f t="shared" ca="1" si="429"/>
        <v>78160103.142943382</v>
      </c>
      <c r="C1706" s="73">
        <f t="shared" ca="1" si="430"/>
        <v>73170715.698005885</v>
      </c>
      <c r="D1706" s="67">
        <f ca="1">IF(A1706&lt;$B$1,VLOOKUP(A1706,[1]DI!$A$4:$B$15000,2,FALSE),0)</f>
        <v>0</v>
      </c>
      <c r="E1706" s="11">
        <f t="shared" ca="1" si="431"/>
        <v>1</v>
      </c>
      <c r="F1706" s="66">
        <f ca="1">(TRUNC(PRODUCT($E$16:$E1705),16))</f>
        <v>1.5722841752221901</v>
      </c>
      <c r="G1706" s="66">
        <f t="shared" ca="1" si="432"/>
        <v>1.50864260980201</v>
      </c>
      <c r="H1706" s="66">
        <f t="shared" ca="1" si="433"/>
        <v>1.04218465</v>
      </c>
      <c r="I1706" s="67">
        <f t="shared" si="442"/>
        <v>3.7499999999999999E-2</v>
      </c>
      <c r="J1706" s="68">
        <f t="shared" si="434"/>
        <v>43437</v>
      </c>
      <c r="K1706" s="13">
        <f t="shared" si="435"/>
        <v>241</v>
      </c>
      <c r="L1706" s="9">
        <f t="shared" si="436"/>
        <v>1.0249511060000001</v>
      </c>
      <c r="M1706" s="71">
        <f t="shared" ca="1" si="437"/>
        <v>1.06818831</v>
      </c>
      <c r="N1706" s="70">
        <f t="shared" si="438"/>
        <v>0</v>
      </c>
      <c r="O1706" s="66">
        <f t="shared" ca="1" si="439"/>
        <v>4989387.4449374899</v>
      </c>
      <c r="P1706" s="72">
        <f t="shared" si="440"/>
        <v>0</v>
      </c>
      <c r="Q1706" s="69"/>
      <c r="R1706" s="68"/>
      <c r="S1706" s="68"/>
      <c r="T1706" s="68"/>
      <c r="U1706" s="68"/>
      <c r="V1706" s="6"/>
      <c r="W1706" s="6"/>
      <c r="X1706" s="6"/>
      <c r="Y1706" s="7"/>
      <c r="Z1706" s="1"/>
      <c r="AA1706" s="6"/>
      <c r="AB1706" s="7"/>
      <c r="AC1706" s="7"/>
      <c r="AD1706" s="7"/>
      <c r="AE1706" s="6"/>
      <c r="AF1706" s="8"/>
      <c r="AG1706" s="6"/>
      <c r="AH1706" s="1"/>
      <c r="AI1706" s="3"/>
      <c r="AJ1706" s="3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  <c r="HG1706" s="1"/>
      <c r="HH1706" s="1"/>
      <c r="HI1706" s="1"/>
      <c r="HJ1706" s="1"/>
      <c r="HK1706" s="1"/>
      <c r="HL1706" s="1"/>
    </row>
    <row r="1707" spans="1:220" x14ac:dyDescent="0.2">
      <c r="A1707" s="65">
        <f t="shared" si="441"/>
        <v>43682</v>
      </c>
      <c r="B1707" s="12">
        <f t="shared" ca="1" si="429"/>
        <v>78168096.238755509</v>
      </c>
      <c r="C1707" s="73">
        <f t="shared" ca="1" si="430"/>
        <v>73170715.698005885</v>
      </c>
      <c r="D1707" s="67">
        <f ca="1">IF(A1707&lt;$B$1,VLOOKUP(A1707,[1]DI!$A$4:$B$15000,2,FALSE),0)</f>
        <v>5.8999999999999997E-2</v>
      </c>
      <c r="E1707" s="11">
        <f t="shared" ca="1" si="431"/>
        <v>1.00022751</v>
      </c>
      <c r="F1707" s="66">
        <f ca="1">(TRUNC(PRODUCT($E$16:$E1706),16))</f>
        <v>1.5722841752221901</v>
      </c>
      <c r="G1707" s="66">
        <f t="shared" ca="1" si="432"/>
        <v>1.50864260980201</v>
      </c>
      <c r="H1707" s="66">
        <f t="shared" ca="1" si="433"/>
        <v>1.04218465</v>
      </c>
      <c r="I1707" s="67">
        <f t="shared" si="442"/>
        <v>3.7499999999999999E-2</v>
      </c>
      <c r="J1707" s="68">
        <f t="shared" si="434"/>
        <v>43437</v>
      </c>
      <c r="K1707" s="13">
        <f t="shared" si="435"/>
        <v>242</v>
      </c>
      <c r="L1707" s="9">
        <f t="shared" si="436"/>
        <v>1.0250559239999999</v>
      </c>
      <c r="M1707" s="71">
        <f t="shared" ca="1" si="437"/>
        <v>1.068297549</v>
      </c>
      <c r="N1707" s="70">
        <f t="shared" si="438"/>
        <v>0</v>
      </c>
      <c r="O1707" s="66">
        <f t="shared" ca="1" si="439"/>
        <v>4997380.5407496197</v>
      </c>
      <c r="P1707" s="72">
        <f t="shared" si="440"/>
        <v>0</v>
      </c>
      <c r="Q1707" s="69"/>
      <c r="R1707" s="68"/>
      <c r="S1707" s="68"/>
      <c r="T1707" s="68"/>
      <c r="U1707" s="68"/>
      <c r="V1707" s="6"/>
      <c r="W1707" s="6"/>
      <c r="X1707" s="6"/>
      <c r="Y1707" s="7"/>
      <c r="Z1707" s="1"/>
      <c r="AA1707" s="6"/>
      <c r="AB1707" s="7"/>
      <c r="AC1707" s="7"/>
      <c r="AD1707" s="7"/>
      <c r="AE1707" s="6"/>
      <c r="AF1707" s="8"/>
      <c r="AG1707" s="6"/>
      <c r="AH1707" s="1"/>
      <c r="AI1707" s="3"/>
      <c r="AJ1707" s="3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</row>
    <row r="1708" spans="1:220" x14ac:dyDescent="0.2">
      <c r="A1708" s="65">
        <f t="shared" si="441"/>
        <v>43683</v>
      </c>
      <c r="B1708" s="12">
        <f t="shared" ca="1" si="429"/>
        <v>78193876.184334531</v>
      </c>
      <c r="C1708" s="73">
        <f t="shared" ca="1" si="430"/>
        <v>73170715.698005885</v>
      </c>
      <c r="D1708" s="67">
        <f ca="1">IF(A1708&lt;$B$1,VLOOKUP(A1708,[1]DI!$A$4:$B$15000,2,FALSE),0)</f>
        <v>5.8999999999999997E-2</v>
      </c>
      <c r="E1708" s="11">
        <f t="shared" ca="1" si="431"/>
        <v>1.00022751</v>
      </c>
      <c r="F1708" s="66">
        <f ca="1">(TRUNC(PRODUCT($E$16:$E1707),16))</f>
        <v>1.5726418855949</v>
      </c>
      <c r="G1708" s="66">
        <f t="shared" ca="1" si="432"/>
        <v>1.50864260980201</v>
      </c>
      <c r="H1708" s="66">
        <f t="shared" ca="1" si="433"/>
        <v>1.0424217600000001</v>
      </c>
      <c r="I1708" s="67">
        <f t="shared" si="442"/>
        <v>3.7499999999999999E-2</v>
      </c>
      <c r="J1708" s="68">
        <f t="shared" si="434"/>
        <v>43437</v>
      </c>
      <c r="K1708" s="13">
        <f t="shared" si="435"/>
        <v>243</v>
      </c>
      <c r="L1708" s="9">
        <f t="shared" si="436"/>
        <v>1.0251607519999999</v>
      </c>
      <c r="M1708" s="71">
        <f t="shared" ca="1" si="437"/>
        <v>1.068649875</v>
      </c>
      <c r="N1708" s="70">
        <f t="shared" si="438"/>
        <v>0</v>
      </c>
      <c r="O1708" s="66">
        <f t="shared" ca="1" si="439"/>
        <v>5023160.48632864</v>
      </c>
      <c r="P1708" s="72">
        <f t="shared" si="440"/>
        <v>0</v>
      </c>
      <c r="Q1708" s="69"/>
      <c r="R1708" s="68"/>
      <c r="S1708" s="68"/>
      <c r="T1708" s="68"/>
      <c r="U1708" s="68"/>
      <c r="V1708" s="6"/>
      <c r="W1708" s="6"/>
      <c r="X1708" s="6"/>
      <c r="Y1708" s="7"/>
      <c r="Z1708" s="1"/>
      <c r="AA1708" s="6"/>
      <c r="AB1708" s="7"/>
      <c r="AC1708" s="7"/>
      <c r="AD1708" s="7"/>
      <c r="AE1708" s="6"/>
      <c r="AF1708" s="8"/>
      <c r="AG1708" s="6"/>
      <c r="AH1708" s="1"/>
      <c r="AI1708" s="3"/>
      <c r="AJ1708" s="3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</row>
    <row r="1709" spans="1:220" x14ac:dyDescent="0.2">
      <c r="A1709" s="65">
        <f t="shared" si="441"/>
        <v>43684</v>
      </c>
      <c r="B1709" s="12">
        <f t="shared" ca="1" si="429"/>
        <v>78219664.471375138</v>
      </c>
      <c r="C1709" s="73">
        <f t="shared" ca="1" si="430"/>
        <v>73170715.698005885</v>
      </c>
      <c r="D1709" s="67">
        <f ca="1">IF(A1709&lt;$B$1,VLOOKUP(A1709,[1]DI!$A$4:$B$15000,2,FALSE),0)</f>
        <v>5.8999999999999997E-2</v>
      </c>
      <c r="E1709" s="11">
        <f t="shared" ca="1" si="431"/>
        <v>1.00022751</v>
      </c>
      <c r="F1709" s="66">
        <f ca="1">(TRUNC(PRODUCT($E$16:$E1708),16))</f>
        <v>1.5729996773502899</v>
      </c>
      <c r="G1709" s="66">
        <f t="shared" ca="1" si="432"/>
        <v>1.50864260980201</v>
      </c>
      <c r="H1709" s="66">
        <f t="shared" ca="1" si="433"/>
        <v>1.04265892</v>
      </c>
      <c r="I1709" s="67">
        <f t="shared" si="442"/>
        <v>3.7499999999999999E-2</v>
      </c>
      <c r="J1709" s="68">
        <f t="shared" si="434"/>
        <v>43437</v>
      </c>
      <c r="K1709" s="13">
        <f t="shared" si="435"/>
        <v>244</v>
      </c>
      <c r="L1709" s="9">
        <f t="shared" si="436"/>
        <v>1.025265592</v>
      </c>
      <c r="M1709" s="71">
        <f t="shared" ca="1" si="437"/>
        <v>1.0690023150000001</v>
      </c>
      <c r="N1709" s="70">
        <f t="shared" si="438"/>
        <v>0</v>
      </c>
      <c r="O1709" s="66">
        <f t="shared" ca="1" si="439"/>
        <v>5048948.7733692499</v>
      </c>
      <c r="P1709" s="72">
        <f t="shared" si="440"/>
        <v>0</v>
      </c>
      <c r="Q1709" s="69"/>
      <c r="R1709" s="68"/>
      <c r="S1709" s="68"/>
      <c r="T1709" s="68"/>
      <c r="U1709" s="68"/>
      <c r="V1709" s="6"/>
      <c r="W1709" s="6"/>
      <c r="X1709" s="6"/>
      <c r="Y1709" s="7"/>
      <c r="Z1709" s="1"/>
      <c r="AA1709" s="6"/>
      <c r="AB1709" s="7"/>
      <c r="AC1709" s="7"/>
      <c r="AD1709" s="7"/>
      <c r="AE1709" s="6"/>
      <c r="AF1709" s="8"/>
      <c r="AG1709" s="6"/>
      <c r="AH1709" s="1"/>
      <c r="AI1709" s="3"/>
      <c r="AJ1709" s="3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  <c r="HG1709" s="1"/>
      <c r="HH1709" s="1"/>
      <c r="HI1709" s="1"/>
      <c r="HJ1709" s="1"/>
      <c r="HK1709" s="1"/>
      <c r="HL1709" s="1"/>
    </row>
    <row r="1710" spans="1:220" x14ac:dyDescent="0.2">
      <c r="A1710" s="65">
        <f t="shared" si="441"/>
        <v>43685</v>
      </c>
      <c r="B1710" s="12">
        <f t="shared" ca="1" si="429"/>
        <v>78245461.612072334</v>
      </c>
      <c r="C1710" s="73">
        <f t="shared" ca="1" si="430"/>
        <v>73170715.698005885</v>
      </c>
      <c r="D1710" s="67">
        <f ca="1">IF(A1710&lt;$B$1,VLOOKUP(A1710,[1]DI!$A$4:$B$15000,2,FALSE),0)</f>
        <v>5.8999999999999997E-2</v>
      </c>
      <c r="E1710" s="11">
        <f t="shared" ca="1" si="431"/>
        <v>1.00022751</v>
      </c>
      <c r="F1710" s="66">
        <f ca="1">(TRUNC(PRODUCT($E$16:$E1709),16))</f>
        <v>1.57335755050688</v>
      </c>
      <c r="G1710" s="66">
        <f t="shared" ca="1" si="432"/>
        <v>1.50864260980201</v>
      </c>
      <c r="H1710" s="66">
        <f t="shared" ca="1" si="433"/>
        <v>1.0428961400000001</v>
      </c>
      <c r="I1710" s="67">
        <f t="shared" si="442"/>
        <v>3.7499999999999999E-2</v>
      </c>
      <c r="J1710" s="68">
        <f t="shared" si="434"/>
        <v>43437</v>
      </c>
      <c r="K1710" s="13">
        <f t="shared" si="435"/>
        <v>245</v>
      </c>
      <c r="L1710" s="9">
        <f t="shared" si="436"/>
        <v>1.025370442</v>
      </c>
      <c r="M1710" s="71">
        <f t="shared" ca="1" si="437"/>
        <v>1.069354876</v>
      </c>
      <c r="N1710" s="70">
        <f t="shared" si="438"/>
        <v>0</v>
      </c>
      <c r="O1710" s="66">
        <f t="shared" ca="1" si="439"/>
        <v>5074745.9140664497</v>
      </c>
      <c r="P1710" s="72">
        <f t="shared" si="440"/>
        <v>0</v>
      </c>
      <c r="Q1710" s="69"/>
      <c r="R1710" s="68"/>
      <c r="S1710" s="68"/>
      <c r="T1710" s="68"/>
      <c r="U1710" s="68"/>
      <c r="V1710" s="6"/>
      <c r="W1710" s="6"/>
      <c r="X1710" s="6"/>
      <c r="Y1710" s="7"/>
      <c r="Z1710" s="1"/>
      <c r="AA1710" s="6"/>
      <c r="AB1710" s="7"/>
      <c r="AC1710" s="7"/>
      <c r="AD1710" s="7"/>
      <c r="AE1710" s="6"/>
      <c r="AF1710" s="8"/>
      <c r="AG1710" s="6"/>
      <c r="AH1710" s="1"/>
      <c r="AI1710" s="3"/>
      <c r="AJ1710" s="3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  <c r="HG1710" s="1"/>
      <c r="HH1710" s="1"/>
      <c r="HI1710" s="1"/>
      <c r="HJ1710" s="1"/>
      <c r="HK1710" s="1"/>
      <c r="HL1710" s="1"/>
    </row>
    <row r="1711" spans="1:220" x14ac:dyDescent="0.2">
      <c r="A1711" s="65">
        <f t="shared" si="441"/>
        <v>43686</v>
      </c>
      <c r="B1711" s="12">
        <f t="shared" ca="1" si="429"/>
        <v>78271267.021060407</v>
      </c>
      <c r="C1711" s="73">
        <f t="shared" ca="1" si="430"/>
        <v>73170715.698005885</v>
      </c>
      <c r="D1711" s="67">
        <f ca="1">IF(A1711&lt;$B$1,VLOOKUP(A1711,[1]DI!$A$4:$B$15000,2,FALSE),0)</f>
        <v>5.8999999999999997E-2</v>
      </c>
      <c r="E1711" s="11">
        <f t="shared" ca="1" si="431"/>
        <v>1.00022751</v>
      </c>
      <c r="F1711" s="66">
        <f ca="1">(TRUNC(PRODUCT($E$16:$E1710),16))</f>
        <v>1.5737155050831999</v>
      </c>
      <c r="G1711" s="66">
        <f t="shared" ca="1" si="432"/>
        <v>1.50864260980201</v>
      </c>
      <c r="H1711" s="66">
        <f t="shared" ca="1" si="433"/>
        <v>1.04313341</v>
      </c>
      <c r="I1711" s="67">
        <f t="shared" si="442"/>
        <v>3.7499999999999999E-2</v>
      </c>
      <c r="J1711" s="68">
        <f t="shared" si="434"/>
        <v>43437</v>
      </c>
      <c r="K1711" s="13">
        <f t="shared" si="435"/>
        <v>246</v>
      </c>
      <c r="L1711" s="9">
        <f t="shared" si="436"/>
        <v>1.0254753029999999</v>
      </c>
      <c r="M1711" s="71">
        <f t="shared" ca="1" si="437"/>
        <v>1.06970755</v>
      </c>
      <c r="N1711" s="70">
        <f t="shared" si="438"/>
        <v>0</v>
      </c>
      <c r="O1711" s="66">
        <f t="shared" ca="1" si="439"/>
        <v>5100551.3230545297</v>
      </c>
      <c r="P1711" s="72">
        <f t="shared" si="440"/>
        <v>0</v>
      </c>
      <c r="Q1711" s="69"/>
      <c r="R1711" s="68"/>
      <c r="S1711" s="68"/>
      <c r="T1711" s="68"/>
      <c r="U1711" s="68"/>
      <c r="V1711" s="6"/>
      <c r="W1711" s="6"/>
      <c r="X1711" s="6"/>
      <c r="Y1711" s="7"/>
      <c r="Z1711" s="1"/>
      <c r="AA1711" s="6"/>
      <c r="AB1711" s="7"/>
      <c r="AC1711" s="7"/>
      <c r="AD1711" s="7"/>
      <c r="AE1711" s="6"/>
      <c r="AF1711" s="8"/>
      <c r="AG1711" s="6"/>
      <c r="AH1711" s="1"/>
      <c r="AI1711" s="3"/>
      <c r="AJ1711" s="3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  <c r="HG1711" s="1"/>
      <c r="HH1711" s="1"/>
      <c r="HI1711" s="1"/>
      <c r="HJ1711" s="1"/>
      <c r="HK1711" s="1"/>
      <c r="HL1711" s="1"/>
    </row>
    <row r="1712" spans="1:220" x14ac:dyDescent="0.2">
      <c r="A1712" s="65">
        <f t="shared" si="441"/>
        <v>43687</v>
      </c>
      <c r="B1712" s="12">
        <f t="shared" ca="1" si="429"/>
        <v>78297080.55199793</v>
      </c>
      <c r="C1712" s="73">
        <f t="shared" ca="1" si="430"/>
        <v>73170715.698005885</v>
      </c>
      <c r="D1712" s="67">
        <f ca="1">IF(A1712&lt;$B$1,VLOOKUP(A1712,[1]DI!$A$4:$B$15000,2,FALSE),0)</f>
        <v>0</v>
      </c>
      <c r="E1712" s="11">
        <f t="shared" ca="1" si="431"/>
        <v>1</v>
      </c>
      <c r="F1712" s="66">
        <f ca="1">(TRUNC(PRODUCT($E$16:$E1711),16))</f>
        <v>1.57407354109776</v>
      </c>
      <c r="G1712" s="66">
        <f t="shared" ca="1" si="432"/>
        <v>1.50864260980201</v>
      </c>
      <c r="H1712" s="66">
        <f t="shared" ca="1" si="433"/>
        <v>1.0433707299999999</v>
      </c>
      <c r="I1712" s="67">
        <f t="shared" si="442"/>
        <v>3.7499999999999999E-2</v>
      </c>
      <c r="J1712" s="68">
        <f t="shared" si="434"/>
        <v>43437</v>
      </c>
      <c r="K1712" s="13">
        <f t="shared" si="435"/>
        <v>247</v>
      </c>
      <c r="L1712" s="9">
        <f t="shared" si="436"/>
        <v>1.0255801739999999</v>
      </c>
      <c r="M1712" s="71">
        <f t="shared" ca="1" si="437"/>
        <v>1.070060335</v>
      </c>
      <c r="N1712" s="70">
        <f t="shared" si="438"/>
        <v>0</v>
      </c>
      <c r="O1712" s="66">
        <f t="shared" ca="1" si="439"/>
        <v>5126364.8539920496</v>
      </c>
      <c r="P1712" s="72">
        <f t="shared" si="440"/>
        <v>0</v>
      </c>
      <c r="Q1712" s="69"/>
      <c r="R1712" s="68"/>
      <c r="S1712" s="68"/>
      <c r="T1712" s="68"/>
      <c r="U1712" s="68"/>
      <c r="V1712" s="6"/>
      <c r="W1712" s="6"/>
      <c r="X1712" s="6"/>
      <c r="Y1712" s="7"/>
      <c r="Z1712" s="1"/>
      <c r="AA1712" s="6"/>
      <c r="AB1712" s="7"/>
      <c r="AC1712" s="7"/>
      <c r="AD1712" s="7"/>
      <c r="AE1712" s="6"/>
      <c r="AF1712" s="8"/>
      <c r="AG1712" s="6"/>
      <c r="AH1712" s="1"/>
      <c r="AI1712" s="3"/>
      <c r="AJ1712" s="3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  <c r="HG1712" s="1"/>
      <c r="HH1712" s="1"/>
      <c r="HI1712" s="1"/>
      <c r="HJ1712" s="1"/>
      <c r="HK1712" s="1"/>
      <c r="HL1712" s="1"/>
    </row>
    <row r="1713" spans="1:220" x14ac:dyDescent="0.2">
      <c r="A1713" s="65">
        <f t="shared" si="441"/>
        <v>43688</v>
      </c>
      <c r="B1713" s="12">
        <f t="shared" ca="1" si="429"/>
        <v>78305087.696587488</v>
      </c>
      <c r="C1713" s="73">
        <f t="shared" ca="1" si="430"/>
        <v>73170715.698005885</v>
      </c>
      <c r="D1713" s="67">
        <f ca="1">IF(A1713&lt;$B$1,VLOOKUP(A1713,[1]DI!$A$4:$B$15000,2,FALSE),0)</f>
        <v>0</v>
      </c>
      <c r="E1713" s="11">
        <f t="shared" ca="1" si="431"/>
        <v>1</v>
      </c>
      <c r="F1713" s="66">
        <f ca="1">(TRUNC(PRODUCT($E$16:$E1712),16))</f>
        <v>1.57407354109776</v>
      </c>
      <c r="G1713" s="66">
        <f t="shared" ca="1" si="432"/>
        <v>1.50864260980201</v>
      </c>
      <c r="H1713" s="66">
        <f t="shared" ca="1" si="433"/>
        <v>1.0433707299999999</v>
      </c>
      <c r="I1713" s="67">
        <f t="shared" si="442"/>
        <v>3.7499999999999999E-2</v>
      </c>
      <c r="J1713" s="68">
        <f t="shared" si="434"/>
        <v>43437</v>
      </c>
      <c r="K1713" s="13">
        <f t="shared" si="435"/>
        <v>248</v>
      </c>
      <c r="L1713" s="9">
        <f t="shared" si="436"/>
        <v>1.0256850559999999</v>
      </c>
      <c r="M1713" s="71">
        <f t="shared" ca="1" si="437"/>
        <v>1.070169766</v>
      </c>
      <c r="N1713" s="70">
        <f t="shared" si="438"/>
        <v>0</v>
      </c>
      <c r="O1713" s="66">
        <f t="shared" ca="1" si="439"/>
        <v>5134371.9985816004</v>
      </c>
      <c r="P1713" s="72">
        <f t="shared" si="440"/>
        <v>0</v>
      </c>
      <c r="Q1713" s="69"/>
      <c r="R1713" s="68"/>
      <c r="S1713" s="68"/>
      <c r="T1713" s="68"/>
      <c r="U1713" s="68"/>
      <c r="V1713" s="6"/>
      <c r="W1713" s="6"/>
      <c r="X1713" s="6"/>
      <c r="Y1713" s="7"/>
      <c r="Z1713" s="1"/>
      <c r="AA1713" s="6"/>
      <c r="AB1713" s="7"/>
      <c r="AC1713" s="7"/>
      <c r="AD1713" s="7"/>
      <c r="AE1713" s="6"/>
      <c r="AF1713" s="8"/>
      <c r="AG1713" s="6"/>
      <c r="AH1713" s="1"/>
      <c r="AI1713" s="3"/>
      <c r="AJ1713" s="3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  <c r="HG1713" s="1"/>
      <c r="HH1713" s="1"/>
      <c r="HI1713" s="1"/>
      <c r="HJ1713" s="1"/>
      <c r="HK1713" s="1"/>
      <c r="HL1713" s="1"/>
    </row>
    <row r="1714" spans="1:220" x14ac:dyDescent="0.2">
      <c r="A1714" s="65">
        <f t="shared" si="441"/>
        <v>43689</v>
      </c>
      <c r="B1714" s="12">
        <f t="shared" ca="1" si="429"/>
        <v>78313095.646054909</v>
      </c>
      <c r="C1714" s="73">
        <f t="shared" ca="1" si="430"/>
        <v>73170715.698005885</v>
      </c>
      <c r="D1714" s="67">
        <f ca="1">IF(A1714&lt;$B$1,VLOOKUP(A1714,[1]DI!$A$4:$B$15000,2,FALSE),0)</f>
        <v>5.8999999999999997E-2</v>
      </c>
      <c r="E1714" s="11">
        <f t="shared" ca="1" si="431"/>
        <v>1.00022751</v>
      </c>
      <c r="F1714" s="66">
        <f ca="1">(TRUNC(PRODUCT($E$16:$E1713),16))</f>
        <v>1.57407354109776</v>
      </c>
      <c r="G1714" s="66">
        <f t="shared" ca="1" si="432"/>
        <v>1.50864260980201</v>
      </c>
      <c r="H1714" s="66">
        <f t="shared" ca="1" si="433"/>
        <v>1.0433707299999999</v>
      </c>
      <c r="I1714" s="67">
        <f t="shared" si="442"/>
        <v>3.7499999999999999E-2</v>
      </c>
      <c r="J1714" s="68">
        <f t="shared" si="434"/>
        <v>43437</v>
      </c>
      <c r="K1714" s="13">
        <f t="shared" si="435"/>
        <v>249</v>
      </c>
      <c r="L1714" s="9">
        <f t="shared" si="436"/>
        <v>1.025789949</v>
      </c>
      <c r="M1714" s="71">
        <f t="shared" ca="1" si="437"/>
        <v>1.0702792080000001</v>
      </c>
      <c r="N1714" s="70">
        <f t="shared" si="438"/>
        <v>0</v>
      </c>
      <c r="O1714" s="66">
        <f t="shared" ca="1" si="439"/>
        <v>5142379.9480490303</v>
      </c>
      <c r="P1714" s="72">
        <f t="shared" si="440"/>
        <v>0</v>
      </c>
      <c r="Q1714" s="69"/>
      <c r="R1714" s="68"/>
      <c r="S1714" s="68"/>
      <c r="T1714" s="68"/>
      <c r="U1714" s="68"/>
      <c r="V1714" s="6"/>
      <c r="W1714" s="6"/>
      <c r="X1714" s="6"/>
      <c r="Y1714" s="7"/>
      <c r="Z1714" s="1"/>
      <c r="AA1714" s="6"/>
      <c r="AB1714" s="7"/>
      <c r="AC1714" s="7"/>
      <c r="AD1714" s="7"/>
      <c r="AE1714" s="6"/>
      <c r="AF1714" s="8"/>
      <c r="AG1714" s="6"/>
      <c r="AH1714" s="1"/>
      <c r="AI1714" s="3"/>
      <c r="AJ1714" s="3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  <c r="HG1714" s="1"/>
      <c r="HH1714" s="1"/>
      <c r="HI1714" s="1"/>
      <c r="HJ1714" s="1"/>
      <c r="HK1714" s="1"/>
      <c r="HL1714" s="1"/>
    </row>
    <row r="1715" spans="1:220" x14ac:dyDescent="0.2">
      <c r="A1715" s="65">
        <f t="shared" si="441"/>
        <v>43690</v>
      </c>
      <c r="B1715" s="12">
        <f t="shared" ca="1" si="429"/>
        <v>78338923.518452689</v>
      </c>
      <c r="C1715" s="73">
        <f t="shared" ca="1" si="430"/>
        <v>73170715.698005885</v>
      </c>
      <c r="D1715" s="67">
        <f ca="1">IF(A1715&lt;$B$1,VLOOKUP(A1715,[1]DI!$A$4:$B$15000,2,FALSE),0)</f>
        <v>5.8999999999999997E-2</v>
      </c>
      <c r="E1715" s="11">
        <f t="shared" ca="1" si="431"/>
        <v>1.00022751</v>
      </c>
      <c r="F1715" s="66">
        <f ca="1">(TRUNC(PRODUCT($E$16:$E1714),16))</f>
        <v>1.5744316585690901</v>
      </c>
      <c r="G1715" s="66">
        <f t="shared" ca="1" si="432"/>
        <v>1.50864260980201</v>
      </c>
      <c r="H1715" s="66">
        <f t="shared" ca="1" si="433"/>
        <v>1.0436081100000001</v>
      </c>
      <c r="I1715" s="67">
        <f t="shared" si="442"/>
        <v>3.7499999999999999E-2</v>
      </c>
      <c r="J1715" s="68">
        <f t="shared" si="434"/>
        <v>43437</v>
      </c>
      <c r="K1715" s="13">
        <f t="shared" si="435"/>
        <v>250</v>
      </c>
      <c r="L1715" s="9">
        <f t="shared" si="436"/>
        <v>1.0258948530000001</v>
      </c>
      <c r="M1715" s="71">
        <f t="shared" ca="1" si="437"/>
        <v>1.0706321889999999</v>
      </c>
      <c r="N1715" s="70">
        <f t="shared" si="438"/>
        <v>0</v>
      </c>
      <c r="O1715" s="66">
        <f t="shared" ca="1" si="439"/>
        <v>5168207.8204468098</v>
      </c>
      <c r="P1715" s="72">
        <f t="shared" si="440"/>
        <v>0</v>
      </c>
      <c r="Q1715" s="69"/>
      <c r="R1715" s="68"/>
      <c r="S1715" s="68"/>
      <c r="T1715" s="68"/>
      <c r="U1715" s="68"/>
      <c r="V1715" s="6"/>
      <c r="W1715" s="6"/>
      <c r="X1715" s="6"/>
      <c r="Y1715" s="7"/>
      <c r="Z1715" s="1"/>
      <c r="AA1715" s="6"/>
      <c r="AB1715" s="7"/>
      <c r="AC1715" s="7"/>
      <c r="AD1715" s="7"/>
      <c r="AE1715" s="6"/>
      <c r="AF1715" s="8"/>
      <c r="AG1715" s="6"/>
      <c r="AH1715" s="1"/>
      <c r="AI1715" s="3"/>
      <c r="AJ1715" s="3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  <c r="HG1715" s="1"/>
      <c r="HH1715" s="1"/>
      <c r="HI1715" s="1"/>
      <c r="HJ1715" s="1"/>
      <c r="HK1715" s="1"/>
      <c r="HL1715" s="1"/>
    </row>
    <row r="1716" spans="1:220" x14ac:dyDescent="0.2">
      <c r="A1716" s="65">
        <f t="shared" si="441"/>
        <v>43691</v>
      </c>
      <c r="B1716" s="12">
        <f t="shared" ca="1" si="429"/>
        <v>78364759.58597067</v>
      </c>
      <c r="C1716" s="73">
        <f t="shared" ca="1" si="430"/>
        <v>73170715.698005885</v>
      </c>
      <c r="D1716" s="67">
        <f ca="1">IF(A1716&lt;$B$1,VLOOKUP(A1716,[1]DI!$A$4:$B$15000,2,FALSE),0)</f>
        <v>5.8999999999999997E-2</v>
      </c>
      <c r="E1716" s="11">
        <f t="shared" ca="1" si="431"/>
        <v>1.00022751</v>
      </c>
      <c r="F1716" s="66">
        <f ca="1">(TRUNC(PRODUCT($E$16:$E1715),16))</f>
        <v>1.57478985751573</v>
      </c>
      <c r="G1716" s="66">
        <f t="shared" ca="1" si="432"/>
        <v>1.50864260980201</v>
      </c>
      <c r="H1716" s="66">
        <f t="shared" ca="1" si="433"/>
        <v>1.04384554</v>
      </c>
      <c r="I1716" s="67">
        <f t="shared" si="442"/>
        <v>3.7499999999999999E-2</v>
      </c>
      <c r="J1716" s="68">
        <f t="shared" si="434"/>
        <v>43437</v>
      </c>
      <c r="K1716" s="13">
        <f t="shared" si="435"/>
        <v>251</v>
      </c>
      <c r="L1716" s="9">
        <f t="shared" si="436"/>
        <v>1.0259997679999999</v>
      </c>
      <c r="M1716" s="71">
        <f t="shared" ca="1" si="437"/>
        <v>1.0709852820000001</v>
      </c>
      <c r="N1716" s="70">
        <f t="shared" si="438"/>
        <v>0</v>
      </c>
      <c r="O1716" s="66">
        <f t="shared" ca="1" si="439"/>
        <v>5194043.8879647804</v>
      </c>
      <c r="P1716" s="72">
        <f t="shared" si="440"/>
        <v>0</v>
      </c>
      <c r="Q1716" s="69"/>
      <c r="R1716" s="68"/>
      <c r="S1716" s="68"/>
      <c r="T1716" s="68"/>
      <c r="U1716" s="68"/>
      <c r="V1716" s="6"/>
      <c r="W1716" s="6"/>
      <c r="X1716" s="6"/>
      <c r="Y1716" s="7"/>
      <c r="Z1716" s="1"/>
      <c r="AA1716" s="6"/>
      <c r="AB1716" s="7"/>
      <c r="AC1716" s="7"/>
      <c r="AD1716" s="7"/>
      <c r="AE1716" s="6"/>
      <c r="AF1716" s="8"/>
      <c r="AG1716" s="6"/>
      <c r="AH1716" s="1"/>
      <c r="AI1716" s="3"/>
      <c r="AJ1716" s="3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  <c r="HG1716" s="1"/>
      <c r="HH1716" s="1"/>
      <c r="HI1716" s="1"/>
      <c r="HJ1716" s="1"/>
      <c r="HK1716" s="1"/>
      <c r="HL1716" s="1"/>
    </row>
    <row r="1717" spans="1:220" x14ac:dyDescent="0.2">
      <c r="A1717" s="65">
        <f t="shared" si="441"/>
        <v>43692</v>
      </c>
      <c r="B1717" s="12">
        <f t="shared" ca="1" si="429"/>
        <v>78390603.848608777</v>
      </c>
      <c r="C1717" s="73">
        <f t="shared" ca="1" si="430"/>
        <v>73170715.698005885</v>
      </c>
      <c r="D1717" s="67">
        <f ca="1">IF(A1717&lt;$B$1,VLOOKUP(A1717,[1]DI!$A$4:$B$15000,2,FALSE),0)</f>
        <v>5.8999999999999997E-2</v>
      </c>
      <c r="E1717" s="11">
        <f t="shared" ca="1" si="431"/>
        <v>1.00022751</v>
      </c>
      <c r="F1717" s="66">
        <f ca="1">(TRUNC(PRODUCT($E$16:$E1716),16))</f>
        <v>1.57514813795622</v>
      </c>
      <c r="G1717" s="66">
        <f t="shared" ca="1" si="432"/>
        <v>1.50864260980201</v>
      </c>
      <c r="H1717" s="66">
        <f t="shared" ca="1" si="433"/>
        <v>1.04408302</v>
      </c>
      <c r="I1717" s="67">
        <f t="shared" si="442"/>
        <v>3.7499999999999999E-2</v>
      </c>
      <c r="J1717" s="68">
        <f t="shared" si="434"/>
        <v>43437</v>
      </c>
      <c r="K1717" s="13">
        <f t="shared" si="435"/>
        <v>252</v>
      </c>
      <c r="L1717" s="9">
        <f t="shared" si="436"/>
        <v>1.026104693</v>
      </c>
      <c r="M1717" s="71">
        <f t="shared" ca="1" si="437"/>
        <v>1.071338487</v>
      </c>
      <c r="N1717" s="70">
        <f t="shared" si="438"/>
        <v>0</v>
      </c>
      <c r="O1717" s="66">
        <f t="shared" ca="1" si="439"/>
        <v>5219888.1506028902</v>
      </c>
      <c r="P1717" s="72">
        <f t="shared" si="440"/>
        <v>0</v>
      </c>
      <c r="Q1717" s="69"/>
      <c r="R1717" s="68"/>
      <c r="S1717" s="68"/>
      <c r="T1717" s="68"/>
      <c r="U1717" s="68"/>
      <c r="V1717" s="6"/>
      <c r="W1717" s="6"/>
      <c r="X1717" s="6"/>
      <c r="Y1717" s="7"/>
      <c r="Z1717" s="1"/>
      <c r="AA1717" s="6"/>
      <c r="AB1717" s="7"/>
      <c r="AC1717" s="7"/>
      <c r="AD1717" s="7"/>
      <c r="AE1717" s="6"/>
      <c r="AF1717" s="8"/>
      <c r="AG1717" s="6"/>
      <c r="AH1717" s="1"/>
      <c r="AI1717" s="3"/>
      <c r="AJ1717" s="3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  <c r="HG1717" s="1"/>
      <c r="HH1717" s="1"/>
      <c r="HI1717" s="1"/>
      <c r="HJ1717" s="1"/>
      <c r="HK1717" s="1"/>
      <c r="HL1717" s="1"/>
    </row>
    <row r="1718" spans="1:220" x14ac:dyDescent="0.2">
      <c r="A1718" s="65">
        <f t="shared" si="441"/>
        <v>43693</v>
      </c>
      <c r="B1718" s="12">
        <f t="shared" ca="1" si="429"/>
        <v>78416457.03807421</v>
      </c>
      <c r="C1718" s="73">
        <f t="shared" ca="1" si="430"/>
        <v>73170715.698005885</v>
      </c>
      <c r="D1718" s="67">
        <f ca="1">IF(A1718&lt;$B$1,VLOOKUP(A1718,[1]DI!$A$4:$B$15000,2,FALSE),0)</f>
        <v>5.8999999999999997E-2</v>
      </c>
      <c r="E1718" s="11">
        <f t="shared" ca="1" si="431"/>
        <v>1.00022751</v>
      </c>
      <c r="F1718" s="66">
        <f ca="1">(TRUNC(PRODUCT($E$16:$E1717),16))</f>
        <v>1.57550649990908</v>
      </c>
      <c r="G1718" s="66">
        <f t="shared" ca="1" si="432"/>
        <v>1.50864260980201</v>
      </c>
      <c r="H1718" s="66">
        <f t="shared" ca="1" si="433"/>
        <v>1.0443205600000001</v>
      </c>
      <c r="I1718" s="67">
        <f t="shared" si="442"/>
        <v>3.7499999999999999E-2</v>
      </c>
      <c r="J1718" s="68">
        <f t="shared" si="434"/>
        <v>43437</v>
      </c>
      <c r="K1718" s="13">
        <f t="shared" si="435"/>
        <v>253</v>
      </c>
      <c r="L1718" s="9">
        <f t="shared" si="436"/>
        <v>1.026209629</v>
      </c>
      <c r="M1718" s="71">
        <f t="shared" ca="1" si="437"/>
        <v>1.071691814</v>
      </c>
      <c r="N1718" s="70">
        <f t="shared" si="438"/>
        <v>0</v>
      </c>
      <c r="O1718" s="66">
        <f t="shared" ca="1" si="439"/>
        <v>5245741.3400683198</v>
      </c>
      <c r="P1718" s="72">
        <f t="shared" si="440"/>
        <v>0</v>
      </c>
      <c r="Q1718" s="69"/>
      <c r="R1718" s="68"/>
      <c r="S1718" s="68"/>
      <c r="T1718" s="68"/>
      <c r="U1718" s="68"/>
      <c r="V1718" s="6"/>
      <c r="W1718" s="6"/>
      <c r="X1718" s="6"/>
      <c r="Y1718" s="7"/>
      <c r="Z1718" s="1"/>
      <c r="AA1718" s="6"/>
      <c r="AB1718" s="7"/>
      <c r="AC1718" s="7"/>
      <c r="AD1718" s="7"/>
      <c r="AE1718" s="6"/>
      <c r="AF1718" s="8"/>
      <c r="AG1718" s="6"/>
      <c r="AH1718" s="1"/>
      <c r="AI1718" s="3"/>
      <c r="AJ1718" s="3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  <c r="HG1718" s="1"/>
      <c r="HH1718" s="1"/>
      <c r="HI1718" s="1"/>
      <c r="HJ1718" s="1"/>
      <c r="HK1718" s="1"/>
      <c r="HL1718" s="1"/>
    </row>
    <row r="1719" spans="1:220" x14ac:dyDescent="0.2">
      <c r="A1719" s="65">
        <f t="shared" si="441"/>
        <v>43694</v>
      </c>
      <c r="B1719" s="12">
        <f t="shared" ref="B1719:B1782" ca="1" si="443">(C1719+O1719+Q1719+R1719)</f>
        <v>78442319.227537662</v>
      </c>
      <c r="C1719" s="73">
        <f t="shared" ref="C1719:C1782" ca="1" si="444">(C1718-P1718)</f>
        <v>73170715.698005885</v>
      </c>
      <c r="D1719" s="67">
        <f ca="1">IF(A1719&lt;$B$1,VLOOKUP(A1719,[1]DI!$A$4:$B$15000,2,FALSE),0)</f>
        <v>0</v>
      </c>
      <c r="E1719" s="11">
        <f t="shared" ref="E1719:E1782" ca="1" si="445">IF(A1719&lt;A$13,1,ROUND(((1+D1719)^(1/252)),8))</f>
        <v>1</v>
      </c>
      <c r="F1719" s="66">
        <f ca="1">(TRUNC(PRODUCT($E$16:$E1718),16))</f>
        <v>1.57586494339288</v>
      </c>
      <c r="G1719" s="66">
        <f t="shared" ref="G1719:G1782" ca="1" si="446">IF(N1718&gt;0,F1718,G1718)</f>
        <v>1.50864260980201</v>
      </c>
      <c r="H1719" s="66">
        <f t="shared" ref="H1719:H1782" ca="1" si="447">ROUND(F1719/G1719,8)</f>
        <v>1.04455816</v>
      </c>
      <c r="I1719" s="67">
        <f t="shared" si="442"/>
        <v>3.7499999999999999E-2</v>
      </c>
      <c r="J1719" s="68">
        <f t="shared" ref="J1719:J1782" si="448">IF(N1718&gt;0,VLOOKUP(N1718,W$16:AG$52,2),J1718)</f>
        <v>43437</v>
      </c>
      <c r="K1719" s="13">
        <f t="shared" ref="K1719:K1782" si="449">DAYS360(J1719,A1719)</f>
        <v>254</v>
      </c>
      <c r="L1719" s="9">
        <f t="shared" ref="L1719:L1782" si="450">ROUND((I1719+1)^(K1719/360),9)</f>
        <v>1.026314575</v>
      </c>
      <c r="M1719" s="71">
        <f t="shared" ref="M1719:M1782" ca="1" si="451">ROUND(H1719*L1719,9)</f>
        <v>1.072045264</v>
      </c>
      <c r="N1719" s="70">
        <f t="shared" ref="N1719:N1782" si="452">IF(VLOOKUP(A1719,X$16:AE$52,8)=VLOOKUP(A1718,X$16:AE$52,8),0,VLOOKUP(A1719,X$16:AE$52,8))</f>
        <v>0</v>
      </c>
      <c r="O1719" s="66">
        <f t="shared" ref="O1719:O1782" ca="1" si="453">TRUNC(((M1719-1)*C1719),8)</f>
        <v>5271603.5295317797</v>
      </c>
      <c r="P1719" s="72">
        <f t="shared" ref="P1719:P1782" si="454">IF(N1719&gt;0,VLOOKUP(N1719,$W$16:$AB$52,6),0)</f>
        <v>0</v>
      </c>
      <c r="Q1719" s="69"/>
      <c r="R1719" s="68"/>
      <c r="S1719" s="68"/>
      <c r="T1719" s="68"/>
      <c r="U1719" s="68"/>
      <c r="V1719" s="6"/>
      <c r="W1719" s="6"/>
      <c r="X1719" s="6"/>
      <c r="Y1719" s="7"/>
      <c r="Z1719" s="1"/>
      <c r="AA1719" s="6"/>
      <c r="AB1719" s="7"/>
      <c r="AC1719" s="7"/>
      <c r="AD1719" s="7"/>
      <c r="AE1719" s="6"/>
      <c r="AF1719" s="8"/>
      <c r="AG1719" s="6"/>
      <c r="AH1719" s="1"/>
      <c r="AI1719" s="3"/>
      <c r="AJ1719" s="3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  <c r="HG1719" s="1"/>
      <c r="HH1719" s="1"/>
      <c r="HI1719" s="1"/>
      <c r="HJ1719" s="1"/>
      <c r="HK1719" s="1"/>
      <c r="HL1719" s="1"/>
    </row>
    <row r="1720" spans="1:220" x14ac:dyDescent="0.2">
      <c r="A1720" s="65">
        <f t="shared" si="441"/>
        <v>43695</v>
      </c>
      <c r="B1720" s="12">
        <f t="shared" ca="1" si="443"/>
        <v>78450341.29895322</v>
      </c>
      <c r="C1720" s="73">
        <f t="shared" ca="1" si="444"/>
        <v>73170715.698005885</v>
      </c>
      <c r="D1720" s="67">
        <f ca="1">IF(A1720&lt;$B$1,VLOOKUP(A1720,[1]DI!$A$4:$B$15000,2,FALSE),0)</f>
        <v>0</v>
      </c>
      <c r="E1720" s="11">
        <f t="shared" ca="1" si="445"/>
        <v>1</v>
      </c>
      <c r="F1720" s="66">
        <f ca="1">(TRUNC(PRODUCT($E$16:$E1719),16))</f>
        <v>1.57586494339288</v>
      </c>
      <c r="G1720" s="66">
        <f t="shared" ca="1" si="446"/>
        <v>1.50864260980201</v>
      </c>
      <c r="H1720" s="66">
        <f t="shared" ca="1" si="447"/>
        <v>1.04455816</v>
      </c>
      <c r="I1720" s="67">
        <f t="shared" si="442"/>
        <v>3.7499999999999999E-2</v>
      </c>
      <c r="J1720" s="68">
        <f t="shared" si="448"/>
        <v>43437</v>
      </c>
      <c r="K1720" s="13">
        <f t="shared" si="449"/>
        <v>255</v>
      </c>
      <c r="L1720" s="9">
        <f t="shared" si="450"/>
        <v>1.0264195330000001</v>
      </c>
      <c r="M1720" s="71">
        <f t="shared" ca="1" si="451"/>
        <v>1.0721548990000001</v>
      </c>
      <c r="N1720" s="70">
        <f t="shared" si="452"/>
        <v>0</v>
      </c>
      <c r="O1720" s="66">
        <f t="shared" ca="1" si="453"/>
        <v>5279625.6009473298</v>
      </c>
      <c r="P1720" s="72">
        <f t="shared" si="454"/>
        <v>0</v>
      </c>
      <c r="Q1720" s="69"/>
      <c r="R1720" s="68"/>
      <c r="S1720" s="68"/>
      <c r="T1720" s="68"/>
      <c r="U1720" s="68"/>
      <c r="V1720" s="6"/>
      <c r="W1720" s="6"/>
      <c r="X1720" s="6"/>
      <c r="Y1720" s="7"/>
      <c r="Z1720" s="1"/>
      <c r="AA1720" s="6"/>
      <c r="AB1720" s="7"/>
      <c r="AC1720" s="7"/>
      <c r="AD1720" s="7"/>
      <c r="AE1720" s="6"/>
      <c r="AF1720" s="8"/>
      <c r="AG1720" s="6"/>
      <c r="AH1720" s="1"/>
      <c r="AI1720" s="3"/>
      <c r="AJ1720" s="3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  <c r="HG1720" s="1"/>
      <c r="HH1720" s="1"/>
      <c r="HI1720" s="1"/>
      <c r="HJ1720" s="1"/>
      <c r="HK1720" s="1"/>
      <c r="HL1720" s="1"/>
    </row>
    <row r="1721" spans="1:220" x14ac:dyDescent="0.2">
      <c r="A1721" s="65">
        <f t="shared" si="441"/>
        <v>43696</v>
      </c>
      <c r="B1721" s="12">
        <f t="shared" ca="1" si="443"/>
        <v>78458364.10207592</v>
      </c>
      <c r="C1721" s="73">
        <f t="shared" ca="1" si="444"/>
        <v>73170715.698005885</v>
      </c>
      <c r="D1721" s="67">
        <f ca="1">IF(A1721&lt;$B$1,VLOOKUP(A1721,[1]DI!$A$4:$B$15000,2,FALSE),0)</f>
        <v>5.8999999999999997E-2</v>
      </c>
      <c r="E1721" s="11">
        <f t="shared" ca="1" si="445"/>
        <v>1.00022751</v>
      </c>
      <c r="F1721" s="66">
        <f ca="1">(TRUNC(PRODUCT($E$16:$E1720),16))</f>
        <v>1.57586494339288</v>
      </c>
      <c r="G1721" s="66">
        <f t="shared" ca="1" si="446"/>
        <v>1.50864260980201</v>
      </c>
      <c r="H1721" s="66">
        <f t="shared" ca="1" si="447"/>
        <v>1.04455816</v>
      </c>
      <c r="I1721" s="67">
        <f t="shared" si="442"/>
        <v>3.7499999999999999E-2</v>
      </c>
      <c r="J1721" s="68">
        <f t="shared" si="448"/>
        <v>43437</v>
      </c>
      <c r="K1721" s="13">
        <f t="shared" si="449"/>
        <v>256</v>
      </c>
      <c r="L1721" s="9">
        <f t="shared" si="450"/>
        <v>1.0265245009999999</v>
      </c>
      <c r="M1721" s="71">
        <f t="shared" ca="1" si="451"/>
        <v>1.072264544</v>
      </c>
      <c r="N1721" s="70">
        <f t="shared" si="452"/>
        <v>0</v>
      </c>
      <c r="O1721" s="66">
        <f t="shared" ca="1" si="453"/>
        <v>5287648.4040700402</v>
      </c>
      <c r="P1721" s="72">
        <f t="shared" si="454"/>
        <v>0</v>
      </c>
      <c r="Q1721" s="69"/>
      <c r="R1721" s="68"/>
      <c r="S1721" s="68"/>
      <c r="T1721" s="68"/>
      <c r="U1721" s="68"/>
      <c r="V1721" s="6"/>
      <c r="W1721" s="6"/>
      <c r="X1721" s="6"/>
      <c r="Y1721" s="7"/>
      <c r="Z1721" s="1"/>
      <c r="AA1721" s="6"/>
      <c r="AB1721" s="7"/>
      <c r="AC1721" s="7"/>
      <c r="AD1721" s="7"/>
      <c r="AE1721" s="6"/>
      <c r="AF1721" s="8"/>
      <c r="AG1721" s="6"/>
      <c r="AH1721" s="1"/>
      <c r="AI1721" s="3"/>
      <c r="AJ1721" s="3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  <c r="HG1721" s="1"/>
      <c r="HH1721" s="1"/>
      <c r="HI1721" s="1"/>
      <c r="HJ1721" s="1"/>
      <c r="HK1721" s="1"/>
      <c r="HL1721" s="1"/>
    </row>
    <row r="1722" spans="1:220" x14ac:dyDescent="0.2">
      <c r="A1722" s="65">
        <f t="shared" si="441"/>
        <v>43697</v>
      </c>
      <c r="B1722" s="12">
        <f t="shared" ca="1" si="443"/>
        <v>78484239.023243919</v>
      </c>
      <c r="C1722" s="73">
        <f t="shared" ca="1" si="444"/>
        <v>73170715.698005885</v>
      </c>
      <c r="D1722" s="67">
        <f ca="1">IF(A1722&lt;$B$1,VLOOKUP(A1722,[1]DI!$A$4:$B$15000,2,FALSE),0)</f>
        <v>5.8999999999999997E-2</v>
      </c>
      <c r="E1722" s="11">
        <f t="shared" ca="1" si="445"/>
        <v>1.00022751</v>
      </c>
      <c r="F1722" s="66">
        <f ca="1">(TRUNC(PRODUCT($E$16:$E1721),16))</f>
        <v>1.57622346842615</v>
      </c>
      <c r="G1722" s="66">
        <f t="shared" ca="1" si="446"/>
        <v>1.50864260980201</v>
      </c>
      <c r="H1722" s="66">
        <f t="shared" ca="1" si="447"/>
        <v>1.0447957999999999</v>
      </c>
      <c r="I1722" s="67">
        <f t="shared" si="442"/>
        <v>3.7499999999999999E-2</v>
      </c>
      <c r="J1722" s="68">
        <f t="shared" si="448"/>
        <v>43437</v>
      </c>
      <c r="K1722" s="13">
        <f t="shared" si="449"/>
        <v>257</v>
      </c>
      <c r="L1722" s="9">
        <f t="shared" si="450"/>
        <v>1.0266294789999999</v>
      </c>
      <c r="M1722" s="71">
        <f t="shared" ca="1" si="451"/>
        <v>1.072618168</v>
      </c>
      <c r="N1722" s="70">
        <f t="shared" si="452"/>
        <v>0</v>
      </c>
      <c r="O1722" s="66">
        <f t="shared" ca="1" si="453"/>
        <v>5313523.3252380304</v>
      </c>
      <c r="P1722" s="72">
        <f t="shared" si="454"/>
        <v>0</v>
      </c>
      <c r="Q1722" s="69"/>
      <c r="R1722" s="68"/>
      <c r="S1722" s="68"/>
      <c r="T1722" s="68"/>
      <c r="U1722" s="68"/>
      <c r="V1722" s="6"/>
      <c r="W1722" s="6"/>
      <c r="X1722" s="6"/>
      <c r="Y1722" s="7"/>
      <c r="Z1722" s="1"/>
      <c r="AA1722" s="6"/>
      <c r="AB1722" s="7"/>
      <c r="AC1722" s="7"/>
      <c r="AD1722" s="7"/>
      <c r="AE1722" s="6"/>
      <c r="AF1722" s="8"/>
      <c r="AG1722" s="6"/>
      <c r="AH1722" s="1"/>
      <c r="AI1722" s="3"/>
      <c r="AJ1722" s="3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  <c r="HG1722" s="1"/>
      <c r="HH1722" s="1"/>
      <c r="HI1722" s="1"/>
      <c r="HJ1722" s="1"/>
      <c r="HK1722" s="1"/>
      <c r="HL1722" s="1"/>
    </row>
    <row r="1723" spans="1:220" x14ac:dyDescent="0.2">
      <c r="A1723" s="65">
        <f t="shared" si="441"/>
        <v>43698</v>
      </c>
      <c r="B1723" s="12">
        <f t="shared" ca="1" si="443"/>
        <v>78510123.749287799</v>
      </c>
      <c r="C1723" s="73">
        <f t="shared" ca="1" si="444"/>
        <v>73170715.698005885</v>
      </c>
      <c r="D1723" s="67">
        <f ca="1">IF(A1723&lt;$B$1,VLOOKUP(A1723,[1]DI!$A$4:$B$15000,2,FALSE),0)</f>
        <v>5.8999999999999997E-2</v>
      </c>
      <c r="E1723" s="11">
        <f t="shared" ca="1" si="445"/>
        <v>1.00022751</v>
      </c>
      <c r="F1723" s="66">
        <f ca="1">(TRUNC(PRODUCT($E$16:$E1722),16))</f>
        <v>1.57658207502745</v>
      </c>
      <c r="G1723" s="66">
        <f t="shared" ca="1" si="446"/>
        <v>1.50864260980201</v>
      </c>
      <c r="H1723" s="66">
        <f t="shared" ca="1" si="447"/>
        <v>1.0450335100000001</v>
      </c>
      <c r="I1723" s="67">
        <f t="shared" si="442"/>
        <v>3.7499999999999999E-2</v>
      </c>
      <c r="J1723" s="68">
        <f t="shared" si="448"/>
        <v>43437</v>
      </c>
      <c r="K1723" s="13">
        <f t="shared" si="449"/>
        <v>258</v>
      </c>
      <c r="L1723" s="9">
        <f t="shared" si="450"/>
        <v>1.026734469</v>
      </c>
      <c r="M1723" s="71">
        <f t="shared" ca="1" si="451"/>
        <v>1.0729719259999999</v>
      </c>
      <c r="N1723" s="70">
        <f t="shared" si="452"/>
        <v>0</v>
      </c>
      <c r="O1723" s="66">
        <f t="shared" ca="1" si="453"/>
        <v>5339408.0512819197</v>
      </c>
      <c r="P1723" s="72">
        <f t="shared" si="454"/>
        <v>0</v>
      </c>
      <c r="Q1723" s="69"/>
      <c r="R1723" s="68"/>
      <c r="S1723" s="68"/>
      <c r="T1723" s="68"/>
      <c r="U1723" s="68"/>
      <c r="V1723" s="6"/>
      <c r="W1723" s="6"/>
      <c r="X1723" s="6"/>
      <c r="Y1723" s="7"/>
      <c r="Z1723" s="1"/>
      <c r="AA1723" s="6"/>
      <c r="AB1723" s="7"/>
      <c r="AC1723" s="7"/>
      <c r="AD1723" s="7"/>
      <c r="AE1723" s="6"/>
      <c r="AF1723" s="8"/>
      <c r="AG1723" s="6"/>
      <c r="AH1723" s="1"/>
      <c r="AI1723" s="3"/>
      <c r="AJ1723" s="3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  <c r="HG1723" s="1"/>
      <c r="HH1723" s="1"/>
      <c r="HI1723" s="1"/>
      <c r="HJ1723" s="1"/>
      <c r="HK1723" s="1"/>
      <c r="HL1723" s="1"/>
    </row>
    <row r="1724" spans="1:220" x14ac:dyDescent="0.2">
      <c r="A1724" s="65">
        <f t="shared" si="441"/>
        <v>43699</v>
      </c>
      <c r="B1724" s="12">
        <f t="shared" ca="1" si="443"/>
        <v>78536015.938744709</v>
      </c>
      <c r="C1724" s="73">
        <f t="shared" ca="1" si="444"/>
        <v>73170715.698005885</v>
      </c>
      <c r="D1724" s="67">
        <f ca="1">IF(A1724&lt;$B$1,VLOOKUP(A1724,[1]DI!$A$4:$B$15000,2,FALSE),0)</f>
        <v>5.8999999999999997E-2</v>
      </c>
      <c r="E1724" s="11">
        <f t="shared" ca="1" si="445"/>
        <v>1.00022751</v>
      </c>
      <c r="F1724" s="66">
        <f ca="1">(TRUNC(PRODUCT($E$16:$E1723),16))</f>
        <v>1.57694076321534</v>
      </c>
      <c r="G1724" s="66">
        <f t="shared" ca="1" si="446"/>
        <v>1.50864260980201</v>
      </c>
      <c r="H1724" s="66">
        <f t="shared" ca="1" si="447"/>
        <v>1.04527126</v>
      </c>
      <c r="I1724" s="67">
        <f t="shared" si="442"/>
        <v>3.7499999999999999E-2</v>
      </c>
      <c r="J1724" s="68">
        <f t="shared" si="448"/>
        <v>43437</v>
      </c>
      <c r="K1724" s="13">
        <f t="shared" si="449"/>
        <v>259</v>
      </c>
      <c r="L1724" s="9">
        <f t="shared" si="450"/>
        <v>1.026839469</v>
      </c>
      <c r="M1724" s="71">
        <f t="shared" ca="1" si="451"/>
        <v>1.0733257860000001</v>
      </c>
      <c r="N1724" s="70">
        <f t="shared" si="452"/>
        <v>0</v>
      </c>
      <c r="O1724" s="66">
        <f t="shared" ca="1" si="453"/>
        <v>5365300.2407388203</v>
      </c>
      <c r="P1724" s="72">
        <f t="shared" si="454"/>
        <v>0</v>
      </c>
      <c r="Q1724" s="69"/>
      <c r="R1724" s="68"/>
      <c r="S1724" s="68"/>
      <c r="T1724" s="68"/>
      <c r="U1724" s="68"/>
      <c r="V1724" s="6"/>
      <c r="W1724" s="6"/>
      <c r="X1724" s="6"/>
      <c r="Y1724" s="7"/>
      <c r="Z1724" s="1"/>
      <c r="AA1724" s="6"/>
      <c r="AB1724" s="7"/>
      <c r="AC1724" s="7"/>
      <c r="AD1724" s="7"/>
      <c r="AE1724" s="6"/>
      <c r="AF1724" s="8"/>
      <c r="AG1724" s="6"/>
      <c r="AH1724" s="1"/>
      <c r="AI1724" s="3"/>
      <c r="AJ1724" s="3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  <c r="HG1724" s="1"/>
      <c r="HH1724" s="1"/>
      <c r="HI1724" s="1"/>
      <c r="HJ1724" s="1"/>
      <c r="HK1724" s="1"/>
      <c r="HL1724" s="1"/>
    </row>
    <row r="1725" spans="1:220" x14ac:dyDescent="0.2">
      <c r="A1725" s="65">
        <f t="shared" si="441"/>
        <v>43700</v>
      </c>
      <c r="B1725" s="12">
        <f t="shared" ca="1" si="443"/>
        <v>78561917.05502893</v>
      </c>
      <c r="C1725" s="73">
        <f t="shared" ca="1" si="444"/>
        <v>73170715.698005885</v>
      </c>
      <c r="D1725" s="67">
        <f ca="1">IF(A1725&lt;$B$1,VLOOKUP(A1725,[1]DI!$A$4:$B$15000,2,FALSE),0)</f>
        <v>5.8999999999999997E-2</v>
      </c>
      <c r="E1725" s="11">
        <f t="shared" ca="1" si="445"/>
        <v>1.00022751</v>
      </c>
      <c r="F1725" s="66">
        <f ca="1">(TRUNC(PRODUCT($E$16:$E1724),16))</f>
        <v>1.5772995330083801</v>
      </c>
      <c r="G1725" s="66">
        <f t="shared" ca="1" si="446"/>
        <v>1.50864260980201</v>
      </c>
      <c r="H1725" s="66">
        <f t="shared" ca="1" si="447"/>
        <v>1.04550907</v>
      </c>
      <c r="I1725" s="67">
        <f t="shared" si="442"/>
        <v>3.7499999999999999E-2</v>
      </c>
      <c r="J1725" s="68">
        <f t="shared" si="448"/>
        <v>43437</v>
      </c>
      <c r="K1725" s="13">
        <f t="shared" si="449"/>
        <v>260</v>
      </c>
      <c r="L1725" s="9">
        <f t="shared" si="450"/>
        <v>1.02694448</v>
      </c>
      <c r="M1725" s="71">
        <f t="shared" ca="1" si="451"/>
        <v>1.0736797680000001</v>
      </c>
      <c r="N1725" s="70">
        <f t="shared" si="452"/>
        <v>0</v>
      </c>
      <c r="O1725" s="66">
        <f t="shared" ca="1" si="453"/>
        <v>5391201.3570230398</v>
      </c>
      <c r="P1725" s="72">
        <f t="shared" si="454"/>
        <v>0</v>
      </c>
      <c r="Q1725" s="69"/>
      <c r="R1725" s="68"/>
      <c r="S1725" s="68"/>
      <c r="T1725" s="68"/>
      <c r="U1725" s="68"/>
      <c r="V1725" s="6"/>
      <c r="W1725" s="6"/>
      <c r="X1725" s="6"/>
      <c r="Y1725" s="7"/>
      <c r="Z1725" s="1"/>
      <c r="AA1725" s="6"/>
      <c r="AB1725" s="7"/>
      <c r="AC1725" s="7"/>
      <c r="AD1725" s="7"/>
      <c r="AE1725" s="6"/>
      <c r="AF1725" s="8"/>
      <c r="AG1725" s="6"/>
      <c r="AH1725" s="1"/>
      <c r="AI1725" s="3"/>
      <c r="AJ1725" s="3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</row>
    <row r="1726" spans="1:220" x14ac:dyDescent="0.2">
      <c r="A1726" s="65">
        <f t="shared" si="441"/>
        <v>43701</v>
      </c>
      <c r="B1726" s="12">
        <f t="shared" ca="1" si="443"/>
        <v>78587826.512774721</v>
      </c>
      <c r="C1726" s="73">
        <f t="shared" ca="1" si="444"/>
        <v>73170715.698005885</v>
      </c>
      <c r="D1726" s="67">
        <f ca="1">IF(A1726&lt;$B$1,VLOOKUP(A1726,[1]DI!$A$4:$B$15000,2,FALSE),0)</f>
        <v>0</v>
      </c>
      <c r="E1726" s="11">
        <f t="shared" ca="1" si="445"/>
        <v>1</v>
      </c>
      <c r="F1726" s="66">
        <f ca="1">(TRUNC(PRODUCT($E$16:$E1725),16))</f>
        <v>1.57765838442513</v>
      </c>
      <c r="G1726" s="66">
        <f t="shared" ca="1" si="446"/>
        <v>1.50864260980201</v>
      </c>
      <c r="H1726" s="66">
        <f t="shared" ca="1" si="447"/>
        <v>1.04574693</v>
      </c>
      <c r="I1726" s="67">
        <f t="shared" si="442"/>
        <v>3.7499999999999999E-2</v>
      </c>
      <c r="J1726" s="68">
        <f t="shared" si="448"/>
        <v>43437</v>
      </c>
      <c r="K1726" s="13">
        <f t="shared" si="449"/>
        <v>261</v>
      </c>
      <c r="L1726" s="9">
        <f t="shared" si="450"/>
        <v>1.0270495019999999</v>
      </c>
      <c r="M1726" s="71">
        <f t="shared" ca="1" si="451"/>
        <v>1.074033864</v>
      </c>
      <c r="N1726" s="70">
        <f t="shared" si="452"/>
        <v>0</v>
      </c>
      <c r="O1726" s="66">
        <f t="shared" ca="1" si="453"/>
        <v>5417110.8147688303</v>
      </c>
      <c r="P1726" s="72">
        <f t="shared" si="454"/>
        <v>0</v>
      </c>
      <c r="Q1726" s="69"/>
      <c r="R1726" s="68"/>
      <c r="S1726" s="68"/>
      <c r="T1726" s="68"/>
      <c r="U1726" s="68"/>
      <c r="V1726" s="6"/>
      <c r="W1726" s="6"/>
      <c r="X1726" s="6"/>
      <c r="Y1726" s="7"/>
      <c r="Z1726" s="1"/>
      <c r="AA1726" s="6"/>
      <c r="AB1726" s="7"/>
      <c r="AC1726" s="7"/>
      <c r="AD1726" s="7"/>
      <c r="AE1726" s="6"/>
      <c r="AF1726" s="8"/>
      <c r="AG1726" s="6"/>
      <c r="AH1726" s="1"/>
      <c r="AI1726" s="3"/>
      <c r="AJ1726" s="3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</row>
    <row r="1727" spans="1:220" x14ac:dyDescent="0.2">
      <c r="A1727" s="65">
        <f t="shared" si="441"/>
        <v>43702</v>
      </c>
      <c r="B1727" s="12">
        <f t="shared" ca="1" si="443"/>
        <v>78595863.437845558</v>
      </c>
      <c r="C1727" s="73">
        <f t="shared" ca="1" si="444"/>
        <v>73170715.698005885</v>
      </c>
      <c r="D1727" s="67">
        <f ca="1">IF(A1727&lt;$B$1,VLOOKUP(A1727,[1]DI!$A$4:$B$15000,2,FALSE),0)</f>
        <v>0</v>
      </c>
      <c r="E1727" s="11">
        <f t="shared" ca="1" si="445"/>
        <v>1</v>
      </c>
      <c r="F1727" s="66">
        <f ca="1">(TRUNC(PRODUCT($E$16:$E1726),16))</f>
        <v>1.57765838442513</v>
      </c>
      <c r="G1727" s="66">
        <f t="shared" ca="1" si="446"/>
        <v>1.50864260980201</v>
      </c>
      <c r="H1727" s="66">
        <f t="shared" ca="1" si="447"/>
        <v>1.04574693</v>
      </c>
      <c r="I1727" s="67">
        <f t="shared" si="442"/>
        <v>3.7499999999999999E-2</v>
      </c>
      <c r="J1727" s="68">
        <f t="shared" si="448"/>
        <v>43437</v>
      </c>
      <c r="K1727" s="13">
        <f t="shared" si="449"/>
        <v>262</v>
      </c>
      <c r="L1727" s="9">
        <f t="shared" si="450"/>
        <v>1.027154535</v>
      </c>
      <c r="M1727" s="71">
        <f t="shared" ca="1" si="451"/>
        <v>1.074143702</v>
      </c>
      <c r="N1727" s="70">
        <f t="shared" si="452"/>
        <v>0</v>
      </c>
      <c r="O1727" s="66">
        <f t="shared" ca="1" si="453"/>
        <v>5425147.7398396702</v>
      </c>
      <c r="P1727" s="72">
        <f t="shared" si="454"/>
        <v>0</v>
      </c>
      <c r="Q1727" s="69"/>
      <c r="R1727" s="68"/>
      <c r="S1727" s="68"/>
      <c r="T1727" s="68"/>
      <c r="U1727" s="68"/>
      <c r="V1727" s="6"/>
      <c r="W1727" s="6"/>
      <c r="X1727" s="6"/>
      <c r="Y1727" s="7"/>
      <c r="Z1727" s="1"/>
      <c r="AA1727" s="6"/>
      <c r="AB1727" s="7"/>
      <c r="AC1727" s="7"/>
      <c r="AD1727" s="7"/>
      <c r="AE1727" s="6"/>
      <c r="AF1727" s="8"/>
      <c r="AG1727" s="6"/>
      <c r="AH1727" s="1"/>
      <c r="AI1727" s="3"/>
      <c r="AJ1727" s="3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  <c r="HG1727" s="1"/>
      <c r="HH1727" s="1"/>
      <c r="HI1727" s="1"/>
      <c r="HJ1727" s="1"/>
      <c r="HK1727" s="1"/>
      <c r="HL1727" s="1"/>
    </row>
    <row r="1728" spans="1:220" x14ac:dyDescent="0.2">
      <c r="A1728" s="65">
        <f t="shared" si="441"/>
        <v>43703</v>
      </c>
      <c r="B1728" s="12">
        <f t="shared" ca="1" si="443"/>
        <v>78603901.094623551</v>
      </c>
      <c r="C1728" s="73">
        <f t="shared" ca="1" si="444"/>
        <v>73170715.698005885</v>
      </c>
      <c r="D1728" s="67">
        <f ca="1">IF(A1728&lt;$B$1,VLOOKUP(A1728,[1]DI!$A$4:$B$15000,2,FALSE),0)</f>
        <v>5.8999999999999997E-2</v>
      </c>
      <c r="E1728" s="11">
        <f t="shared" ca="1" si="445"/>
        <v>1.00022751</v>
      </c>
      <c r="F1728" s="66">
        <f ca="1">(TRUNC(PRODUCT($E$16:$E1727),16))</f>
        <v>1.57765838442513</v>
      </c>
      <c r="G1728" s="66">
        <f t="shared" ca="1" si="446"/>
        <v>1.50864260980201</v>
      </c>
      <c r="H1728" s="66">
        <f t="shared" ca="1" si="447"/>
        <v>1.04574693</v>
      </c>
      <c r="I1728" s="67">
        <f t="shared" si="442"/>
        <v>3.7499999999999999E-2</v>
      </c>
      <c r="J1728" s="68">
        <f t="shared" si="448"/>
        <v>43437</v>
      </c>
      <c r="K1728" s="13">
        <f t="shared" si="449"/>
        <v>263</v>
      </c>
      <c r="L1728" s="9">
        <f t="shared" si="450"/>
        <v>1.027259578</v>
      </c>
      <c r="M1728" s="71">
        <f t="shared" ca="1" si="451"/>
        <v>1.0742535499999999</v>
      </c>
      <c r="N1728" s="70">
        <f t="shared" si="452"/>
        <v>0</v>
      </c>
      <c r="O1728" s="66">
        <f t="shared" ca="1" si="453"/>
        <v>5433185.3966176603</v>
      </c>
      <c r="P1728" s="72">
        <f t="shared" si="454"/>
        <v>0</v>
      </c>
      <c r="Q1728" s="69"/>
      <c r="R1728" s="68"/>
      <c r="S1728" s="68"/>
      <c r="T1728" s="68"/>
      <c r="U1728" s="68"/>
      <c r="V1728" s="6"/>
      <c r="W1728" s="6"/>
      <c r="X1728" s="6"/>
      <c r="Y1728" s="7"/>
      <c r="Z1728" s="1"/>
      <c r="AA1728" s="6"/>
      <c r="AB1728" s="7"/>
      <c r="AC1728" s="7"/>
      <c r="AD1728" s="7"/>
      <c r="AE1728" s="6"/>
      <c r="AF1728" s="8"/>
      <c r="AG1728" s="6"/>
      <c r="AH1728" s="1"/>
      <c r="AI1728" s="3"/>
      <c r="AJ1728" s="3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</row>
    <row r="1729" spans="1:220" x14ac:dyDescent="0.2">
      <c r="A1729" s="65">
        <f t="shared" si="441"/>
        <v>43704</v>
      </c>
      <c r="B1729" s="12">
        <f t="shared" ca="1" si="443"/>
        <v>78629824.747488201</v>
      </c>
      <c r="C1729" s="73">
        <f t="shared" ca="1" si="444"/>
        <v>73170715.698005885</v>
      </c>
      <c r="D1729" s="67">
        <f ca="1">IF(A1729&lt;$B$1,VLOOKUP(A1729,[1]DI!$A$4:$B$15000,2,FALSE),0)</f>
        <v>5.8999999999999997E-2</v>
      </c>
      <c r="E1729" s="11">
        <f t="shared" ca="1" si="445"/>
        <v>1.00022751</v>
      </c>
      <c r="F1729" s="66">
        <f ca="1">(TRUNC(PRODUCT($E$16:$E1728),16))</f>
        <v>1.5780173174841801</v>
      </c>
      <c r="G1729" s="66">
        <f t="shared" ca="1" si="446"/>
        <v>1.50864260980201</v>
      </c>
      <c r="H1729" s="66">
        <f t="shared" ca="1" si="447"/>
        <v>1.04598485</v>
      </c>
      <c r="I1729" s="67">
        <f t="shared" si="442"/>
        <v>3.7499999999999999E-2</v>
      </c>
      <c r="J1729" s="68">
        <f t="shared" si="448"/>
        <v>43437</v>
      </c>
      <c r="K1729" s="13">
        <f t="shared" si="449"/>
        <v>264</v>
      </c>
      <c r="L1729" s="9">
        <f t="shared" si="450"/>
        <v>1.0273646320000001</v>
      </c>
      <c r="M1729" s="71">
        <f t="shared" ca="1" si="451"/>
        <v>1.0746078400000001</v>
      </c>
      <c r="N1729" s="70">
        <f t="shared" si="452"/>
        <v>0</v>
      </c>
      <c r="O1729" s="66">
        <f t="shared" ca="1" si="453"/>
        <v>5459109.0494823204</v>
      </c>
      <c r="P1729" s="72">
        <f t="shared" si="454"/>
        <v>0</v>
      </c>
      <c r="Q1729" s="69"/>
      <c r="R1729" s="68"/>
      <c r="S1729" s="68"/>
      <c r="T1729" s="68"/>
      <c r="U1729" s="68"/>
      <c r="V1729" s="6"/>
      <c r="W1729" s="6"/>
      <c r="X1729" s="6"/>
      <c r="Y1729" s="7"/>
      <c r="Z1729" s="1"/>
      <c r="AA1729" s="6"/>
      <c r="AB1729" s="7"/>
      <c r="AC1729" s="7"/>
      <c r="AD1729" s="7"/>
      <c r="AE1729" s="6"/>
      <c r="AF1729" s="8"/>
      <c r="AG1729" s="6"/>
      <c r="AH1729" s="1"/>
      <c r="AI1729" s="3"/>
      <c r="AJ1729" s="3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</row>
    <row r="1730" spans="1:220" x14ac:dyDescent="0.2">
      <c r="A1730" s="65">
        <f t="shared" si="441"/>
        <v>43705</v>
      </c>
      <c r="B1730" s="12">
        <f t="shared" ca="1" si="443"/>
        <v>78655756.74181442</v>
      </c>
      <c r="C1730" s="73">
        <f t="shared" ca="1" si="444"/>
        <v>73170715.698005885</v>
      </c>
      <c r="D1730" s="67">
        <f ca="1">IF(A1730&lt;$B$1,VLOOKUP(A1730,[1]DI!$A$4:$B$15000,2,FALSE),0)</f>
        <v>5.8999999999999997E-2</v>
      </c>
      <c r="E1730" s="11">
        <f t="shared" ca="1" si="445"/>
        <v>1.00022751</v>
      </c>
      <c r="F1730" s="66">
        <f ca="1">(TRUNC(PRODUCT($E$16:$E1729),16))</f>
        <v>1.57837633220408</v>
      </c>
      <c r="G1730" s="66">
        <f t="shared" ca="1" si="446"/>
        <v>1.50864260980201</v>
      </c>
      <c r="H1730" s="66">
        <f t="shared" ca="1" si="447"/>
        <v>1.0462228200000001</v>
      </c>
      <c r="I1730" s="67">
        <f t="shared" si="442"/>
        <v>3.7499999999999999E-2</v>
      </c>
      <c r="J1730" s="68">
        <f t="shared" si="448"/>
        <v>43437</v>
      </c>
      <c r="K1730" s="13">
        <f t="shared" si="449"/>
        <v>265</v>
      </c>
      <c r="L1730" s="9">
        <f t="shared" si="450"/>
        <v>1.0274696969999999</v>
      </c>
      <c r="M1730" s="71">
        <f t="shared" ca="1" si="451"/>
        <v>1.074962244</v>
      </c>
      <c r="N1730" s="70">
        <f t="shared" si="452"/>
        <v>0</v>
      </c>
      <c r="O1730" s="66">
        <f t="shared" ca="1" si="453"/>
        <v>5485041.0438085403</v>
      </c>
      <c r="P1730" s="72">
        <f t="shared" si="454"/>
        <v>0</v>
      </c>
      <c r="Q1730" s="69"/>
      <c r="R1730" s="68"/>
      <c r="S1730" s="68"/>
      <c r="T1730" s="68"/>
      <c r="U1730" s="68"/>
      <c r="V1730" s="6"/>
      <c r="W1730" s="6"/>
      <c r="X1730" s="6"/>
      <c r="Y1730" s="7"/>
      <c r="Z1730" s="1"/>
      <c r="AA1730" s="6"/>
      <c r="AB1730" s="7"/>
      <c r="AC1730" s="7"/>
      <c r="AD1730" s="7"/>
      <c r="AE1730" s="6"/>
      <c r="AF1730" s="8"/>
      <c r="AG1730" s="6"/>
      <c r="AH1730" s="1"/>
      <c r="AI1730" s="3"/>
      <c r="AJ1730" s="3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  <c r="HG1730" s="1"/>
      <c r="HH1730" s="1"/>
      <c r="HI1730" s="1"/>
      <c r="HJ1730" s="1"/>
      <c r="HK1730" s="1"/>
      <c r="HL1730" s="1"/>
    </row>
    <row r="1731" spans="1:220" x14ac:dyDescent="0.2">
      <c r="A1731" s="65">
        <f t="shared" si="441"/>
        <v>43706</v>
      </c>
      <c r="B1731" s="12">
        <f t="shared" ca="1" si="443"/>
        <v>78681697.589797273</v>
      </c>
      <c r="C1731" s="73">
        <f t="shared" ca="1" si="444"/>
        <v>73170715.698005885</v>
      </c>
      <c r="D1731" s="67">
        <f ca="1">IF(A1731&lt;$B$1,VLOOKUP(A1731,[1]DI!$A$4:$B$15000,2,FALSE),0)</f>
        <v>5.8999999999999997E-2</v>
      </c>
      <c r="E1731" s="11">
        <f t="shared" ca="1" si="445"/>
        <v>1.00022751</v>
      </c>
      <c r="F1731" s="66">
        <f ca="1">(TRUNC(PRODUCT($E$16:$E1730),16))</f>
        <v>1.5787354286034201</v>
      </c>
      <c r="G1731" s="66">
        <f t="shared" ca="1" si="446"/>
        <v>1.50864260980201</v>
      </c>
      <c r="H1731" s="66">
        <f t="shared" ca="1" si="447"/>
        <v>1.0464608500000001</v>
      </c>
      <c r="I1731" s="67">
        <f t="shared" si="442"/>
        <v>3.7499999999999999E-2</v>
      </c>
      <c r="J1731" s="68">
        <f t="shared" si="448"/>
        <v>43437</v>
      </c>
      <c r="K1731" s="13">
        <f t="shared" si="449"/>
        <v>266</v>
      </c>
      <c r="L1731" s="9">
        <f t="shared" si="450"/>
        <v>1.0275747719999999</v>
      </c>
      <c r="M1731" s="71">
        <f t="shared" ca="1" si="451"/>
        <v>1.0753167690000001</v>
      </c>
      <c r="N1731" s="70">
        <f t="shared" si="452"/>
        <v>0</v>
      </c>
      <c r="O1731" s="66">
        <f t="shared" ca="1" si="453"/>
        <v>5510981.8917913903</v>
      </c>
      <c r="P1731" s="72">
        <f t="shared" si="454"/>
        <v>0</v>
      </c>
      <c r="Q1731" s="69"/>
      <c r="R1731" s="68"/>
      <c r="S1731" s="68"/>
      <c r="T1731" s="68"/>
      <c r="U1731" s="68"/>
      <c r="V1731" s="6"/>
      <c r="W1731" s="6"/>
      <c r="X1731" s="6"/>
      <c r="Y1731" s="7"/>
      <c r="Z1731" s="1"/>
      <c r="AA1731" s="6"/>
      <c r="AB1731" s="7"/>
      <c r="AC1731" s="7"/>
      <c r="AD1731" s="7"/>
      <c r="AE1731" s="6"/>
      <c r="AF1731" s="8"/>
      <c r="AG1731" s="6"/>
      <c r="AH1731" s="1"/>
      <c r="AI1731" s="3"/>
      <c r="AJ1731" s="3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  <c r="HG1731" s="1"/>
      <c r="HH1731" s="1"/>
      <c r="HI1731" s="1"/>
      <c r="HJ1731" s="1"/>
      <c r="HK1731" s="1"/>
      <c r="HL1731" s="1"/>
    </row>
    <row r="1732" spans="1:220" x14ac:dyDescent="0.2">
      <c r="A1732" s="65">
        <f t="shared" si="441"/>
        <v>43707</v>
      </c>
      <c r="B1732" s="12">
        <f t="shared" ca="1" si="443"/>
        <v>78707646.779241696</v>
      </c>
      <c r="C1732" s="73">
        <f t="shared" ca="1" si="444"/>
        <v>73170715.698005885</v>
      </c>
      <c r="D1732" s="67">
        <f ca="1">IF(A1732&lt;$B$1,VLOOKUP(A1732,[1]DI!$A$4:$B$15000,2,FALSE),0)</f>
        <v>5.8999999999999997E-2</v>
      </c>
      <c r="E1732" s="11">
        <f t="shared" ca="1" si="445"/>
        <v>1.00022751</v>
      </c>
      <c r="F1732" s="66">
        <f ca="1">(TRUNC(PRODUCT($E$16:$E1731),16))</f>
        <v>1.5790946067007801</v>
      </c>
      <c r="G1732" s="66">
        <f t="shared" ca="1" si="446"/>
        <v>1.50864260980201</v>
      </c>
      <c r="H1732" s="66">
        <f t="shared" ca="1" si="447"/>
        <v>1.04669893</v>
      </c>
      <c r="I1732" s="67">
        <f t="shared" si="442"/>
        <v>3.7499999999999999E-2</v>
      </c>
      <c r="J1732" s="68">
        <f t="shared" si="448"/>
        <v>43437</v>
      </c>
      <c r="K1732" s="13">
        <f t="shared" si="449"/>
        <v>267</v>
      </c>
      <c r="L1732" s="9">
        <f t="shared" si="450"/>
        <v>1.0276798579999999</v>
      </c>
      <c r="M1732" s="71">
        <f t="shared" ca="1" si="451"/>
        <v>1.0756714080000001</v>
      </c>
      <c r="N1732" s="70">
        <f t="shared" si="452"/>
        <v>0</v>
      </c>
      <c r="O1732" s="66">
        <f t="shared" ca="1" si="453"/>
        <v>5536931.0812358102</v>
      </c>
      <c r="P1732" s="72">
        <f t="shared" si="454"/>
        <v>0</v>
      </c>
      <c r="Q1732" s="69"/>
      <c r="R1732" s="68"/>
      <c r="S1732" s="68"/>
      <c r="T1732" s="68"/>
      <c r="U1732" s="68"/>
      <c r="V1732" s="6"/>
      <c r="W1732" s="6"/>
      <c r="X1732" s="6"/>
      <c r="Y1732" s="7"/>
      <c r="Z1732" s="1"/>
      <c r="AA1732" s="6"/>
      <c r="AB1732" s="7"/>
      <c r="AC1732" s="7"/>
      <c r="AD1732" s="7"/>
      <c r="AE1732" s="6"/>
      <c r="AF1732" s="8"/>
      <c r="AG1732" s="6"/>
      <c r="AH1732" s="1"/>
      <c r="AI1732" s="3"/>
      <c r="AJ1732" s="3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</row>
    <row r="1733" spans="1:220" x14ac:dyDescent="0.2">
      <c r="A1733" s="65">
        <f t="shared" si="441"/>
        <v>43708</v>
      </c>
      <c r="B1733" s="12">
        <f t="shared" ca="1" si="443"/>
        <v>78733604.89551343</v>
      </c>
      <c r="C1733" s="73">
        <f t="shared" ca="1" si="444"/>
        <v>73170715.698005885</v>
      </c>
      <c r="D1733" s="67">
        <f ca="1">IF(A1733&lt;$B$1,VLOOKUP(A1733,[1]DI!$A$4:$B$15000,2,FALSE),0)</f>
        <v>0</v>
      </c>
      <c r="E1733" s="11">
        <f t="shared" ca="1" si="445"/>
        <v>1</v>
      </c>
      <c r="F1733" s="66">
        <f ca="1">(TRUNC(PRODUCT($E$16:$E1732),16))</f>
        <v>1.5794538665147499</v>
      </c>
      <c r="G1733" s="66">
        <f t="shared" ca="1" si="446"/>
        <v>1.50864260980201</v>
      </c>
      <c r="H1733" s="66">
        <f t="shared" ca="1" si="447"/>
        <v>1.04693707</v>
      </c>
      <c r="I1733" s="67">
        <f t="shared" si="442"/>
        <v>3.7499999999999999E-2</v>
      </c>
      <c r="J1733" s="68">
        <f t="shared" si="448"/>
        <v>43437</v>
      </c>
      <c r="K1733" s="13">
        <f t="shared" si="449"/>
        <v>268</v>
      </c>
      <c r="L1733" s="9">
        <f t="shared" si="450"/>
        <v>1.027784955</v>
      </c>
      <c r="M1733" s="71">
        <f t="shared" ca="1" si="451"/>
        <v>1.0760261689999999</v>
      </c>
      <c r="N1733" s="70">
        <f t="shared" si="452"/>
        <v>0</v>
      </c>
      <c r="O1733" s="66">
        <f t="shared" ca="1" si="453"/>
        <v>5562889.1975075398</v>
      </c>
      <c r="P1733" s="72">
        <f t="shared" si="454"/>
        <v>0</v>
      </c>
      <c r="Q1733" s="69"/>
      <c r="R1733" s="68"/>
      <c r="S1733" s="68"/>
      <c r="T1733" s="68"/>
      <c r="U1733" s="68"/>
      <c r="V1733" s="6"/>
      <c r="W1733" s="6"/>
      <c r="X1733" s="6"/>
      <c r="Y1733" s="7"/>
      <c r="Z1733" s="1"/>
      <c r="AA1733" s="6"/>
      <c r="AB1733" s="7"/>
      <c r="AC1733" s="7"/>
      <c r="AD1733" s="7"/>
      <c r="AE1733" s="6"/>
      <c r="AF1733" s="8"/>
      <c r="AG1733" s="6"/>
      <c r="AH1733" s="1"/>
      <c r="AI1733" s="3"/>
      <c r="AJ1733" s="3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</row>
    <row r="1734" spans="1:220" x14ac:dyDescent="0.2">
      <c r="A1734" s="65">
        <f t="shared" si="441"/>
        <v>43709</v>
      </c>
      <c r="B1734" s="12">
        <f t="shared" ca="1" si="443"/>
        <v>78733604.89551343</v>
      </c>
      <c r="C1734" s="73">
        <f t="shared" ca="1" si="444"/>
        <v>73170715.698005885</v>
      </c>
      <c r="D1734" s="67">
        <f ca="1">IF(A1734&lt;$B$1,VLOOKUP(A1734,[1]DI!$A$4:$B$15000,2,FALSE),0)</f>
        <v>0</v>
      </c>
      <c r="E1734" s="11">
        <f t="shared" ca="1" si="445"/>
        <v>1</v>
      </c>
      <c r="F1734" s="66">
        <f ca="1">(TRUNC(PRODUCT($E$16:$E1733),16))</f>
        <v>1.5794538665147499</v>
      </c>
      <c r="G1734" s="66">
        <f t="shared" ca="1" si="446"/>
        <v>1.50864260980201</v>
      </c>
      <c r="H1734" s="66">
        <f t="shared" ca="1" si="447"/>
        <v>1.04693707</v>
      </c>
      <c r="I1734" s="67">
        <f t="shared" si="442"/>
        <v>3.7499999999999999E-2</v>
      </c>
      <c r="J1734" s="68">
        <f t="shared" si="448"/>
        <v>43437</v>
      </c>
      <c r="K1734" s="13">
        <f t="shared" si="449"/>
        <v>268</v>
      </c>
      <c r="L1734" s="9">
        <f t="shared" si="450"/>
        <v>1.027784955</v>
      </c>
      <c r="M1734" s="71">
        <f t="shared" ca="1" si="451"/>
        <v>1.0760261689999999</v>
      </c>
      <c r="N1734" s="70">
        <f t="shared" si="452"/>
        <v>0</v>
      </c>
      <c r="O1734" s="66">
        <f t="shared" ca="1" si="453"/>
        <v>5562889.1975075398</v>
      </c>
      <c r="P1734" s="72">
        <f t="shared" si="454"/>
        <v>0</v>
      </c>
      <c r="Q1734" s="69"/>
      <c r="R1734" s="68"/>
      <c r="S1734" s="68"/>
      <c r="T1734" s="68"/>
      <c r="U1734" s="68"/>
      <c r="V1734" s="6"/>
      <c r="W1734" s="6"/>
      <c r="X1734" s="6"/>
      <c r="Y1734" s="7"/>
      <c r="Z1734" s="1"/>
      <c r="AA1734" s="6"/>
      <c r="AB1734" s="7"/>
      <c r="AC1734" s="7"/>
      <c r="AD1734" s="7"/>
      <c r="AE1734" s="6"/>
      <c r="AF1734" s="8"/>
      <c r="AG1734" s="6"/>
      <c r="AH1734" s="1"/>
      <c r="AI1734" s="3"/>
      <c r="AJ1734" s="3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  <c r="HG1734" s="1"/>
      <c r="HH1734" s="1"/>
      <c r="HI1734" s="1"/>
      <c r="HJ1734" s="1"/>
      <c r="HK1734" s="1"/>
      <c r="HL1734" s="1"/>
    </row>
    <row r="1735" spans="1:220" x14ac:dyDescent="0.2">
      <c r="A1735" s="65">
        <f t="shared" si="441"/>
        <v>43710</v>
      </c>
      <c r="B1735" s="12">
        <f t="shared" ca="1" si="443"/>
        <v>78741656.747410268</v>
      </c>
      <c r="C1735" s="73">
        <f t="shared" ca="1" si="444"/>
        <v>73170715.698005885</v>
      </c>
      <c r="D1735" s="67">
        <f ca="1">IF(A1735&lt;$B$1,VLOOKUP(A1735,[1]DI!$A$4:$B$15000,2,FALSE),0)</f>
        <v>5.8999999999999997E-2</v>
      </c>
      <c r="E1735" s="11">
        <f t="shared" ca="1" si="445"/>
        <v>1.00022751</v>
      </c>
      <c r="F1735" s="66">
        <f ca="1">(TRUNC(PRODUCT($E$16:$E1734),16))</f>
        <v>1.5794538665147499</v>
      </c>
      <c r="G1735" s="66">
        <f t="shared" ca="1" si="446"/>
        <v>1.50864260980201</v>
      </c>
      <c r="H1735" s="66">
        <f t="shared" ca="1" si="447"/>
        <v>1.04693707</v>
      </c>
      <c r="I1735" s="67">
        <f t="shared" si="442"/>
        <v>3.7499999999999999E-2</v>
      </c>
      <c r="J1735" s="68">
        <f t="shared" si="448"/>
        <v>43437</v>
      </c>
      <c r="K1735" s="13">
        <f t="shared" si="449"/>
        <v>269</v>
      </c>
      <c r="L1735" s="9">
        <f t="shared" si="450"/>
        <v>1.0278900630000001</v>
      </c>
      <c r="M1735" s="71">
        <f t="shared" ca="1" si="451"/>
        <v>1.0761362109999999</v>
      </c>
      <c r="N1735" s="70">
        <f t="shared" si="452"/>
        <v>0</v>
      </c>
      <c r="O1735" s="66">
        <f t="shared" ca="1" si="453"/>
        <v>5570941.0494043799</v>
      </c>
      <c r="P1735" s="72">
        <f t="shared" si="454"/>
        <v>0</v>
      </c>
      <c r="Q1735" s="69"/>
      <c r="R1735" s="68"/>
      <c r="S1735" s="68"/>
      <c r="T1735" s="68"/>
      <c r="U1735" s="68"/>
      <c r="V1735" s="6"/>
      <c r="W1735" s="6"/>
      <c r="X1735" s="6"/>
      <c r="Y1735" s="7"/>
      <c r="Z1735" s="1"/>
      <c r="AA1735" s="6"/>
      <c r="AB1735" s="7"/>
      <c r="AC1735" s="7"/>
      <c r="AD1735" s="7"/>
      <c r="AE1735" s="6"/>
      <c r="AF1735" s="8"/>
      <c r="AG1735" s="6"/>
      <c r="AH1735" s="1"/>
      <c r="AI1735" s="3"/>
      <c r="AJ1735" s="3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</row>
    <row r="1736" spans="1:220" x14ac:dyDescent="0.2">
      <c r="A1736" s="65">
        <f t="shared" si="441"/>
        <v>43711</v>
      </c>
      <c r="B1736" s="12">
        <f t="shared" ca="1" si="443"/>
        <v>78767625.107582211</v>
      </c>
      <c r="C1736" s="73">
        <f t="shared" ca="1" si="444"/>
        <v>73170715.698005885</v>
      </c>
      <c r="D1736" s="67">
        <f ca="1">IF(A1736&lt;$B$1,VLOOKUP(A1736,[1]DI!$A$4:$B$15000,2,FALSE),0)</f>
        <v>5.8999999999999997E-2</v>
      </c>
      <c r="E1736" s="11">
        <f t="shared" ca="1" si="445"/>
        <v>1.00022751</v>
      </c>
      <c r="F1736" s="66">
        <f ca="1">(TRUNC(PRODUCT($E$16:$E1735),16))</f>
        <v>1.57981320806392</v>
      </c>
      <c r="G1736" s="66">
        <f t="shared" ca="1" si="446"/>
        <v>1.50864260980201</v>
      </c>
      <c r="H1736" s="66">
        <f t="shared" ca="1" si="447"/>
        <v>1.04717525</v>
      </c>
      <c r="I1736" s="67">
        <f t="shared" si="442"/>
        <v>3.7499999999999999E-2</v>
      </c>
      <c r="J1736" s="68">
        <f t="shared" si="448"/>
        <v>43437</v>
      </c>
      <c r="K1736" s="13">
        <f t="shared" si="449"/>
        <v>270</v>
      </c>
      <c r="L1736" s="9">
        <f t="shared" si="450"/>
        <v>1.027995182</v>
      </c>
      <c r="M1736" s="71">
        <f t="shared" ca="1" si="451"/>
        <v>1.076491112</v>
      </c>
      <c r="N1736" s="70">
        <f t="shared" si="452"/>
        <v>0</v>
      </c>
      <c r="O1736" s="66">
        <f t="shared" ca="1" si="453"/>
        <v>5596909.4095763303</v>
      </c>
      <c r="P1736" s="72">
        <f t="shared" si="454"/>
        <v>0</v>
      </c>
      <c r="Q1736" s="69"/>
      <c r="R1736" s="68"/>
      <c r="S1736" s="68"/>
      <c r="T1736" s="68"/>
      <c r="U1736" s="68"/>
      <c r="V1736" s="6"/>
      <c r="W1736" s="6"/>
      <c r="X1736" s="6"/>
      <c r="Y1736" s="7"/>
      <c r="Z1736" s="1"/>
      <c r="AA1736" s="6"/>
      <c r="AB1736" s="7"/>
      <c r="AC1736" s="7"/>
      <c r="AD1736" s="7"/>
      <c r="AE1736" s="6"/>
      <c r="AF1736" s="8"/>
      <c r="AG1736" s="6"/>
      <c r="AH1736" s="1"/>
      <c r="AI1736" s="3"/>
      <c r="AJ1736" s="3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</row>
    <row r="1737" spans="1:220" x14ac:dyDescent="0.2">
      <c r="A1737" s="65">
        <f t="shared" si="441"/>
        <v>43712</v>
      </c>
      <c r="B1737" s="12">
        <f t="shared" ca="1" si="443"/>
        <v>78793603.126288623</v>
      </c>
      <c r="C1737" s="73">
        <f t="shared" ca="1" si="444"/>
        <v>73170715.698005885</v>
      </c>
      <c r="D1737" s="67">
        <f ca="1">IF(A1737&lt;$B$1,VLOOKUP(A1737,[1]DI!$A$4:$B$15000,2,FALSE),0)</f>
        <v>5.8999999999999997E-2</v>
      </c>
      <c r="E1737" s="11">
        <f t="shared" ca="1" si="445"/>
        <v>1.00022751</v>
      </c>
      <c r="F1737" s="66">
        <f ca="1">(TRUNC(PRODUCT($E$16:$E1736),16))</f>
        <v>1.58017263136689</v>
      </c>
      <c r="G1737" s="66">
        <f t="shared" ca="1" si="446"/>
        <v>1.50864260980201</v>
      </c>
      <c r="H1737" s="66">
        <f t="shared" ca="1" si="447"/>
        <v>1.0474135</v>
      </c>
      <c r="I1737" s="67">
        <f t="shared" si="442"/>
        <v>3.7499999999999999E-2</v>
      </c>
      <c r="J1737" s="68">
        <f t="shared" si="448"/>
        <v>43437</v>
      </c>
      <c r="K1737" s="13">
        <f t="shared" si="449"/>
        <v>271</v>
      </c>
      <c r="L1737" s="9">
        <f t="shared" si="450"/>
        <v>1.028100311</v>
      </c>
      <c r="M1737" s="71">
        <f t="shared" ca="1" si="451"/>
        <v>1.076846145</v>
      </c>
      <c r="N1737" s="70">
        <f t="shared" si="452"/>
        <v>0</v>
      </c>
      <c r="O1737" s="66">
        <f t="shared" ca="1" si="453"/>
        <v>5622887.4282827303</v>
      </c>
      <c r="P1737" s="72">
        <f t="shared" si="454"/>
        <v>0</v>
      </c>
      <c r="Q1737" s="69"/>
      <c r="R1737" s="68"/>
      <c r="S1737" s="68"/>
      <c r="T1737" s="68"/>
      <c r="U1737" s="68"/>
      <c r="V1737" s="6"/>
      <c r="W1737" s="6"/>
      <c r="X1737" s="6"/>
      <c r="Y1737" s="7"/>
      <c r="Z1737" s="1"/>
      <c r="AA1737" s="6"/>
      <c r="AB1737" s="7"/>
      <c r="AC1737" s="7"/>
      <c r="AD1737" s="7"/>
      <c r="AE1737" s="6"/>
      <c r="AF1737" s="8"/>
      <c r="AG1737" s="6"/>
      <c r="AH1737" s="1"/>
      <c r="AI1737" s="3"/>
      <c r="AJ1737" s="3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</row>
    <row r="1738" spans="1:220" x14ac:dyDescent="0.2">
      <c r="A1738" s="65">
        <f t="shared" si="441"/>
        <v>43713</v>
      </c>
      <c r="B1738" s="12">
        <f t="shared" ca="1" si="443"/>
        <v>78819588.68157874</v>
      </c>
      <c r="C1738" s="73">
        <f t="shared" ca="1" si="444"/>
        <v>73170715.698005885</v>
      </c>
      <c r="D1738" s="67">
        <f ca="1">IF(A1738&lt;$B$1,VLOOKUP(A1738,[1]DI!$A$4:$B$15000,2,FALSE),0)</f>
        <v>5.8999999999999997E-2</v>
      </c>
      <c r="E1738" s="11">
        <f t="shared" ca="1" si="445"/>
        <v>1.00022751</v>
      </c>
      <c r="F1738" s="66">
        <f ca="1">(TRUNC(PRODUCT($E$16:$E1737),16))</f>
        <v>1.58053213644225</v>
      </c>
      <c r="G1738" s="66">
        <f t="shared" ca="1" si="446"/>
        <v>1.50864260980201</v>
      </c>
      <c r="H1738" s="66">
        <f t="shared" ca="1" si="447"/>
        <v>1.04765179</v>
      </c>
      <c r="I1738" s="67">
        <f t="shared" si="442"/>
        <v>3.7499999999999999E-2</v>
      </c>
      <c r="J1738" s="68">
        <f t="shared" si="448"/>
        <v>43437</v>
      </c>
      <c r="K1738" s="13">
        <f t="shared" si="449"/>
        <v>272</v>
      </c>
      <c r="L1738" s="9">
        <f t="shared" si="450"/>
        <v>1.028205451</v>
      </c>
      <c r="M1738" s="71">
        <f t="shared" ca="1" si="451"/>
        <v>1.077201281</v>
      </c>
      <c r="N1738" s="70">
        <f t="shared" si="452"/>
        <v>0</v>
      </c>
      <c r="O1738" s="66">
        <f t="shared" ca="1" si="453"/>
        <v>5648872.9835728602</v>
      </c>
      <c r="P1738" s="72">
        <f t="shared" si="454"/>
        <v>0</v>
      </c>
      <c r="Q1738" s="69"/>
      <c r="R1738" s="68"/>
      <c r="S1738" s="68"/>
      <c r="T1738" s="68"/>
      <c r="U1738" s="68"/>
      <c r="V1738" s="6"/>
      <c r="W1738" s="6"/>
      <c r="X1738" s="6"/>
      <c r="Y1738" s="7"/>
      <c r="Z1738" s="1"/>
      <c r="AA1738" s="6"/>
      <c r="AB1738" s="7"/>
      <c r="AC1738" s="7"/>
      <c r="AD1738" s="7"/>
      <c r="AE1738" s="6"/>
      <c r="AF1738" s="8"/>
      <c r="AG1738" s="6"/>
      <c r="AH1738" s="1"/>
      <c r="AI1738" s="3"/>
      <c r="AJ1738" s="3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  <c r="HG1738" s="1"/>
      <c r="HH1738" s="1"/>
      <c r="HI1738" s="1"/>
      <c r="HJ1738" s="1"/>
      <c r="HK1738" s="1"/>
      <c r="HL1738" s="1"/>
    </row>
    <row r="1739" spans="1:220" x14ac:dyDescent="0.2">
      <c r="A1739" s="65">
        <f t="shared" si="441"/>
        <v>43714</v>
      </c>
      <c r="B1739" s="12">
        <f t="shared" ca="1" si="443"/>
        <v>78845584.041744784</v>
      </c>
      <c r="C1739" s="73">
        <f t="shared" ca="1" si="444"/>
        <v>73170715.698005885</v>
      </c>
      <c r="D1739" s="67">
        <f ca="1">IF(A1739&lt;$B$1,VLOOKUP(A1739,[1]DI!$A$4:$B$15000,2,FALSE),0)</f>
        <v>5.8999999999999997E-2</v>
      </c>
      <c r="E1739" s="11">
        <f t="shared" ca="1" si="445"/>
        <v>1.00022751</v>
      </c>
      <c r="F1739" s="66">
        <f ca="1">(TRUNC(PRODUCT($E$16:$E1738),16))</f>
        <v>1.5808917233086099</v>
      </c>
      <c r="G1739" s="66">
        <f t="shared" ca="1" si="446"/>
        <v>1.50864260980201</v>
      </c>
      <c r="H1739" s="66">
        <f t="shared" ca="1" si="447"/>
        <v>1.04789015</v>
      </c>
      <c r="I1739" s="67">
        <f t="shared" si="442"/>
        <v>3.7499999999999999E-2</v>
      </c>
      <c r="J1739" s="68">
        <f t="shared" si="448"/>
        <v>43437</v>
      </c>
      <c r="K1739" s="13">
        <f t="shared" si="449"/>
        <v>273</v>
      </c>
      <c r="L1739" s="9">
        <f t="shared" si="450"/>
        <v>1.0283106019999999</v>
      </c>
      <c r="M1739" s="71">
        <f t="shared" ca="1" si="451"/>
        <v>1.077556551</v>
      </c>
      <c r="N1739" s="70">
        <f t="shared" si="452"/>
        <v>0</v>
      </c>
      <c r="O1739" s="66">
        <f t="shared" ca="1" si="453"/>
        <v>5674868.3437388996</v>
      </c>
      <c r="P1739" s="72">
        <f t="shared" si="454"/>
        <v>0</v>
      </c>
      <c r="Q1739" s="69"/>
      <c r="R1739" s="68"/>
      <c r="S1739" s="68"/>
      <c r="T1739" s="68"/>
      <c r="U1739" s="68"/>
      <c r="V1739" s="6"/>
      <c r="W1739" s="6"/>
      <c r="X1739" s="6"/>
      <c r="Y1739" s="7"/>
      <c r="Z1739" s="1"/>
      <c r="AA1739" s="6"/>
      <c r="AB1739" s="7"/>
      <c r="AC1739" s="7"/>
      <c r="AD1739" s="7"/>
      <c r="AE1739" s="6"/>
      <c r="AF1739" s="8"/>
      <c r="AG1739" s="6"/>
      <c r="AH1739" s="1"/>
      <c r="AI1739" s="3"/>
      <c r="AJ1739" s="3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  <c r="HG1739" s="1"/>
      <c r="HH1739" s="1"/>
      <c r="HI1739" s="1"/>
      <c r="HJ1739" s="1"/>
      <c r="HK1739" s="1"/>
      <c r="HL1739" s="1"/>
    </row>
    <row r="1740" spans="1:220" x14ac:dyDescent="0.2">
      <c r="A1740" s="65">
        <f t="shared" si="441"/>
        <v>43715</v>
      </c>
      <c r="B1740" s="12">
        <f t="shared" ca="1" si="443"/>
        <v>78871586.79215309</v>
      </c>
      <c r="C1740" s="73">
        <f t="shared" ca="1" si="444"/>
        <v>73170715.698005885</v>
      </c>
      <c r="D1740" s="67">
        <f ca="1">IF(A1740&lt;$B$1,VLOOKUP(A1740,[1]DI!$A$4:$B$15000,2,FALSE),0)</f>
        <v>0</v>
      </c>
      <c r="E1740" s="11">
        <f t="shared" ca="1" si="445"/>
        <v>1</v>
      </c>
      <c r="F1740" s="66">
        <f ca="1">(TRUNC(PRODUCT($E$16:$E1739),16))</f>
        <v>1.5812513919845801</v>
      </c>
      <c r="G1740" s="66">
        <f t="shared" ca="1" si="446"/>
        <v>1.50864260980201</v>
      </c>
      <c r="H1740" s="66">
        <f t="shared" ca="1" si="447"/>
        <v>1.0481285499999999</v>
      </c>
      <c r="I1740" s="67">
        <f t="shared" si="442"/>
        <v>3.7499999999999999E-2</v>
      </c>
      <c r="J1740" s="68">
        <f t="shared" si="448"/>
        <v>43437</v>
      </c>
      <c r="K1740" s="13">
        <f t="shared" si="449"/>
        <v>274</v>
      </c>
      <c r="L1740" s="9">
        <f t="shared" si="450"/>
        <v>1.0284157629999999</v>
      </c>
      <c r="M1740" s="71">
        <f t="shared" ca="1" si="451"/>
        <v>1.077911922</v>
      </c>
      <c r="N1740" s="70">
        <f t="shared" si="452"/>
        <v>0</v>
      </c>
      <c r="O1740" s="66">
        <f t="shared" ca="1" si="453"/>
        <v>5700871.09414721</v>
      </c>
      <c r="P1740" s="72">
        <f t="shared" si="454"/>
        <v>0</v>
      </c>
      <c r="Q1740" s="69"/>
      <c r="R1740" s="68"/>
      <c r="S1740" s="68"/>
      <c r="T1740" s="68"/>
      <c r="U1740" s="68"/>
      <c r="V1740" s="6"/>
      <c r="W1740" s="6"/>
      <c r="X1740" s="6"/>
      <c r="Y1740" s="7"/>
      <c r="Z1740" s="1"/>
      <c r="AA1740" s="6"/>
      <c r="AB1740" s="7"/>
      <c r="AC1740" s="7"/>
      <c r="AD1740" s="7"/>
      <c r="AE1740" s="6"/>
      <c r="AF1740" s="8"/>
      <c r="AG1740" s="6"/>
      <c r="AH1740" s="1"/>
      <c r="AI1740" s="3"/>
      <c r="AJ1740" s="3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</row>
    <row r="1741" spans="1:220" x14ac:dyDescent="0.2">
      <c r="A1741" s="65">
        <f t="shared" si="441"/>
        <v>43716</v>
      </c>
      <c r="B1741" s="12">
        <f t="shared" ca="1" si="443"/>
        <v>78879652.692827359</v>
      </c>
      <c r="C1741" s="73">
        <f t="shared" ca="1" si="444"/>
        <v>73170715.698005885</v>
      </c>
      <c r="D1741" s="67">
        <f ca="1">IF(A1741&lt;$B$1,VLOOKUP(A1741,[1]DI!$A$4:$B$15000,2,FALSE),0)</f>
        <v>0</v>
      </c>
      <c r="E1741" s="11">
        <f t="shared" ca="1" si="445"/>
        <v>1</v>
      </c>
      <c r="F1741" s="66">
        <f ca="1">(TRUNC(PRODUCT($E$16:$E1740),16))</f>
        <v>1.5812513919845801</v>
      </c>
      <c r="G1741" s="66">
        <f t="shared" ca="1" si="446"/>
        <v>1.50864260980201</v>
      </c>
      <c r="H1741" s="66">
        <f t="shared" ca="1" si="447"/>
        <v>1.0481285499999999</v>
      </c>
      <c r="I1741" s="67">
        <f t="shared" si="442"/>
        <v>3.7499999999999999E-2</v>
      </c>
      <c r="J1741" s="68">
        <f t="shared" si="448"/>
        <v>43437</v>
      </c>
      <c r="K1741" s="13">
        <f t="shared" si="449"/>
        <v>275</v>
      </c>
      <c r="L1741" s="9">
        <f t="shared" si="450"/>
        <v>1.028520935</v>
      </c>
      <c r="M1741" s="71">
        <f t="shared" ca="1" si="451"/>
        <v>1.0780221560000001</v>
      </c>
      <c r="N1741" s="70">
        <f t="shared" si="452"/>
        <v>0</v>
      </c>
      <c r="O1741" s="66">
        <f t="shared" ca="1" si="453"/>
        <v>5708936.9948214702</v>
      </c>
      <c r="P1741" s="72">
        <f t="shared" si="454"/>
        <v>0</v>
      </c>
      <c r="Q1741" s="69"/>
      <c r="R1741" s="68"/>
      <c r="S1741" s="68"/>
      <c r="T1741" s="68"/>
      <c r="U1741" s="68"/>
      <c r="V1741" s="6"/>
      <c r="W1741" s="6"/>
      <c r="X1741" s="6"/>
      <c r="Y1741" s="7"/>
      <c r="Z1741" s="1"/>
      <c r="AA1741" s="6"/>
      <c r="AB1741" s="7"/>
      <c r="AC1741" s="7"/>
      <c r="AD1741" s="7"/>
      <c r="AE1741" s="6"/>
      <c r="AF1741" s="8"/>
      <c r="AG1741" s="6"/>
      <c r="AH1741" s="1"/>
      <c r="AI1741" s="3"/>
      <c r="AJ1741" s="3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</row>
    <row r="1742" spans="1:220" x14ac:dyDescent="0.2">
      <c r="A1742" s="65">
        <f t="shared" si="441"/>
        <v>43717</v>
      </c>
      <c r="B1742" s="12">
        <f t="shared" ca="1" si="443"/>
        <v>78887719.471550196</v>
      </c>
      <c r="C1742" s="73">
        <f t="shared" ca="1" si="444"/>
        <v>73170715.698005885</v>
      </c>
      <c r="D1742" s="67">
        <f ca="1">IF(A1742&lt;$B$1,VLOOKUP(A1742,[1]DI!$A$4:$B$15000,2,FALSE),0)</f>
        <v>5.8999999999999997E-2</v>
      </c>
      <c r="E1742" s="11">
        <f t="shared" ca="1" si="445"/>
        <v>1.00022751</v>
      </c>
      <c r="F1742" s="66">
        <f ca="1">(TRUNC(PRODUCT($E$16:$E1741),16))</f>
        <v>1.5812513919845801</v>
      </c>
      <c r="G1742" s="66">
        <f t="shared" ca="1" si="446"/>
        <v>1.50864260980201</v>
      </c>
      <c r="H1742" s="66">
        <f t="shared" ca="1" si="447"/>
        <v>1.0481285499999999</v>
      </c>
      <c r="I1742" s="67">
        <f t="shared" si="442"/>
        <v>3.7499999999999999E-2</v>
      </c>
      <c r="J1742" s="68">
        <f t="shared" si="448"/>
        <v>43437</v>
      </c>
      <c r="K1742" s="13">
        <f t="shared" si="449"/>
        <v>276</v>
      </c>
      <c r="L1742" s="9">
        <f t="shared" si="450"/>
        <v>1.028626118</v>
      </c>
      <c r="M1742" s="71">
        <f t="shared" ca="1" si="451"/>
        <v>1.078132402</v>
      </c>
      <c r="N1742" s="70">
        <f t="shared" si="452"/>
        <v>0</v>
      </c>
      <c r="O1742" s="66">
        <f t="shared" ca="1" si="453"/>
        <v>5717003.7735443097</v>
      </c>
      <c r="P1742" s="72">
        <f t="shared" si="454"/>
        <v>0</v>
      </c>
      <c r="Q1742" s="69"/>
      <c r="R1742" s="68"/>
      <c r="S1742" s="68"/>
      <c r="T1742" s="68"/>
      <c r="U1742" s="68"/>
      <c r="V1742" s="6"/>
      <c r="W1742" s="6"/>
      <c r="X1742" s="6"/>
      <c r="Y1742" s="7"/>
      <c r="Z1742" s="1"/>
      <c r="AA1742" s="6"/>
      <c r="AB1742" s="7"/>
      <c r="AC1742" s="7"/>
      <c r="AD1742" s="7"/>
      <c r="AE1742" s="6"/>
      <c r="AF1742" s="8"/>
      <c r="AG1742" s="6"/>
      <c r="AH1742" s="1"/>
      <c r="AI1742" s="3"/>
      <c r="AJ1742" s="3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  <c r="HG1742" s="1"/>
      <c r="HH1742" s="1"/>
      <c r="HI1742" s="1"/>
      <c r="HJ1742" s="1"/>
      <c r="HK1742" s="1"/>
      <c r="HL1742" s="1"/>
    </row>
    <row r="1743" spans="1:220" x14ac:dyDescent="0.2">
      <c r="A1743" s="65">
        <f t="shared" si="441"/>
        <v>43718</v>
      </c>
      <c r="B1743" s="12">
        <f t="shared" ca="1" si="443"/>
        <v>78913736.636589497</v>
      </c>
      <c r="C1743" s="73">
        <f t="shared" ca="1" si="444"/>
        <v>73170715.698005885</v>
      </c>
      <c r="D1743" s="67">
        <f ca="1">IF(A1743&lt;$B$1,VLOOKUP(A1743,[1]DI!$A$4:$B$15000,2,FALSE),0)</f>
        <v>5.8999999999999997E-2</v>
      </c>
      <c r="E1743" s="11">
        <f t="shared" ca="1" si="445"/>
        <v>1.00022751</v>
      </c>
      <c r="F1743" s="66">
        <f ca="1">(TRUNC(PRODUCT($E$16:$E1742),16))</f>
        <v>1.58161114248877</v>
      </c>
      <c r="G1743" s="66">
        <f t="shared" ca="1" si="446"/>
        <v>1.50864260980201</v>
      </c>
      <c r="H1743" s="66">
        <f t="shared" ca="1" si="447"/>
        <v>1.04836701</v>
      </c>
      <c r="I1743" s="67">
        <f t="shared" si="442"/>
        <v>3.7499999999999999E-2</v>
      </c>
      <c r="J1743" s="68">
        <f t="shared" si="448"/>
        <v>43437</v>
      </c>
      <c r="K1743" s="13">
        <f t="shared" si="449"/>
        <v>277</v>
      </c>
      <c r="L1743" s="9">
        <f t="shared" si="450"/>
        <v>1.0287313119999999</v>
      </c>
      <c r="M1743" s="71">
        <f t="shared" ca="1" si="451"/>
        <v>1.0784879700000001</v>
      </c>
      <c r="N1743" s="70">
        <f t="shared" si="452"/>
        <v>0</v>
      </c>
      <c r="O1743" s="66">
        <f t="shared" ca="1" si="453"/>
        <v>5743020.9385836199</v>
      </c>
      <c r="P1743" s="72">
        <f t="shared" si="454"/>
        <v>0</v>
      </c>
      <c r="Q1743" s="69"/>
      <c r="R1743" s="68"/>
      <c r="S1743" s="68"/>
      <c r="T1743" s="68"/>
      <c r="U1743" s="68"/>
      <c r="V1743" s="6"/>
      <c r="W1743" s="6"/>
      <c r="X1743" s="6"/>
      <c r="Y1743" s="7"/>
      <c r="Z1743" s="1"/>
      <c r="AA1743" s="6"/>
      <c r="AB1743" s="7"/>
      <c r="AC1743" s="7"/>
      <c r="AD1743" s="7"/>
      <c r="AE1743" s="6"/>
      <c r="AF1743" s="8"/>
      <c r="AG1743" s="6"/>
      <c r="AH1743" s="1"/>
      <c r="AI1743" s="3"/>
      <c r="AJ1743" s="3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  <c r="HG1743" s="1"/>
      <c r="HH1743" s="1"/>
      <c r="HI1743" s="1"/>
      <c r="HJ1743" s="1"/>
      <c r="HK1743" s="1"/>
      <c r="HL1743" s="1"/>
    </row>
    <row r="1744" spans="1:220" x14ac:dyDescent="0.2">
      <c r="A1744" s="65">
        <f t="shared" si="441"/>
        <v>43719</v>
      </c>
      <c r="B1744" s="12">
        <f t="shared" ca="1" si="443"/>
        <v>78939761.996748969</v>
      </c>
      <c r="C1744" s="73">
        <f t="shared" ca="1" si="444"/>
        <v>73170715.698005885</v>
      </c>
      <c r="D1744" s="67">
        <f ca="1">IF(A1744&lt;$B$1,VLOOKUP(A1744,[1]DI!$A$4:$B$15000,2,FALSE),0)</f>
        <v>5.8999999999999997E-2</v>
      </c>
      <c r="E1744" s="11">
        <f t="shared" ca="1" si="445"/>
        <v>1.00022751</v>
      </c>
      <c r="F1744" s="66">
        <f ca="1">(TRUNC(PRODUCT($E$16:$E1743),16))</f>
        <v>1.5819709748398001</v>
      </c>
      <c r="G1744" s="66">
        <f t="shared" ca="1" si="446"/>
        <v>1.50864260980201</v>
      </c>
      <c r="H1744" s="66">
        <f t="shared" ca="1" si="447"/>
        <v>1.04860552</v>
      </c>
      <c r="I1744" s="67">
        <f t="shared" si="442"/>
        <v>3.7499999999999999E-2</v>
      </c>
      <c r="J1744" s="68">
        <f t="shared" si="448"/>
        <v>43437</v>
      </c>
      <c r="K1744" s="13">
        <f t="shared" si="449"/>
        <v>278</v>
      </c>
      <c r="L1744" s="9">
        <f t="shared" si="450"/>
        <v>1.0288365159999999</v>
      </c>
      <c r="M1744" s="71">
        <f t="shared" ca="1" si="451"/>
        <v>1.07884365</v>
      </c>
      <c r="N1744" s="70">
        <f t="shared" si="452"/>
        <v>0</v>
      </c>
      <c r="O1744" s="66">
        <f t="shared" ca="1" si="453"/>
        <v>5769046.2987430897</v>
      </c>
      <c r="P1744" s="72">
        <f t="shared" si="454"/>
        <v>0</v>
      </c>
      <c r="Q1744" s="69"/>
      <c r="R1744" s="68"/>
      <c r="S1744" s="68"/>
      <c r="T1744" s="68"/>
      <c r="U1744" s="68"/>
      <c r="V1744" s="6"/>
      <c r="W1744" s="6"/>
      <c r="X1744" s="6"/>
      <c r="Y1744" s="7"/>
      <c r="Z1744" s="1"/>
      <c r="AA1744" s="6"/>
      <c r="AB1744" s="7"/>
      <c r="AC1744" s="7"/>
      <c r="AD1744" s="7"/>
      <c r="AE1744" s="6"/>
      <c r="AF1744" s="8"/>
      <c r="AG1744" s="6"/>
      <c r="AH1744" s="1"/>
      <c r="AI1744" s="3"/>
      <c r="AJ1744" s="3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  <c r="HG1744" s="1"/>
      <c r="HH1744" s="1"/>
      <c r="HI1744" s="1"/>
      <c r="HJ1744" s="1"/>
      <c r="HK1744" s="1"/>
      <c r="HL1744" s="1"/>
    </row>
    <row r="1745" spans="1:220" x14ac:dyDescent="0.2">
      <c r="A1745" s="65">
        <f t="shared" si="441"/>
        <v>43720</v>
      </c>
      <c r="B1745" s="12">
        <f t="shared" ca="1" si="443"/>
        <v>78965796.503247887</v>
      </c>
      <c r="C1745" s="73">
        <f t="shared" ca="1" si="444"/>
        <v>73170715.698005885</v>
      </c>
      <c r="D1745" s="67">
        <f ca="1">IF(A1745&lt;$B$1,VLOOKUP(A1745,[1]DI!$A$4:$B$15000,2,FALSE),0)</f>
        <v>5.8999999999999997E-2</v>
      </c>
      <c r="E1745" s="11">
        <f t="shared" ca="1" si="445"/>
        <v>1.00022751</v>
      </c>
      <c r="F1745" s="66">
        <f ca="1">(TRUNC(PRODUCT($E$16:$E1744),16))</f>
        <v>1.5823308890562799</v>
      </c>
      <c r="G1745" s="66">
        <f t="shared" ca="1" si="446"/>
        <v>1.50864260980201</v>
      </c>
      <c r="H1745" s="66">
        <f t="shared" ca="1" si="447"/>
        <v>1.04884409</v>
      </c>
      <c r="I1745" s="67">
        <f t="shared" si="442"/>
        <v>3.7499999999999999E-2</v>
      </c>
      <c r="J1745" s="68">
        <f t="shared" si="448"/>
        <v>43437</v>
      </c>
      <c r="K1745" s="13">
        <f t="shared" si="449"/>
        <v>279</v>
      </c>
      <c r="L1745" s="9">
        <f t="shared" si="450"/>
        <v>1.0289417320000001</v>
      </c>
      <c r="M1745" s="71">
        <f t="shared" ca="1" si="451"/>
        <v>1.0791994549999999</v>
      </c>
      <c r="N1745" s="70">
        <f t="shared" si="452"/>
        <v>0</v>
      </c>
      <c r="O1745" s="66">
        <f t="shared" ca="1" si="453"/>
        <v>5795080.8052420001</v>
      </c>
      <c r="P1745" s="72">
        <f t="shared" si="454"/>
        <v>0</v>
      </c>
      <c r="Q1745" s="69"/>
      <c r="R1745" s="68"/>
      <c r="S1745" s="68"/>
      <c r="T1745" s="68"/>
      <c r="U1745" s="68"/>
      <c r="V1745" s="6"/>
      <c r="W1745" s="6"/>
      <c r="X1745" s="6"/>
      <c r="Y1745" s="7"/>
      <c r="Z1745" s="1"/>
      <c r="AA1745" s="6"/>
      <c r="AB1745" s="7"/>
      <c r="AC1745" s="7"/>
      <c r="AD1745" s="7"/>
      <c r="AE1745" s="6"/>
      <c r="AF1745" s="8"/>
      <c r="AG1745" s="6"/>
      <c r="AH1745" s="1"/>
      <c r="AI1745" s="3"/>
      <c r="AJ1745" s="3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  <c r="HG1745" s="1"/>
      <c r="HH1745" s="1"/>
      <c r="HI1745" s="1"/>
      <c r="HJ1745" s="1"/>
      <c r="HK1745" s="1"/>
      <c r="HL1745" s="1"/>
    </row>
    <row r="1746" spans="1:220" x14ac:dyDescent="0.2">
      <c r="A1746" s="65">
        <f t="shared" ref="A1746:A1809" si="455">(A1745+1)</f>
        <v>43721</v>
      </c>
      <c r="B1746" s="12">
        <f t="shared" ca="1" si="443"/>
        <v>78991839.936574131</v>
      </c>
      <c r="C1746" s="73">
        <f t="shared" ca="1" si="444"/>
        <v>73170715.698005885</v>
      </c>
      <c r="D1746" s="67">
        <f ca="1">IF(A1746&lt;$B$1,VLOOKUP(A1746,[1]DI!$A$4:$B$15000,2,FALSE),0)</f>
        <v>5.8999999999999997E-2</v>
      </c>
      <c r="E1746" s="11">
        <f t="shared" ca="1" si="445"/>
        <v>1.00022751</v>
      </c>
      <c r="F1746" s="66">
        <f ca="1">(TRUNC(PRODUCT($E$16:$E1745),16))</f>
        <v>1.58269088515685</v>
      </c>
      <c r="G1746" s="66">
        <f t="shared" ca="1" si="446"/>
        <v>1.50864260980201</v>
      </c>
      <c r="H1746" s="66">
        <f t="shared" ca="1" si="447"/>
        <v>1.0490827199999999</v>
      </c>
      <c r="I1746" s="67">
        <f t="shared" ref="I1746:I1809" si="456">I1745</f>
        <v>3.7499999999999999E-2</v>
      </c>
      <c r="J1746" s="68">
        <f t="shared" si="448"/>
        <v>43437</v>
      </c>
      <c r="K1746" s="13">
        <f t="shared" si="449"/>
        <v>280</v>
      </c>
      <c r="L1746" s="9">
        <f t="shared" si="450"/>
        <v>1.0290469579999999</v>
      </c>
      <c r="M1746" s="71">
        <f t="shared" ca="1" si="451"/>
        <v>1.0795553819999999</v>
      </c>
      <c r="N1746" s="70">
        <f t="shared" si="452"/>
        <v>0</v>
      </c>
      <c r="O1746" s="66">
        <f t="shared" ca="1" si="453"/>
        <v>5821124.2385682501</v>
      </c>
      <c r="P1746" s="72">
        <f t="shared" si="454"/>
        <v>0</v>
      </c>
      <c r="Q1746" s="69"/>
      <c r="R1746" s="68"/>
      <c r="S1746" s="68"/>
      <c r="T1746" s="68"/>
      <c r="U1746" s="68"/>
      <c r="V1746" s="6"/>
      <c r="W1746" s="6"/>
      <c r="X1746" s="6"/>
      <c r="Y1746" s="7"/>
      <c r="Z1746" s="1"/>
      <c r="AA1746" s="6"/>
      <c r="AB1746" s="7"/>
      <c r="AC1746" s="7"/>
      <c r="AD1746" s="7"/>
      <c r="AE1746" s="6"/>
      <c r="AF1746" s="8"/>
      <c r="AG1746" s="6"/>
      <c r="AH1746" s="1"/>
      <c r="AI1746" s="3"/>
      <c r="AJ1746" s="3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</row>
    <row r="1747" spans="1:220" x14ac:dyDescent="0.2">
      <c r="A1747" s="65">
        <f t="shared" si="455"/>
        <v>43722</v>
      </c>
      <c r="B1747" s="12">
        <f t="shared" ca="1" si="443"/>
        <v>79017890.906484097</v>
      </c>
      <c r="C1747" s="73">
        <f t="shared" ca="1" si="444"/>
        <v>73170715.698005885</v>
      </c>
      <c r="D1747" s="67">
        <f ca="1">IF(A1747&lt;$B$1,VLOOKUP(A1747,[1]DI!$A$4:$B$15000,2,FALSE),0)</f>
        <v>0</v>
      </c>
      <c r="E1747" s="11">
        <f t="shared" ca="1" si="445"/>
        <v>1</v>
      </c>
      <c r="F1747" s="66">
        <f ca="1">(TRUNC(PRODUCT($E$16:$E1746),16))</f>
        <v>1.5830509631601299</v>
      </c>
      <c r="G1747" s="66">
        <f t="shared" ca="1" si="446"/>
        <v>1.50864260980201</v>
      </c>
      <c r="H1747" s="66">
        <f t="shared" ca="1" si="447"/>
        <v>1.04932139</v>
      </c>
      <c r="I1747" s="67">
        <f t="shared" si="456"/>
        <v>3.7499999999999999E-2</v>
      </c>
      <c r="J1747" s="68">
        <f t="shared" si="448"/>
        <v>43437</v>
      </c>
      <c r="K1747" s="13">
        <f t="shared" si="449"/>
        <v>281</v>
      </c>
      <c r="L1747" s="9">
        <f t="shared" si="450"/>
        <v>1.029152195</v>
      </c>
      <c r="M1747" s="71">
        <f t="shared" ca="1" si="451"/>
        <v>1.079911412</v>
      </c>
      <c r="N1747" s="70">
        <f t="shared" si="452"/>
        <v>0</v>
      </c>
      <c r="O1747" s="66">
        <f t="shared" ca="1" si="453"/>
        <v>5847175.2084782096</v>
      </c>
      <c r="P1747" s="72">
        <f t="shared" si="454"/>
        <v>0</v>
      </c>
      <c r="Q1747" s="69"/>
      <c r="R1747" s="68"/>
      <c r="S1747" s="68"/>
      <c r="T1747" s="68"/>
      <c r="U1747" s="68"/>
      <c r="V1747" s="6"/>
      <c r="W1747" s="6"/>
      <c r="X1747" s="6"/>
      <c r="Y1747" s="7"/>
      <c r="Z1747" s="1"/>
      <c r="AA1747" s="6"/>
      <c r="AB1747" s="7"/>
      <c r="AC1747" s="7"/>
      <c r="AD1747" s="7"/>
      <c r="AE1747" s="6"/>
      <c r="AF1747" s="8"/>
      <c r="AG1747" s="6"/>
      <c r="AH1747" s="1"/>
      <c r="AI1747" s="3"/>
      <c r="AJ1747" s="3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</row>
    <row r="1748" spans="1:220" x14ac:dyDescent="0.2">
      <c r="A1748" s="65">
        <f t="shared" si="455"/>
        <v>43723</v>
      </c>
      <c r="B1748" s="12">
        <f t="shared" ca="1" si="443"/>
        <v>79025971.733984366</v>
      </c>
      <c r="C1748" s="73">
        <f t="shared" ca="1" si="444"/>
        <v>73170715.698005885</v>
      </c>
      <c r="D1748" s="67">
        <f ca="1">IF(A1748&lt;$B$1,VLOOKUP(A1748,[1]DI!$A$4:$B$15000,2,FALSE),0)</f>
        <v>0</v>
      </c>
      <c r="E1748" s="11">
        <f t="shared" ca="1" si="445"/>
        <v>1</v>
      </c>
      <c r="F1748" s="66">
        <f ca="1">(TRUNC(PRODUCT($E$16:$E1747),16))</f>
        <v>1.5830509631601299</v>
      </c>
      <c r="G1748" s="66">
        <f t="shared" ca="1" si="446"/>
        <v>1.50864260980201</v>
      </c>
      <c r="H1748" s="66">
        <f t="shared" ca="1" si="447"/>
        <v>1.04932139</v>
      </c>
      <c r="I1748" s="67">
        <f t="shared" si="456"/>
        <v>3.7499999999999999E-2</v>
      </c>
      <c r="J1748" s="68">
        <f t="shared" si="448"/>
        <v>43437</v>
      </c>
      <c r="K1748" s="13">
        <f t="shared" si="449"/>
        <v>282</v>
      </c>
      <c r="L1748" s="9">
        <f t="shared" si="450"/>
        <v>1.029257442</v>
      </c>
      <c r="M1748" s="71">
        <f t="shared" ca="1" si="451"/>
        <v>1.0800218500000001</v>
      </c>
      <c r="N1748" s="70">
        <f t="shared" si="452"/>
        <v>0</v>
      </c>
      <c r="O1748" s="66">
        <f t="shared" ca="1" si="453"/>
        <v>5855256.0359784802</v>
      </c>
      <c r="P1748" s="72">
        <f t="shared" si="454"/>
        <v>0</v>
      </c>
      <c r="Q1748" s="69"/>
      <c r="R1748" s="68"/>
      <c r="S1748" s="68"/>
      <c r="T1748" s="68"/>
      <c r="U1748" s="68"/>
      <c r="V1748" s="6"/>
      <c r="W1748" s="6"/>
      <c r="X1748" s="6"/>
      <c r="Y1748" s="7"/>
      <c r="Z1748" s="1"/>
      <c r="AA1748" s="6"/>
      <c r="AB1748" s="7"/>
      <c r="AC1748" s="7"/>
      <c r="AD1748" s="7"/>
      <c r="AE1748" s="6"/>
      <c r="AF1748" s="8"/>
      <c r="AG1748" s="6"/>
      <c r="AH1748" s="1"/>
      <c r="AI1748" s="3"/>
      <c r="AJ1748" s="3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  <c r="HG1748" s="1"/>
      <c r="HH1748" s="1"/>
      <c r="HI1748" s="1"/>
      <c r="HJ1748" s="1"/>
      <c r="HK1748" s="1"/>
      <c r="HL1748" s="1"/>
    </row>
    <row r="1749" spans="1:220" x14ac:dyDescent="0.2">
      <c r="A1749" s="65">
        <f t="shared" si="455"/>
        <v>43724</v>
      </c>
      <c r="B1749" s="12">
        <f t="shared" ca="1" si="443"/>
        <v>79034053.366362482</v>
      </c>
      <c r="C1749" s="73">
        <f t="shared" ca="1" si="444"/>
        <v>73170715.698005885</v>
      </c>
      <c r="D1749" s="67">
        <f ca="1">IF(A1749&lt;$B$1,VLOOKUP(A1749,[1]DI!$A$4:$B$15000,2,FALSE),0)</f>
        <v>5.8999999999999997E-2</v>
      </c>
      <c r="E1749" s="11">
        <f t="shared" ca="1" si="445"/>
        <v>1.00022751</v>
      </c>
      <c r="F1749" s="66">
        <f ca="1">(TRUNC(PRODUCT($E$16:$E1748),16))</f>
        <v>1.5830509631601299</v>
      </c>
      <c r="G1749" s="66">
        <f t="shared" ca="1" si="446"/>
        <v>1.50864260980201</v>
      </c>
      <c r="H1749" s="66">
        <f t="shared" ca="1" si="447"/>
        <v>1.04932139</v>
      </c>
      <c r="I1749" s="67">
        <f t="shared" si="456"/>
        <v>3.7499999999999999E-2</v>
      </c>
      <c r="J1749" s="68">
        <f t="shared" si="448"/>
        <v>43437</v>
      </c>
      <c r="K1749" s="13">
        <f t="shared" si="449"/>
        <v>283</v>
      </c>
      <c r="L1749" s="9">
        <f t="shared" si="450"/>
        <v>1.0293627000000001</v>
      </c>
      <c r="M1749" s="71">
        <f t="shared" ca="1" si="451"/>
        <v>1.080132299</v>
      </c>
      <c r="N1749" s="70">
        <f t="shared" si="452"/>
        <v>0</v>
      </c>
      <c r="O1749" s="66">
        <f t="shared" ca="1" si="453"/>
        <v>5863337.6683566002</v>
      </c>
      <c r="P1749" s="72">
        <f t="shared" si="454"/>
        <v>0</v>
      </c>
      <c r="Q1749" s="69"/>
      <c r="R1749" s="68"/>
      <c r="S1749" s="68"/>
      <c r="T1749" s="68"/>
      <c r="U1749" s="68"/>
      <c r="V1749" s="6"/>
      <c r="W1749" s="6"/>
      <c r="X1749" s="6"/>
      <c r="Y1749" s="7"/>
      <c r="Z1749" s="1"/>
      <c r="AA1749" s="6"/>
      <c r="AB1749" s="7"/>
      <c r="AC1749" s="7"/>
      <c r="AD1749" s="7"/>
      <c r="AE1749" s="6"/>
      <c r="AF1749" s="8"/>
      <c r="AG1749" s="6"/>
      <c r="AH1749" s="1"/>
      <c r="AI1749" s="3"/>
      <c r="AJ1749" s="3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</row>
    <row r="1750" spans="1:220" x14ac:dyDescent="0.2">
      <c r="A1750" s="65">
        <f t="shared" si="455"/>
        <v>43725</v>
      </c>
      <c r="B1750" s="12">
        <f t="shared" ca="1" si="443"/>
        <v>79060118.750903428</v>
      </c>
      <c r="C1750" s="73">
        <f t="shared" ca="1" si="444"/>
        <v>73170715.698005885</v>
      </c>
      <c r="D1750" s="67">
        <f ca="1">IF(A1750&lt;$B$1,VLOOKUP(A1750,[1]DI!$A$4:$B$15000,2,FALSE),0)</f>
        <v>5.8999999999999997E-2</v>
      </c>
      <c r="E1750" s="11">
        <f t="shared" ca="1" si="445"/>
        <v>1.00022751</v>
      </c>
      <c r="F1750" s="66">
        <f ca="1">(TRUNC(PRODUCT($E$16:$E1749),16))</f>
        <v>1.5834111230847601</v>
      </c>
      <c r="G1750" s="66">
        <f t="shared" ca="1" si="446"/>
        <v>1.50864260980201</v>
      </c>
      <c r="H1750" s="66">
        <f t="shared" ca="1" si="447"/>
        <v>1.04956012</v>
      </c>
      <c r="I1750" s="67">
        <f t="shared" si="456"/>
        <v>3.7499999999999999E-2</v>
      </c>
      <c r="J1750" s="68">
        <f t="shared" si="448"/>
        <v>43437</v>
      </c>
      <c r="K1750" s="13">
        <f t="shared" si="449"/>
        <v>284</v>
      </c>
      <c r="L1750" s="9">
        <f t="shared" si="450"/>
        <v>1.02946797</v>
      </c>
      <c r="M1750" s="71">
        <f t="shared" ca="1" si="451"/>
        <v>1.0804885259999999</v>
      </c>
      <c r="N1750" s="70">
        <f t="shared" si="452"/>
        <v>0</v>
      </c>
      <c r="O1750" s="66">
        <f t="shared" ca="1" si="453"/>
        <v>5889403.0528975502</v>
      </c>
      <c r="P1750" s="72">
        <f t="shared" si="454"/>
        <v>0</v>
      </c>
      <c r="Q1750" s="69"/>
      <c r="R1750" s="68"/>
      <c r="S1750" s="68"/>
      <c r="T1750" s="68"/>
      <c r="U1750" s="68"/>
      <c r="V1750" s="6"/>
      <c r="W1750" s="6"/>
      <c r="X1750" s="6"/>
      <c r="Y1750" s="7"/>
      <c r="Z1750" s="1"/>
      <c r="AA1750" s="6"/>
      <c r="AB1750" s="7"/>
      <c r="AC1750" s="7"/>
      <c r="AD1750" s="7"/>
      <c r="AE1750" s="6"/>
      <c r="AF1750" s="8"/>
      <c r="AG1750" s="6"/>
      <c r="AH1750" s="1"/>
      <c r="AI1750" s="3"/>
      <c r="AJ1750" s="3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</row>
    <row r="1751" spans="1:220" x14ac:dyDescent="0.2">
      <c r="A1751" s="65">
        <f t="shared" si="455"/>
        <v>43726</v>
      </c>
      <c r="B1751" s="12">
        <f t="shared" ca="1" si="443"/>
        <v>79086193.062271699</v>
      </c>
      <c r="C1751" s="73">
        <f t="shared" ca="1" si="444"/>
        <v>73170715.698005885</v>
      </c>
      <c r="D1751" s="67">
        <f ca="1">IF(A1751&lt;$B$1,VLOOKUP(A1751,[1]DI!$A$4:$B$15000,2,FALSE),0)</f>
        <v>5.8999999999999997E-2</v>
      </c>
      <c r="E1751" s="11">
        <f t="shared" ca="1" si="445"/>
        <v>1.00022751</v>
      </c>
      <c r="F1751" s="66">
        <f ca="1">(TRUNC(PRODUCT($E$16:$E1750),16))</f>
        <v>1.5837713649493801</v>
      </c>
      <c r="G1751" s="66">
        <f t="shared" ca="1" si="446"/>
        <v>1.50864260980201</v>
      </c>
      <c r="H1751" s="66">
        <f t="shared" ca="1" si="447"/>
        <v>1.04979891</v>
      </c>
      <c r="I1751" s="67">
        <f t="shared" si="456"/>
        <v>3.7499999999999999E-2</v>
      </c>
      <c r="J1751" s="68">
        <f t="shared" si="448"/>
        <v>43437</v>
      </c>
      <c r="K1751" s="13">
        <f t="shared" si="449"/>
        <v>285</v>
      </c>
      <c r="L1751" s="9">
        <f t="shared" si="450"/>
        <v>1.029573249</v>
      </c>
      <c r="M1751" s="71">
        <f t="shared" ca="1" si="451"/>
        <v>1.0808448749999999</v>
      </c>
      <c r="N1751" s="70">
        <f t="shared" si="452"/>
        <v>0</v>
      </c>
      <c r="O1751" s="66">
        <f t="shared" ca="1" si="453"/>
        <v>5915477.36426582</v>
      </c>
      <c r="P1751" s="72">
        <f t="shared" si="454"/>
        <v>0</v>
      </c>
      <c r="Q1751" s="69"/>
      <c r="R1751" s="68"/>
      <c r="S1751" s="68"/>
      <c r="T1751" s="68"/>
      <c r="U1751" s="68"/>
      <c r="V1751" s="6"/>
      <c r="W1751" s="6"/>
      <c r="X1751" s="6"/>
      <c r="Y1751" s="7"/>
      <c r="Z1751" s="1"/>
      <c r="AA1751" s="6"/>
      <c r="AB1751" s="7"/>
      <c r="AC1751" s="7"/>
      <c r="AD1751" s="7"/>
      <c r="AE1751" s="6"/>
      <c r="AF1751" s="8"/>
      <c r="AG1751" s="6"/>
      <c r="AH1751" s="1"/>
      <c r="AI1751" s="3"/>
      <c r="AJ1751" s="3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</row>
    <row r="1752" spans="1:220" x14ac:dyDescent="0.2">
      <c r="A1752" s="65">
        <f t="shared" si="455"/>
        <v>43727</v>
      </c>
      <c r="B1752" s="12">
        <f t="shared" ca="1" si="443"/>
        <v>79112275.641930848</v>
      </c>
      <c r="C1752" s="73">
        <f t="shared" ca="1" si="444"/>
        <v>73170715.698005885</v>
      </c>
      <c r="D1752" s="67">
        <f ca="1">IF(A1752&lt;$B$1,VLOOKUP(A1752,[1]DI!$A$4:$B$15000,2,FALSE),0)</f>
        <v>5.3999999999999999E-2</v>
      </c>
      <c r="E1752" s="11">
        <f t="shared" ca="1" si="445"/>
        <v>1.0002087200000001</v>
      </c>
      <c r="F1752" s="66">
        <f ca="1">(TRUNC(PRODUCT($E$16:$E1751),16))</f>
        <v>1.58413168877262</v>
      </c>
      <c r="G1752" s="66">
        <f t="shared" ca="1" si="446"/>
        <v>1.50864260980201</v>
      </c>
      <c r="H1752" s="66">
        <f t="shared" ca="1" si="447"/>
        <v>1.05003775</v>
      </c>
      <c r="I1752" s="67">
        <f t="shared" si="456"/>
        <v>3.7499999999999999E-2</v>
      </c>
      <c r="J1752" s="68">
        <f t="shared" si="448"/>
        <v>43437</v>
      </c>
      <c r="K1752" s="13">
        <f t="shared" si="449"/>
        <v>286</v>
      </c>
      <c r="L1752" s="9">
        <f t="shared" si="450"/>
        <v>1.0296785399999999</v>
      </c>
      <c r="M1752" s="71">
        <f t="shared" ca="1" si="451"/>
        <v>1.081201337</v>
      </c>
      <c r="N1752" s="70">
        <f t="shared" si="452"/>
        <v>0</v>
      </c>
      <c r="O1752" s="66">
        <f t="shared" ca="1" si="453"/>
        <v>5941559.94392497</v>
      </c>
      <c r="P1752" s="72">
        <f t="shared" si="454"/>
        <v>0</v>
      </c>
      <c r="Q1752" s="69"/>
      <c r="R1752" s="68"/>
      <c r="S1752" s="68"/>
      <c r="T1752" s="68"/>
      <c r="U1752" s="68"/>
      <c r="V1752" s="6"/>
      <c r="W1752" s="6"/>
      <c r="X1752" s="6"/>
      <c r="Y1752" s="7"/>
      <c r="Z1752" s="1"/>
      <c r="AA1752" s="6"/>
      <c r="AB1752" s="7"/>
      <c r="AC1752" s="7"/>
      <c r="AD1752" s="7"/>
      <c r="AE1752" s="6"/>
      <c r="AF1752" s="8"/>
      <c r="AG1752" s="6"/>
      <c r="AH1752" s="1"/>
      <c r="AI1752" s="3"/>
      <c r="AJ1752" s="3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  <c r="HG1752" s="1"/>
      <c r="HH1752" s="1"/>
      <c r="HI1752" s="1"/>
      <c r="HJ1752" s="1"/>
      <c r="HK1752" s="1"/>
      <c r="HL1752" s="1"/>
    </row>
    <row r="1753" spans="1:220" x14ac:dyDescent="0.2">
      <c r="A1753" s="65">
        <f t="shared" si="455"/>
        <v>43728</v>
      </c>
      <c r="B1753" s="12">
        <f t="shared" ca="1" si="443"/>
        <v>79136879.880450025</v>
      </c>
      <c r="C1753" s="73">
        <f t="shared" ca="1" si="444"/>
        <v>73170715.698005885</v>
      </c>
      <c r="D1753" s="67">
        <f ca="1">IF(A1753&lt;$B$1,VLOOKUP(A1753,[1]DI!$A$4:$B$15000,2,FALSE),0)</f>
        <v>5.3999999999999999E-2</v>
      </c>
      <c r="E1753" s="11">
        <f t="shared" ca="1" si="445"/>
        <v>1.0002087200000001</v>
      </c>
      <c r="F1753" s="66">
        <f ca="1">(TRUNC(PRODUCT($E$16:$E1752),16))</f>
        <v>1.5844623287387001</v>
      </c>
      <c r="G1753" s="66">
        <f t="shared" ca="1" si="446"/>
        <v>1.50864260980201</v>
      </c>
      <c r="H1753" s="66">
        <f t="shared" ca="1" si="447"/>
        <v>1.0502569100000001</v>
      </c>
      <c r="I1753" s="67">
        <f t="shared" si="456"/>
        <v>3.7499999999999999E-2</v>
      </c>
      <c r="J1753" s="68">
        <f t="shared" si="448"/>
        <v>43437</v>
      </c>
      <c r="K1753" s="13">
        <f t="shared" si="449"/>
        <v>287</v>
      </c>
      <c r="L1753" s="9">
        <f t="shared" si="450"/>
        <v>1.029783841</v>
      </c>
      <c r="M1753" s="71">
        <f t="shared" ca="1" si="451"/>
        <v>1.0815375949999999</v>
      </c>
      <c r="N1753" s="70">
        <f t="shared" si="452"/>
        <v>0</v>
      </c>
      <c r="O1753" s="66">
        <f t="shared" ca="1" si="453"/>
        <v>5966164.1824441403</v>
      </c>
      <c r="P1753" s="72">
        <f t="shared" si="454"/>
        <v>0</v>
      </c>
      <c r="Q1753" s="69"/>
      <c r="R1753" s="68"/>
      <c r="S1753" s="68"/>
      <c r="T1753" s="68"/>
      <c r="U1753" s="68"/>
      <c r="V1753" s="6"/>
      <c r="W1753" s="6"/>
      <c r="X1753" s="6"/>
      <c r="Y1753" s="7"/>
      <c r="Z1753" s="1"/>
      <c r="AA1753" s="6"/>
      <c r="AB1753" s="7"/>
      <c r="AC1753" s="7"/>
      <c r="AD1753" s="7"/>
      <c r="AE1753" s="6"/>
      <c r="AF1753" s="8"/>
      <c r="AG1753" s="6"/>
      <c r="AH1753" s="1"/>
      <c r="AI1753" s="3"/>
      <c r="AJ1753" s="3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  <c r="HG1753" s="1"/>
      <c r="HH1753" s="1"/>
      <c r="HI1753" s="1"/>
      <c r="HJ1753" s="1"/>
      <c r="HK1753" s="1"/>
      <c r="HL1753" s="1"/>
    </row>
    <row r="1754" spans="1:220" x14ac:dyDescent="0.2">
      <c r="A1754" s="65">
        <f t="shared" si="455"/>
        <v>43729</v>
      </c>
      <c r="B1754" s="12">
        <f t="shared" ca="1" si="443"/>
        <v>79161492.167747945</v>
      </c>
      <c r="C1754" s="73">
        <f t="shared" ca="1" si="444"/>
        <v>73170715.698005885</v>
      </c>
      <c r="D1754" s="67">
        <f ca="1">IF(A1754&lt;$B$1,VLOOKUP(A1754,[1]DI!$A$4:$B$15000,2,FALSE),0)</f>
        <v>0</v>
      </c>
      <c r="E1754" s="11">
        <f t="shared" ca="1" si="445"/>
        <v>1</v>
      </c>
      <c r="F1754" s="66">
        <f ca="1">(TRUNC(PRODUCT($E$16:$E1753),16))</f>
        <v>1.58479303771595</v>
      </c>
      <c r="G1754" s="66">
        <f t="shared" ca="1" si="446"/>
        <v>1.50864260980201</v>
      </c>
      <c r="H1754" s="66">
        <f t="shared" ca="1" si="447"/>
        <v>1.0504761199999999</v>
      </c>
      <c r="I1754" s="67">
        <f t="shared" si="456"/>
        <v>3.7499999999999999E-2</v>
      </c>
      <c r="J1754" s="68">
        <f t="shared" si="448"/>
        <v>43437</v>
      </c>
      <c r="K1754" s="13">
        <f t="shared" si="449"/>
        <v>288</v>
      </c>
      <c r="L1754" s="9">
        <f t="shared" si="450"/>
        <v>1.0298891539999999</v>
      </c>
      <c r="M1754" s="71">
        <f t="shared" ca="1" si="451"/>
        <v>1.081873963</v>
      </c>
      <c r="N1754" s="70">
        <f t="shared" si="452"/>
        <v>0</v>
      </c>
      <c r="O1754" s="66">
        <f t="shared" ca="1" si="453"/>
        <v>5990776.4697420597</v>
      </c>
      <c r="P1754" s="72">
        <f t="shared" si="454"/>
        <v>0</v>
      </c>
      <c r="Q1754" s="69"/>
      <c r="R1754" s="68"/>
      <c r="S1754" s="68"/>
      <c r="T1754" s="68"/>
      <c r="U1754" s="68"/>
      <c r="V1754" s="6"/>
      <c r="W1754" s="6"/>
      <c r="X1754" s="6"/>
      <c r="Y1754" s="7"/>
      <c r="Z1754" s="1"/>
      <c r="AA1754" s="6"/>
      <c r="AB1754" s="7"/>
      <c r="AC1754" s="7"/>
      <c r="AD1754" s="7"/>
      <c r="AE1754" s="6"/>
      <c r="AF1754" s="8"/>
      <c r="AG1754" s="6"/>
      <c r="AH1754" s="1"/>
      <c r="AI1754" s="3"/>
      <c r="AJ1754" s="3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  <c r="HG1754" s="1"/>
      <c r="HH1754" s="1"/>
      <c r="HI1754" s="1"/>
      <c r="HJ1754" s="1"/>
      <c r="HK1754" s="1"/>
      <c r="HL1754" s="1"/>
    </row>
    <row r="1755" spans="1:220" x14ac:dyDescent="0.2">
      <c r="A1755" s="65">
        <f t="shared" si="455"/>
        <v>43730</v>
      </c>
      <c r="B1755" s="12">
        <f t="shared" ca="1" si="443"/>
        <v>79169587.629391342</v>
      </c>
      <c r="C1755" s="73">
        <f t="shared" ca="1" si="444"/>
        <v>73170715.698005885</v>
      </c>
      <c r="D1755" s="67">
        <f ca="1">IF(A1755&lt;$B$1,VLOOKUP(A1755,[1]DI!$A$4:$B$15000,2,FALSE),0)</f>
        <v>0</v>
      </c>
      <c r="E1755" s="11">
        <f t="shared" ca="1" si="445"/>
        <v>1</v>
      </c>
      <c r="F1755" s="66">
        <f ca="1">(TRUNC(PRODUCT($E$16:$E1754),16))</f>
        <v>1.58479303771595</v>
      </c>
      <c r="G1755" s="66">
        <f t="shared" ca="1" si="446"/>
        <v>1.50864260980201</v>
      </c>
      <c r="H1755" s="66">
        <f t="shared" ca="1" si="447"/>
        <v>1.0504761199999999</v>
      </c>
      <c r="I1755" s="67">
        <f t="shared" si="456"/>
        <v>3.7499999999999999E-2</v>
      </c>
      <c r="J1755" s="68">
        <f t="shared" si="448"/>
        <v>43437</v>
      </c>
      <c r="K1755" s="13">
        <f t="shared" si="449"/>
        <v>289</v>
      </c>
      <c r="L1755" s="9">
        <f t="shared" si="450"/>
        <v>1.0299944759999999</v>
      </c>
      <c r="M1755" s="71">
        <f t="shared" ca="1" si="451"/>
        <v>1.081984601</v>
      </c>
      <c r="N1755" s="70">
        <f t="shared" si="452"/>
        <v>0</v>
      </c>
      <c r="O1755" s="66">
        <f t="shared" ca="1" si="453"/>
        <v>5998871.9313854501</v>
      </c>
      <c r="P1755" s="72">
        <f t="shared" si="454"/>
        <v>0</v>
      </c>
      <c r="Q1755" s="69"/>
      <c r="R1755" s="68"/>
      <c r="S1755" s="68"/>
      <c r="T1755" s="68"/>
      <c r="U1755" s="68"/>
      <c r="V1755" s="6"/>
      <c r="W1755" s="6"/>
      <c r="X1755" s="6"/>
      <c r="Y1755" s="7"/>
      <c r="Z1755" s="1"/>
      <c r="AA1755" s="6"/>
      <c r="AB1755" s="7"/>
      <c r="AC1755" s="7"/>
      <c r="AD1755" s="7"/>
      <c r="AE1755" s="6"/>
      <c r="AF1755" s="8"/>
      <c r="AG1755" s="6"/>
      <c r="AH1755" s="1"/>
      <c r="AI1755" s="3"/>
      <c r="AJ1755" s="3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  <c r="HG1755" s="1"/>
      <c r="HH1755" s="1"/>
      <c r="HI1755" s="1"/>
      <c r="HJ1755" s="1"/>
      <c r="HK1755" s="1"/>
      <c r="HL1755" s="1"/>
    </row>
    <row r="1756" spans="1:220" x14ac:dyDescent="0.2">
      <c r="A1756" s="65">
        <f t="shared" si="455"/>
        <v>43731</v>
      </c>
      <c r="B1756" s="12">
        <f t="shared" ca="1" si="443"/>
        <v>79177684.042254031</v>
      </c>
      <c r="C1756" s="73">
        <f t="shared" ca="1" si="444"/>
        <v>73170715.698005885</v>
      </c>
      <c r="D1756" s="67">
        <f ca="1">IF(A1756&lt;$B$1,VLOOKUP(A1756,[1]DI!$A$4:$B$15000,2,FALSE),0)</f>
        <v>5.3999999999999999E-2</v>
      </c>
      <c r="E1756" s="11">
        <f t="shared" ca="1" si="445"/>
        <v>1.0002087200000001</v>
      </c>
      <c r="F1756" s="66">
        <f ca="1">(TRUNC(PRODUCT($E$16:$E1755),16))</f>
        <v>1.58479303771595</v>
      </c>
      <c r="G1756" s="66">
        <f t="shared" ca="1" si="446"/>
        <v>1.50864260980201</v>
      </c>
      <c r="H1756" s="66">
        <f t="shared" ca="1" si="447"/>
        <v>1.0504761199999999</v>
      </c>
      <c r="I1756" s="67">
        <f t="shared" si="456"/>
        <v>3.7499999999999999E-2</v>
      </c>
      <c r="J1756" s="68">
        <f t="shared" si="448"/>
        <v>43437</v>
      </c>
      <c r="K1756" s="13">
        <f t="shared" si="449"/>
        <v>290</v>
      </c>
      <c r="L1756" s="9">
        <f t="shared" si="450"/>
        <v>1.0300998100000001</v>
      </c>
      <c r="M1756" s="71">
        <f t="shared" ca="1" si="451"/>
        <v>1.082095252</v>
      </c>
      <c r="N1756" s="70">
        <f t="shared" si="452"/>
        <v>0</v>
      </c>
      <c r="O1756" s="66">
        <f t="shared" ca="1" si="453"/>
        <v>6006968.3442481495</v>
      </c>
      <c r="P1756" s="72">
        <f t="shared" si="454"/>
        <v>0</v>
      </c>
      <c r="Q1756" s="69"/>
      <c r="R1756" s="68"/>
      <c r="S1756" s="68"/>
      <c r="T1756" s="68"/>
      <c r="U1756" s="68"/>
      <c r="V1756" s="6"/>
      <c r="W1756" s="6"/>
      <c r="X1756" s="6"/>
      <c r="Y1756" s="7"/>
      <c r="Z1756" s="1"/>
      <c r="AA1756" s="6"/>
      <c r="AB1756" s="7"/>
      <c r="AC1756" s="7"/>
      <c r="AD1756" s="7"/>
      <c r="AE1756" s="6"/>
      <c r="AF1756" s="8"/>
      <c r="AG1756" s="6"/>
      <c r="AH1756" s="1"/>
      <c r="AI1756" s="3"/>
      <c r="AJ1756" s="3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  <c r="HG1756" s="1"/>
      <c r="HH1756" s="1"/>
      <c r="HI1756" s="1"/>
      <c r="HJ1756" s="1"/>
      <c r="HK1756" s="1"/>
      <c r="HL1756" s="1"/>
    </row>
    <row r="1757" spans="1:220" x14ac:dyDescent="0.2">
      <c r="A1757" s="65">
        <f t="shared" si="455"/>
        <v>43732</v>
      </c>
      <c r="B1757" s="12">
        <f t="shared" ca="1" si="443"/>
        <v>79202309.280768618</v>
      </c>
      <c r="C1757" s="73">
        <f t="shared" ca="1" si="444"/>
        <v>73170715.698005885</v>
      </c>
      <c r="D1757" s="67">
        <f ca="1">IF(A1757&lt;$B$1,VLOOKUP(A1757,[1]DI!$A$4:$B$15000,2,FALSE),0)</f>
        <v>5.3999999999999999E-2</v>
      </c>
      <c r="E1757" s="11">
        <f t="shared" ca="1" si="445"/>
        <v>1.0002087200000001</v>
      </c>
      <c r="F1757" s="66">
        <f ca="1">(TRUNC(PRODUCT($E$16:$E1756),16))</f>
        <v>1.5851238157187799</v>
      </c>
      <c r="G1757" s="66">
        <f t="shared" ca="1" si="446"/>
        <v>1.50864260980201</v>
      </c>
      <c r="H1757" s="66">
        <f t="shared" ca="1" si="447"/>
        <v>1.0506953800000001</v>
      </c>
      <c r="I1757" s="67">
        <f t="shared" si="456"/>
        <v>3.7499999999999999E-2</v>
      </c>
      <c r="J1757" s="68">
        <f t="shared" si="448"/>
        <v>43437</v>
      </c>
      <c r="K1757" s="13">
        <f t="shared" si="449"/>
        <v>291</v>
      </c>
      <c r="L1757" s="9">
        <f t="shared" si="450"/>
        <v>1.030205155</v>
      </c>
      <c r="M1757" s="71">
        <f t="shared" ca="1" si="451"/>
        <v>1.0824317969999999</v>
      </c>
      <c r="N1757" s="70">
        <f t="shared" si="452"/>
        <v>0</v>
      </c>
      <c r="O1757" s="66">
        <f t="shared" ca="1" si="453"/>
        <v>6031593.5827627303</v>
      </c>
      <c r="P1757" s="72">
        <f t="shared" si="454"/>
        <v>0</v>
      </c>
      <c r="Q1757" s="69"/>
      <c r="R1757" s="68"/>
      <c r="S1757" s="68"/>
      <c r="T1757" s="68"/>
      <c r="U1757" s="68"/>
      <c r="V1757" s="6"/>
      <c r="W1757" s="6"/>
      <c r="X1757" s="6"/>
      <c r="Y1757" s="7"/>
      <c r="Z1757" s="1"/>
      <c r="AA1757" s="6"/>
      <c r="AB1757" s="7"/>
      <c r="AC1757" s="7"/>
      <c r="AD1757" s="7"/>
      <c r="AE1757" s="6"/>
      <c r="AF1757" s="8"/>
      <c r="AG1757" s="6"/>
      <c r="AH1757" s="1"/>
      <c r="AI1757" s="3"/>
      <c r="AJ1757" s="3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  <c r="HG1757" s="1"/>
      <c r="HH1757" s="1"/>
      <c r="HI1757" s="1"/>
      <c r="HJ1757" s="1"/>
      <c r="HK1757" s="1"/>
      <c r="HL1757" s="1"/>
    </row>
    <row r="1758" spans="1:220" x14ac:dyDescent="0.2">
      <c r="A1758" s="65">
        <f t="shared" si="455"/>
        <v>43733</v>
      </c>
      <c r="B1758" s="12">
        <f t="shared" ca="1" si="443"/>
        <v>79226941.690013334</v>
      </c>
      <c r="C1758" s="73">
        <f t="shared" ca="1" si="444"/>
        <v>73170715.698005885</v>
      </c>
      <c r="D1758" s="67">
        <f ca="1">IF(A1758&lt;$B$1,VLOOKUP(A1758,[1]DI!$A$4:$B$15000,2,FALSE),0)</f>
        <v>5.3999999999999999E-2</v>
      </c>
      <c r="E1758" s="11">
        <f t="shared" ca="1" si="445"/>
        <v>1.0002087200000001</v>
      </c>
      <c r="F1758" s="66">
        <f ca="1">(TRUNC(PRODUCT($E$16:$E1757),16))</f>
        <v>1.5854546627616</v>
      </c>
      <c r="G1758" s="66">
        <f t="shared" ca="1" si="446"/>
        <v>1.50864260980201</v>
      </c>
      <c r="H1758" s="66">
        <f t="shared" ca="1" si="447"/>
        <v>1.05091468</v>
      </c>
      <c r="I1758" s="67">
        <f t="shared" si="456"/>
        <v>3.7499999999999999E-2</v>
      </c>
      <c r="J1758" s="68">
        <f t="shared" si="448"/>
        <v>43437</v>
      </c>
      <c r="K1758" s="13">
        <f t="shared" si="449"/>
        <v>292</v>
      </c>
      <c r="L1758" s="9">
        <f t="shared" si="450"/>
        <v>1.0303105100000001</v>
      </c>
      <c r="M1758" s="71">
        <f t="shared" ca="1" si="451"/>
        <v>1.0827684399999999</v>
      </c>
      <c r="N1758" s="70">
        <f t="shared" si="452"/>
        <v>0</v>
      </c>
      <c r="O1758" s="66">
        <f t="shared" ca="1" si="453"/>
        <v>6056225.9920074502</v>
      </c>
      <c r="P1758" s="72">
        <f t="shared" si="454"/>
        <v>0</v>
      </c>
      <c r="Q1758" s="69"/>
      <c r="R1758" s="68"/>
      <c r="S1758" s="68"/>
      <c r="T1758" s="68"/>
      <c r="U1758" s="68"/>
      <c r="V1758" s="6"/>
      <c r="W1758" s="6"/>
      <c r="X1758" s="6"/>
      <c r="Y1758" s="7"/>
      <c r="Z1758" s="1"/>
      <c r="AA1758" s="6"/>
      <c r="AB1758" s="7"/>
      <c r="AC1758" s="7"/>
      <c r="AD1758" s="7"/>
      <c r="AE1758" s="6"/>
      <c r="AF1758" s="8"/>
      <c r="AG1758" s="6"/>
      <c r="AH1758" s="1"/>
      <c r="AI1758" s="3"/>
      <c r="AJ1758" s="3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  <c r="HG1758" s="1"/>
      <c r="HH1758" s="1"/>
      <c r="HI1758" s="1"/>
      <c r="HJ1758" s="1"/>
      <c r="HK1758" s="1"/>
      <c r="HL1758" s="1"/>
    </row>
    <row r="1759" spans="1:220" x14ac:dyDescent="0.2">
      <c r="A1759" s="65">
        <f t="shared" si="455"/>
        <v>43734</v>
      </c>
      <c r="B1759" s="12">
        <f t="shared" ca="1" si="443"/>
        <v>79251582.074866086</v>
      </c>
      <c r="C1759" s="73">
        <f t="shared" ca="1" si="444"/>
        <v>73170715.698005885</v>
      </c>
      <c r="D1759" s="67">
        <f ca="1">IF(A1759&lt;$B$1,VLOOKUP(A1759,[1]DI!$A$4:$B$15000,2,FALSE),0)</f>
        <v>5.3999999999999999E-2</v>
      </c>
      <c r="E1759" s="11">
        <f t="shared" ca="1" si="445"/>
        <v>1.0002087200000001</v>
      </c>
      <c r="F1759" s="66">
        <f ca="1">(TRUNC(PRODUCT($E$16:$E1758),16))</f>
        <v>1.58578557885881</v>
      </c>
      <c r="G1759" s="66">
        <f t="shared" ca="1" si="446"/>
        <v>1.50864260980201</v>
      </c>
      <c r="H1759" s="66">
        <f t="shared" ca="1" si="447"/>
        <v>1.0511340300000001</v>
      </c>
      <c r="I1759" s="67">
        <f t="shared" si="456"/>
        <v>3.7499999999999999E-2</v>
      </c>
      <c r="J1759" s="68">
        <f t="shared" si="448"/>
        <v>43437</v>
      </c>
      <c r="K1759" s="13">
        <f t="shared" si="449"/>
        <v>293</v>
      </c>
      <c r="L1759" s="9">
        <f t="shared" si="450"/>
        <v>1.030415876</v>
      </c>
      <c r="M1759" s="71">
        <f t="shared" ca="1" si="451"/>
        <v>1.0831051920000001</v>
      </c>
      <c r="N1759" s="70">
        <f t="shared" si="452"/>
        <v>0</v>
      </c>
      <c r="O1759" s="66">
        <f t="shared" ca="1" si="453"/>
        <v>6080866.3768602004</v>
      </c>
      <c r="P1759" s="72">
        <f t="shared" si="454"/>
        <v>0</v>
      </c>
      <c r="Q1759" s="69"/>
      <c r="R1759" s="68"/>
      <c r="S1759" s="68"/>
      <c r="T1759" s="68"/>
      <c r="U1759" s="68"/>
      <c r="V1759" s="6"/>
      <c r="W1759" s="6"/>
      <c r="X1759" s="6"/>
      <c r="Y1759" s="7"/>
      <c r="Z1759" s="1"/>
      <c r="AA1759" s="6"/>
      <c r="AB1759" s="7"/>
      <c r="AC1759" s="7"/>
      <c r="AD1759" s="7"/>
      <c r="AE1759" s="6"/>
      <c r="AF1759" s="8"/>
      <c r="AG1759" s="6"/>
      <c r="AH1759" s="1"/>
      <c r="AI1759" s="3"/>
      <c r="AJ1759" s="3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  <c r="HG1759" s="1"/>
      <c r="HH1759" s="1"/>
      <c r="HI1759" s="1"/>
      <c r="HJ1759" s="1"/>
      <c r="HK1759" s="1"/>
      <c r="HL1759" s="1"/>
    </row>
    <row r="1760" spans="1:220" x14ac:dyDescent="0.2">
      <c r="A1760" s="65">
        <f t="shared" si="455"/>
        <v>43735</v>
      </c>
      <c r="B1760" s="12">
        <f t="shared" ca="1" si="443"/>
        <v>79276229.77679038</v>
      </c>
      <c r="C1760" s="73">
        <f t="shared" ca="1" si="444"/>
        <v>73170715.698005885</v>
      </c>
      <c r="D1760" s="67">
        <f ca="1">IF(A1760&lt;$B$1,VLOOKUP(A1760,[1]DI!$A$4:$B$15000,2,FALSE),0)</f>
        <v>5.3999999999999999E-2</v>
      </c>
      <c r="E1760" s="11">
        <f t="shared" ca="1" si="445"/>
        <v>1.0002087200000001</v>
      </c>
      <c r="F1760" s="66">
        <f ca="1">(TRUNC(PRODUCT($E$16:$E1759),16))</f>
        <v>1.58611656402483</v>
      </c>
      <c r="G1760" s="66">
        <f t="shared" ca="1" si="446"/>
        <v>1.50864260980201</v>
      </c>
      <c r="H1760" s="66">
        <f t="shared" ca="1" si="447"/>
        <v>1.0513534200000001</v>
      </c>
      <c r="I1760" s="67">
        <f t="shared" si="456"/>
        <v>3.7499999999999999E-2</v>
      </c>
      <c r="J1760" s="68">
        <f t="shared" si="448"/>
        <v>43437</v>
      </c>
      <c r="K1760" s="13">
        <f t="shared" si="449"/>
        <v>294</v>
      </c>
      <c r="L1760" s="9">
        <f t="shared" si="450"/>
        <v>1.0305212530000001</v>
      </c>
      <c r="M1760" s="71">
        <f t="shared" ca="1" si="451"/>
        <v>1.0834420440000001</v>
      </c>
      <c r="N1760" s="70">
        <f t="shared" si="452"/>
        <v>0</v>
      </c>
      <c r="O1760" s="66">
        <f t="shared" ca="1" si="453"/>
        <v>6105514.0787845002</v>
      </c>
      <c r="P1760" s="72">
        <f t="shared" si="454"/>
        <v>0</v>
      </c>
      <c r="Q1760" s="69"/>
      <c r="R1760" s="68"/>
      <c r="S1760" s="68"/>
      <c r="T1760" s="68"/>
      <c r="U1760" s="68"/>
      <c r="V1760" s="6"/>
      <c r="W1760" s="6"/>
      <c r="X1760" s="6"/>
      <c r="Y1760" s="7"/>
      <c r="Z1760" s="1"/>
      <c r="AA1760" s="6"/>
      <c r="AB1760" s="7"/>
      <c r="AC1760" s="7"/>
      <c r="AD1760" s="7"/>
      <c r="AE1760" s="6"/>
      <c r="AF1760" s="8"/>
      <c r="AG1760" s="6"/>
      <c r="AH1760" s="1"/>
      <c r="AI1760" s="3"/>
      <c r="AJ1760" s="3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  <c r="HG1760" s="1"/>
      <c r="HH1760" s="1"/>
      <c r="HI1760" s="1"/>
      <c r="HJ1760" s="1"/>
      <c r="HK1760" s="1"/>
      <c r="HL1760" s="1"/>
    </row>
    <row r="1761" spans="1:220" x14ac:dyDescent="0.2">
      <c r="A1761" s="65">
        <f t="shared" si="455"/>
        <v>43736</v>
      </c>
      <c r="B1761" s="12">
        <f t="shared" ca="1" si="443"/>
        <v>79300885.307981282</v>
      </c>
      <c r="C1761" s="73">
        <f t="shared" ca="1" si="444"/>
        <v>73170715.698005885</v>
      </c>
      <c r="D1761" s="67">
        <f ca="1">IF(A1761&lt;$B$1,VLOOKUP(A1761,[1]DI!$A$4:$B$15000,2,FALSE),0)</f>
        <v>0</v>
      </c>
      <c r="E1761" s="11">
        <f t="shared" ca="1" si="445"/>
        <v>1</v>
      </c>
      <c r="F1761" s="66">
        <f ca="1">(TRUNC(PRODUCT($E$16:$E1760),16))</f>
        <v>1.5864476182740701</v>
      </c>
      <c r="G1761" s="66">
        <f t="shared" ca="1" si="446"/>
        <v>1.50864260980201</v>
      </c>
      <c r="H1761" s="66">
        <f t="shared" ca="1" si="447"/>
        <v>1.0515728600000001</v>
      </c>
      <c r="I1761" s="67">
        <f t="shared" si="456"/>
        <v>3.7499999999999999E-2</v>
      </c>
      <c r="J1761" s="68">
        <f t="shared" si="448"/>
        <v>43437</v>
      </c>
      <c r="K1761" s="13">
        <f t="shared" si="449"/>
        <v>295</v>
      </c>
      <c r="L1761" s="9">
        <f t="shared" si="450"/>
        <v>1.0306266399999999</v>
      </c>
      <c r="M1761" s="71">
        <f t="shared" ca="1" si="451"/>
        <v>1.0837790030000001</v>
      </c>
      <c r="N1761" s="70">
        <f t="shared" si="452"/>
        <v>0</v>
      </c>
      <c r="O1761" s="66">
        <f t="shared" ca="1" si="453"/>
        <v>6130169.6099753901</v>
      </c>
      <c r="P1761" s="72">
        <f t="shared" si="454"/>
        <v>0</v>
      </c>
      <c r="Q1761" s="69"/>
      <c r="R1761" s="68"/>
      <c r="S1761" s="68"/>
      <c r="T1761" s="68"/>
      <c r="U1761" s="68"/>
      <c r="V1761" s="6"/>
      <c r="W1761" s="6"/>
      <c r="X1761" s="6"/>
      <c r="Y1761" s="7"/>
      <c r="Z1761" s="1"/>
      <c r="AA1761" s="6"/>
      <c r="AB1761" s="7"/>
      <c r="AC1761" s="7"/>
      <c r="AD1761" s="7"/>
      <c r="AE1761" s="6"/>
      <c r="AF1761" s="8"/>
      <c r="AG1761" s="6"/>
      <c r="AH1761" s="1"/>
      <c r="AI1761" s="3"/>
      <c r="AJ1761" s="3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  <c r="HG1761" s="1"/>
      <c r="HH1761" s="1"/>
      <c r="HI1761" s="1"/>
      <c r="HJ1761" s="1"/>
      <c r="HK1761" s="1"/>
      <c r="HL1761" s="1"/>
    </row>
    <row r="1762" spans="1:220" x14ac:dyDescent="0.2">
      <c r="A1762" s="65">
        <f t="shared" si="455"/>
        <v>43737</v>
      </c>
      <c r="B1762" s="12">
        <f t="shared" ca="1" si="443"/>
        <v>79308995.111084938</v>
      </c>
      <c r="C1762" s="73">
        <f t="shared" ca="1" si="444"/>
        <v>73170715.698005885</v>
      </c>
      <c r="D1762" s="67">
        <f ca="1">IF(A1762&lt;$B$1,VLOOKUP(A1762,[1]DI!$A$4:$B$15000,2,FALSE),0)</f>
        <v>0</v>
      </c>
      <c r="E1762" s="11">
        <f t="shared" ca="1" si="445"/>
        <v>1</v>
      </c>
      <c r="F1762" s="66">
        <f ca="1">(TRUNC(PRODUCT($E$16:$E1761),16))</f>
        <v>1.5864476182740701</v>
      </c>
      <c r="G1762" s="66">
        <f t="shared" ca="1" si="446"/>
        <v>1.50864260980201</v>
      </c>
      <c r="H1762" s="66">
        <f t="shared" ca="1" si="447"/>
        <v>1.0515728600000001</v>
      </c>
      <c r="I1762" s="67">
        <f t="shared" si="456"/>
        <v>3.7499999999999999E-2</v>
      </c>
      <c r="J1762" s="68">
        <f t="shared" si="448"/>
        <v>43437</v>
      </c>
      <c r="K1762" s="13">
        <f t="shared" si="449"/>
        <v>296</v>
      </c>
      <c r="L1762" s="9">
        <f t="shared" si="450"/>
        <v>1.030732038</v>
      </c>
      <c r="M1762" s="71">
        <f t="shared" ca="1" si="451"/>
        <v>1.0838898370000001</v>
      </c>
      <c r="N1762" s="70">
        <f t="shared" si="452"/>
        <v>0</v>
      </c>
      <c r="O1762" s="66">
        <f t="shared" ca="1" si="453"/>
        <v>6138279.4130790597</v>
      </c>
      <c r="P1762" s="72">
        <f t="shared" si="454"/>
        <v>0</v>
      </c>
      <c r="Q1762" s="69"/>
      <c r="R1762" s="68"/>
      <c r="S1762" s="68"/>
      <c r="T1762" s="68"/>
      <c r="U1762" s="68"/>
      <c r="V1762" s="6"/>
      <c r="W1762" s="6"/>
      <c r="X1762" s="6"/>
      <c r="Y1762" s="7"/>
      <c r="Z1762" s="1"/>
      <c r="AA1762" s="6"/>
      <c r="AB1762" s="7"/>
      <c r="AC1762" s="7"/>
      <c r="AD1762" s="7"/>
      <c r="AE1762" s="6"/>
      <c r="AF1762" s="8"/>
      <c r="AG1762" s="6"/>
      <c r="AH1762" s="1"/>
      <c r="AI1762" s="3"/>
      <c r="AJ1762" s="3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  <c r="HG1762" s="1"/>
      <c r="HH1762" s="1"/>
      <c r="HI1762" s="1"/>
      <c r="HJ1762" s="1"/>
      <c r="HK1762" s="1"/>
      <c r="HL1762" s="1"/>
    </row>
    <row r="1763" spans="1:220" x14ac:dyDescent="0.2">
      <c r="A1763" s="65">
        <f t="shared" si="455"/>
        <v>43738</v>
      </c>
      <c r="B1763" s="12">
        <f t="shared" ca="1" si="443"/>
        <v>79317105.792237192</v>
      </c>
      <c r="C1763" s="73">
        <f t="shared" ca="1" si="444"/>
        <v>73170715.698005885</v>
      </c>
      <c r="D1763" s="67">
        <f ca="1">IF(A1763&lt;$B$1,VLOOKUP(A1763,[1]DI!$A$4:$B$15000,2,FALSE),0)</f>
        <v>5.3999999999999999E-2</v>
      </c>
      <c r="E1763" s="11">
        <f t="shared" ca="1" si="445"/>
        <v>1.0002087200000001</v>
      </c>
      <c r="F1763" s="66">
        <f ca="1">(TRUNC(PRODUCT($E$16:$E1762),16))</f>
        <v>1.5864476182740701</v>
      </c>
      <c r="G1763" s="66">
        <f t="shared" ca="1" si="446"/>
        <v>1.50864260980201</v>
      </c>
      <c r="H1763" s="66">
        <f t="shared" ca="1" si="447"/>
        <v>1.0515728600000001</v>
      </c>
      <c r="I1763" s="67">
        <f t="shared" si="456"/>
        <v>3.7499999999999999E-2</v>
      </c>
      <c r="J1763" s="68">
        <f t="shared" si="448"/>
        <v>43437</v>
      </c>
      <c r="K1763" s="13">
        <f t="shared" si="449"/>
        <v>297</v>
      </c>
      <c r="L1763" s="9">
        <f t="shared" si="450"/>
        <v>1.030837448</v>
      </c>
      <c r="M1763" s="71">
        <f t="shared" ca="1" si="451"/>
        <v>1.084000683</v>
      </c>
      <c r="N1763" s="70">
        <f t="shared" si="452"/>
        <v>0</v>
      </c>
      <c r="O1763" s="66">
        <f t="shared" ca="1" si="453"/>
        <v>6146390.0942313103</v>
      </c>
      <c r="P1763" s="72">
        <f t="shared" si="454"/>
        <v>0</v>
      </c>
      <c r="Q1763" s="69"/>
      <c r="R1763" s="68"/>
      <c r="S1763" s="68"/>
      <c r="T1763" s="68"/>
      <c r="U1763" s="68"/>
      <c r="V1763" s="6"/>
      <c r="W1763" s="6"/>
      <c r="X1763" s="6"/>
      <c r="Y1763" s="7"/>
      <c r="Z1763" s="1"/>
      <c r="AA1763" s="6"/>
      <c r="AB1763" s="7"/>
      <c r="AC1763" s="7"/>
      <c r="AD1763" s="7"/>
      <c r="AE1763" s="6"/>
      <c r="AF1763" s="8"/>
      <c r="AG1763" s="6"/>
      <c r="AH1763" s="1"/>
      <c r="AI1763" s="3"/>
      <c r="AJ1763" s="3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  <c r="HG1763" s="1"/>
      <c r="HH1763" s="1"/>
      <c r="HI1763" s="1"/>
      <c r="HJ1763" s="1"/>
      <c r="HK1763" s="1"/>
      <c r="HL1763" s="1"/>
    </row>
    <row r="1764" spans="1:220" x14ac:dyDescent="0.2">
      <c r="A1764" s="65">
        <f t="shared" si="455"/>
        <v>43739</v>
      </c>
      <c r="B1764" s="12">
        <f t="shared" ca="1" si="443"/>
        <v>79341773.762449756</v>
      </c>
      <c r="C1764" s="73">
        <f t="shared" ca="1" si="444"/>
        <v>73170715.698005885</v>
      </c>
      <c r="D1764" s="67">
        <f ca="1">IF(A1764&lt;$B$1,VLOOKUP(A1764,[1]DI!$A$4:$B$15000,2,FALSE),0)</f>
        <v>5.3999999999999999E-2</v>
      </c>
      <c r="E1764" s="11">
        <f t="shared" ca="1" si="445"/>
        <v>1.0002087200000001</v>
      </c>
      <c r="F1764" s="66">
        <f ca="1">(TRUNC(PRODUCT($E$16:$E1763),16))</f>
        <v>1.58677874162096</v>
      </c>
      <c r="G1764" s="66">
        <f t="shared" ca="1" si="446"/>
        <v>1.50864260980201</v>
      </c>
      <c r="H1764" s="66">
        <f t="shared" ca="1" si="447"/>
        <v>1.05179234</v>
      </c>
      <c r="I1764" s="67">
        <f t="shared" si="456"/>
        <v>3.7499999999999999E-2</v>
      </c>
      <c r="J1764" s="68">
        <f t="shared" si="448"/>
        <v>43437</v>
      </c>
      <c r="K1764" s="13">
        <f t="shared" si="449"/>
        <v>298</v>
      </c>
      <c r="L1764" s="9">
        <f t="shared" si="450"/>
        <v>1.0309428679999999</v>
      </c>
      <c r="M1764" s="71">
        <f t="shared" ca="1" si="451"/>
        <v>1.084337812</v>
      </c>
      <c r="N1764" s="70">
        <f t="shared" si="452"/>
        <v>0</v>
      </c>
      <c r="O1764" s="66">
        <f t="shared" ca="1" si="453"/>
        <v>6171058.0644438704</v>
      </c>
      <c r="P1764" s="72">
        <f t="shared" si="454"/>
        <v>0</v>
      </c>
      <c r="Q1764" s="69"/>
      <c r="R1764" s="68"/>
      <c r="S1764" s="68"/>
      <c r="T1764" s="68"/>
      <c r="U1764" s="68"/>
      <c r="V1764" s="6"/>
      <c r="W1764" s="6"/>
      <c r="X1764" s="6"/>
      <c r="Y1764" s="7"/>
      <c r="Z1764" s="1"/>
      <c r="AA1764" s="6"/>
      <c r="AB1764" s="7"/>
      <c r="AC1764" s="7"/>
      <c r="AD1764" s="7"/>
      <c r="AE1764" s="6"/>
      <c r="AF1764" s="8"/>
      <c r="AG1764" s="6"/>
      <c r="AH1764" s="1"/>
      <c r="AI1764" s="3"/>
      <c r="AJ1764" s="3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  <c r="HG1764" s="1"/>
      <c r="HH1764" s="1"/>
      <c r="HI1764" s="1"/>
      <c r="HJ1764" s="1"/>
      <c r="HK1764" s="1"/>
      <c r="HL1764" s="1"/>
    </row>
    <row r="1765" spans="1:220" x14ac:dyDescent="0.2">
      <c r="A1765" s="65">
        <f t="shared" si="455"/>
        <v>43740</v>
      </c>
      <c r="B1765" s="12">
        <f t="shared" ca="1" si="443"/>
        <v>79366449.561928883</v>
      </c>
      <c r="C1765" s="73">
        <f t="shared" ca="1" si="444"/>
        <v>73170715.698005885</v>
      </c>
      <c r="D1765" s="67">
        <f ca="1">IF(A1765&lt;$B$1,VLOOKUP(A1765,[1]DI!$A$4:$B$15000,2,FALSE),0)</f>
        <v>5.3999999999999999E-2</v>
      </c>
      <c r="E1765" s="11">
        <f t="shared" ca="1" si="445"/>
        <v>1.0002087200000001</v>
      </c>
      <c r="F1765" s="66">
        <f ca="1">(TRUNC(PRODUCT($E$16:$E1764),16))</f>
        <v>1.58710993407991</v>
      </c>
      <c r="G1765" s="66">
        <f t="shared" ca="1" si="446"/>
        <v>1.50864260980201</v>
      </c>
      <c r="H1765" s="66">
        <f t="shared" ca="1" si="447"/>
        <v>1.0520118700000001</v>
      </c>
      <c r="I1765" s="67">
        <f t="shared" si="456"/>
        <v>3.7499999999999999E-2</v>
      </c>
      <c r="J1765" s="68">
        <f t="shared" si="448"/>
        <v>43437</v>
      </c>
      <c r="K1765" s="13">
        <f t="shared" si="449"/>
        <v>299</v>
      </c>
      <c r="L1765" s="9">
        <f t="shared" si="450"/>
        <v>1.031048298</v>
      </c>
      <c r="M1765" s="71">
        <f t="shared" ca="1" si="451"/>
        <v>1.084675048</v>
      </c>
      <c r="N1765" s="70">
        <f t="shared" si="452"/>
        <v>0</v>
      </c>
      <c r="O1765" s="66">
        <f t="shared" ca="1" si="453"/>
        <v>6195733.8639230002</v>
      </c>
      <c r="P1765" s="72">
        <f t="shared" si="454"/>
        <v>0</v>
      </c>
      <c r="Q1765" s="69"/>
      <c r="R1765" s="68"/>
      <c r="S1765" s="68"/>
      <c r="T1765" s="68"/>
      <c r="U1765" s="68"/>
      <c r="V1765" s="6"/>
      <c r="W1765" s="6"/>
      <c r="X1765" s="6"/>
      <c r="Y1765" s="7"/>
      <c r="Z1765" s="1"/>
      <c r="AA1765" s="6"/>
      <c r="AB1765" s="7"/>
      <c r="AC1765" s="7"/>
      <c r="AD1765" s="7"/>
      <c r="AE1765" s="6"/>
      <c r="AF1765" s="8"/>
      <c r="AG1765" s="6"/>
      <c r="AH1765" s="1"/>
      <c r="AI1765" s="3"/>
      <c r="AJ1765" s="3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  <c r="HG1765" s="1"/>
      <c r="HH1765" s="1"/>
      <c r="HI1765" s="1"/>
      <c r="HJ1765" s="1"/>
      <c r="HK1765" s="1"/>
      <c r="HL1765" s="1"/>
    </row>
    <row r="1766" spans="1:220" x14ac:dyDescent="0.2">
      <c r="A1766" s="65">
        <f t="shared" si="455"/>
        <v>43741</v>
      </c>
      <c r="B1766" s="12">
        <f t="shared" ca="1" si="443"/>
        <v>79391133.483357459</v>
      </c>
      <c r="C1766" s="73">
        <f t="shared" ca="1" si="444"/>
        <v>73170715.698005885</v>
      </c>
      <c r="D1766" s="67">
        <f ca="1">IF(A1766&lt;$B$1,VLOOKUP(A1766,[1]DI!$A$4:$B$15000,2,FALSE),0)</f>
        <v>5.3999999999999999E-2</v>
      </c>
      <c r="E1766" s="11">
        <f t="shared" ca="1" si="445"/>
        <v>1.0002087200000001</v>
      </c>
      <c r="F1766" s="66">
        <f ca="1">(TRUNC(PRODUCT($E$16:$E1765),16))</f>
        <v>1.58744119566535</v>
      </c>
      <c r="G1766" s="66">
        <f t="shared" ca="1" si="446"/>
        <v>1.50864260980201</v>
      </c>
      <c r="H1766" s="66">
        <f t="shared" ca="1" si="447"/>
        <v>1.0522314500000001</v>
      </c>
      <c r="I1766" s="67">
        <f t="shared" si="456"/>
        <v>3.7499999999999999E-2</v>
      </c>
      <c r="J1766" s="68">
        <f t="shared" si="448"/>
        <v>43437</v>
      </c>
      <c r="K1766" s="13">
        <f t="shared" si="449"/>
        <v>300</v>
      </c>
      <c r="L1766" s="9">
        <f t="shared" si="450"/>
        <v>1.0311537399999999</v>
      </c>
      <c r="M1766" s="71">
        <f t="shared" ca="1" si="451"/>
        <v>1.0850123949999999</v>
      </c>
      <c r="N1766" s="70">
        <f t="shared" si="452"/>
        <v>0</v>
      </c>
      <c r="O1766" s="66">
        <f t="shared" ca="1" si="453"/>
        <v>6220417.7853515698</v>
      </c>
      <c r="P1766" s="72">
        <f t="shared" si="454"/>
        <v>0</v>
      </c>
      <c r="Q1766" s="69"/>
      <c r="R1766" s="68"/>
      <c r="S1766" s="68"/>
      <c r="T1766" s="68"/>
      <c r="U1766" s="68"/>
      <c r="V1766" s="6"/>
      <c r="W1766" s="6"/>
      <c r="X1766" s="6"/>
      <c r="Y1766" s="7"/>
      <c r="Z1766" s="1"/>
      <c r="AA1766" s="6"/>
      <c r="AB1766" s="7"/>
      <c r="AC1766" s="7"/>
      <c r="AD1766" s="7"/>
      <c r="AE1766" s="6"/>
      <c r="AF1766" s="8"/>
      <c r="AG1766" s="6"/>
      <c r="AH1766" s="1"/>
      <c r="AI1766" s="3"/>
      <c r="AJ1766" s="3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  <c r="HG1766" s="1"/>
      <c r="HH1766" s="1"/>
      <c r="HI1766" s="1"/>
      <c r="HJ1766" s="1"/>
      <c r="HK1766" s="1"/>
      <c r="HL1766" s="1"/>
    </row>
    <row r="1767" spans="1:220" x14ac:dyDescent="0.2">
      <c r="A1767" s="65">
        <f t="shared" si="455"/>
        <v>43742</v>
      </c>
      <c r="B1767" s="12">
        <f t="shared" ca="1" si="443"/>
        <v>79415824.575516164</v>
      </c>
      <c r="C1767" s="73">
        <f t="shared" ca="1" si="444"/>
        <v>73170715.698005885</v>
      </c>
      <c r="D1767" s="67">
        <f ca="1">IF(A1767&lt;$B$1,VLOOKUP(A1767,[1]DI!$A$4:$B$15000,2,FALSE),0)</f>
        <v>5.3999999999999999E-2</v>
      </c>
      <c r="E1767" s="11">
        <f t="shared" ca="1" si="445"/>
        <v>1.0002087200000001</v>
      </c>
      <c r="F1767" s="66">
        <f ca="1">(TRUNC(PRODUCT($E$16:$E1766),16))</f>
        <v>1.58777252639171</v>
      </c>
      <c r="G1767" s="66">
        <f t="shared" ca="1" si="446"/>
        <v>1.50864260980201</v>
      </c>
      <c r="H1767" s="66">
        <f t="shared" ca="1" si="447"/>
        <v>1.05245107</v>
      </c>
      <c r="I1767" s="67">
        <f t="shared" si="456"/>
        <v>3.7499999999999999E-2</v>
      </c>
      <c r="J1767" s="68">
        <f t="shared" si="448"/>
        <v>43437</v>
      </c>
      <c r="K1767" s="13">
        <f t="shared" si="449"/>
        <v>301</v>
      </c>
      <c r="L1767" s="9">
        <f t="shared" si="450"/>
        <v>1.031259192</v>
      </c>
      <c r="M1767" s="71">
        <f t="shared" ca="1" si="451"/>
        <v>1.0853498399999999</v>
      </c>
      <c r="N1767" s="70">
        <f t="shared" si="452"/>
        <v>0</v>
      </c>
      <c r="O1767" s="66">
        <f t="shared" ca="1" si="453"/>
        <v>6245108.8775102803</v>
      </c>
      <c r="P1767" s="72">
        <f t="shared" si="454"/>
        <v>0</v>
      </c>
      <c r="Q1767" s="69"/>
      <c r="R1767" s="68"/>
      <c r="S1767" s="68"/>
      <c r="T1767" s="68"/>
      <c r="U1767" s="68"/>
      <c r="V1767" s="6"/>
      <c r="W1767" s="6"/>
      <c r="X1767" s="6"/>
      <c r="Y1767" s="7"/>
      <c r="Z1767" s="1"/>
      <c r="AA1767" s="6"/>
      <c r="AB1767" s="7"/>
      <c r="AC1767" s="7"/>
      <c r="AD1767" s="7"/>
      <c r="AE1767" s="6"/>
      <c r="AF1767" s="8"/>
      <c r="AG1767" s="6"/>
      <c r="AH1767" s="1"/>
      <c r="AI1767" s="3"/>
      <c r="AJ1767" s="3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  <c r="HG1767" s="1"/>
      <c r="HH1767" s="1"/>
      <c r="HI1767" s="1"/>
      <c r="HJ1767" s="1"/>
      <c r="HK1767" s="1"/>
      <c r="HL1767" s="1"/>
    </row>
    <row r="1768" spans="1:220" x14ac:dyDescent="0.2">
      <c r="A1768" s="65">
        <f t="shared" si="455"/>
        <v>43743</v>
      </c>
      <c r="B1768" s="12">
        <f t="shared" ca="1" si="443"/>
        <v>79440523.716453627</v>
      </c>
      <c r="C1768" s="73">
        <f t="shared" ca="1" si="444"/>
        <v>73170715.698005885</v>
      </c>
      <c r="D1768" s="67">
        <f ca="1">IF(A1768&lt;$B$1,VLOOKUP(A1768,[1]DI!$A$4:$B$15000,2,FALSE),0)</f>
        <v>0</v>
      </c>
      <c r="E1768" s="11">
        <f t="shared" ca="1" si="445"/>
        <v>1</v>
      </c>
      <c r="F1768" s="66">
        <f ca="1">(TRUNC(PRODUCT($E$16:$E1767),16))</f>
        <v>1.58810392627342</v>
      </c>
      <c r="G1768" s="66">
        <f t="shared" ca="1" si="446"/>
        <v>1.50864260980201</v>
      </c>
      <c r="H1768" s="66">
        <f t="shared" ca="1" si="447"/>
        <v>1.0526707399999999</v>
      </c>
      <c r="I1768" s="67">
        <f t="shared" si="456"/>
        <v>3.7499999999999999E-2</v>
      </c>
      <c r="J1768" s="68">
        <f t="shared" si="448"/>
        <v>43437</v>
      </c>
      <c r="K1768" s="13">
        <f t="shared" si="449"/>
        <v>302</v>
      </c>
      <c r="L1768" s="9">
        <f t="shared" si="450"/>
        <v>1.031364655</v>
      </c>
      <c r="M1768" s="71">
        <f t="shared" ca="1" si="451"/>
        <v>1.0856873950000001</v>
      </c>
      <c r="N1768" s="70">
        <f t="shared" si="452"/>
        <v>0</v>
      </c>
      <c r="O1768" s="66">
        <f t="shared" ca="1" si="453"/>
        <v>6269808.01844774</v>
      </c>
      <c r="P1768" s="72">
        <f t="shared" si="454"/>
        <v>0</v>
      </c>
      <c r="Q1768" s="69"/>
      <c r="R1768" s="68"/>
      <c r="S1768" s="68"/>
      <c r="T1768" s="68"/>
      <c r="U1768" s="68"/>
      <c r="V1768" s="6"/>
      <c r="W1768" s="6"/>
      <c r="X1768" s="6"/>
      <c r="Y1768" s="7"/>
      <c r="Z1768" s="1"/>
      <c r="AA1768" s="6"/>
      <c r="AB1768" s="7"/>
      <c r="AC1768" s="7"/>
      <c r="AD1768" s="7"/>
      <c r="AE1768" s="6"/>
      <c r="AF1768" s="8"/>
      <c r="AG1768" s="6"/>
      <c r="AH1768" s="1"/>
      <c r="AI1768" s="3"/>
      <c r="AJ1768" s="3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  <c r="HG1768" s="1"/>
      <c r="HH1768" s="1"/>
      <c r="HI1768" s="1"/>
      <c r="HJ1768" s="1"/>
      <c r="HK1768" s="1"/>
      <c r="HL1768" s="1"/>
    </row>
    <row r="1769" spans="1:220" x14ac:dyDescent="0.2">
      <c r="A1769" s="65">
        <f t="shared" si="455"/>
        <v>43744</v>
      </c>
      <c r="B1769" s="12">
        <f t="shared" ca="1" si="443"/>
        <v>79448647.787846848</v>
      </c>
      <c r="C1769" s="73">
        <f t="shared" ca="1" si="444"/>
        <v>73170715.698005885</v>
      </c>
      <c r="D1769" s="67">
        <f ca="1">IF(A1769&lt;$B$1,VLOOKUP(A1769,[1]DI!$A$4:$B$15000,2,FALSE),0)</f>
        <v>0</v>
      </c>
      <c r="E1769" s="11">
        <f t="shared" ca="1" si="445"/>
        <v>1</v>
      </c>
      <c r="F1769" s="66">
        <f ca="1">(TRUNC(PRODUCT($E$16:$E1768),16))</f>
        <v>1.58810392627342</v>
      </c>
      <c r="G1769" s="66">
        <f t="shared" ca="1" si="446"/>
        <v>1.50864260980201</v>
      </c>
      <c r="H1769" s="66">
        <f t="shared" ca="1" si="447"/>
        <v>1.0526707399999999</v>
      </c>
      <c r="I1769" s="67">
        <f t="shared" si="456"/>
        <v>3.7499999999999999E-2</v>
      </c>
      <c r="J1769" s="68">
        <f t="shared" si="448"/>
        <v>43437</v>
      </c>
      <c r="K1769" s="13">
        <f t="shared" si="449"/>
        <v>303</v>
      </c>
      <c r="L1769" s="9">
        <f t="shared" si="450"/>
        <v>1.0314701289999999</v>
      </c>
      <c r="M1769" s="71">
        <f t="shared" ca="1" si="451"/>
        <v>1.085798424</v>
      </c>
      <c r="N1769" s="70">
        <f t="shared" si="452"/>
        <v>0</v>
      </c>
      <c r="O1769" s="66">
        <f t="shared" ca="1" si="453"/>
        <v>6277932.08984097</v>
      </c>
      <c r="P1769" s="72">
        <f t="shared" si="454"/>
        <v>0</v>
      </c>
      <c r="Q1769" s="69"/>
      <c r="R1769" s="68"/>
      <c r="S1769" s="68"/>
      <c r="T1769" s="68"/>
      <c r="U1769" s="68"/>
      <c r="V1769" s="6"/>
      <c r="W1769" s="6"/>
      <c r="X1769" s="6"/>
      <c r="Y1769" s="7"/>
      <c r="Z1769" s="1"/>
      <c r="AA1769" s="6"/>
      <c r="AB1769" s="7"/>
      <c r="AC1769" s="7"/>
      <c r="AD1769" s="7"/>
      <c r="AE1769" s="6"/>
      <c r="AF1769" s="8"/>
      <c r="AG1769" s="6"/>
      <c r="AH1769" s="1"/>
      <c r="AI1769" s="3"/>
      <c r="AJ1769" s="3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</row>
    <row r="1770" spans="1:220" x14ac:dyDescent="0.2">
      <c r="A1770" s="65">
        <f t="shared" si="455"/>
        <v>43745</v>
      </c>
      <c r="B1770" s="12">
        <f t="shared" ca="1" si="443"/>
        <v>79456772.664117962</v>
      </c>
      <c r="C1770" s="73">
        <f t="shared" ca="1" si="444"/>
        <v>73170715.698005885</v>
      </c>
      <c r="D1770" s="67">
        <f ca="1">IF(A1770&lt;$B$1,VLOOKUP(A1770,[1]DI!$A$4:$B$15000,2,FALSE),0)</f>
        <v>5.3999999999999999E-2</v>
      </c>
      <c r="E1770" s="11">
        <f t="shared" ca="1" si="445"/>
        <v>1.0002087200000001</v>
      </c>
      <c r="F1770" s="66">
        <f ca="1">(TRUNC(PRODUCT($E$16:$E1769),16))</f>
        <v>1.58810392627342</v>
      </c>
      <c r="G1770" s="66">
        <f t="shared" ca="1" si="446"/>
        <v>1.50864260980201</v>
      </c>
      <c r="H1770" s="66">
        <f t="shared" ca="1" si="447"/>
        <v>1.0526707399999999</v>
      </c>
      <c r="I1770" s="67">
        <f t="shared" si="456"/>
        <v>3.7499999999999999E-2</v>
      </c>
      <c r="J1770" s="68">
        <f t="shared" si="448"/>
        <v>43437</v>
      </c>
      <c r="K1770" s="13">
        <f t="shared" si="449"/>
        <v>304</v>
      </c>
      <c r="L1770" s="9">
        <f t="shared" si="450"/>
        <v>1.031575613</v>
      </c>
      <c r="M1770" s="71">
        <f t="shared" ca="1" si="451"/>
        <v>1.085909464</v>
      </c>
      <c r="N1770" s="70">
        <f t="shared" si="452"/>
        <v>0</v>
      </c>
      <c r="O1770" s="66">
        <f t="shared" ca="1" si="453"/>
        <v>6286056.9661120698</v>
      </c>
      <c r="P1770" s="72">
        <f t="shared" si="454"/>
        <v>0</v>
      </c>
      <c r="Q1770" s="69"/>
      <c r="R1770" s="68"/>
      <c r="S1770" s="68"/>
      <c r="T1770" s="68"/>
      <c r="U1770" s="68"/>
      <c r="V1770" s="6"/>
      <c r="W1770" s="6"/>
      <c r="X1770" s="6"/>
      <c r="Y1770" s="7"/>
      <c r="Z1770" s="1"/>
      <c r="AA1770" s="6"/>
      <c r="AB1770" s="7"/>
      <c r="AC1770" s="7"/>
      <c r="AD1770" s="7"/>
      <c r="AE1770" s="6"/>
      <c r="AF1770" s="8"/>
      <c r="AG1770" s="6"/>
      <c r="AH1770" s="1"/>
      <c r="AI1770" s="3"/>
      <c r="AJ1770" s="3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  <c r="HG1770" s="1"/>
      <c r="HH1770" s="1"/>
      <c r="HI1770" s="1"/>
      <c r="HJ1770" s="1"/>
      <c r="HK1770" s="1"/>
      <c r="HL1770" s="1"/>
    </row>
    <row r="1771" spans="1:220" x14ac:dyDescent="0.2">
      <c r="A1771" s="65">
        <f t="shared" si="455"/>
        <v>43746</v>
      </c>
      <c r="B1771" s="12">
        <f t="shared" ca="1" si="443"/>
        <v>79481484.097735628</v>
      </c>
      <c r="C1771" s="73">
        <f t="shared" ca="1" si="444"/>
        <v>73170715.698005885</v>
      </c>
      <c r="D1771" s="67">
        <f ca="1">IF(A1771&lt;$B$1,VLOOKUP(A1771,[1]DI!$A$4:$B$15000,2,FALSE),0)</f>
        <v>5.3999999999999999E-2</v>
      </c>
      <c r="E1771" s="11">
        <f t="shared" ca="1" si="445"/>
        <v>1.0002087200000001</v>
      </c>
      <c r="F1771" s="66">
        <f ca="1">(TRUNC(PRODUCT($E$16:$E1770),16))</f>
        <v>1.58843539532491</v>
      </c>
      <c r="G1771" s="66">
        <f t="shared" ca="1" si="446"/>
        <v>1.50864260980201</v>
      </c>
      <c r="H1771" s="66">
        <f t="shared" ca="1" si="447"/>
        <v>1.05289045</v>
      </c>
      <c r="I1771" s="67">
        <f t="shared" si="456"/>
        <v>3.7499999999999999E-2</v>
      </c>
      <c r="J1771" s="68">
        <f t="shared" si="448"/>
        <v>43437</v>
      </c>
      <c r="K1771" s="13">
        <f t="shared" si="449"/>
        <v>305</v>
      </c>
      <c r="L1771" s="9">
        <f t="shared" si="450"/>
        <v>1.031681109</v>
      </c>
      <c r="M1771" s="71">
        <f t="shared" ca="1" si="451"/>
        <v>1.0862471869999999</v>
      </c>
      <c r="N1771" s="70">
        <f t="shared" si="452"/>
        <v>0</v>
      </c>
      <c r="O1771" s="66">
        <f t="shared" ca="1" si="453"/>
        <v>6310768.3997297399</v>
      </c>
      <c r="P1771" s="72">
        <f t="shared" si="454"/>
        <v>0</v>
      </c>
      <c r="Q1771" s="69"/>
      <c r="R1771" s="68"/>
      <c r="S1771" s="68"/>
      <c r="T1771" s="68"/>
      <c r="U1771" s="68"/>
      <c r="V1771" s="6"/>
      <c r="W1771" s="6"/>
      <c r="X1771" s="6"/>
      <c r="Y1771" s="7"/>
      <c r="Z1771" s="1"/>
      <c r="AA1771" s="6"/>
      <c r="AB1771" s="7"/>
      <c r="AC1771" s="7"/>
      <c r="AD1771" s="7"/>
      <c r="AE1771" s="6"/>
      <c r="AF1771" s="8"/>
      <c r="AG1771" s="6"/>
      <c r="AH1771" s="1"/>
      <c r="AI1771" s="3"/>
      <c r="AJ1771" s="3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  <c r="HG1771" s="1"/>
      <c r="HH1771" s="1"/>
      <c r="HI1771" s="1"/>
      <c r="HJ1771" s="1"/>
      <c r="HK1771" s="1"/>
      <c r="HL1771" s="1"/>
    </row>
    <row r="1772" spans="1:220" x14ac:dyDescent="0.2">
      <c r="A1772" s="65">
        <f t="shared" si="455"/>
        <v>43747</v>
      </c>
      <c r="B1772" s="12">
        <f t="shared" ca="1" si="443"/>
        <v>79506203.506961316</v>
      </c>
      <c r="C1772" s="73">
        <f t="shared" ca="1" si="444"/>
        <v>73170715.698005885</v>
      </c>
      <c r="D1772" s="67">
        <f ca="1">IF(A1772&lt;$B$1,VLOOKUP(A1772,[1]DI!$A$4:$B$15000,2,FALSE),0)</f>
        <v>5.3999999999999999E-2</v>
      </c>
      <c r="E1772" s="11">
        <f t="shared" ca="1" si="445"/>
        <v>1.0002087200000001</v>
      </c>
      <c r="F1772" s="66">
        <f ca="1">(TRUNC(PRODUCT($E$16:$E1771),16))</f>
        <v>1.58876693356062</v>
      </c>
      <c r="G1772" s="66">
        <f t="shared" ca="1" si="446"/>
        <v>1.50864260980201</v>
      </c>
      <c r="H1772" s="66">
        <f t="shared" ca="1" si="447"/>
        <v>1.05311021</v>
      </c>
      <c r="I1772" s="67">
        <f t="shared" si="456"/>
        <v>3.7499999999999999E-2</v>
      </c>
      <c r="J1772" s="68">
        <f t="shared" si="448"/>
        <v>43437</v>
      </c>
      <c r="K1772" s="13">
        <f t="shared" si="449"/>
        <v>306</v>
      </c>
      <c r="L1772" s="9">
        <f t="shared" si="450"/>
        <v>1.0317866149999999</v>
      </c>
      <c r="M1772" s="71">
        <f t="shared" ca="1" si="451"/>
        <v>1.0865850189999999</v>
      </c>
      <c r="N1772" s="70">
        <f t="shared" si="452"/>
        <v>0</v>
      </c>
      <c r="O1772" s="66">
        <f t="shared" ca="1" si="453"/>
        <v>6335487.8089554301</v>
      </c>
      <c r="P1772" s="72">
        <f t="shared" si="454"/>
        <v>0</v>
      </c>
      <c r="Q1772" s="69"/>
      <c r="R1772" s="68"/>
      <c r="S1772" s="68"/>
      <c r="T1772" s="68"/>
      <c r="U1772" s="68"/>
      <c r="V1772" s="6"/>
      <c r="W1772" s="6"/>
      <c r="X1772" s="6"/>
      <c r="Y1772" s="7"/>
      <c r="Z1772" s="1"/>
      <c r="AA1772" s="6"/>
      <c r="AB1772" s="7"/>
      <c r="AC1772" s="7"/>
      <c r="AD1772" s="7"/>
      <c r="AE1772" s="6"/>
      <c r="AF1772" s="8"/>
      <c r="AG1772" s="6"/>
      <c r="AH1772" s="1"/>
      <c r="AI1772" s="3"/>
      <c r="AJ1772" s="3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  <c r="HG1772" s="1"/>
      <c r="HH1772" s="1"/>
      <c r="HI1772" s="1"/>
      <c r="HJ1772" s="1"/>
      <c r="HK1772" s="1"/>
      <c r="HL1772" s="1"/>
    </row>
    <row r="1773" spans="1:220" x14ac:dyDescent="0.2">
      <c r="A1773" s="65">
        <f t="shared" si="455"/>
        <v>43748</v>
      </c>
      <c r="B1773" s="12">
        <f t="shared" ca="1" si="443"/>
        <v>79530930.160087869</v>
      </c>
      <c r="C1773" s="73">
        <f t="shared" ca="1" si="444"/>
        <v>73170715.698005885</v>
      </c>
      <c r="D1773" s="67">
        <f ca="1">IF(A1773&lt;$B$1,VLOOKUP(A1773,[1]DI!$A$4:$B$15000,2,FALSE),0)</f>
        <v>5.3999999999999999E-2</v>
      </c>
      <c r="E1773" s="11">
        <f t="shared" ca="1" si="445"/>
        <v>1.0002087200000001</v>
      </c>
      <c r="F1773" s="66">
        <f ca="1">(TRUNC(PRODUCT($E$16:$E1772),16))</f>
        <v>1.589098540995</v>
      </c>
      <c r="G1773" s="66">
        <f t="shared" ca="1" si="446"/>
        <v>1.50864260980201</v>
      </c>
      <c r="H1773" s="66">
        <f t="shared" ca="1" si="447"/>
        <v>1.05333001</v>
      </c>
      <c r="I1773" s="67">
        <f t="shared" si="456"/>
        <v>3.7499999999999999E-2</v>
      </c>
      <c r="J1773" s="68">
        <f t="shared" si="448"/>
        <v>43437</v>
      </c>
      <c r="K1773" s="13">
        <f t="shared" si="449"/>
        <v>307</v>
      </c>
      <c r="L1773" s="9">
        <f t="shared" si="450"/>
        <v>1.0318921320000001</v>
      </c>
      <c r="M1773" s="71">
        <f t="shared" ca="1" si="451"/>
        <v>1.0869229499999999</v>
      </c>
      <c r="N1773" s="70">
        <f t="shared" si="452"/>
        <v>0</v>
      </c>
      <c r="O1773" s="66">
        <f t="shared" ca="1" si="453"/>
        <v>6360214.46208198</v>
      </c>
      <c r="P1773" s="72">
        <f t="shared" si="454"/>
        <v>0</v>
      </c>
      <c r="Q1773" s="69"/>
      <c r="R1773" s="68"/>
      <c r="S1773" s="68"/>
      <c r="T1773" s="68"/>
      <c r="U1773" s="68"/>
      <c r="V1773" s="6"/>
      <c r="W1773" s="6"/>
      <c r="X1773" s="6"/>
      <c r="Y1773" s="7"/>
      <c r="Z1773" s="1"/>
      <c r="AA1773" s="6"/>
      <c r="AB1773" s="7"/>
      <c r="AC1773" s="7"/>
      <c r="AD1773" s="7"/>
      <c r="AE1773" s="6"/>
      <c r="AF1773" s="8"/>
      <c r="AG1773" s="6"/>
      <c r="AH1773" s="1"/>
      <c r="AI1773" s="3"/>
      <c r="AJ1773" s="3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  <c r="HG1773" s="1"/>
      <c r="HH1773" s="1"/>
      <c r="HI1773" s="1"/>
      <c r="HJ1773" s="1"/>
      <c r="HK1773" s="1"/>
      <c r="HL1773" s="1"/>
    </row>
    <row r="1774" spans="1:220" x14ac:dyDescent="0.2">
      <c r="A1774" s="65">
        <f t="shared" si="455"/>
        <v>43749</v>
      </c>
      <c r="B1774" s="12">
        <f t="shared" ca="1" si="443"/>
        <v>79555664.788822427</v>
      </c>
      <c r="C1774" s="73">
        <f t="shared" ca="1" si="444"/>
        <v>73170715.698005885</v>
      </c>
      <c r="D1774" s="67">
        <f ca="1">IF(A1774&lt;$B$1,VLOOKUP(A1774,[1]DI!$A$4:$B$15000,2,FALSE),0)</f>
        <v>5.3999999999999999E-2</v>
      </c>
      <c r="E1774" s="11">
        <f t="shared" ca="1" si="445"/>
        <v>1.0002087200000001</v>
      </c>
      <c r="F1774" s="66">
        <f ca="1">(TRUNC(PRODUCT($E$16:$E1773),16))</f>
        <v>1.5894302176424699</v>
      </c>
      <c r="G1774" s="66">
        <f t="shared" ca="1" si="446"/>
        <v>1.50864260980201</v>
      </c>
      <c r="H1774" s="66">
        <f t="shared" ca="1" si="447"/>
        <v>1.0535498599999999</v>
      </c>
      <c r="I1774" s="67">
        <f t="shared" si="456"/>
        <v>3.7499999999999999E-2</v>
      </c>
      <c r="J1774" s="68">
        <f t="shared" si="448"/>
        <v>43437</v>
      </c>
      <c r="K1774" s="13">
        <f t="shared" si="449"/>
        <v>308</v>
      </c>
      <c r="L1774" s="9">
        <f t="shared" si="450"/>
        <v>1.03199766</v>
      </c>
      <c r="M1774" s="71">
        <f t="shared" ca="1" si="451"/>
        <v>1.0872609900000001</v>
      </c>
      <c r="N1774" s="70">
        <f t="shared" si="452"/>
        <v>0</v>
      </c>
      <c r="O1774" s="66">
        <f t="shared" ca="1" si="453"/>
        <v>6384949.0908165397</v>
      </c>
      <c r="P1774" s="72">
        <f t="shared" si="454"/>
        <v>0</v>
      </c>
      <c r="Q1774" s="69"/>
      <c r="R1774" s="68"/>
      <c r="S1774" s="68"/>
      <c r="T1774" s="68"/>
      <c r="U1774" s="68"/>
      <c r="V1774" s="6"/>
      <c r="W1774" s="6"/>
      <c r="X1774" s="6"/>
      <c r="Y1774" s="7"/>
      <c r="Z1774" s="1"/>
      <c r="AA1774" s="6"/>
      <c r="AB1774" s="7"/>
      <c r="AC1774" s="7"/>
      <c r="AD1774" s="7"/>
      <c r="AE1774" s="6"/>
      <c r="AF1774" s="8"/>
      <c r="AG1774" s="6"/>
      <c r="AH1774" s="1"/>
      <c r="AI1774" s="3"/>
      <c r="AJ1774" s="3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  <c r="HG1774" s="1"/>
      <c r="HH1774" s="1"/>
      <c r="HI1774" s="1"/>
      <c r="HJ1774" s="1"/>
      <c r="HK1774" s="1"/>
      <c r="HL1774" s="1"/>
    </row>
    <row r="1775" spans="1:220" x14ac:dyDescent="0.2">
      <c r="A1775" s="65">
        <f t="shared" si="455"/>
        <v>43750</v>
      </c>
      <c r="B1775" s="12">
        <f t="shared" ca="1" si="443"/>
        <v>79580407.393164992</v>
      </c>
      <c r="C1775" s="73">
        <f t="shared" ca="1" si="444"/>
        <v>73170715.698005885</v>
      </c>
      <c r="D1775" s="67">
        <f ca="1">IF(A1775&lt;$B$1,VLOOKUP(A1775,[1]DI!$A$4:$B$15000,2,FALSE),0)</f>
        <v>0</v>
      </c>
      <c r="E1775" s="11">
        <f t="shared" ca="1" si="445"/>
        <v>1</v>
      </c>
      <c r="F1775" s="66">
        <f ca="1">(TRUNC(PRODUCT($E$16:$E1774),16))</f>
        <v>1.5897619635175</v>
      </c>
      <c r="G1775" s="66">
        <f t="shared" ca="1" si="446"/>
        <v>1.50864260980201</v>
      </c>
      <c r="H1775" s="66">
        <f t="shared" ca="1" si="447"/>
        <v>1.05376976</v>
      </c>
      <c r="I1775" s="67">
        <f t="shared" si="456"/>
        <v>3.7499999999999999E-2</v>
      </c>
      <c r="J1775" s="68">
        <f t="shared" si="448"/>
        <v>43437</v>
      </c>
      <c r="K1775" s="13">
        <f t="shared" si="449"/>
        <v>309</v>
      </c>
      <c r="L1775" s="9">
        <f t="shared" si="450"/>
        <v>1.0321031979999999</v>
      </c>
      <c r="M1775" s="71">
        <f t="shared" ca="1" si="451"/>
        <v>1.0875991389999999</v>
      </c>
      <c r="N1775" s="70">
        <f t="shared" si="452"/>
        <v>0</v>
      </c>
      <c r="O1775" s="66">
        <f t="shared" ca="1" si="453"/>
        <v>6409691.6951591</v>
      </c>
      <c r="P1775" s="72">
        <f t="shared" si="454"/>
        <v>0</v>
      </c>
      <c r="Q1775" s="69"/>
      <c r="R1775" s="68"/>
      <c r="S1775" s="68"/>
      <c r="T1775" s="68"/>
      <c r="U1775" s="68"/>
      <c r="V1775" s="6"/>
      <c r="W1775" s="6"/>
      <c r="X1775" s="6"/>
      <c r="Y1775" s="7"/>
      <c r="Z1775" s="1"/>
      <c r="AA1775" s="6"/>
      <c r="AB1775" s="7"/>
      <c r="AC1775" s="7"/>
      <c r="AD1775" s="7"/>
      <c r="AE1775" s="6"/>
      <c r="AF1775" s="8"/>
      <c r="AG1775" s="6"/>
      <c r="AH1775" s="1"/>
      <c r="AI1775" s="3"/>
      <c r="AJ1775" s="3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  <c r="HG1775" s="1"/>
      <c r="HH1775" s="1"/>
      <c r="HI1775" s="1"/>
      <c r="HJ1775" s="1"/>
      <c r="HK1775" s="1"/>
      <c r="HL1775" s="1"/>
    </row>
    <row r="1776" spans="1:220" x14ac:dyDescent="0.2">
      <c r="A1776" s="65">
        <f t="shared" si="455"/>
        <v>43751</v>
      </c>
      <c r="B1776" s="12">
        <f t="shared" ca="1" si="443"/>
        <v>79588545.806018502</v>
      </c>
      <c r="C1776" s="73">
        <f t="shared" ca="1" si="444"/>
        <v>73170715.698005885</v>
      </c>
      <c r="D1776" s="67">
        <f ca="1">IF(A1776&lt;$B$1,VLOOKUP(A1776,[1]DI!$A$4:$B$15000,2,FALSE),0)</f>
        <v>0</v>
      </c>
      <c r="E1776" s="11">
        <f t="shared" ca="1" si="445"/>
        <v>1</v>
      </c>
      <c r="F1776" s="66">
        <f ca="1">(TRUNC(PRODUCT($E$16:$E1775),16))</f>
        <v>1.5897619635175</v>
      </c>
      <c r="G1776" s="66">
        <f t="shared" ca="1" si="446"/>
        <v>1.50864260980201</v>
      </c>
      <c r="H1776" s="66">
        <f t="shared" ca="1" si="447"/>
        <v>1.05376976</v>
      </c>
      <c r="I1776" s="67">
        <f t="shared" si="456"/>
        <v>3.7499999999999999E-2</v>
      </c>
      <c r="J1776" s="68">
        <f t="shared" si="448"/>
        <v>43437</v>
      </c>
      <c r="K1776" s="13">
        <f t="shared" si="449"/>
        <v>310</v>
      </c>
      <c r="L1776" s="9">
        <f t="shared" si="450"/>
        <v>1.0322087470000001</v>
      </c>
      <c r="M1776" s="71">
        <f t="shared" ca="1" si="451"/>
        <v>1.0877103640000001</v>
      </c>
      <c r="N1776" s="70">
        <f t="shared" si="452"/>
        <v>0</v>
      </c>
      <c r="O1776" s="66">
        <f t="shared" ca="1" si="453"/>
        <v>6417830.1080126204</v>
      </c>
      <c r="P1776" s="72">
        <f t="shared" si="454"/>
        <v>0</v>
      </c>
      <c r="Q1776" s="69"/>
      <c r="R1776" s="68"/>
      <c r="S1776" s="68"/>
      <c r="T1776" s="68"/>
      <c r="U1776" s="68"/>
      <c r="V1776" s="6"/>
      <c r="W1776" s="6"/>
      <c r="X1776" s="6"/>
      <c r="Y1776" s="7"/>
      <c r="Z1776" s="1"/>
      <c r="AA1776" s="6"/>
      <c r="AB1776" s="7"/>
      <c r="AC1776" s="7"/>
      <c r="AD1776" s="7"/>
      <c r="AE1776" s="6"/>
      <c r="AF1776" s="8"/>
      <c r="AG1776" s="6"/>
      <c r="AH1776" s="1"/>
      <c r="AI1776" s="3"/>
      <c r="AJ1776" s="3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  <c r="HG1776" s="1"/>
      <c r="HH1776" s="1"/>
      <c r="HI1776" s="1"/>
      <c r="HJ1776" s="1"/>
      <c r="HK1776" s="1"/>
      <c r="HL1776" s="1"/>
    </row>
    <row r="1777" spans="1:220" x14ac:dyDescent="0.2">
      <c r="A1777" s="65">
        <f t="shared" si="455"/>
        <v>43752</v>
      </c>
      <c r="B1777" s="12">
        <f t="shared" ca="1" si="443"/>
        <v>79596685.09692058</v>
      </c>
      <c r="C1777" s="73">
        <f t="shared" ca="1" si="444"/>
        <v>73170715.698005885</v>
      </c>
      <c r="D1777" s="67">
        <f ca="1">IF(A1777&lt;$B$1,VLOOKUP(A1777,[1]DI!$A$4:$B$15000,2,FALSE),0)</f>
        <v>5.3999999999999999E-2</v>
      </c>
      <c r="E1777" s="11">
        <f t="shared" ca="1" si="445"/>
        <v>1.0002087200000001</v>
      </c>
      <c r="F1777" s="66">
        <f ca="1">(TRUNC(PRODUCT($E$16:$E1776),16))</f>
        <v>1.5897619635175</v>
      </c>
      <c r="G1777" s="66">
        <f t="shared" ca="1" si="446"/>
        <v>1.50864260980201</v>
      </c>
      <c r="H1777" s="66">
        <f t="shared" ca="1" si="447"/>
        <v>1.05376976</v>
      </c>
      <c r="I1777" s="67">
        <f t="shared" si="456"/>
        <v>3.7499999999999999E-2</v>
      </c>
      <c r="J1777" s="68">
        <f t="shared" si="448"/>
        <v>43437</v>
      </c>
      <c r="K1777" s="13">
        <f t="shared" si="449"/>
        <v>311</v>
      </c>
      <c r="L1777" s="9">
        <f t="shared" si="450"/>
        <v>1.0323143079999999</v>
      </c>
      <c r="M1777" s="71">
        <f t="shared" ca="1" si="451"/>
        <v>1.0878216009999999</v>
      </c>
      <c r="N1777" s="70">
        <f t="shared" si="452"/>
        <v>0</v>
      </c>
      <c r="O1777" s="66">
        <f t="shared" ca="1" si="453"/>
        <v>6425969.3989147004</v>
      </c>
      <c r="P1777" s="72">
        <f t="shared" si="454"/>
        <v>0</v>
      </c>
      <c r="Q1777" s="69"/>
      <c r="R1777" s="68"/>
      <c r="S1777" s="68"/>
      <c r="T1777" s="68"/>
      <c r="U1777" s="68"/>
      <c r="V1777" s="6"/>
      <c r="W1777" s="6"/>
      <c r="X1777" s="6"/>
      <c r="Y1777" s="7"/>
      <c r="Z1777" s="1"/>
      <c r="AA1777" s="6"/>
      <c r="AB1777" s="7"/>
      <c r="AC1777" s="7"/>
      <c r="AD1777" s="7"/>
      <c r="AE1777" s="6"/>
      <c r="AF1777" s="8"/>
      <c r="AG1777" s="6"/>
      <c r="AH1777" s="1"/>
      <c r="AI1777" s="3"/>
      <c r="AJ1777" s="3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  <c r="HG1777" s="1"/>
      <c r="HH1777" s="1"/>
      <c r="HI1777" s="1"/>
      <c r="HJ1777" s="1"/>
      <c r="HK1777" s="1"/>
      <c r="HL1777" s="1"/>
    </row>
    <row r="1778" spans="1:220" x14ac:dyDescent="0.2">
      <c r="A1778" s="65">
        <f t="shared" si="455"/>
        <v>43753</v>
      </c>
      <c r="B1778" s="12">
        <f t="shared" ca="1" si="443"/>
        <v>79621440.067114115</v>
      </c>
      <c r="C1778" s="73">
        <f t="shared" ca="1" si="444"/>
        <v>73170715.698005885</v>
      </c>
      <c r="D1778" s="67">
        <f ca="1">IF(A1778&lt;$B$1,VLOOKUP(A1778,[1]DI!$A$4:$B$15000,2,FALSE),0)</f>
        <v>5.3999999999999999E-2</v>
      </c>
      <c r="E1778" s="11">
        <f t="shared" ca="1" si="445"/>
        <v>1.0002087200000001</v>
      </c>
      <c r="F1778" s="66">
        <f ca="1">(TRUNC(PRODUCT($E$16:$E1777),16))</f>
        <v>1.5900937786345299</v>
      </c>
      <c r="G1778" s="66">
        <f t="shared" ca="1" si="446"/>
        <v>1.50864260980201</v>
      </c>
      <c r="H1778" s="66">
        <f t="shared" ca="1" si="447"/>
        <v>1.0539897</v>
      </c>
      <c r="I1778" s="67">
        <f t="shared" si="456"/>
        <v>3.7499999999999999E-2</v>
      </c>
      <c r="J1778" s="68">
        <f t="shared" si="448"/>
        <v>43437</v>
      </c>
      <c r="K1778" s="13">
        <f t="shared" si="449"/>
        <v>312</v>
      </c>
      <c r="L1778" s="9">
        <f t="shared" si="450"/>
        <v>1.0324198790000001</v>
      </c>
      <c r="M1778" s="71">
        <f t="shared" ca="1" si="451"/>
        <v>1.088159919</v>
      </c>
      <c r="N1778" s="70">
        <f t="shared" si="452"/>
        <v>0</v>
      </c>
      <c r="O1778" s="66">
        <f t="shared" ca="1" si="453"/>
        <v>6450724.3691082299</v>
      </c>
      <c r="P1778" s="72">
        <f t="shared" si="454"/>
        <v>0</v>
      </c>
      <c r="Q1778" s="69"/>
      <c r="R1778" s="68"/>
      <c r="S1778" s="68"/>
      <c r="T1778" s="68"/>
      <c r="U1778" s="68"/>
      <c r="V1778" s="6"/>
      <c r="W1778" s="6"/>
      <c r="X1778" s="6"/>
      <c r="Y1778" s="7"/>
      <c r="Z1778" s="1"/>
      <c r="AA1778" s="6"/>
      <c r="AB1778" s="7"/>
      <c r="AC1778" s="7"/>
      <c r="AD1778" s="7"/>
      <c r="AE1778" s="6"/>
      <c r="AF1778" s="8"/>
      <c r="AG1778" s="6"/>
      <c r="AH1778" s="1"/>
      <c r="AI1778" s="3"/>
      <c r="AJ1778" s="3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  <c r="HG1778" s="1"/>
      <c r="HH1778" s="1"/>
      <c r="HI1778" s="1"/>
      <c r="HJ1778" s="1"/>
      <c r="HK1778" s="1"/>
      <c r="HL1778" s="1"/>
    </row>
    <row r="1779" spans="1:220" x14ac:dyDescent="0.2">
      <c r="A1779" s="65">
        <f t="shared" si="455"/>
        <v>43754</v>
      </c>
      <c r="B1779" s="12">
        <f t="shared" ca="1" si="443"/>
        <v>79646202.939744934</v>
      </c>
      <c r="C1779" s="73">
        <f t="shared" ca="1" si="444"/>
        <v>73170715.698005885</v>
      </c>
      <c r="D1779" s="67">
        <f ca="1">IF(A1779&lt;$B$1,VLOOKUP(A1779,[1]DI!$A$4:$B$15000,2,FALSE),0)</f>
        <v>5.3999999999999999E-2</v>
      </c>
      <c r="E1779" s="11">
        <f t="shared" ca="1" si="445"/>
        <v>1.0002087200000001</v>
      </c>
      <c r="F1779" s="66">
        <f ca="1">(TRUNC(PRODUCT($E$16:$E1778),16))</f>
        <v>1.590425663008</v>
      </c>
      <c r="G1779" s="66">
        <f t="shared" ca="1" si="446"/>
        <v>1.50864260980201</v>
      </c>
      <c r="H1779" s="66">
        <f t="shared" ca="1" si="447"/>
        <v>1.05420969</v>
      </c>
      <c r="I1779" s="67">
        <f t="shared" si="456"/>
        <v>3.7499999999999999E-2</v>
      </c>
      <c r="J1779" s="68">
        <f t="shared" si="448"/>
        <v>43437</v>
      </c>
      <c r="K1779" s="13">
        <f t="shared" si="449"/>
        <v>313</v>
      </c>
      <c r="L1779" s="9">
        <f t="shared" si="450"/>
        <v>1.03252546</v>
      </c>
      <c r="M1779" s="71">
        <f t="shared" ca="1" si="451"/>
        <v>1.0884983450000001</v>
      </c>
      <c r="N1779" s="70">
        <f t="shared" si="452"/>
        <v>0</v>
      </c>
      <c r="O1779" s="66">
        <f t="shared" ca="1" si="453"/>
        <v>6475487.2417390496</v>
      </c>
      <c r="P1779" s="72">
        <f t="shared" si="454"/>
        <v>0</v>
      </c>
      <c r="Q1779" s="69"/>
      <c r="R1779" s="68"/>
      <c r="S1779" s="68"/>
      <c r="T1779" s="68"/>
      <c r="U1779" s="68"/>
      <c r="V1779" s="6"/>
      <c r="W1779" s="6"/>
      <c r="X1779" s="6"/>
      <c r="Y1779" s="7"/>
      <c r="Z1779" s="1"/>
      <c r="AA1779" s="6"/>
      <c r="AB1779" s="7"/>
      <c r="AC1779" s="7"/>
      <c r="AD1779" s="7"/>
      <c r="AE1779" s="6"/>
      <c r="AF1779" s="8"/>
      <c r="AG1779" s="6"/>
      <c r="AH1779" s="1"/>
      <c r="AI1779" s="3"/>
      <c r="AJ1779" s="3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  <c r="HG1779" s="1"/>
      <c r="HH1779" s="1"/>
      <c r="HI1779" s="1"/>
      <c r="HJ1779" s="1"/>
      <c r="HK1779" s="1"/>
      <c r="HL1779" s="1"/>
    </row>
    <row r="1780" spans="1:220" x14ac:dyDescent="0.2">
      <c r="A1780" s="65">
        <f t="shared" si="455"/>
        <v>43755</v>
      </c>
      <c r="B1780" s="12">
        <f t="shared" ca="1" si="443"/>
        <v>79670973.934325188</v>
      </c>
      <c r="C1780" s="73">
        <f t="shared" ca="1" si="444"/>
        <v>73170715.698005885</v>
      </c>
      <c r="D1780" s="67">
        <f ca="1">IF(A1780&lt;$B$1,VLOOKUP(A1780,[1]DI!$A$4:$B$15000,2,FALSE),0)</f>
        <v>5.3999999999999999E-2</v>
      </c>
      <c r="E1780" s="11">
        <f t="shared" ca="1" si="445"/>
        <v>1.0002087200000001</v>
      </c>
      <c r="F1780" s="66">
        <f ca="1">(TRUNC(PRODUCT($E$16:$E1779),16))</f>
        <v>1.59075761665239</v>
      </c>
      <c r="G1780" s="66">
        <f t="shared" ca="1" si="446"/>
        <v>1.50864260980201</v>
      </c>
      <c r="H1780" s="66">
        <f t="shared" ca="1" si="447"/>
        <v>1.0544297300000001</v>
      </c>
      <c r="I1780" s="67">
        <f t="shared" si="456"/>
        <v>3.7499999999999999E-2</v>
      </c>
      <c r="J1780" s="68">
        <f t="shared" si="448"/>
        <v>43437</v>
      </c>
      <c r="K1780" s="13">
        <f t="shared" si="449"/>
        <v>314</v>
      </c>
      <c r="L1780" s="9">
        <f t="shared" si="450"/>
        <v>1.032631053</v>
      </c>
      <c r="M1780" s="71">
        <f t="shared" ca="1" si="451"/>
        <v>1.0888368820000001</v>
      </c>
      <c r="N1780" s="70">
        <f t="shared" si="452"/>
        <v>0</v>
      </c>
      <c r="O1780" s="66">
        <f t="shared" ca="1" si="453"/>
        <v>6500258.2363192998</v>
      </c>
      <c r="P1780" s="72">
        <f t="shared" si="454"/>
        <v>0</v>
      </c>
      <c r="Q1780" s="69"/>
      <c r="R1780" s="68"/>
      <c r="S1780" s="68"/>
      <c r="T1780" s="68"/>
      <c r="U1780" s="68"/>
      <c r="V1780" s="6"/>
      <c r="W1780" s="6"/>
      <c r="X1780" s="6"/>
      <c r="Y1780" s="7"/>
      <c r="Z1780" s="1"/>
      <c r="AA1780" s="6"/>
      <c r="AB1780" s="7"/>
      <c r="AC1780" s="7"/>
      <c r="AD1780" s="7"/>
      <c r="AE1780" s="6"/>
      <c r="AF1780" s="8"/>
      <c r="AG1780" s="6"/>
      <c r="AH1780" s="1"/>
      <c r="AI1780" s="3"/>
      <c r="AJ1780" s="3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  <c r="HG1780" s="1"/>
      <c r="HH1780" s="1"/>
      <c r="HI1780" s="1"/>
      <c r="HJ1780" s="1"/>
      <c r="HK1780" s="1"/>
      <c r="HL1780" s="1"/>
    </row>
    <row r="1781" spans="1:220" x14ac:dyDescent="0.2">
      <c r="A1781" s="65">
        <f t="shared" si="455"/>
        <v>43756</v>
      </c>
      <c r="B1781" s="12">
        <f t="shared" ca="1" si="443"/>
        <v>79695752.172806293</v>
      </c>
      <c r="C1781" s="73">
        <f t="shared" ca="1" si="444"/>
        <v>73170715.698005885</v>
      </c>
      <c r="D1781" s="67">
        <f ca="1">IF(A1781&lt;$B$1,VLOOKUP(A1781,[1]DI!$A$4:$B$15000,2,FALSE),0)</f>
        <v>5.3999999999999999E-2</v>
      </c>
      <c r="E1781" s="11">
        <f t="shared" ca="1" si="445"/>
        <v>1.0002087200000001</v>
      </c>
      <c r="F1781" s="66">
        <f ca="1">(TRUNC(PRODUCT($E$16:$E1780),16))</f>
        <v>1.5910896395821299</v>
      </c>
      <c r="G1781" s="66">
        <f t="shared" ca="1" si="446"/>
        <v>1.50864260980201</v>
      </c>
      <c r="H1781" s="66">
        <f t="shared" ca="1" si="447"/>
        <v>1.0546498099999999</v>
      </c>
      <c r="I1781" s="67">
        <f t="shared" si="456"/>
        <v>3.7499999999999999E-2</v>
      </c>
      <c r="J1781" s="68">
        <f t="shared" si="448"/>
        <v>43437</v>
      </c>
      <c r="K1781" s="13">
        <f t="shared" si="449"/>
        <v>315</v>
      </c>
      <c r="L1781" s="9">
        <f t="shared" si="450"/>
        <v>1.032736656</v>
      </c>
      <c r="M1781" s="71">
        <f t="shared" ca="1" si="451"/>
        <v>1.089175518</v>
      </c>
      <c r="N1781" s="70">
        <f t="shared" si="452"/>
        <v>0</v>
      </c>
      <c r="O1781" s="66">
        <f t="shared" ca="1" si="453"/>
        <v>6525036.4748004097</v>
      </c>
      <c r="P1781" s="72">
        <f t="shared" si="454"/>
        <v>0</v>
      </c>
      <c r="Q1781" s="69"/>
      <c r="R1781" s="68"/>
      <c r="S1781" s="68"/>
      <c r="T1781" s="68"/>
      <c r="U1781" s="68"/>
      <c r="V1781" s="6"/>
      <c r="W1781" s="6"/>
      <c r="X1781" s="6"/>
      <c r="Y1781" s="7"/>
      <c r="Z1781" s="1"/>
      <c r="AA1781" s="6"/>
      <c r="AB1781" s="7"/>
      <c r="AC1781" s="7"/>
      <c r="AD1781" s="7"/>
      <c r="AE1781" s="6"/>
      <c r="AF1781" s="8"/>
      <c r="AG1781" s="6"/>
      <c r="AH1781" s="1"/>
      <c r="AI1781" s="3"/>
      <c r="AJ1781" s="3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  <c r="HG1781" s="1"/>
      <c r="HH1781" s="1"/>
      <c r="HI1781" s="1"/>
      <c r="HJ1781" s="1"/>
      <c r="HK1781" s="1"/>
      <c r="HL1781" s="1"/>
    </row>
    <row r="1782" spans="1:220" x14ac:dyDescent="0.2">
      <c r="A1782" s="65">
        <f t="shared" si="455"/>
        <v>43757</v>
      </c>
      <c r="B1782" s="12">
        <f t="shared" ca="1" si="443"/>
        <v>79720538.386895418</v>
      </c>
      <c r="C1782" s="73">
        <f t="shared" ca="1" si="444"/>
        <v>73170715.698005885</v>
      </c>
      <c r="D1782" s="67">
        <f ca="1">IF(A1782&lt;$B$1,VLOOKUP(A1782,[1]DI!$A$4:$B$15000,2,FALSE),0)</f>
        <v>0</v>
      </c>
      <c r="E1782" s="11">
        <f t="shared" ca="1" si="445"/>
        <v>1</v>
      </c>
      <c r="F1782" s="66">
        <f ca="1">(TRUNC(PRODUCT($E$16:$E1781),16))</f>
        <v>1.5914217318117101</v>
      </c>
      <c r="G1782" s="66">
        <f t="shared" ca="1" si="446"/>
        <v>1.50864260980201</v>
      </c>
      <c r="H1782" s="66">
        <f t="shared" ca="1" si="447"/>
        <v>1.0548699399999999</v>
      </c>
      <c r="I1782" s="67">
        <f t="shared" si="456"/>
        <v>3.7499999999999999E-2</v>
      </c>
      <c r="J1782" s="68">
        <f t="shared" si="448"/>
        <v>43437</v>
      </c>
      <c r="K1782" s="13">
        <f t="shared" si="449"/>
        <v>316</v>
      </c>
      <c r="L1782" s="9">
        <f t="shared" si="450"/>
        <v>1.03284227</v>
      </c>
      <c r="M1782" s="71">
        <f t="shared" ca="1" si="451"/>
        <v>1.0895142630000001</v>
      </c>
      <c r="N1782" s="70">
        <f t="shared" si="452"/>
        <v>0</v>
      </c>
      <c r="O1782" s="66">
        <f t="shared" ca="1" si="453"/>
        <v>6549822.6888895296</v>
      </c>
      <c r="P1782" s="72">
        <f t="shared" si="454"/>
        <v>0</v>
      </c>
      <c r="Q1782" s="69"/>
      <c r="R1782" s="68"/>
      <c r="S1782" s="68"/>
      <c r="T1782" s="68"/>
      <c r="U1782" s="68"/>
      <c r="V1782" s="6"/>
      <c r="W1782" s="6"/>
      <c r="X1782" s="6"/>
      <c r="Y1782" s="7"/>
      <c r="Z1782" s="1"/>
      <c r="AA1782" s="6"/>
      <c r="AB1782" s="7"/>
      <c r="AC1782" s="7"/>
      <c r="AD1782" s="7"/>
      <c r="AE1782" s="6"/>
      <c r="AF1782" s="8"/>
      <c r="AG1782" s="6"/>
      <c r="AH1782" s="1"/>
      <c r="AI1782" s="3"/>
      <c r="AJ1782" s="3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  <c r="HG1782" s="1"/>
      <c r="HH1782" s="1"/>
      <c r="HI1782" s="1"/>
      <c r="HJ1782" s="1"/>
      <c r="HK1782" s="1"/>
      <c r="HL1782" s="1"/>
    </row>
    <row r="1783" spans="1:220" x14ac:dyDescent="0.2">
      <c r="A1783" s="65">
        <f t="shared" si="455"/>
        <v>43758</v>
      </c>
      <c r="B1783" s="12">
        <f t="shared" ref="B1783:B1826" ca="1" si="457">(C1783+O1783+Q1783+R1783)</f>
        <v>79728691.1412092</v>
      </c>
      <c r="C1783" s="73">
        <f t="shared" ref="C1783:C1826" ca="1" si="458">(C1782-P1782)</f>
        <v>73170715.698005885</v>
      </c>
      <c r="D1783" s="67">
        <f ca="1">IF(A1783&lt;$B$1,VLOOKUP(A1783,[1]DI!$A$4:$B$15000,2,FALSE),0)</f>
        <v>0</v>
      </c>
      <c r="E1783" s="11">
        <f t="shared" ref="E1783:E1826" ca="1" si="459">IF(A1783&lt;A$13,1,ROUND(((1+D1783)^(1/252)),8))</f>
        <v>1</v>
      </c>
      <c r="F1783" s="66">
        <f ca="1">(TRUNC(PRODUCT($E$16:$E1782),16))</f>
        <v>1.5914217318117101</v>
      </c>
      <c r="G1783" s="66">
        <f t="shared" ref="G1783:G1826" ca="1" si="460">IF(N1782&gt;0,F1782,G1782)</f>
        <v>1.50864260980201</v>
      </c>
      <c r="H1783" s="66">
        <f t="shared" ref="H1783:H1826" ca="1" si="461">ROUND(F1783/G1783,8)</f>
        <v>1.0548699399999999</v>
      </c>
      <c r="I1783" s="67">
        <f t="shared" si="456"/>
        <v>3.7499999999999999E-2</v>
      </c>
      <c r="J1783" s="68">
        <f t="shared" ref="J1783:J1826" si="462">IF(N1782&gt;0,VLOOKUP(N1782,W$16:AG$52,2),J1782)</f>
        <v>43437</v>
      </c>
      <c r="K1783" s="13">
        <f t="shared" ref="K1783:K1826" si="463">DAYS360(J1783,A1783)</f>
        <v>317</v>
      </c>
      <c r="L1783" s="9">
        <f t="shared" ref="L1783:L1826" si="464">ROUND((I1783+1)^(K1783/360),9)</f>
        <v>1.0329478949999999</v>
      </c>
      <c r="M1783" s="71">
        <f t="shared" ref="M1783:M1826" ca="1" si="465">ROUND(H1783*L1783,9)</f>
        <v>1.089625684</v>
      </c>
      <c r="N1783" s="70">
        <f t="shared" ref="N1783:N1826" si="466">IF(VLOOKUP(A1783,X$16:AE$52,8)=VLOOKUP(A1782,X$16:AE$52,8),0,VLOOKUP(A1783,X$16:AE$52,8))</f>
        <v>0</v>
      </c>
      <c r="O1783" s="66">
        <f t="shared" ref="O1783:O1826" ca="1" si="467">TRUNC(((M1783-1)*C1783),8)</f>
        <v>6557975.4432033198</v>
      </c>
      <c r="P1783" s="72">
        <f t="shared" ref="P1783:P1826" si="468">IF(N1783&gt;0,VLOOKUP(N1783,$W$16:$AB$52,6),0)</f>
        <v>0</v>
      </c>
      <c r="Q1783" s="69"/>
      <c r="R1783" s="68"/>
      <c r="S1783" s="68"/>
      <c r="T1783" s="68"/>
      <c r="U1783" s="68"/>
      <c r="V1783" s="6"/>
      <c r="W1783" s="6"/>
      <c r="X1783" s="6"/>
      <c r="Y1783" s="7"/>
      <c r="Z1783" s="1"/>
      <c r="AA1783" s="6"/>
      <c r="AB1783" s="7"/>
      <c r="AC1783" s="7"/>
      <c r="AD1783" s="7"/>
      <c r="AE1783" s="6"/>
      <c r="AF1783" s="8"/>
      <c r="AG1783" s="6"/>
      <c r="AH1783" s="1"/>
      <c r="AI1783" s="3"/>
      <c r="AJ1783" s="3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  <c r="HG1783" s="1"/>
      <c r="HH1783" s="1"/>
      <c r="HI1783" s="1"/>
      <c r="HJ1783" s="1"/>
      <c r="HK1783" s="1"/>
      <c r="HL1783" s="1"/>
    </row>
    <row r="1784" spans="1:220" x14ac:dyDescent="0.2">
      <c r="A1784" s="65">
        <f t="shared" si="455"/>
        <v>43759</v>
      </c>
      <c r="B1784" s="12">
        <f t="shared" ca="1" si="457"/>
        <v>79736844.700400859</v>
      </c>
      <c r="C1784" s="73">
        <f t="shared" ca="1" si="458"/>
        <v>73170715.698005885</v>
      </c>
      <c r="D1784" s="67">
        <f ca="1">IF(A1784&lt;$B$1,VLOOKUP(A1784,[1]DI!$A$4:$B$15000,2,FALSE),0)</f>
        <v>5.3999999999999999E-2</v>
      </c>
      <c r="E1784" s="11">
        <f t="shared" ca="1" si="459"/>
        <v>1.0002087200000001</v>
      </c>
      <c r="F1784" s="66">
        <f ca="1">(TRUNC(PRODUCT($E$16:$E1783),16))</f>
        <v>1.5914217318117101</v>
      </c>
      <c r="G1784" s="66">
        <f t="shared" ca="1" si="460"/>
        <v>1.50864260980201</v>
      </c>
      <c r="H1784" s="66">
        <f t="shared" ca="1" si="461"/>
        <v>1.0548699399999999</v>
      </c>
      <c r="I1784" s="67">
        <f t="shared" si="456"/>
        <v>3.7499999999999999E-2</v>
      </c>
      <c r="J1784" s="68">
        <f t="shared" si="462"/>
        <v>43437</v>
      </c>
      <c r="K1784" s="13">
        <f t="shared" si="463"/>
        <v>318</v>
      </c>
      <c r="L1784" s="9">
        <f t="shared" si="464"/>
        <v>1.033053531</v>
      </c>
      <c r="M1784" s="71">
        <f t="shared" ca="1" si="465"/>
        <v>1.089737116</v>
      </c>
      <c r="N1784" s="70">
        <f t="shared" si="466"/>
        <v>0</v>
      </c>
      <c r="O1784" s="66">
        <f t="shared" ca="1" si="467"/>
        <v>6566129.0023949798</v>
      </c>
      <c r="P1784" s="72">
        <f t="shared" si="468"/>
        <v>0</v>
      </c>
      <c r="Q1784" s="69"/>
      <c r="R1784" s="68"/>
      <c r="S1784" s="68"/>
      <c r="T1784" s="68"/>
      <c r="U1784" s="68"/>
      <c r="V1784" s="6"/>
      <c r="W1784" s="6"/>
      <c r="X1784" s="6"/>
      <c r="Y1784" s="7"/>
      <c r="Z1784" s="1"/>
      <c r="AA1784" s="6"/>
      <c r="AB1784" s="7"/>
      <c r="AC1784" s="7"/>
      <c r="AD1784" s="7"/>
      <c r="AE1784" s="6"/>
      <c r="AF1784" s="8"/>
      <c r="AG1784" s="6"/>
      <c r="AH1784" s="1"/>
      <c r="AI1784" s="3"/>
      <c r="AJ1784" s="3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  <c r="HG1784" s="1"/>
      <c r="HH1784" s="1"/>
      <c r="HI1784" s="1"/>
      <c r="HJ1784" s="1"/>
      <c r="HK1784" s="1"/>
      <c r="HL1784" s="1"/>
    </row>
    <row r="1785" spans="1:220" x14ac:dyDescent="0.2">
      <c r="A1785" s="65">
        <f t="shared" si="455"/>
        <v>43760</v>
      </c>
      <c r="B1785" s="12">
        <f t="shared" ca="1" si="457"/>
        <v>79761643.28034094</v>
      </c>
      <c r="C1785" s="73">
        <f t="shared" ca="1" si="458"/>
        <v>73170715.698005885</v>
      </c>
      <c r="D1785" s="67">
        <f ca="1">IF(A1785&lt;$B$1,VLOOKUP(A1785,[1]DI!$A$4:$B$15000,2,FALSE),0)</f>
        <v>5.3999999999999999E-2</v>
      </c>
      <c r="E1785" s="11">
        <f t="shared" ca="1" si="459"/>
        <v>1.0002087200000001</v>
      </c>
      <c r="F1785" s="66">
        <f ca="1">(TRUNC(PRODUCT($E$16:$E1784),16))</f>
        <v>1.5917538933555699</v>
      </c>
      <c r="G1785" s="66">
        <f t="shared" ca="1" si="460"/>
        <v>1.50864260980201</v>
      </c>
      <c r="H1785" s="66">
        <f t="shared" ca="1" si="461"/>
        <v>1.0550901100000001</v>
      </c>
      <c r="I1785" s="67">
        <f t="shared" si="456"/>
        <v>3.7499999999999999E-2</v>
      </c>
      <c r="J1785" s="68">
        <f t="shared" si="462"/>
        <v>43437</v>
      </c>
      <c r="K1785" s="13">
        <f t="shared" si="463"/>
        <v>319</v>
      </c>
      <c r="L1785" s="9">
        <f t="shared" si="464"/>
        <v>1.0331591769999999</v>
      </c>
      <c r="M1785" s="71">
        <f t="shared" ca="1" si="465"/>
        <v>1.0900760300000001</v>
      </c>
      <c r="N1785" s="70">
        <f t="shared" si="466"/>
        <v>0</v>
      </c>
      <c r="O1785" s="66">
        <f t="shared" ca="1" si="467"/>
        <v>6590927.5823350502</v>
      </c>
      <c r="P1785" s="72">
        <f t="shared" si="468"/>
        <v>0</v>
      </c>
      <c r="Q1785" s="69"/>
      <c r="R1785" s="68"/>
      <c r="S1785" s="68"/>
      <c r="T1785" s="68"/>
      <c r="U1785" s="68"/>
      <c r="V1785" s="6"/>
      <c r="W1785" s="6"/>
      <c r="X1785" s="6"/>
      <c r="Y1785" s="7"/>
      <c r="Z1785" s="1"/>
      <c r="AA1785" s="6"/>
      <c r="AB1785" s="7"/>
      <c r="AC1785" s="7"/>
      <c r="AD1785" s="7"/>
      <c r="AE1785" s="6"/>
      <c r="AF1785" s="8"/>
      <c r="AG1785" s="6"/>
      <c r="AH1785" s="1"/>
      <c r="AI1785" s="3"/>
      <c r="AJ1785" s="3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  <c r="HG1785" s="1"/>
      <c r="HH1785" s="1"/>
      <c r="HI1785" s="1"/>
      <c r="HJ1785" s="1"/>
      <c r="HK1785" s="1"/>
      <c r="HL1785" s="1"/>
    </row>
    <row r="1786" spans="1:220" x14ac:dyDescent="0.2">
      <c r="A1786" s="65">
        <f t="shared" si="455"/>
        <v>43761</v>
      </c>
      <c r="B1786" s="12">
        <f t="shared" ca="1" si="457"/>
        <v>79786449.909059733</v>
      </c>
      <c r="C1786" s="73">
        <f t="shared" ca="1" si="458"/>
        <v>73170715.698005885</v>
      </c>
      <c r="D1786" s="67">
        <f ca="1">IF(A1786&lt;$B$1,VLOOKUP(A1786,[1]DI!$A$4:$B$15000,2,FALSE),0)</f>
        <v>5.3999999999999999E-2</v>
      </c>
      <c r="E1786" s="11">
        <f t="shared" ca="1" si="459"/>
        <v>1.0002087200000001</v>
      </c>
      <c r="F1786" s="66">
        <f ca="1">(TRUNC(PRODUCT($E$16:$E1785),16))</f>
        <v>1.5920861242281901</v>
      </c>
      <c r="G1786" s="66">
        <f t="shared" ca="1" si="460"/>
        <v>1.50864260980201</v>
      </c>
      <c r="H1786" s="66">
        <f t="shared" ca="1" si="461"/>
        <v>1.05531033</v>
      </c>
      <c r="I1786" s="67">
        <f t="shared" si="456"/>
        <v>3.7499999999999999E-2</v>
      </c>
      <c r="J1786" s="68">
        <f t="shared" si="462"/>
        <v>43437</v>
      </c>
      <c r="K1786" s="13">
        <f t="shared" si="463"/>
        <v>320</v>
      </c>
      <c r="L1786" s="9">
        <f t="shared" si="464"/>
        <v>1.033264835</v>
      </c>
      <c r="M1786" s="71">
        <f t="shared" ca="1" si="465"/>
        <v>1.0904150539999999</v>
      </c>
      <c r="N1786" s="70">
        <f t="shared" si="466"/>
        <v>0</v>
      </c>
      <c r="O1786" s="66">
        <f t="shared" ca="1" si="467"/>
        <v>6615734.2110538501</v>
      </c>
      <c r="P1786" s="72">
        <f t="shared" si="468"/>
        <v>0</v>
      </c>
      <c r="Q1786" s="69"/>
      <c r="R1786" s="68"/>
      <c r="S1786" s="68"/>
      <c r="T1786" s="68"/>
      <c r="U1786" s="68"/>
      <c r="V1786" s="6"/>
      <c r="W1786" s="6"/>
      <c r="X1786" s="6"/>
      <c r="Y1786" s="7"/>
      <c r="Z1786" s="1"/>
      <c r="AA1786" s="6"/>
      <c r="AB1786" s="7"/>
      <c r="AC1786" s="7"/>
      <c r="AD1786" s="7"/>
      <c r="AE1786" s="6"/>
      <c r="AF1786" s="8"/>
      <c r="AG1786" s="6"/>
      <c r="AH1786" s="1"/>
      <c r="AI1786" s="3"/>
      <c r="AJ1786" s="3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  <c r="HG1786" s="1"/>
      <c r="HH1786" s="1"/>
      <c r="HI1786" s="1"/>
      <c r="HJ1786" s="1"/>
      <c r="HK1786" s="1"/>
      <c r="HL1786" s="1"/>
    </row>
    <row r="1787" spans="1:220" x14ac:dyDescent="0.2">
      <c r="A1787" s="65">
        <f t="shared" si="455"/>
        <v>43762</v>
      </c>
      <c r="B1787" s="12">
        <f t="shared" ca="1" si="457"/>
        <v>79811263.781679392</v>
      </c>
      <c r="C1787" s="73">
        <f t="shared" ca="1" si="458"/>
        <v>73170715.698005885</v>
      </c>
      <c r="D1787" s="67">
        <f ca="1">IF(A1787&lt;$B$1,VLOOKUP(A1787,[1]DI!$A$4:$B$15000,2,FALSE),0)</f>
        <v>5.3999999999999999E-2</v>
      </c>
      <c r="E1787" s="11">
        <f t="shared" ca="1" si="459"/>
        <v>1.0002087200000001</v>
      </c>
      <c r="F1787" s="66">
        <f ca="1">(TRUNC(PRODUCT($E$16:$E1786),16))</f>
        <v>1.59241842444404</v>
      </c>
      <c r="G1787" s="66">
        <f t="shared" ca="1" si="460"/>
        <v>1.50864260980201</v>
      </c>
      <c r="H1787" s="66">
        <f t="shared" ca="1" si="461"/>
        <v>1.05553059</v>
      </c>
      <c r="I1787" s="67">
        <f t="shared" si="456"/>
        <v>3.7499999999999999E-2</v>
      </c>
      <c r="J1787" s="68">
        <f t="shared" si="462"/>
        <v>43437</v>
      </c>
      <c r="K1787" s="13">
        <f t="shared" si="463"/>
        <v>321</v>
      </c>
      <c r="L1787" s="9">
        <f t="shared" si="464"/>
        <v>1.033370503</v>
      </c>
      <c r="M1787" s="71">
        <f t="shared" ca="1" si="465"/>
        <v>1.090754177</v>
      </c>
      <c r="N1787" s="70">
        <f t="shared" si="466"/>
        <v>0</v>
      </c>
      <c r="O1787" s="66">
        <f t="shared" ca="1" si="467"/>
        <v>6640548.0836735005</v>
      </c>
      <c r="P1787" s="72">
        <f t="shared" si="468"/>
        <v>0</v>
      </c>
      <c r="Q1787" s="69"/>
      <c r="R1787" s="68"/>
      <c r="S1787" s="68"/>
      <c r="T1787" s="68"/>
      <c r="U1787" s="68"/>
      <c r="V1787" s="6"/>
      <c r="W1787" s="6"/>
      <c r="X1787" s="6"/>
      <c r="Y1787" s="7"/>
      <c r="Z1787" s="1"/>
      <c r="AA1787" s="6"/>
      <c r="AB1787" s="7"/>
      <c r="AC1787" s="7"/>
      <c r="AD1787" s="7"/>
      <c r="AE1787" s="6"/>
      <c r="AF1787" s="8"/>
      <c r="AG1787" s="6"/>
      <c r="AH1787" s="1"/>
      <c r="AI1787" s="3"/>
      <c r="AJ1787" s="3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  <c r="HG1787" s="1"/>
      <c r="HH1787" s="1"/>
      <c r="HI1787" s="1"/>
      <c r="HJ1787" s="1"/>
      <c r="HK1787" s="1"/>
      <c r="HL1787" s="1"/>
    </row>
    <row r="1788" spans="1:220" x14ac:dyDescent="0.2">
      <c r="A1788" s="65">
        <f t="shared" si="455"/>
        <v>43763</v>
      </c>
      <c r="B1788" s="12">
        <f t="shared" ca="1" si="457"/>
        <v>79836085.629907057</v>
      </c>
      <c r="C1788" s="73">
        <f t="shared" ca="1" si="458"/>
        <v>73170715.698005885</v>
      </c>
      <c r="D1788" s="67">
        <f ca="1">IF(A1788&lt;$B$1,VLOOKUP(A1788,[1]DI!$A$4:$B$15000,2,FALSE),0)</f>
        <v>5.3999999999999999E-2</v>
      </c>
      <c r="E1788" s="11">
        <f t="shared" ca="1" si="459"/>
        <v>1.0002087200000001</v>
      </c>
      <c r="F1788" s="66">
        <f ca="1">(TRUNC(PRODUCT($E$16:$E1787),16))</f>
        <v>1.59275079401759</v>
      </c>
      <c r="G1788" s="66">
        <f t="shared" ca="1" si="460"/>
        <v>1.50864260980201</v>
      </c>
      <c r="H1788" s="66">
        <f t="shared" ca="1" si="461"/>
        <v>1.0557509</v>
      </c>
      <c r="I1788" s="67">
        <f t="shared" si="456"/>
        <v>3.7499999999999999E-2</v>
      </c>
      <c r="J1788" s="68">
        <f t="shared" si="462"/>
        <v>43437</v>
      </c>
      <c r="K1788" s="13">
        <f t="shared" si="463"/>
        <v>322</v>
      </c>
      <c r="L1788" s="9">
        <f t="shared" si="464"/>
        <v>1.033476182</v>
      </c>
      <c r="M1788" s="71">
        <f t="shared" ca="1" si="465"/>
        <v>1.091093409</v>
      </c>
      <c r="N1788" s="70">
        <f t="shared" si="466"/>
        <v>0</v>
      </c>
      <c r="O1788" s="66">
        <f t="shared" ca="1" si="467"/>
        <v>6665369.9319011699</v>
      </c>
      <c r="P1788" s="72">
        <f t="shared" si="468"/>
        <v>0</v>
      </c>
      <c r="Q1788" s="69"/>
      <c r="R1788" s="68"/>
      <c r="S1788" s="68"/>
      <c r="T1788" s="68"/>
      <c r="U1788" s="68"/>
      <c r="V1788" s="6"/>
      <c r="W1788" s="6"/>
      <c r="X1788" s="6"/>
      <c r="Y1788" s="7"/>
      <c r="Z1788" s="1"/>
      <c r="AA1788" s="6"/>
      <c r="AB1788" s="7"/>
      <c r="AC1788" s="7"/>
      <c r="AD1788" s="7"/>
      <c r="AE1788" s="6"/>
      <c r="AF1788" s="8"/>
      <c r="AG1788" s="6"/>
      <c r="AH1788" s="1"/>
      <c r="AI1788" s="3"/>
      <c r="AJ1788" s="3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  <c r="HG1788" s="1"/>
      <c r="HH1788" s="1"/>
      <c r="HI1788" s="1"/>
      <c r="HJ1788" s="1"/>
      <c r="HK1788" s="1"/>
      <c r="HL1788" s="1"/>
    </row>
    <row r="1789" spans="1:220" x14ac:dyDescent="0.2">
      <c r="A1789" s="65">
        <f t="shared" si="455"/>
        <v>43764</v>
      </c>
      <c r="B1789" s="12">
        <f t="shared" ca="1" si="457"/>
        <v>79860915.600084171</v>
      </c>
      <c r="C1789" s="73">
        <f t="shared" ca="1" si="458"/>
        <v>73170715.698005885</v>
      </c>
      <c r="D1789" s="67">
        <f ca="1">IF(A1789&lt;$B$1,VLOOKUP(A1789,[1]DI!$A$4:$B$15000,2,FALSE),0)</f>
        <v>0</v>
      </c>
      <c r="E1789" s="11">
        <f t="shared" ca="1" si="459"/>
        <v>1</v>
      </c>
      <c r="F1789" s="66">
        <f ca="1">(TRUNC(PRODUCT($E$16:$E1788),16))</f>
        <v>1.59308323296332</v>
      </c>
      <c r="G1789" s="66">
        <f t="shared" ca="1" si="460"/>
        <v>1.50864260980201</v>
      </c>
      <c r="H1789" s="66">
        <f t="shared" ca="1" si="461"/>
        <v>1.05597126</v>
      </c>
      <c r="I1789" s="67">
        <f t="shared" si="456"/>
        <v>3.7499999999999999E-2</v>
      </c>
      <c r="J1789" s="68">
        <f t="shared" si="462"/>
        <v>43437</v>
      </c>
      <c r="K1789" s="13">
        <f t="shared" si="463"/>
        <v>323</v>
      </c>
      <c r="L1789" s="9">
        <f t="shared" si="464"/>
        <v>1.0335818720000001</v>
      </c>
      <c r="M1789" s="71">
        <f t="shared" ca="1" si="465"/>
        <v>1.091432752</v>
      </c>
      <c r="N1789" s="70">
        <f t="shared" si="466"/>
        <v>0</v>
      </c>
      <c r="O1789" s="66">
        <f t="shared" ca="1" si="467"/>
        <v>6690199.9020782802</v>
      </c>
      <c r="P1789" s="72">
        <f t="shared" si="468"/>
        <v>0</v>
      </c>
      <c r="Q1789" s="69"/>
      <c r="R1789" s="68"/>
      <c r="S1789" s="68"/>
      <c r="T1789" s="68"/>
      <c r="U1789" s="68"/>
      <c r="V1789" s="6"/>
      <c r="W1789" s="6"/>
      <c r="X1789" s="6"/>
      <c r="Y1789" s="7"/>
      <c r="Z1789" s="1"/>
      <c r="AA1789" s="6"/>
      <c r="AB1789" s="7"/>
      <c r="AC1789" s="7"/>
      <c r="AD1789" s="7"/>
      <c r="AE1789" s="6"/>
      <c r="AF1789" s="8"/>
      <c r="AG1789" s="6"/>
      <c r="AH1789" s="1"/>
      <c r="AI1789" s="3"/>
      <c r="AJ1789" s="3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  <c r="HG1789" s="1"/>
      <c r="HH1789" s="1"/>
      <c r="HI1789" s="1"/>
      <c r="HJ1789" s="1"/>
      <c r="HK1789" s="1"/>
      <c r="HL1789" s="1"/>
    </row>
    <row r="1790" spans="1:220" x14ac:dyDescent="0.2">
      <c r="A1790" s="65">
        <f t="shared" si="455"/>
        <v>43765</v>
      </c>
      <c r="B1790" s="12">
        <f t="shared" ca="1" si="457"/>
        <v>79869082.622687519</v>
      </c>
      <c r="C1790" s="73">
        <f t="shared" ca="1" si="458"/>
        <v>73170715.698005885</v>
      </c>
      <c r="D1790" s="67">
        <f ca="1">IF(A1790&lt;$B$1,VLOOKUP(A1790,[1]DI!$A$4:$B$15000,2,FALSE),0)</f>
        <v>0</v>
      </c>
      <c r="E1790" s="11">
        <f t="shared" ca="1" si="459"/>
        <v>1</v>
      </c>
      <c r="F1790" s="66">
        <f ca="1">(TRUNC(PRODUCT($E$16:$E1789),16))</f>
        <v>1.59308323296332</v>
      </c>
      <c r="G1790" s="66">
        <f t="shared" ca="1" si="460"/>
        <v>1.50864260980201</v>
      </c>
      <c r="H1790" s="66">
        <f t="shared" ca="1" si="461"/>
        <v>1.05597126</v>
      </c>
      <c r="I1790" s="67">
        <f t="shared" si="456"/>
        <v>3.7499999999999999E-2</v>
      </c>
      <c r="J1790" s="68">
        <f t="shared" si="462"/>
        <v>43437</v>
      </c>
      <c r="K1790" s="13">
        <f t="shared" si="463"/>
        <v>324</v>
      </c>
      <c r="L1790" s="9">
        <f t="shared" si="464"/>
        <v>1.0336875720000001</v>
      </c>
      <c r="M1790" s="71">
        <f t="shared" ca="1" si="465"/>
        <v>1.0915443680000001</v>
      </c>
      <c r="N1790" s="70">
        <f t="shared" si="466"/>
        <v>0</v>
      </c>
      <c r="O1790" s="66">
        <f t="shared" ca="1" si="467"/>
        <v>6698366.92468163</v>
      </c>
      <c r="P1790" s="72">
        <f t="shared" si="468"/>
        <v>0</v>
      </c>
      <c r="Q1790" s="69"/>
      <c r="R1790" s="68"/>
      <c r="S1790" s="68"/>
      <c r="T1790" s="68"/>
      <c r="U1790" s="68"/>
      <c r="V1790" s="6"/>
      <c r="W1790" s="6"/>
      <c r="X1790" s="6"/>
      <c r="Y1790" s="7"/>
      <c r="Z1790" s="1"/>
      <c r="AA1790" s="6"/>
      <c r="AB1790" s="7"/>
      <c r="AC1790" s="7"/>
      <c r="AD1790" s="7"/>
      <c r="AE1790" s="6"/>
      <c r="AF1790" s="8"/>
      <c r="AG1790" s="6"/>
      <c r="AH1790" s="1"/>
      <c r="AI1790" s="3"/>
      <c r="AJ1790" s="3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</row>
    <row r="1791" spans="1:220" x14ac:dyDescent="0.2">
      <c r="A1791" s="65">
        <f t="shared" si="455"/>
        <v>43766</v>
      </c>
      <c r="B1791" s="12">
        <f t="shared" ca="1" si="457"/>
        <v>79877250.52333945</v>
      </c>
      <c r="C1791" s="73">
        <f t="shared" ca="1" si="458"/>
        <v>73170715.698005885</v>
      </c>
      <c r="D1791" s="67">
        <f ca="1">IF(A1791&lt;$B$1,VLOOKUP(A1791,[1]DI!$A$4:$B$15000,2,FALSE),0)</f>
        <v>5.3999999999999999E-2</v>
      </c>
      <c r="E1791" s="11">
        <f t="shared" ca="1" si="459"/>
        <v>1.0002087200000001</v>
      </c>
      <c r="F1791" s="66">
        <f ca="1">(TRUNC(PRODUCT($E$16:$E1790),16))</f>
        <v>1.59308323296332</v>
      </c>
      <c r="G1791" s="66">
        <f t="shared" ca="1" si="460"/>
        <v>1.50864260980201</v>
      </c>
      <c r="H1791" s="66">
        <f t="shared" ca="1" si="461"/>
        <v>1.05597126</v>
      </c>
      <c r="I1791" s="67">
        <f t="shared" si="456"/>
        <v>3.7499999999999999E-2</v>
      </c>
      <c r="J1791" s="68">
        <f t="shared" si="462"/>
        <v>43437</v>
      </c>
      <c r="K1791" s="13">
        <f t="shared" si="463"/>
        <v>325</v>
      </c>
      <c r="L1791" s="9">
        <f t="shared" si="464"/>
        <v>1.0337932830000001</v>
      </c>
      <c r="M1791" s="71">
        <f t="shared" ca="1" si="465"/>
        <v>1.0916559960000001</v>
      </c>
      <c r="N1791" s="70">
        <f t="shared" si="466"/>
        <v>0</v>
      </c>
      <c r="O1791" s="66">
        <f t="shared" ca="1" si="467"/>
        <v>6706534.8253335701</v>
      </c>
      <c r="P1791" s="72">
        <f t="shared" si="468"/>
        <v>0</v>
      </c>
      <c r="Q1791" s="69"/>
      <c r="R1791" s="68"/>
      <c r="S1791" s="68"/>
      <c r="T1791" s="68"/>
      <c r="U1791" s="68"/>
      <c r="V1791" s="6"/>
      <c r="W1791" s="6"/>
      <c r="X1791" s="6"/>
      <c r="Y1791" s="7"/>
      <c r="Z1791" s="1"/>
      <c r="AA1791" s="6"/>
      <c r="AB1791" s="7"/>
      <c r="AC1791" s="7"/>
      <c r="AD1791" s="7"/>
      <c r="AE1791" s="6"/>
      <c r="AF1791" s="8"/>
      <c r="AG1791" s="6"/>
      <c r="AH1791" s="1"/>
      <c r="AI1791" s="3"/>
      <c r="AJ1791" s="3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  <c r="HG1791" s="1"/>
      <c r="HH1791" s="1"/>
      <c r="HI1791" s="1"/>
      <c r="HJ1791" s="1"/>
      <c r="HK1791" s="1"/>
      <c r="HL1791" s="1"/>
    </row>
    <row r="1792" spans="1:220" x14ac:dyDescent="0.2">
      <c r="A1792" s="65">
        <f t="shared" si="455"/>
        <v>43767</v>
      </c>
      <c r="B1792" s="12">
        <f t="shared" ca="1" si="457"/>
        <v>79902092.786196798</v>
      </c>
      <c r="C1792" s="73">
        <f t="shared" ca="1" si="458"/>
        <v>73170715.698005885</v>
      </c>
      <c r="D1792" s="67">
        <f ca="1">IF(A1792&lt;$B$1,VLOOKUP(A1792,[1]DI!$A$4:$B$15000,2,FALSE),0)</f>
        <v>5.3999999999999999E-2</v>
      </c>
      <c r="E1792" s="11">
        <f t="shared" ca="1" si="459"/>
        <v>1.0002087200000001</v>
      </c>
      <c r="F1792" s="66">
        <f ca="1">(TRUNC(PRODUCT($E$16:$E1791),16))</f>
        <v>1.5934157412957</v>
      </c>
      <c r="G1792" s="66">
        <f t="shared" ca="1" si="460"/>
        <v>1.50864260980201</v>
      </c>
      <c r="H1792" s="66">
        <f t="shared" ca="1" si="461"/>
        <v>1.0561916600000001</v>
      </c>
      <c r="I1792" s="67">
        <f t="shared" si="456"/>
        <v>3.7499999999999999E-2</v>
      </c>
      <c r="J1792" s="68">
        <f t="shared" si="462"/>
        <v>43437</v>
      </c>
      <c r="K1792" s="13">
        <f t="shared" si="463"/>
        <v>326</v>
      </c>
      <c r="L1792" s="9">
        <f t="shared" si="464"/>
        <v>1.033899006</v>
      </c>
      <c r="M1792" s="71">
        <f t="shared" ca="1" si="465"/>
        <v>1.091995507</v>
      </c>
      <c r="N1792" s="70">
        <f t="shared" si="466"/>
        <v>0</v>
      </c>
      <c r="O1792" s="66">
        <f t="shared" ca="1" si="467"/>
        <v>6731377.0881909104</v>
      </c>
      <c r="P1792" s="72">
        <f t="shared" si="468"/>
        <v>0</v>
      </c>
      <c r="Q1792" s="69"/>
      <c r="R1792" s="68"/>
      <c r="S1792" s="68"/>
      <c r="T1792" s="68"/>
      <c r="U1792" s="68"/>
      <c r="V1792" s="6"/>
      <c r="W1792" s="6"/>
      <c r="X1792" s="6"/>
      <c r="Y1792" s="7"/>
      <c r="Z1792" s="1"/>
      <c r="AA1792" s="6"/>
      <c r="AB1792" s="7"/>
      <c r="AC1792" s="7"/>
      <c r="AD1792" s="7"/>
      <c r="AE1792" s="6"/>
      <c r="AF1792" s="8"/>
      <c r="AG1792" s="6"/>
      <c r="AH1792" s="1"/>
      <c r="AI1792" s="3"/>
      <c r="AJ1792" s="3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  <c r="HG1792" s="1"/>
      <c r="HH1792" s="1"/>
      <c r="HI1792" s="1"/>
      <c r="HJ1792" s="1"/>
      <c r="HK1792" s="1"/>
      <c r="HL1792" s="1"/>
    </row>
    <row r="1793" spans="1:220" x14ac:dyDescent="0.2">
      <c r="A1793" s="65">
        <f t="shared" si="455"/>
        <v>43768</v>
      </c>
      <c r="B1793" s="12">
        <f t="shared" ca="1" si="457"/>
        <v>79926943.097832859</v>
      </c>
      <c r="C1793" s="73">
        <f t="shared" ca="1" si="458"/>
        <v>73170715.698005885</v>
      </c>
      <c r="D1793" s="67">
        <f ca="1">IF(A1793&lt;$B$1,VLOOKUP(A1793,[1]DI!$A$4:$B$15000,2,FALSE),0)</f>
        <v>5.3999999999999999E-2</v>
      </c>
      <c r="E1793" s="11">
        <f t="shared" ca="1" si="459"/>
        <v>1.0002087200000001</v>
      </c>
      <c r="F1793" s="66">
        <f ca="1">(TRUNC(PRODUCT($E$16:$E1792),16))</f>
        <v>1.5937483190292301</v>
      </c>
      <c r="G1793" s="66">
        <f t="shared" ca="1" si="460"/>
        <v>1.50864260980201</v>
      </c>
      <c r="H1793" s="66">
        <f t="shared" ca="1" si="461"/>
        <v>1.0564121099999999</v>
      </c>
      <c r="I1793" s="67">
        <f t="shared" si="456"/>
        <v>3.7499999999999999E-2</v>
      </c>
      <c r="J1793" s="68">
        <f t="shared" si="462"/>
        <v>43437</v>
      </c>
      <c r="K1793" s="13">
        <f t="shared" si="463"/>
        <v>327</v>
      </c>
      <c r="L1793" s="9">
        <f t="shared" si="464"/>
        <v>1.034004739</v>
      </c>
      <c r="M1793" s="71">
        <f t="shared" ca="1" si="465"/>
        <v>1.092335128</v>
      </c>
      <c r="N1793" s="70">
        <f t="shared" si="466"/>
        <v>0</v>
      </c>
      <c r="O1793" s="66">
        <f t="shared" ca="1" si="467"/>
        <v>6756227.3998269802</v>
      </c>
      <c r="P1793" s="72">
        <f t="shared" si="468"/>
        <v>0</v>
      </c>
      <c r="Q1793" s="69"/>
      <c r="R1793" s="68"/>
      <c r="S1793" s="68"/>
      <c r="T1793" s="68"/>
      <c r="U1793" s="68"/>
      <c r="V1793" s="6"/>
      <c r="W1793" s="6"/>
      <c r="X1793" s="6"/>
      <c r="Y1793" s="7"/>
      <c r="Z1793" s="1"/>
      <c r="AA1793" s="6"/>
      <c r="AB1793" s="7"/>
      <c r="AC1793" s="7"/>
      <c r="AD1793" s="7"/>
      <c r="AE1793" s="6"/>
      <c r="AF1793" s="8"/>
      <c r="AG1793" s="6"/>
      <c r="AH1793" s="1"/>
      <c r="AI1793" s="3"/>
      <c r="AJ1793" s="3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  <c r="HG1793" s="1"/>
      <c r="HH1793" s="1"/>
      <c r="HI1793" s="1"/>
      <c r="HJ1793" s="1"/>
      <c r="HK1793" s="1"/>
      <c r="HL1793" s="1"/>
    </row>
    <row r="1794" spans="1:220" x14ac:dyDescent="0.2">
      <c r="A1794" s="65">
        <f t="shared" si="455"/>
        <v>43769</v>
      </c>
      <c r="B1794" s="12">
        <f t="shared" ca="1" si="457"/>
        <v>79951800.580199093</v>
      </c>
      <c r="C1794" s="73">
        <f t="shared" ca="1" si="458"/>
        <v>73170715.698005885</v>
      </c>
      <c r="D1794" s="67">
        <f ca="1">IF(A1794&lt;$B$1,VLOOKUP(A1794,[1]DI!$A$4:$B$15000,2,FALSE),0)</f>
        <v>4.9000000000000002E-2</v>
      </c>
      <c r="E1794" s="11">
        <f t="shared" ca="1" si="459"/>
        <v>1.0001898499999999</v>
      </c>
      <c r="F1794" s="66">
        <f ca="1">(TRUNC(PRODUCT($E$16:$E1793),16))</f>
        <v>1.5940809661783699</v>
      </c>
      <c r="G1794" s="66">
        <f t="shared" ca="1" si="460"/>
        <v>1.50864260980201</v>
      </c>
      <c r="H1794" s="66">
        <f t="shared" ca="1" si="461"/>
        <v>1.0566325999999999</v>
      </c>
      <c r="I1794" s="67">
        <f t="shared" si="456"/>
        <v>3.7499999999999999E-2</v>
      </c>
      <c r="J1794" s="68">
        <f t="shared" si="462"/>
        <v>43437</v>
      </c>
      <c r="K1794" s="13">
        <f t="shared" si="463"/>
        <v>328</v>
      </c>
      <c r="L1794" s="9">
        <f t="shared" si="464"/>
        <v>1.034110482</v>
      </c>
      <c r="M1794" s="71">
        <f t="shared" ca="1" si="465"/>
        <v>1.0926748470000001</v>
      </c>
      <c r="N1794" s="70">
        <f t="shared" si="466"/>
        <v>0</v>
      </c>
      <c r="O1794" s="66">
        <f t="shared" ca="1" si="467"/>
        <v>6781084.8821932003</v>
      </c>
      <c r="P1794" s="72">
        <f t="shared" si="468"/>
        <v>0</v>
      </c>
      <c r="Q1794" s="69"/>
      <c r="R1794" s="68"/>
      <c r="S1794" s="68"/>
      <c r="T1794" s="68"/>
      <c r="U1794" s="68"/>
      <c r="V1794" s="6"/>
      <c r="W1794" s="6"/>
      <c r="X1794" s="6"/>
      <c r="Y1794" s="7"/>
      <c r="Z1794" s="1"/>
      <c r="AA1794" s="6"/>
      <c r="AB1794" s="7"/>
      <c r="AC1794" s="7"/>
      <c r="AD1794" s="7"/>
      <c r="AE1794" s="6"/>
      <c r="AF1794" s="8"/>
      <c r="AG1794" s="6"/>
      <c r="AH1794" s="1"/>
      <c r="AI1794" s="3"/>
      <c r="AJ1794" s="3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  <c r="HG1794" s="1"/>
      <c r="HH1794" s="1"/>
      <c r="HI1794" s="1"/>
      <c r="HJ1794" s="1"/>
      <c r="HK1794" s="1"/>
      <c r="HL1794" s="1"/>
    </row>
    <row r="1795" spans="1:220" x14ac:dyDescent="0.2">
      <c r="A1795" s="65">
        <f t="shared" si="455"/>
        <v>43770</v>
      </c>
      <c r="B1795" s="12">
        <f t="shared" ca="1" si="457"/>
        <v>79966979.332975611</v>
      </c>
      <c r="C1795" s="73">
        <f t="shared" ca="1" si="458"/>
        <v>73170715.698005885</v>
      </c>
      <c r="D1795" s="67">
        <f ca="1">IF(A1795&lt;$B$1,VLOOKUP(A1795,[1]DI!$A$4:$B$15000,2,FALSE),0)</f>
        <v>4.9000000000000002E-2</v>
      </c>
      <c r="E1795" s="11">
        <f t="shared" ca="1" si="459"/>
        <v>1.0001898499999999</v>
      </c>
      <c r="F1795" s="66">
        <f ca="1">(TRUNC(PRODUCT($E$16:$E1794),16))</f>
        <v>1.5943836024497999</v>
      </c>
      <c r="G1795" s="66">
        <f t="shared" ca="1" si="460"/>
        <v>1.50864260980201</v>
      </c>
      <c r="H1795" s="66">
        <f t="shared" ca="1" si="461"/>
        <v>1.0568332</v>
      </c>
      <c r="I1795" s="67">
        <f t="shared" si="456"/>
        <v>3.7499999999999999E-2</v>
      </c>
      <c r="J1795" s="68">
        <f t="shared" si="462"/>
        <v>43437</v>
      </c>
      <c r="K1795" s="13">
        <f t="shared" si="463"/>
        <v>328</v>
      </c>
      <c r="L1795" s="9">
        <f t="shared" si="464"/>
        <v>1.034110482</v>
      </c>
      <c r="M1795" s="71">
        <f t="shared" ca="1" si="465"/>
        <v>1.0928822899999999</v>
      </c>
      <c r="N1795" s="70">
        <f t="shared" si="466"/>
        <v>0</v>
      </c>
      <c r="O1795" s="66">
        <f t="shared" ca="1" si="467"/>
        <v>6796263.6349697299</v>
      </c>
      <c r="P1795" s="72">
        <f t="shared" si="468"/>
        <v>0</v>
      </c>
      <c r="Q1795" s="69"/>
      <c r="R1795" s="68"/>
      <c r="S1795" s="68"/>
      <c r="T1795" s="68"/>
      <c r="U1795" s="68"/>
      <c r="V1795" s="6"/>
      <c r="W1795" s="6"/>
      <c r="X1795" s="6"/>
      <c r="Y1795" s="7"/>
      <c r="Z1795" s="1"/>
      <c r="AA1795" s="6"/>
      <c r="AB1795" s="7"/>
      <c r="AC1795" s="7"/>
      <c r="AD1795" s="7"/>
      <c r="AE1795" s="6"/>
      <c r="AF1795" s="8"/>
      <c r="AG1795" s="6"/>
      <c r="AH1795" s="1"/>
      <c r="AI1795" s="3"/>
      <c r="AJ1795" s="3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  <c r="HG1795" s="1"/>
      <c r="HH1795" s="1"/>
      <c r="HI1795" s="1"/>
      <c r="HJ1795" s="1"/>
      <c r="HK1795" s="1"/>
      <c r="HL1795" s="1"/>
    </row>
    <row r="1796" spans="1:220" x14ac:dyDescent="0.2">
      <c r="A1796" s="65">
        <f t="shared" si="455"/>
        <v>43771</v>
      </c>
      <c r="B1796" s="12">
        <f t="shared" ca="1" si="457"/>
        <v>79990340.547376528</v>
      </c>
      <c r="C1796" s="73">
        <f t="shared" ca="1" si="458"/>
        <v>73170715.698005885</v>
      </c>
      <c r="D1796" s="67">
        <f ca="1">IF(A1796&lt;$B$1,VLOOKUP(A1796,[1]DI!$A$4:$B$15000,2,FALSE),0)</f>
        <v>0</v>
      </c>
      <c r="E1796" s="11">
        <f t="shared" ca="1" si="459"/>
        <v>1</v>
      </c>
      <c r="F1796" s="66">
        <f ca="1">(TRUNC(PRODUCT($E$16:$E1795),16))</f>
        <v>1.5946862961767301</v>
      </c>
      <c r="G1796" s="66">
        <f t="shared" ca="1" si="460"/>
        <v>1.50864260980201</v>
      </c>
      <c r="H1796" s="66">
        <f t="shared" ca="1" si="461"/>
        <v>1.0570338399999999</v>
      </c>
      <c r="I1796" s="67">
        <f t="shared" si="456"/>
        <v>3.7499999999999999E-2</v>
      </c>
      <c r="J1796" s="68">
        <f t="shared" si="462"/>
        <v>43437</v>
      </c>
      <c r="K1796" s="13">
        <f t="shared" si="463"/>
        <v>329</v>
      </c>
      <c r="L1796" s="9">
        <f t="shared" si="464"/>
        <v>1.0342162370000001</v>
      </c>
      <c r="M1796" s="71">
        <f t="shared" ca="1" si="465"/>
        <v>1.09320156</v>
      </c>
      <c r="N1796" s="70">
        <f t="shared" si="466"/>
        <v>0</v>
      </c>
      <c r="O1796" s="66">
        <f t="shared" ca="1" si="467"/>
        <v>6819624.8493706398</v>
      </c>
      <c r="P1796" s="72">
        <f t="shared" si="468"/>
        <v>0</v>
      </c>
      <c r="Q1796" s="69"/>
      <c r="R1796" s="68"/>
      <c r="S1796" s="68"/>
      <c r="T1796" s="68"/>
      <c r="U1796" s="68"/>
      <c r="V1796" s="6"/>
      <c r="W1796" s="6"/>
      <c r="X1796" s="6"/>
      <c r="Y1796" s="7"/>
      <c r="Z1796" s="1"/>
      <c r="AA1796" s="6"/>
      <c r="AB1796" s="7"/>
      <c r="AC1796" s="7"/>
      <c r="AD1796" s="7"/>
      <c r="AE1796" s="6"/>
      <c r="AF1796" s="8"/>
      <c r="AG1796" s="6"/>
      <c r="AH1796" s="1"/>
      <c r="AI1796" s="3"/>
      <c r="AJ1796" s="3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</row>
    <row r="1797" spans="1:220" x14ac:dyDescent="0.2">
      <c r="A1797" s="65">
        <f t="shared" si="455"/>
        <v>43772</v>
      </c>
      <c r="B1797" s="12">
        <f t="shared" ca="1" si="457"/>
        <v>79998520.960220829</v>
      </c>
      <c r="C1797" s="73">
        <f t="shared" ca="1" si="458"/>
        <v>73170715.698005885</v>
      </c>
      <c r="D1797" s="67">
        <f ca="1">IF(A1797&lt;$B$1,VLOOKUP(A1797,[1]DI!$A$4:$B$15000,2,FALSE),0)</f>
        <v>0</v>
      </c>
      <c r="E1797" s="11">
        <f t="shared" ca="1" si="459"/>
        <v>1</v>
      </c>
      <c r="F1797" s="66">
        <f ca="1">(TRUNC(PRODUCT($E$16:$E1796),16))</f>
        <v>1.5946862961767301</v>
      </c>
      <c r="G1797" s="66">
        <f t="shared" ca="1" si="460"/>
        <v>1.50864260980201</v>
      </c>
      <c r="H1797" s="66">
        <f t="shared" ca="1" si="461"/>
        <v>1.0570338399999999</v>
      </c>
      <c r="I1797" s="67">
        <f t="shared" si="456"/>
        <v>3.7499999999999999E-2</v>
      </c>
      <c r="J1797" s="68">
        <f t="shared" si="462"/>
        <v>43437</v>
      </c>
      <c r="K1797" s="13">
        <f t="shared" si="463"/>
        <v>330</v>
      </c>
      <c r="L1797" s="9">
        <f t="shared" si="464"/>
        <v>1.034322003</v>
      </c>
      <c r="M1797" s="71">
        <f t="shared" ca="1" si="465"/>
        <v>1.0933133589999999</v>
      </c>
      <c r="N1797" s="70">
        <f t="shared" si="466"/>
        <v>0</v>
      </c>
      <c r="O1797" s="66">
        <f t="shared" ca="1" si="467"/>
        <v>6827805.2622149503</v>
      </c>
      <c r="P1797" s="72">
        <f t="shared" si="468"/>
        <v>0</v>
      </c>
      <c r="Q1797" s="69"/>
      <c r="R1797" s="68"/>
      <c r="S1797" s="68"/>
      <c r="T1797" s="68"/>
      <c r="U1797" s="68"/>
      <c r="V1797" s="6"/>
      <c r="W1797" s="6"/>
      <c r="X1797" s="6"/>
      <c r="Y1797" s="7"/>
      <c r="Z1797" s="1"/>
      <c r="AA1797" s="6"/>
      <c r="AB1797" s="7"/>
      <c r="AC1797" s="7"/>
      <c r="AD1797" s="7"/>
      <c r="AE1797" s="6"/>
      <c r="AF1797" s="8"/>
      <c r="AG1797" s="6"/>
      <c r="AH1797" s="1"/>
      <c r="AI1797" s="3"/>
      <c r="AJ1797" s="3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</row>
    <row r="1798" spans="1:220" x14ac:dyDescent="0.2">
      <c r="A1798" s="65">
        <f t="shared" si="455"/>
        <v>43773</v>
      </c>
      <c r="B1798" s="12">
        <f t="shared" ca="1" si="457"/>
        <v>80006702.031601608</v>
      </c>
      <c r="C1798" s="73">
        <f t="shared" ca="1" si="458"/>
        <v>73170715.698005885</v>
      </c>
      <c r="D1798" s="67">
        <f ca="1">IF(A1798&lt;$B$1,VLOOKUP(A1798,[1]DI!$A$4:$B$15000,2,FALSE),0)</f>
        <v>4.9000000000000002E-2</v>
      </c>
      <c r="E1798" s="11">
        <f t="shared" ca="1" si="459"/>
        <v>1.0001898499999999</v>
      </c>
      <c r="F1798" s="66">
        <f ca="1">(TRUNC(PRODUCT($E$16:$E1797),16))</f>
        <v>1.5946862961767301</v>
      </c>
      <c r="G1798" s="66">
        <f t="shared" ca="1" si="460"/>
        <v>1.50864260980201</v>
      </c>
      <c r="H1798" s="66">
        <f t="shared" ca="1" si="461"/>
        <v>1.0570338399999999</v>
      </c>
      <c r="I1798" s="67">
        <f t="shared" si="456"/>
        <v>3.7499999999999999E-2</v>
      </c>
      <c r="J1798" s="68">
        <f t="shared" si="462"/>
        <v>43437</v>
      </c>
      <c r="K1798" s="13">
        <f t="shared" si="463"/>
        <v>331</v>
      </c>
      <c r="L1798" s="9">
        <f t="shared" si="464"/>
        <v>1.034427779</v>
      </c>
      <c r="M1798" s="71">
        <f t="shared" ca="1" si="465"/>
        <v>1.0934251669999999</v>
      </c>
      <c r="N1798" s="70">
        <f t="shared" si="466"/>
        <v>0</v>
      </c>
      <c r="O1798" s="66">
        <f t="shared" ca="1" si="467"/>
        <v>6835986.3335957201</v>
      </c>
      <c r="P1798" s="72">
        <f t="shared" si="468"/>
        <v>0</v>
      </c>
      <c r="Q1798" s="69"/>
      <c r="R1798" s="68"/>
      <c r="S1798" s="68"/>
      <c r="T1798" s="68"/>
      <c r="U1798" s="68"/>
      <c r="V1798" s="6"/>
      <c r="W1798" s="6"/>
      <c r="X1798" s="6"/>
      <c r="Y1798" s="7"/>
      <c r="Z1798" s="1"/>
      <c r="AA1798" s="6"/>
      <c r="AB1798" s="7"/>
      <c r="AC1798" s="7"/>
      <c r="AD1798" s="7"/>
      <c r="AE1798" s="6"/>
      <c r="AF1798" s="8"/>
      <c r="AG1798" s="6"/>
      <c r="AH1798" s="1"/>
      <c r="AI1798" s="3"/>
      <c r="AJ1798" s="3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  <c r="HG1798" s="1"/>
      <c r="HH1798" s="1"/>
      <c r="HI1798" s="1"/>
      <c r="HJ1798" s="1"/>
      <c r="HK1798" s="1"/>
      <c r="HL1798" s="1"/>
    </row>
    <row r="1799" spans="1:220" x14ac:dyDescent="0.2">
      <c r="A1799" s="65">
        <f t="shared" si="455"/>
        <v>43774</v>
      </c>
      <c r="B1799" s="12">
        <f t="shared" ca="1" si="457"/>
        <v>80030075.026487738</v>
      </c>
      <c r="C1799" s="73">
        <f t="shared" ca="1" si="458"/>
        <v>73170715.698005885</v>
      </c>
      <c r="D1799" s="67">
        <f ca="1">IF(A1799&lt;$B$1,VLOOKUP(A1799,[1]DI!$A$4:$B$15000,2,FALSE),0)</f>
        <v>4.9000000000000002E-2</v>
      </c>
      <c r="E1799" s="11">
        <f t="shared" ca="1" si="459"/>
        <v>1.0001898499999999</v>
      </c>
      <c r="F1799" s="66">
        <f ca="1">(TRUNC(PRODUCT($E$16:$E1798),16))</f>
        <v>1.5949890473700601</v>
      </c>
      <c r="G1799" s="66">
        <f t="shared" ca="1" si="460"/>
        <v>1.50864260980201</v>
      </c>
      <c r="H1799" s="66">
        <f t="shared" ca="1" si="461"/>
        <v>1.05723452</v>
      </c>
      <c r="I1799" s="67">
        <f t="shared" si="456"/>
        <v>3.7499999999999999E-2</v>
      </c>
      <c r="J1799" s="68">
        <f t="shared" si="462"/>
        <v>43437</v>
      </c>
      <c r="K1799" s="13">
        <f t="shared" si="463"/>
        <v>332</v>
      </c>
      <c r="L1799" s="9">
        <f t="shared" si="464"/>
        <v>1.0345335659999999</v>
      </c>
      <c r="M1799" s="71">
        <f t="shared" ca="1" si="465"/>
        <v>1.093744598</v>
      </c>
      <c r="N1799" s="70">
        <f t="shared" si="466"/>
        <v>0</v>
      </c>
      <c r="O1799" s="66">
        <f t="shared" ca="1" si="467"/>
        <v>6859359.3284818502</v>
      </c>
      <c r="P1799" s="72">
        <f t="shared" si="468"/>
        <v>0</v>
      </c>
      <c r="Q1799" s="69"/>
      <c r="R1799" s="68"/>
      <c r="S1799" s="68"/>
      <c r="T1799" s="68"/>
      <c r="U1799" s="68"/>
      <c r="V1799" s="6"/>
      <c r="W1799" s="6"/>
      <c r="X1799" s="6"/>
      <c r="Y1799" s="7"/>
      <c r="Z1799" s="1"/>
      <c r="AA1799" s="6"/>
      <c r="AB1799" s="7"/>
      <c r="AC1799" s="7"/>
      <c r="AD1799" s="7"/>
      <c r="AE1799" s="6"/>
      <c r="AF1799" s="8"/>
      <c r="AG1799" s="6"/>
      <c r="AH1799" s="1"/>
      <c r="AI1799" s="3"/>
      <c r="AJ1799" s="3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  <c r="HG1799" s="1"/>
      <c r="HH1799" s="1"/>
      <c r="HI1799" s="1"/>
      <c r="HJ1799" s="1"/>
      <c r="HK1799" s="1"/>
      <c r="HL1799" s="1"/>
    </row>
    <row r="1800" spans="1:220" x14ac:dyDescent="0.2">
      <c r="A1800" s="65">
        <f t="shared" si="455"/>
        <v>43775</v>
      </c>
      <c r="B1800" s="12">
        <f t="shared" ca="1" si="457"/>
        <v>80053454.972591847</v>
      </c>
      <c r="C1800" s="73">
        <f t="shared" ca="1" si="458"/>
        <v>73170715.698005885</v>
      </c>
      <c r="D1800" s="67">
        <f ca="1">IF(A1800&lt;$B$1,VLOOKUP(A1800,[1]DI!$A$4:$B$15000,2,FALSE),0)</f>
        <v>4.9000000000000002E-2</v>
      </c>
      <c r="E1800" s="11">
        <f t="shared" ca="1" si="459"/>
        <v>1.0001898499999999</v>
      </c>
      <c r="F1800" s="66">
        <f ca="1">(TRUNC(PRODUCT($E$16:$E1799),16))</f>
        <v>1.5952918560406999</v>
      </c>
      <c r="G1800" s="66">
        <f t="shared" ca="1" si="460"/>
        <v>1.50864260980201</v>
      </c>
      <c r="H1800" s="66">
        <f t="shared" ca="1" si="461"/>
        <v>1.05743524</v>
      </c>
      <c r="I1800" s="67">
        <f t="shared" si="456"/>
        <v>3.7499999999999999E-2</v>
      </c>
      <c r="J1800" s="68">
        <f t="shared" si="462"/>
        <v>43437</v>
      </c>
      <c r="K1800" s="13">
        <f t="shared" si="463"/>
        <v>333</v>
      </c>
      <c r="L1800" s="9">
        <f t="shared" si="464"/>
        <v>1.034639364</v>
      </c>
      <c r="M1800" s="71">
        <f t="shared" ca="1" si="465"/>
        <v>1.094064124</v>
      </c>
      <c r="N1800" s="70">
        <f t="shared" si="466"/>
        <v>0</v>
      </c>
      <c r="O1800" s="66">
        <f t="shared" ca="1" si="467"/>
        <v>6882739.2745859697</v>
      </c>
      <c r="P1800" s="72">
        <f t="shared" si="468"/>
        <v>0</v>
      </c>
      <c r="Q1800" s="69"/>
      <c r="R1800" s="68"/>
      <c r="S1800" s="68"/>
      <c r="T1800" s="68"/>
      <c r="U1800" s="68"/>
      <c r="V1800" s="6"/>
      <c r="W1800" s="6"/>
      <c r="X1800" s="6"/>
      <c r="Y1800" s="7"/>
      <c r="Z1800" s="1"/>
      <c r="AA1800" s="6"/>
      <c r="AB1800" s="7"/>
      <c r="AC1800" s="7"/>
      <c r="AD1800" s="7"/>
      <c r="AE1800" s="6"/>
      <c r="AF1800" s="8"/>
      <c r="AG1800" s="6"/>
      <c r="AH1800" s="1"/>
      <c r="AI1800" s="3"/>
      <c r="AJ1800" s="3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  <c r="HG1800" s="1"/>
      <c r="HH1800" s="1"/>
      <c r="HI1800" s="1"/>
      <c r="HJ1800" s="1"/>
      <c r="HK1800" s="1"/>
      <c r="HL1800" s="1"/>
    </row>
    <row r="1801" spans="1:220" x14ac:dyDescent="0.2">
      <c r="A1801" s="65">
        <f t="shared" si="455"/>
        <v>43776</v>
      </c>
      <c r="B1801" s="12">
        <f t="shared" ca="1" si="457"/>
        <v>80076841.065036088</v>
      </c>
      <c r="C1801" s="73">
        <f t="shared" ca="1" si="458"/>
        <v>73170715.698005885</v>
      </c>
      <c r="D1801" s="67">
        <f ca="1">IF(A1801&lt;$B$1,VLOOKUP(A1801,[1]DI!$A$4:$B$15000,2,FALSE),0)</f>
        <v>4.9000000000000002E-2</v>
      </c>
      <c r="E1801" s="11">
        <f t="shared" ca="1" si="459"/>
        <v>1.0001898499999999</v>
      </c>
      <c r="F1801" s="66">
        <f ca="1">(TRUNC(PRODUCT($E$16:$E1800),16))</f>
        <v>1.5955947221995701</v>
      </c>
      <c r="G1801" s="66">
        <f t="shared" ca="1" si="460"/>
        <v>1.50864260980201</v>
      </c>
      <c r="H1801" s="66">
        <f t="shared" ca="1" si="461"/>
        <v>1.0576359900000001</v>
      </c>
      <c r="I1801" s="67">
        <f t="shared" si="456"/>
        <v>3.7499999999999999E-2</v>
      </c>
      <c r="J1801" s="68">
        <f t="shared" si="462"/>
        <v>43437</v>
      </c>
      <c r="K1801" s="13">
        <f t="shared" si="463"/>
        <v>334</v>
      </c>
      <c r="L1801" s="9">
        <f t="shared" si="464"/>
        <v>1.034745172</v>
      </c>
      <c r="M1801" s="71">
        <f t="shared" ca="1" si="465"/>
        <v>1.094383734</v>
      </c>
      <c r="N1801" s="70">
        <f t="shared" si="466"/>
        <v>0</v>
      </c>
      <c r="O1801" s="66">
        <f t="shared" ca="1" si="467"/>
        <v>6906125.3670302099</v>
      </c>
      <c r="P1801" s="72">
        <f t="shared" si="468"/>
        <v>0</v>
      </c>
      <c r="Q1801" s="69"/>
      <c r="R1801" s="68"/>
      <c r="S1801" s="68"/>
      <c r="T1801" s="68"/>
      <c r="U1801" s="68"/>
      <c r="V1801" s="6"/>
      <c r="W1801" s="6"/>
      <c r="X1801" s="6"/>
      <c r="Y1801" s="7"/>
      <c r="Z1801" s="1"/>
      <c r="AA1801" s="6"/>
      <c r="AB1801" s="7"/>
      <c r="AC1801" s="7"/>
      <c r="AD1801" s="7"/>
      <c r="AE1801" s="6"/>
      <c r="AF1801" s="8"/>
      <c r="AG1801" s="6"/>
      <c r="AH1801" s="1"/>
      <c r="AI1801" s="3"/>
      <c r="AJ1801" s="3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  <c r="HG1801" s="1"/>
      <c r="HH1801" s="1"/>
      <c r="HI1801" s="1"/>
      <c r="HJ1801" s="1"/>
      <c r="HK1801" s="1"/>
      <c r="HL1801" s="1"/>
    </row>
    <row r="1802" spans="1:220" x14ac:dyDescent="0.2">
      <c r="A1802" s="65">
        <f t="shared" si="455"/>
        <v>43777</v>
      </c>
      <c r="B1802" s="12">
        <f t="shared" ca="1" si="457"/>
        <v>80100234.255039766</v>
      </c>
      <c r="C1802" s="73">
        <f t="shared" ca="1" si="458"/>
        <v>73170715.698005885</v>
      </c>
      <c r="D1802" s="67">
        <f ca="1">IF(A1802&lt;$B$1,VLOOKUP(A1802,[1]DI!$A$4:$B$15000,2,FALSE),0)</f>
        <v>4.9000000000000002E-2</v>
      </c>
      <c r="E1802" s="11">
        <f t="shared" ca="1" si="459"/>
        <v>1.0001898499999999</v>
      </c>
      <c r="F1802" s="66">
        <f ca="1">(TRUNC(PRODUCT($E$16:$E1801),16))</f>
        <v>1.59589764585758</v>
      </c>
      <c r="G1802" s="66">
        <f t="shared" ca="1" si="460"/>
        <v>1.50864260980201</v>
      </c>
      <c r="H1802" s="66">
        <f t="shared" ca="1" si="461"/>
        <v>1.0578367799999999</v>
      </c>
      <c r="I1802" s="67">
        <f t="shared" si="456"/>
        <v>3.7499999999999999E-2</v>
      </c>
      <c r="J1802" s="68">
        <f t="shared" si="462"/>
        <v>43437</v>
      </c>
      <c r="K1802" s="13">
        <f t="shared" si="463"/>
        <v>335</v>
      </c>
      <c r="L1802" s="9">
        <f t="shared" si="464"/>
        <v>1.034850992</v>
      </c>
      <c r="M1802" s="71">
        <f t="shared" ca="1" si="465"/>
        <v>1.0947034410000001</v>
      </c>
      <c r="N1802" s="70">
        <f t="shared" si="466"/>
        <v>0</v>
      </c>
      <c r="O1802" s="66">
        <f t="shared" ca="1" si="467"/>
        <v>6929518.5570338797</v>
      </c>
      <c r="P1802" s="72">
        <f t="shared" si="468"/>
        <v>0</v>
      </c>
      <c r="Q1802" s="69"/>
      <c r="R1802" s="68"/>
      <c r="S1802" s="68"/>
      <c r="T1802" s="68"/>
      <c r="U1802" s="68"/>
      <c r="V1802" s="6"/>
      <c r="W1802" s="6"/>
      <c r="X1802" s="6"/>
      <c r="Y1802" s="7"/>
      <c r="Z1802" s="1"/>
      <c r="AA1802" s="6"/>
      <c r="AB1802" s="7"/>
      <c r="AC1802" s="7"/>
      <c r="AD1802" s="7"/>
      <c r="AE1802" s="6"/>
      <c r="AF1802" s="8"/>
      <c r="AG1802" s="6"/>
      <c r="AH1802" s="1"/>
      <c r="AI1802" s="3"/>
      <c r="AJ1802" s="3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  <c r="HG1802" s="1"/>
      <c r="HH1802" s="1"/>
      <c r="HI1802" s="1"/>
      <c r="HJ1802" s="1"/>
      <c r="HK1802" s="1"/>
      <c r="HL1802" s="1"/>
    </row>
    <row r="1803" spans="1:220" x14ac:dyDescent="0.2">
      <c r="A1803" s="65">
        <f t="shared" si="455"/>
        <v>43778</v>
      </c>
      <c r="B1803" s="12">
        <f t="shared" ca="1" si="457"/>
        <v>80123634.323090687</v>
      </c>
      <c r="C1803" s="73">
        <f t="shared" ca="1" si="458"/>
        <v>73170715.698005885</v>
      </c>
      <c r="D1803" s="67">
        <f ca="1">IF(A1803&lt;$B$1,VLOOKUP(A1803,[1]DI!$A$4:$B$15000,2,FALSE),0)</f>
        <v>0</v>
      </c>
      <c r="E1803" s="11">
        <f t="shared" ca="1" si="459"/>
        <v>1</v>
      </c>
      <c r="F1803" s="66">
        <f ca="1">(TRUNC(PRODUCT($E$16:$E1802),16))</f>
        <v>1.5962006270256499</v>
      </c>
      <c r="G1803" s="66">
        <f t="shared" ca="1" si="460"/>
        <v>1.50864260980201</v>
      </c>
      <c r="H1803" s="66">
        <f t="shared" ca="1" si="461"/>
        <v>1.05803761</v>
      </c>
      <c r="I1803" s="67">
        <f t="shared" si="456"/>
        <v>3.7499999999999999E-2</v>
      </c>
      <c r="J1803" s="68">
        <f t="shared" si="462"/>
        <v>43437</v>
      </c>
      <c r="K1803" s="13">
        <f t="shared" si="463"/>
        <v>336</v>
      </c>
      <c r="L1803" s="9">
        <f t="shared" si="464"/>
        <v>1.0349568220000001</v>
      </c>
      <c r="M1803" s="71">
        <f t="shared" ca="1" si="465"/>
        <v>1.0950232419999999</v>
      </c>
      <c r="N1803" s="70">
        <f t="shared" si="466"/>
        <v>0</v>
      </c>
      <c r="O1803" s="66">
        <f t="shared" ca="1" si="467"/>
        <v>6952918.6250847997</v>
      </c>
      <c r="P1803" s="72">
        <f t="shared" si="468"/>
        <v>0</v>
      </c>
      <c r="Q1803" s="69"/>
      <c r="R1803" s="68"/>
      <c r="S1803" s="68"/>
      <c r="T1803" s="68"/>
      <c r="U1803" s="68"/>
      <c r="V1803" s="6"/>
      <c r="W1803" s="6"/>
      <c r="X1803" s="6"/>
      <c r="Y1803" s="7"/>
      <c r="Z1803" s="1"/>
      <c r="AA1803" s="6"/>
      <c r="AB1803" s="7"/>
      <c r="AC1803" s="7"/>
      <c r="AD1803" s="7"/>
      <c r="AE1803" s="6"/>
      <c r="AF1803" s="8"/>
      <c r="AG1803" s="6"/>
      <c r="AH1803" s="1"/>
      <c r="AI1803" s="3"/>
      <c r="AJ1803" s="3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  <c r="HG1803" s="1"/>
      <c r="HH1803" s="1"/>
      <c r="HI1803" s="1"/>
      <c r="HJ1803" s="1"/>
      <c r="HK1803" s="1"/>
      <c r="HL1803" s="1"/>
    </row>
    <row r="1804" spans="1:220" x14ac:dyDescent="0.2">
      <c r="A1804" s="65">
        <f t="shared" si="455"/>
        <v>43779</v>
      </c>
      <c r="B1804" s="12">
        <f t="shared" ca="1" si="457"/>
        <v>80131828.272517428</v>
      </c>
      <c r="C1804" s="73">
        <f t="shared" ca="1" si="458"/>
        <v>73170715.698005885</v>
      </c>
      <c r="D1804" s="67">
        <f ca="1">IF(A1804&lt;$B$1,VLOOKUP(A1804,[1]DI!$A$4:$B$15000,2,FALSE),0)</f>
        <v>0</v>
      </c>
      <c r="E1804" s="11">
        <f t="shared" ca="1" si="459"/>
        <v>1</v>
      </c>
      <c r="F1804" s="66">
        <f ca="1">(TRUNC(PRODUCT($E$16:$E1803),16))</f>
        <v>1.5962006270256499</v>
      </c>
      <c r="G1804" s="66">
        <f t="shared" ca="1" si="460"/>
        <v>1.50864260980201</v>
      </c>
      <c r="H1804" s="66">
        <f t="shared" ca="1" si="461"/>
        <v>1.05803761</v>
      </c>
      <c r="I1804" s="67">
        <f t="shared" si="456"/>
        <v>3.7499999999999999E-2</v>
      </c>
      <c r="J1804" s="68">
        <f t="shared" si="462"/>
        <v>43437</v>
      </c>
      <c r="K1804" s="13">
        <f t="shared" si="463"/>
        <v>337</v>
      </c>
      <c r="L1804" s="9">
        <f t="shared" si="464"/>
        <v>1.0350626629999999</v>
      </c>
      <c r="M1804" s="71">
        <f t="shared" ca="1" si="465"/>
        <v>1.095135226</v>
      </c>
      <c r="N1804" s="70">
        <f t="shared" si="466"/>
        <v>0</v>
      </c>
      <c r="O1804" s="66">
        <f t="shared" ca="1" si="467"/>
        <v>6961112.5745115401</v>
      </c>
      <c r="P1804" s="72">
        <f t="shared" si="468"/>
        <v>0</v>
      </c>
      <c r="Q1804" s="69"/>
      <c r="R1804" s="68"/>
      <c r="S1804" s="68"/>
      <c r="T1804" s="68"/>
      <c r="U1804" s="68"/>
      <c r="V1804" s="6"/>
      <c r="W1804" s="6"/>
      <c r="X1804" s="6"/>
      <c r="Y1804" s="7"/>
      <c r="Z1804" s="1"/>
      <c r="AA1804" s="6"/>
      <c r="AB1804" s="7"/>
      <c r="AC1804" s="7"/>
      <c r="AD1804" s="7"/>
      <c r="AE1804" s="6"/>
      <c r="AF1804" s="8"/>
      <c r="AG1804" s="6"/>
      <c r="AH1804" s="1"/>
      <c r="AI1804" s="3"/>
      <c r="AJ1804" s="3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</row>
    <row r="1805" spans="1:220" x14ac:dyDescent="0.2">
      <c r="A1805" s="65">
        <f t="shared" si="455"/>
        <v>43780</v>
      </c>
      <c r="B1805" s="12">
        <f t="shared" ca="1" si="457"/>
        <v>80140023.099992737</v>
      </c>
      <c r="C1805" s="73">
        <f t="shared" ca="1" si="458"/>
        <v>73170715.698005885</v>
      </c>
      <c r="D1805" s="67">
        <f ca="1">IF(A1805&lt;$B$1,VLOOKUP(A1805,[1]DI!$A$4:$B$15000,2,FALSE),0)</f>
        <v>4.9000000000000002E-2</v>
      </c>
      <c r="E1805" s="11">
        <f t="shared" ca="1" si="459"/>
        <v>1.0001898499999999</v>
      </c>
      <c r="F1805" s="66">
        <f ca="1">(TRUNC(PRODUCT($E$16:$E1804),16))</f>
        <v>1.5962006270256499</v>
      </c>
      <c r="G1805" s="66">
        <f t="shared" ca="1" si="460"/>
        <v>1.50864260980201</v>
      </c>
      <c r="H1805" s="66">
        <f t="shared" ca="1" si="461"/>
        <v>1.05803761</v>
      </c>
      <c r="I1805" s="67">
        <f t="shared" si="456"/>
        <v>3.7499999999999999E-2</v>
      </c>
      <c r="J1805" s="68">
        <f t="shared" si="462"/>
        <v>43437</v>
      </c>
      <c r="K1805" s="13">
        <f t="shared" si="463"/>
        <v>338</v>
      </c>
      <c r="L1805" s="9">
        <f t="shared" si="464"/>
        <v>1.0351685150000001</v>
      </c>
      <c r="M1805" s="71">
        <f t="shared" ca="1" si="465"/>
        <v>1.095247222</v>
      </c>
      <c r="N1805" s="70">
        <f t="shared" si="466"/>
        <v>0</v>
      </c>
      <c r="O1805" s="66">
        <f t="shared" ca="1" si="467"/>
        <v>6969307.4019868504</v>
      </c>
      <c r="P1805" s="72">
        <f t="shared" si="468"/>
        <v>0</v>
      </c>
      <c r="Q1805" s="69"/>
      <c r="R1805" s="68"/>
      <c r="S1805" s="68"/>
      <c r="T1805" s="68"/>
      <c r="U1805" s="68"/>
      <c r="V1805" s="6"/>
      <c r="W1805" s="6"/>
      <c r="X1805" s="6"/>
      <c r="Y1805" s="7"/>
      <c r="Z1805" s="1"/>
      <c r="AA1805" s="6"/>
      <c r="AB1805" s="7"/>
      <c r="AC1805" s="7"/>
      <c r="AD1805" s="7"/>
      <c r="AE1805" s="6"/>
      <c r="AF1805" s="8"/>
      <c r="AG1805" s="6"/>
      <c r="AH1805" s="1"/>
      <c r="AI1805" s="3"/>
      <c r="AJ1805" s="3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</row>
    <row r="1806" spans="1:220" x14ac:dyDescent="0.2">
      <c r="A1806" s="65">
        <f t="shared" si="455"/>
        <v>43781</v>
      </c>
      <c r="B1806" s="12">
        <f t="shared" ca="1" si="457"/>
        <v>80163434.948528901</v>
      </c>
      <c r="C1806" s="73">
        <f t="shared" ca="1" si="458"/>
        <v>73170715.698005885</v>
      </c>
      <c r="D1806" s="67">
        <f ca="1">IF(A1806&lt;$B$1,VLOOKUP(A1806,[1]DI!$A$4:$B$15000,2,FALSE),0)</f>
        <v>4.9000000000000002E-2</v>
      </c>
      <c r="E1806" s="11">
        <f t="shared" ca="1" si="459"/>
        <v>1.0001898499999999</v>
      </c>
      <c r="F1806" s="66">
        <f ca="1">(TRUNC(PRODUCT($E$16:$E1805),16))</f>
        <v>1.59650366571469</v>
      </c>
      <c r="G1806" s="66">
        <f t="shared" ca="1" si="460"/>
        <v>1.50864260980201</v>
      </c>
      <c r="H1806" s="66">
        <f t="shared" ca="1" si="461"/>
        <v>1.05823848</v>
      </c>
      <c r="I1806" s="67">
        <f t="shared" si="456"/>
        <v>3.7499999999999999E-2</v>
      </c>
      <c r="J1806" s="68">
        <f t="shared" si="462"/>
        <v>43437</v>
      </c>
      <c r="K1806" s="13">
        <f t="shared" si="463"/>
        <v>339</v>
      </c>
      <c r="L1806" s="9">
        <f t="shared" si="464"/>
        <v>1.035274378</v>
      </c>
      <c r="M1806" s="71">
        <f t="shared" ca="1" si="465"/>
        <v>1.0955671840000001</v>
      </c>
      <c r="N1806" s="70">
        <f t="shared" si="466"/>
        <v>0</v>
      </c>
      <c r="O1806" s="66">
        <f t="shared" ca="1" si="467"/>
        <v>6992719.2505230196</v>
      </c>
      <c r="P1806" s="72">
        <f t="shared" si="468"/>
        <v>0</v>
      </c>
      <c r="Q1806" s="69"/>
      <c r="R1806" s="68"/>
      <c r="S1806" s="68"/>
      <c r="T1806" s="68"/>
      <c r="U1806" s="68"/>
      <c r="V1806" s="6"/>
      <c r="W1806" s="6"/>
      <c r="X1806" s="6"/>
      <c r="Y1806" s="7"/>
      <c r="Z1806" s="1"/>
      <c r="AA1806" s="6"/>
      <c r="AB1806" s="7"/>
      <c r="AC1806" s="7"/>
      <c r="AD1806" s="7"/>
      <c r="AE1806" s="6"/>
      <c r="AF1806" s="8"/>
      <c r="AG1806" s="6"/>
      <c r="AH1806" s="1"/>
      <c r="AI1806" s="3"/>
      <c r="AJ1806" s="3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</row>
    <row r="1807" spans="1:220" x14ac:dyDescent="0.2">
      <c r="A1807" s="65">
        <f t="shared" si="455"/>
        <v>43782</v>
      </c>
      <c r="B1807" s="12">
        <f t="shared" ca="1" si="457"/>
        <v>80186853.82145378</v>
      </c>
      <c r="C1807" s="73">
        <f t="shared" ca="1" si="458"/>
        <v>73170715.698005885</v>
      </c>
      <c r="D1807" s="67">
        <f ca="1">IF(A1807&lt;$B$1,VLOOKUP(A1807,[1]DI!$A$4:$B$15000,2,FALSE),0)</f>
        <v>4.9000000000000002E-2</v>
      </c>
      <c r="E1807" s="11">
        <f t="shared" ca="1" si="459"/>
        <v>1.0001898499999999</v>
      </c>
      <c r="F1807" s="66">
        <f ca="1">(TRUNC(PRODUCT($E$16:$E1806),16))</f>
        <v>1.5968067619356201</v>
      </c>
      <c r="G1807" s="66">
        <f t="shared" ca="1" si="460"/>
        <v>1.50864260980201</v>
      </c>
      <c r="H1807" s="66">
        <f t="shared" ca="1" si="461"/>
        <v>1.05843939</v>
      </c>
      <c r="I1807" s="67">
        <f t="shared" si="456"/>
        <v>3.7499999999999999E-2</v>
      </c>
      <c r="J1807" s="68">
        <f t="shared" si="462"/>
        <v>43437</v>
      </c>
      <c r="K1807" s="13">
        <f t="shared" si="463"/>
        <v>340</v>
      </c>
      <c r="L1807" s="9">
        <f t="shared" si="464"/>
        <v>1.0353802519999999</v>
      </c>
      <c r="M1807" s="71">
        <f t="shared" ca="1" si="465"/>
        <v>1.0958872420000001</v>
      </c>
      <c r="N1807" s="70">
        <f t="shared" si="466"/>
        <v>0</v>
      </c>
      <c r="O1807" s="66">
        <f t="shared" ca="1" si="467"/>
        <v>7016138.1234478997</v>
      </c>
      <c r="P1807" s="72">
        <f t="shared" si="468"/>
        <v>0</v>
      </c>
      <c r="Q1807" s="69"/>
      <c r="R1807" s="68"/>
      <c r="S1807" s="68"/>
      <c r="T1807" s="68"/>
      <c r="U1807" s="68"/>
      <c r="V1807" s="6"/>
      <c r="W1807" s="6"/>
      <c r="X1807" s="6"/>
      <c r="Y1807" s="7"/>
      <c r="Z1807" s="1"/>
      <c r="AA1807" s="6"/>
      <c r="AB1807" s="7"/>
      <c r="AC1807" s="7"/>
      <c r="AD1807" s="7"/>
      <c r="AE1807" s="6"/>
      <c r="AF1807" s="8"/>
      <c r="AG1807" s="6"/>
      <c r="AH1807" s="1"/>
      <c r="AI1807" s="3"/>
      <c r="AJ1807" s="3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  <c r="HG1807" s="1"/>
      <c r="HH1807" s="1"/>
      <c r="HI1807" s="1"/>
      <c r="HJ1807" s="1"/>
      <c r="HK1807" s="1"/>
      <c r="HL1807" s="1"/>
    </row>
    <row r="1808" spans="1:220" x14ac:dyDescent="0.2">
      <c r="A1808" s="65">
        <f t="shared" si="455"/>
        <v>43783</v>
      </c>
      <c r="B1808" s="12">
        <f t="shared" ca="1" si="457"/>
        <v>80210278.913889483</v>
      </c>
      <c r="C1808" s="73">
        <f t="shared" ca="1" si="458"/>
        <v>73170715.698005885</v>
      </c>
      <c r="D1808" s="67">
        <f ca="1">IF(A1808&lt;$B$1,VLOOKUP(A1808,[1]DI!$A$4:$B$15000,2,FALSE),0)</f>
        <v>4.9000000000000002E-2</v>
      </c>
      <c r="E1808" s="11">
        <f t="shared" ca="1" si="459"/>
        <v>1.0001898499999999</v>
      </c>
      <c r="F1808" s="66">
        <f ca="1">(TRUNC(PRODUCT($E$16:$E1807),16))</f>
        <v>1.59710991569938</v>
      </c>
      <c r="G1808" s="66">
        <f t="shared" ca="1" si="460"/>
        <v>1.50864260980201</v>
      </c>
      <c r="H1808" s="66">
        <f t="shared" ca="1" si="461"/>
        <v>1.05864033</v>
      </c>
      <c r="I1808" s="67">
        <f t="shared" si="456"/>
        <v>3.7499999999999999E-2</v>
      </c>
      <c r="J1808" s="68">
        <f t="shared" si="462"/>
        <v>43437</v>
      </c>
      <c r="K1808" s="13">
        <f t="shared" si="463"/>
        <v>341</v>
      </c>
      <c r="L1808" s="9">
        <f t="shared" si="464"/>
        <v>1.0354861360000001</v>
      </c>
      <c r="M1808" s="71">
        <f t="shared" ca="1" si="465"/>
        <v>1.096207385</v>
      </c>
      <c r="N1808" s="70">
        <f t="shared" si="466"/>
        <v>0</v>
      </c>
      <c r="O1808" s="66">
        <f t="shared" ca="1" si="467"/>
        <v>7039563.2158835996</v>
      </c>
      <c r="P1808" s="72">
        <f t="shared" si="468"/>
        <v>0</v>
      </c>
      <c r="Q1808" s="69"/>
      <c r="R1808" s="68"/>
      <c r="S1808" s="68"/>
      <c r="T1808" s="68"/>
      <c r="U1808" s="68"/>
      <c r="V1808" s="6"/>
      <c r="W1808" s="6"/>
      <c r="X1808" s="6"/>
      <c r="Y1808" s="7"/>
      <c r="Z1808" s="1"/>
      <c r="AA1808" s="6"/>
      <c r="AB1808" s="7"/>
      <c r="AC1808" s="7"/>
      <c r="AD1808" s="7"/>
      <c r="AE1808" s="6"/>
      <c r="AF1808" s="8"/>
      <c r="AG1808" s="6"/>
      <c r="AH1808" s="1"/>
      <c r="AI1808" s="3"/>
      <c r="AJ1808" s="3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</row>
    <row r="1809" spans="1:220" x14ac:dyDescent="0.2">
      <c r="A1809" s="65">
        <f t="shared" si="455"/>
        <v>43784</v>
      </c>
      <c r="B1809" s="12">
        <f t="shared" ca="1" si="457"/>
        <v>80233711.762421057</v>
      </c>
      <c r="C1809" s="73">
        <f t="shared" ca="1" si="458"/>
        <v>73170715.698005885</v>
      </c>
      <c r="D1809" s="67">
        <f ca="1">IF(A1809&lt;$B$1,VLOOKUP(A1809,[1]DI!$A$4:$B$15000,2,FALSE),0)</f>
        <v>0</v>
      </c>
      <c r="E1809" s="11">
        <f t="shared" ca="1" si="459"/>
        <v>1</v>
      </c>
      <c r="F1809" s="66">
        <f ca="1">(TRUNC(PRODUCT($E$16:$E1808),16))</f>
        <v>1.5974131270168701</v>
      </c>
      <c r="G1809" s="66">
        <f t="shared" ca="1" si="460"/>
        <v>1.50864260980201</v>
      </c>
      <c r="H1809" s="66">
        <f t="shared" ca="1" si="461"/>
        <v>1.05884132</v>
      </c>
      <c r="I1809" s="67">
        <f t="shared" si="456"/>
        <v>3.7499999999999999E-2</v>
      </c>
      <c r="J1809" s="68">
        <f t="shared" si="462"/>
        <v>43437</v>
      </c>
      <c r="K1809" s="13">
        <f t="shared" si="463"/>
        <v>342</v>
      </c>
      <c r="L1809" s="9">
        <f t="shared" si="464"/>
        <v>1.0355920320000001</v>
      </c>
      <c r="M1809" s="71">
        <f t="shared" ca="1" si="465"/>
        <v>1.0965276340000001</v>
      </c>
      <c r="N1809" s="70">
        <f t="shared" si="466"/>
        <v>0</v>
      </c>
      <c r="O1809" s="66">
        <f t="shared" ca="1" si="467"/>
        <v>7062996.0644151699</v>
      </c>
      <c r="P1809" s="72">
        <f t="shared" si="468"/>
        <v>0</v>
      </c>
      <c r="Q1809" s="69"/>
      <c r="R1809" s="68"/>
      <c r="S1809" s="68"/>
      <c r="T1809" s="68"/>
      <c r="U1809" s="68"/>
      <c r="V1809" s="6"/>
      <c r="W1809" s="6"/>
      <c r="X1809" s="6"/>
      <c r="Y1809" s="7"/>
      <c r="Z1809" s="1"/>
      <c r="AA1809" s="6"/>
      <c r="AB1809" s="7"/>
      <c r="AC1809" s="7"/>
      <c r="AD1809" s="7"/>
      <c r="AE1809" s="6"/>
      <c r="AF1809" s="8"/>
      <c r="AG1809" s="6"/>
      <c r="AH1809" s="1"/>
      <c r="AI1809" s="3"/>
      <c r="AJ1809" s="3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</row>
    <row r="1810" spans="1:220" x14ac:dyDescent="0.2">
      <c r="A1810" s="65">
        <f t="shared" ref="A1810:A1873" si="469">(A1809+1)</f>
        <v>43785</v>
      </c>
      <c r="B1810" s="12">
        <f t="shared" ca="1" si="457"/>
        <v>80241916.980137989</v>
      </c>
      <c r="C1810" s="73">
        <f t="shared" ca="1" si="458"/>
        <v>73170715.698005885</v>
      </c>
      <c r="D1810" s="67">
        <f ca="1">IF(A1810&lt;$B$1,VLOOKUP(A1810,[1]DI!$A$4:$B$15000,2,FALSE),0)</f>
        <v>0</v>
      </c>
      <c r="E1810" s="11">
        <f t="shared" ca="1" si="459"/>
        <v>1</v>
      </c>
      <c r="F1810" s="66">
        <f ca="1">(TRUNC(PRODUCT($E$16:$E1809),16))</f>
        <v>1.5974131270168701</v>
      </c>
      <c r="G1810" s="66">
        <f t="shared" ca="1" si="460"/>
        <v>1.50864260980201</v>
      </c>
      <c r="H1810" s="66">
        <f t="shared" ca="1" si="461"/>
        <v>1.05884132</v>
      </c>
      <c r="I1810" s="67">
        <f t="shared" ref="I1810:I1873" si="470">I1809</f>
        <v>3.7499999999999999E-2</v>
      </c>
      <c r="J1810" s="68">
        <f t="shared" si="462"/>
        <v>43437</v>
      </c>
      <c r="K1810" s="13">
        <f t="shared" si="463"/>
        <v>343</v>
      </c>
      <c r="L1810" s="9">
        <f t="shared" si="464"/>
        <v>1.035697938</v>
      </c>
      <c r="M1810" s="71">
        <f t="shared" ca="1" si="465"/>
        <v>1.0966397720000001</v>
      </c>
      <c r="N1810" s="70">
        <f t="shared" si="466"/>
        <v>0</v>
      </c>
      <c r="O1810" s="66">
        <f t="shared" ca="1" si="467"/>
        <v>7071201.2821321096</v>
      </c>
      <c r="P1810" s="72">
        <f t="shared" si="468"/>
        <v>0</v>
      </c>
      <c r="Q1810" s="69"/>
      <c r="R1810" s="68"/>
      <c r="S1810" s="68"/>
      <c r="T1810" s="68"/>
      <c r="U1810" s="68"/>
      <c r="V1810" s="6"/>
      <c r="W1810" s="6"/>
      <c r="X1810" s="6"/>
      <c r="Y1810" s="7"/>
      <c r="Z1810" s="1"/>
      <c r="AA1810" s="6"/>
      <c r="AB1810" s="7"/>
      <c r="AC1810" s="7"/>
      <c r="AD1810" s="7"/>
      <c r="AE1810" s="6"/>
      <c r="AF1810" s="8"/>
      <c r="AG1810" s="6"/>
      <c r="AH1810" s="1"/>
      <c r="AI1810" s="3"/>
      <c r="AJ1810" s="3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  <c r="HG1810" s="1"/>
      <c r="HH1810" s="1"/>
      <c r="HI1810" s="1"/>
      <c r="HJ1810" s="1"/>
      <c r="HK1810" s="1"/>
      <c r="HL1810" s="1"/>
    </row>
    <row r="1811" spans="1:220" x14ac:dyDescent="0.2">
      <c r="A1811" s="65">
        <f t="shared" si="469"/>
        <v>43786</v>
      </c>
      <c r="B1811" s="12">
        <f t="shared" ca="1" si="457"/>
        <v>80250123.002732813</v>
      </c>
      <c r="C1811" s="73">
        <f t="shared" ca="1" si="458"/>
        <v>73170715.698005885</v>
      </c>
      <c r="D1811" s="67">
        <f ca="1">IF(A1811&lt;$B$1,VLOOKUP(A1811,[1]DI!$A$4:$B$15000,2,FALSE),0)</f>
        <v>0</v>
      </c>
      <c r="E1811" s="11">
        <f t="shared" ca="1" si="459"/>
        <v>1</v>
      </c>
      <c r="F1811" s="66">
        <f ca="1">(TRUNC(PRODUCT($E$16:$E1810),16))</f>
        <v>1.5974131270168701</v>
      </c>
      <c r="G1811" s="66">
        <f t="shared" ca="1" si="460"/>
        <v>1.50864260980201</v>
      </c>
      <c r="H1811" s="66">
        <f t="shared" ca="1" si="461"/>
        <v>1.05884132</v>
      </c>
      <c r="I1811" s="67">
        <f t="shared" si="470"/>
        <v>3.7499999999999999E-2</v>
      </c>
      <c r="J1811" s="68">
        <f t="shared" si="462"/>
        <v>43437</v>
      </c>
      <c r="K1811" s="13">
        <f t="shared" si="463"/>
        <v>344</v>
      </c>
      <c r="L1811" s="9">
        <f t="shared" si="464"/>
        <v>1.0358038549999999</v>
      </c>
      <c r="M1811" s="71">
        <f t="shared" ca="1" si="465"/>
        <v>1.0967519210000001</v>
      </c>
      <c r="N1811" s="70">
        <f t="shared" si="466"/>
        <v>0</v>
      </c>
      <c r="O1811" s="66">
        <f t="shared" ca="1" si="467"/>
        <v>7079407.3047269303</v>
      </c>
      <c r="P1811" s="72">
        <f t="shared" si="468"/>
        <v>0</v>
      </c>
      <c r="Q1811" s="69"/>
      <c r="R1811" s="68"/>
      <c r="S1811" s="68"/>
      <c r="T1811" s="68"/>
      <c r="U1811" s="68"/>
      <c r="V1811" s="6"/>
      <c r="W1811" s="6"/>
      <c r="X1811" s="6"/>
      <c r="Y1811" s="7"/>
      <c r="Z1811" s="1"/>
      <c r="AA1811" s="6"/>
      <c r="AB1811" s="7"/>
      <c r="AC1811" s="7"/>
      <c r="AD1811" s="7"/>
      <c r="AE1811" s="6"/>
      <c r="AF1811" s="8"/>
      <c r="AG1811" s="6"/>
      <c r="AH1811" s="1"/>
      <c r="AI1811" s="3"/>
      <c r="AJ1811" s="3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  <c r="HG1811" s="1"/>
      <c r="HH1811" s="1"/>
      <c r="HI1811" s="1"/>
      <c r="HJ1811" s="1"/>
      <c r="HK1811" s="1"/>
      <c r="HL1811" s="1"/>
    </row>
    <row r="1812" spans="1:220" x14ac:dyDescent="0.2">
      <c r="A1812" s="65">
        <f t="shared" si="469"/>
        <v>43787</v>
      </c>
      <c r="B1812" s="12">
        <f t="shared" ca="1" si="457"/>
        <v>80258329.903376222</v>
      </c>
      <c r="C1812" s="73">
        <f t="shared" ca="1" si="458"/>
        <v>73170715.698005885</v>
      </c>
      <c r="D1812" s="67">
        <f ca="1">IF(A1812&lt;$B$1,VLOOKUP(A1812,[1]DI!$A$4:$B$15000,2,FALSE),0)</f>
        <v>4.9000000000000002E-2</v>
      </c>
      <c r="E1812" s="11">
        <f t="shared" ca="1" si="459"/>
        <v>1.0001898499999999</v>
      </c>
      <c r="F1812" s="66">
        <f ca="1">(TRUNC(PRODUCT($E$16:$E1811),16))</f>
        <v>1.5974131270168701</v>
      </c>
      <c r="G1812" s="66">
        <f t="shared" ca="1" si="460"/>
        <v>1.50864260980201</v>
      </c>
      <c r="H1812" s="66">
        <f t="shared" ca="1" si="461"/>
        <v>1.05884132</v>
      </c>
      <c r="I1812" s="67">
        <f t="shared" si="470"/>
        <v>3.7499999999999999E-2</v>
      </c>
      <c r="J1812" s="68">
        <f t="shared" si="462"/>
        <v>43437</v>
      </c>
      <c r="K1812" s="13">
        <f t="shared" si="463"/>
        <v>345</v>
      </c>
      <c r="L1812" s="9">
        <f t="shared" si="464"/>
        <v>1.0359097829999999</v>
      </c>
      <c r="M1812" s="71">
        <f t="shared" ca="1" si="465"/>
        <v>1.096864082</v>
      </c>
      <c r="N1812" s="70">
        <f t="shared" si="466"/>
        <v>0</v>
      </c>
      <c r="O1812" s="66">
        <f t="shared" ca="1" si="467"/>
        <v>7087614.2053703303</v>
      </c>
      <c r="P1812" s="72">
        <f t="shared" si="468"/>
        <v>0</v>
      </c>
      <c r="Q1812" s="69"/>
      <c r="R1812" s="68"/>
      <c r="S1812" s="68"/>
      <c r="T1812" s="68"/>
      <c r="U1812" s="68"/>
      <c r="V1812" s="6"/>
      <c r="W1812" s="6"/>
      <c r="X1812" s="6"/>
      <c r="Y1812" s="7"/>
      <c r="Z1812" s="1"/>
      <c r="AA1812" s="6"/>
      <c r="AB1812" s="7"/>
      <c r="AC1812" s="7"/>
      <c r="AD1812" s="7"/>
      <c r="AE1812" s="6"/>
      <c r="AF1812" s="8"/>
      <c r="AG1812" s="6"/>
      <c r="AH1812" s="1"/>
      <c r="AI1812" s="3"/>
      <c r="AJ1812" s="3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  <c r="HG1812" s="1"/>
      <c r="HH1812" s="1"/>
      <c r="HI1812" s="1"/>
      <c r="HJ1812" s="1"/>
      <c r="HK1812" s="1"/>
      <c r="HL1812" s="1"/>
    </row>
    <row r="1813" spans="1:220" x14ac:dyDescent="0.2">
      <c r="A1813" s="65">
        <f t="shared" si="469"/>
        <v>43788</v>
      </c>
      <c r="B1813" s="12">
        <f t="shared" ca="1" si="457"/>
        <v>80281776.068978041</v>
      </c>
      <c r="C1813" s="73">
        <f t="shared" ca="1" si="458"/>
        <v>73170715.698005885</v>
      </c>
      <c r="D1813" s="67">
        <f ca="1">IF(A1813&lt;$B$1,VLOOKUP(A1813,[1]DI!$A$4:$B$15000,2,FALSE),0)</f>
        <v>4.9000000000000002E-2</v>
      </c>
      <c r="E1813" s="11">
        <f t="shared" ca="1" si="459"/>
        <v>1.0001898499999999</v>
      </c>
      <c r="F1813" s="66">
        <f ca="1">(TRUNC(PRODUCT($E$16:$E1812),16))</f>
        <v>1.5977163958990399</v>
      </c>
      <c r="G1813" s="66">
        <f t="shared" ca="1" si="460"/>
        <v>1.50864260980201</v>
      </c>
      <c r="H1813" s="66">
        <f t="shared" ca="1" si="461"/>
        <v>1.05904234</v>
      </c>
      <c r="I1813" s="67">
        <f t="shared" si="470"/>
        <v>3.7499999999999999E-2</v>
      </c>
      <c r="J1813" s="68">
        <f t="shared" si="462"/>
        <v>43437</v>
      </c>
      <c r="K1813" s="13">
        <f t="shared" si="463"/>
        <v>346</v>
      </c>
      <c r="L1813" s="9">
        <f t="shared" si="464"/>
        <v>1.0360157210000001</v>
      </c>
      <c r="M1813" s="71">
        <f t="shared" ca="1" si="465"/>
        <v>1.097184513</v>
      </c>
      <c r="N1813" s="70">
        <f t="shared" si="466"/>
        <v>0</v>
      </c>
      <c r="O1813" s="66">
        <f t="shared" ca="1" si="467"/>
        <v>7111060.37097215</v>
      </c>
      <c r="P1813" s="72">
        <f t="shared" si="468"/>
        <v>0</v>
      </c>
      <c r="Q1813" s="69"/>
      <c r="R1813" s="68"/>
      <c r="S1813" s="68"/>
      <c r="T1813" s="68"/>
      <c r="U1813" s="68"/>
      <c r="V1813" s="6"/>
      <c r="W1813" s="6"/>
      <c r="X1813" s="6"/>
      <c r="Y1813" s="7"/>
      <c r="Z1813" s="1"/>
      <c r="AA1813" s="6"/>
      <c r="AB1813" s="7"/>
      <c r="AC1813" s="7"/>
      <c r="AD1813" s="7"/>
      <c r="AE1813" s="6"/>
      <c r="AF1813" s="8"/>
      <c r="AG1813" s="6"/>
      <c r="AH1813" s="1"/>
      <c r="AI1813" s="3"/>
      <c r="AJ1813" s="3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  <c r="HG1813" s="1"/>
      <c r="HH1813" s="1"/>
      <c r="HI1813" s="1"/>
      <c r="HJ1813" s="1"/>
      <c r="HK1813" s="1"/>
      <c r="HL1813" s="1"/>
    </row>
    <row r="1814" spans="1:220" x14ac:dyDescent="0.2">
      <c r="A1814" s="65">
        <f t="shared" si="469"/>
        <v>43789</v>
      </c>
      <c r="B1814" s="12">
        <f t="shared" ca="1" si="457"/>
        <v>80305229.40531002</v>
      </c>
      <c r="C1814" s="73">
        <f t="shared" ca="1" si="458"/>
        <v>73170715.698005885</v>
      </c>
      <c r="D1814" s="67">
        <f ca="1">IF(A1814&lt;$B$1,VLOOKUP(A1814,[1]DI!$A$4:$B$15000,2,FALSE),0)</f>
        <v>4.9000000000000002E-2</v>
      </c>
      <c r="E1814" s="11">
        <f t="shared" ca="1" si="459"/>
        <v>1.0001898499999999</v>
      </c>
      <c r="F1814" s="66">
        <f ca="1">(TRUNC(PRODUCT($E$16:$E1813),16))</f>
        <v>1.5980197223568</v>
      </c>
      <c r="G1814" s="66">
        <f t="shared" ca="1" si="460"/>
        <v>1.50864260980201</v>
      </c>
      <c r="H1814" s="66">
        <f t="shared" ca="1" si="461"/>
        <v>1.0592433999999999</v>
      </c>
      <c r="I1814" s="67">
        <f t="shared" si="470"/>
        <v>3.7499999999999999E-2</v>
      </c>
      <c r="J1814" s="68">
        <f t="shared" si="462"/>
        <v>43437</v>
      </c>
      <c r="K1814" s="13">
        <f t="shared" si="463"/>
        <v>347</v>
      </c>
      <c r="L1814" s="9">
        <f t="shared" si="464"/>
        <v>1.0361216710000001</v>
      </c>
      <c r="M1814" s="71">
        <f t="shared" ca="1" si="465"/>
        <v>1.0975050420000001</v>
      </c>
      <c r="N1814" s="70">
        <f t="shared" si="466"/>
        <v>0</v>
      </c>
      <c r="O1814" s="66">
        <f t="shared" ca="1" si="467"/>
        <v>7134513.7073041303</v>
      </c>
      <c r="P1814" s="72">
        <f t="shared" si="468"/>
        <v>0</v>
      </c>
      <c r="Q1814" s="69"/>
      <c r="R1814" s="68"/>
      <c r="S1814" s="68"/>
      <c r="T1814" s="68"/>
      <c r="U1814" s="68"/>
      <c r="V1814" s="6"/>
      <c r="W1814" s="6"/>
      <c r="X1814" s="6"/>
      <c r="Y1814" s="7"/>
      <c r="Z1814" s="1"/>
      <c r="AA1814" s="6"/>
      <c r="AB1814" s="7"/>
      <c r="AC1814" s="7"/>
      <c r="AD1814" s="7"/>
      <c r="AE1814" s="6"/>
      <c r="AF1814" s="8"/>
      <c r="AG1814" s="6"/>
      <c r="AH1814" s="1"/>
      <c r="AI1814" s="3"/>
      <c r="AJ1814" s="3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</row>
    <row r="1815" spans="1:220" x14ac:dyDescent="0.2">
      <c r="A1815" s="65">
        <f t="shared" si="469"/>
        <v>43790</v>
      </c>
      <c r="B1815" s="12">
        <f t="shared" ca="1" si="457"/>
        <v>80328688.814811379</v>
      </c>
      <c r="C1815" s="73">
        <f t="shared" ca="1" si="458"/>
        <v>73170715.698005885</v>
      </c>
      <c r="D1815" s="67">
        <f ca="1">IF(A1815&lt;$B$1,VLOOKUP(A1815,[1]DI!$A$4:$B$15000,2,FALSE),0)</f>
        <v>4.9000000000000002E-2</v>
      </c>
      <c r="E1815" s="11">
        <f t="shared" ca="1" si="459"/>
        <v>1.0001898499999999</v>
      </c>
      <c r="F1815" s="66">
        <f ca="1">(TRUNC(PRODUCT($E$16:$E1814),16))</f>
        <v>1.5983231064010901</v>
      </c>
      <c r="G1815" s="66">
        <f t="shared" ca="1" si="460"/>
        <v>1.50864260980201</v>
      </c>
      <c r="H1815" s="66">
        <f t="shared" ca="1" si="461"/>
        <v>1.05944449</v>
      </c>
      <c r="I1815" s="67">
        <f t="shared" si="470"/>
        <v>3.7499999999999999E-2</v>
      </c>
      <c r="J1815" s="68">
        <f t="shared" si="462"/>
        <v>43437</v>
      </c>
      <c r="K1815" s="13">
        <f t="shared" si="463"/>
        <v>348</v>
      </c>
      <c r="L1815" s="9">
        <f t="shared" si="464"/>
        <v>1.036227631</v>
      </c>
      <c r="M1815" s="71">
        <f t="shared" ca="1" si="465"/>
        <v>1.097825654</v>
      </c>
      <c r="N1815" s="70">
        <f t="shared" si="466"/>
        <v>0</v>
      </c>
      <c r="O1815" s="66">
        <f t="shared" ca="1" si="467"/>
        <v>7157973.1168054901</v>
      </c>
      <c r="P1815" s="72">
        <f t="shared" si="468"/>
        <v>0</v>
      </c>
      <c r="Q1815" s="69"/>
      <c r="R1815" s="68"/>
      <c r="S1815" s="68"/>
      <c r="T1815" s="68"/>
      <c r="U1815" s="68"/>
      <c r="V1815" s="6"/>
      <c r="W1815" s="6"/>
      <c r="X1815" s="6"/>
      <c r="Y1815" s="7"/>
      <c r="Z1815" s="1"/>
      <c r="AA1815" s="6"/>
      <c r="AB1815" s="7"/>
      <c r="AC1815" s="7"/>
      <c r="AD1815" s="7"/>
      <c r="AE1815" s="6"/>
      <c r="AF1815" s="8"/>
      <c r="AG1815" s="6"/>
      <c r="AH1815" s="1"/>
      <c r="AI1815" s="3"/>
      <c r="AJ1815" s="3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</row>
    <row r="1816" spans="1:220" x14ac:dyDescent="0.2">
      <c r="A1816" s="65">
        <f t="shared" si="469"/>
        <v>43791</v>
      </c>
      <c r="B1816" s="12">
        <f t="shared" ca="1" si="457"/>
        <v>80352156.05357933</v>
      </c>
      <c r="C1816" s="73">
        <f t="shared" ca="1" si="458"/>
        <v>73170715.698005885</v>
      </c>
      <c r="D1816" s="67">
        <f ca="1">IF(A1816&lt;$B$1,VLOOKUP(A1816,[1]DI!$A$4:$B$15000,2,FALSE),0)</f>
        <v>4.9000000000000002E-2</v>
      </c>
      <c r="E1816" s="11">
        <f t="shared" ca="1" si="459"/>
        <v>1.0001898499999999</v>
      </c>
      <c r="F1816" s="66">
        <f ca="1">(TRUNC(PRODUCT($E$16:$E1815),16))</f>
        <v>1.5986265480428401</v>
      </c>
      <c r="G1816" s="66">
        <f t="shared" ca="1" si="460"/>
        <v>1.50864260980201</v>
      </c>
      <c r="H1816" s="66">
        <f t="shared" ca="1" si="461"/>
        <v>1.0596456299999999</v>
      </c>
      <c r="I1816" s="67">
        <f t="shared" si="470"/>
        <v>3.7499999999999999E-2</v>
      </c>
      <c r="J1816" s="68">
        <f t="shared" si="462"/>
        <v>43437</v>
      </c>
      <c r="K1816" s="13">
        <f t="shared" si="463"/>
        <v>349</v>
      </c>
      <c r="L1816" s="9">
        <f t="shared" si="464"/>
        <v>1.036333602</v>
      </c>
      <c r="M1816" s="71">
        <f t="shared" ca="1" si="465"/>
        <v>1.0981463730000001</v>
      </c>
      <c r="N1816" s="70">
        <f t="shared" si="466"/>
        <v>0</v>
      </c>
      <c r="O1816" s="66">
        <f t="shared" ca="1" si="467"/>
        <v>7181440.3555734502</v>
      </c>
      <c r="P1816" s="72">
        <f t="shared" si="468"/>
        <v>0</v>
      </c>
      <c r="Q1816" s="69"/>
      <c r="R1816" s="68"/>
      <c r="S1816" s="68"/>
      <c r="T1816" s="68"/>
      <c r="U1816" s="68"/>
      <c r="V1816" s="6"/>
      <c r="W1816" s="6"/>
      <c r="X1816" s="6"/>
      <c r="Y1816" s="7"/>
      <c r="Z1816" s="1"/>
      <c r="AA1816" s="6"/>
      <c r="AB1816" s="7"/>
      <c r="AC1816" s="7"/>
      <c r="AD1816" s="7"/>
      <c r="AE1816" s="6"/>
      <c r="AF1816" s="8"/>
      <c r="AG1816" s="6"/>
      <c r="AH1816" s="1"/>
      <c r="AI1816" s="3"/>
      <c r="AJ1816" s="3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  <c r="HG1816" s="1"/>
      <c r="HH1816" s="1"/>
      <c r="HI1816" s="1"/>
      <c r="HJ1816" s="1"/>
      <c r="HK1816" s="1"/>
      <c r="HL1816" s="1"/>
    </row>
    <row r="1817" spans="1:220" x14ac:dyDescent="0.2">
      <c r="A1817" s="65">
        <f t="shared" si="469"/>
        <v>43792</v>
      </c>
      <c r="B1817" s="12">
        <f t="shared" ca="1" si="457"/>
        <v>80375629.438687399</v>
      </c>
      <c r="C1817" s="73">
        <f t="shared" ca="1" si="458"/>
        <v>73170715.698005885</v>
      </c>
      <c r="D1817" s="67">
        <f ca="1">IF(A1817&lt;$B$1,VLOOKUP(A1817,[1]DI!$A$4:$B$15000,2,FALSE),0)</f>
        <v>0</v>
      </c>
      <c r="E1817" s="11">
        <f t="shared" ca="1" si="459"/>
        <v>1</v>
      </c>
      <c r="F1817" s="66">
        <f ca="1">(TRUNC(PRODUCT($E$16:$E1816),16))</f>
        <v>1.5989300472929799</v>
      </c>
      <c r="G1817" s="66">
        <f t="shared" ca="1" si="460"/>
        <v>1.50864260980201</v>
      </c>
      <c r="H1817" s="66">
        <f t="shared" ca="1" si="461"/>
        <v>1.0598468000000001</v>
      </c>
      <c r="I1817" s="67">
        <f t="shared" si="470"/>
        <v>3.7499999999999999E-2</v>
      </c>
      <c r="J1817" s="68">
        <f t="shared" si="462"/>
        <v>43437</v>
      </c>
      <c r="K1817" s="13">
        <f t="shared" si="463"/>
        <v>350</v>
      </c>
      <c r="L1817" s="9">
        <f t="shared" si="464"/>
        <v>1.036439584</v>
      </c>
      <c r="M1817" s="71">
        <f t="shared" ca="1" si="465"/>
        <v>1.098467176</v>
      </c>
      <c r="N1817" s="70">
        <f t="shared" si="466"/>
        <v>0</v>
      </c>
      <c r="O1817" s="66">
        <f t="shared" ca="1" si="467"/>
        <v>7204913.7406815104</v>
      </c>
      <c r="P1817" s="72">
        <f t="shared" si="468"/>
        <v>0</v>
      </c>
      <c r="Q1817" s="69"/>
      <c r="R1817" s="68"/>
      <c r="S1817" s="68"/>
      <c r="T1817" s="68"/>
      <c r="U1817" s="68"/>
      <c r="V1817" s="6"/>
      <c r="W1817" s="6"/>
      <c r="X1817" s="6"/>
      <c r="Y1817" s="7"/>
      <c r="Z1817" s="1"/>
      <c r="AA1817" s="6"/>
      <c r="AB1817" s="7"/>
      <c r="AC1817" s="7"/>
      <c r="AD1817" s="7"/>
      <c r="AE1817" s="6"/>
      <c r="AF1817" s="8"/>
      <c r="AG1817" s="6"/>
      <c r="AH1817" s="1"/>
      <c r="AI1817" s="3"/>
      <c r="AJ1817" s="3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  <c r="HG1817" s="1"/>
      <c r="HH1817" s="1"/>
      <c r="HI1817" s="1"/>
      <c r="HJ1817" s="1"/>
      <c r="HK1817" s="1"/>
      <c r="HL1817" s="1"/>
    </row>
    <row r="1818" spans="1:220" x14ac:dyDescent="0.2">
      <c r="A1818" s="65">
        <f t="shared" si="469"/>
        <v>43793</v>
      </c>
      <c r="B1818" s="12">
        <f t="shared" ca="1" si="457"/>
        <v>80383849.217376769</v>
      </c>
      <c r="C1818" s="73">
        <f t="shared" ca="1" si="458"/>
        <v>73170715.698005885</v>
      </c>
      <c r="D1818" s="67">
        <f ca="1">IF(A1818&lt;$B$1,VLOOKUP(A1818,[1]DI!$A$4:$B$15000,2,FALSE),0)</f>
        <v>0</v>
      </c>
      <c r="E1818" s="11">
        <f t="shared" ca="1" si="459"/>
        <v>1</v>
      </c>
      <c r="F1818" s="66">
        <f ca="1">(TRUNC(PRODUCT($E$16:$E1817),16))</f>
        <v>1.5989300472929799</v>
      </c>
      <c r="G1818" s="66">
        <f t="shared" ca="1" si="460"/>
        <v>1.50864260980201</v>
      </c>
      <c r="H1818" s="66">
        <f t="shared" ca="1" si="461"/>
        <v>1.0598468000000001</v>
      </c>
      <c r="I1818" s="67">
        <f t="shared" si="470"/>
        <v>3.7499999999999999E-2</v>
      </c>
      <c r="J1818" s="68">
        <f t="shared" si="462"/>
        <v>43437</v>
      </c>
      <c r="K1818" s="13">
        <f t="shared" si="463"/>
        <v>351</v>
      </c>
      <c r="L1818" s="9">
        <f t="shared" si="464"/>
        <v>1.0365455770000001</v>
      </c>
      <c r="M1818" s="71">
        <f t="shared" ca="1" si="465"/>
        <v>1.098579513</v>
      </c>
      <c r="N1818" s="70">
        <f t="shared" si="466"/>
        <v>0</v>
      </c>
      <c r="O1818" s="66">
        <f t="shared" ca="1" si="467"/>
        <v>7213133.51937088</v>
      </c>
      <c r="P1818" s="72">
        <f t="shared" si="468"/>
        <v>0</v>
      </c>
      <c r="Q1818" s="69"/>
      <c r="R1818" s="68"/>
      <c r="S1818" s="68"/>
      <c r="T1818" s="68"/>
      <c r="U1818" s="68"/>
      <c r="V1818" s="6"/>
      <c r="W1818" s="6"/>
      <c r="X1818" s="6"/>
      <c r="Y1818" s="7"/>
      <c r="Z1818" s="1"/>
      <c r="AA1818" s="6"/>
      <c r="AB1818" s="7"/>
      <c r="AC1818" s="7"/>
      <c r="AD1818" s="7"/>
      <c r="AE1818" s="6"/>
      <c r="AF1818" s="8"/>
      <c r="AG1818" s="6"/>
      <c r="AH1818" s="1"/>
      <c r="AI1818" s="3"/>
      <c r="AJ1818" s="3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  <c r="HG1818" s="1"/>
      <c r="HH1818" s="1"/>
      <c r="HI1818" s="1"/>
      <c r="HJ1818" s="1"/>
      <c r="HK1818" s="1"/>
      <c r="HL1818" s="1"/>
    </row>
    <row r="1819" spans="1:220" x14ac:dyDescent="0.2">
      <c r="A1819" s="65">
        <f t="shared" si="469"/>
        <v>43794</v>
      </c>
      <c r="B1819" s="12">
        <f t="shared" ca="1" si="457"/>
        <v>80392069.727773279</v>
      </c>
      <c r="C1819" s="73">
        <f t="shared" ca="1" si="458"/>
        <v>73170715.698005885</v>
      </c>
      <c r="D1819" s="67">
        <f ca="1">IF(A1819&lt;$B$1,VLOOKUP(A1819,[1]DI!$A$4:$B$15000,2,FALSE),0)</f>
        <v>4.9000000000000002E-2</v>
      </c>
      <c r="E1819" s="11">
        <f t="shared" ca="1" si="459"/>
        <v>1.0001898499999999</v>
      </c>
      <c r="F1819" s="66">
        <f ca="1">(TRUNC(PRODUCT($E$16:$E1818),16))</f>
        <v>1.5989300472929799</v>
      </c>
      <c r="G1819" s="66">
        <f t="shared" ca="1" si="460"/>
        <v>1.50864260980201</v>
      </c>
      <c r="H1819" s="66">
        <f t="shared" ca="1" si="461"/>
        <v>1.0598468000000001</v>
      </c>
      <c r="I1819" s="67">
        <f t="shared" si="470"/>
        <v>3.7499999999999999E-2</v>
      </c>
      <c r="J1819" s="68">
        <f t="shared" si="462"/>
        <v>43437</v>
      </c>
      <c r="K1819" s="13">
        <f t="shared" si="463"/>
        <v>352</v>
      </c>
      <c r="L1819" s="9">
        <f t="shared" si="464"/>
        <v>1.03665158</v>
      </c>
      <c r="M1819" s="71">
        <f t="shared" ca="1" si="465"/>
        <v>1.09869186</v>
      </c>
      <c r="N1819" s="70">
        <f t="shared" si="466"/>
        <v>0</v>
      </c>
      <c r="O1819" s="66">
        <f t="shared" ca="1" si="467"/>
        <v>7221354.0297673997</v>
      </c>
      <c r="P1819" s="72">
        <f t="shared" si="468"/>
        <v>0</v>
      </c>
      <c r="Q1819" s="69"/>
      <c r="R1819" s="68"/>
      <c r="S1819" s="68"/>
      <c r="T1819" s="68"/>
      <c r="U1819" s="68"/>
      <c r="V1819" s="6"/>
      <c r="W1819" s="6"/>
      <c r="X1819" s="6"/>
      <c r="Y1819" s="7"/>
      <c r="Z1819" s="1"/>
      <c r="AA1819" s="6"/>
      <c r="AB1819" s="7"/>
      <c r="AC1819" s="7"/>
      <c r="AD1819" s="7"/>
      <c r="AE1819" s="6"/>
      <c r="AF1819" s="8"/>
      <c r="AG1819" s="6"/>
      <c r="AH1819" s="1"/>
      <c r="AI1819" s="3"/>
      <c r="AJ1819" s="3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</row>
    <row r="1820" spans="1:220" x14ac:dyDescent="0.2">
      <c r="A1820" s="65">
        <f t="shared" si="469"/>
        <v>43795</v>
      </c>
      <c r="B1820" s="12">
        <f t="shared" ca="1" si="457"/>
        <v>80415555.771415159</v>
      </c>
      <c r="C1820" s="73">
        <f t="shared" ca="1" si="458"/>
        <v>73170715.698005885</v>
      </c>
      <c r="D1820" s="67">
        <f ca="1">IF(A1820&lt;$B$1,VLOOKUP(A1820,[1]DI!$A$4:$B$15000,2,FALSE),0)</f>
        <v>4.9000000000000002E-2</v>
      </c>
      <c r="E1820" s="11">
        <f t="shared" ca="1" si="459"/>
        <v>1.0001898499999999</v>
      </c>
      <c r="F1820" s="66">
        <f ca="1">(TRUNC(PRODUCT($E$16:$E1819),16))</f>
        <v>1.59923360416246</v>
      </c>
      <c r="G1820" s="66">
        <f t="shared" ca="1" si="460"/>
        <v>1.50864260980201</v>
      </c>
      <c r="H1820" s="66">
        <f t="shared" ca="1" si="461"/>
        <v>1.06004802</v>
      </c>
      <c r="I1820" s="67">
        <f t="shared" si="470"/>
        <v>3.7499999999999999E-2</v>
      </c>
      <c r="J1820" s="68">
        <f t="shared" si="462"/>
        <v>43437</v>
      </c>
      <c r="K1820" s="13">
        <f t="shared" si="463"/>
        <v>353</v>
      </c>
      <c r="L1820" s="9">
        <f t="shared" si="464"/>
        <v>1.0367575950000001</v>
      </c>
      <c r="M1820" s="71">
        <f t="shared" ca="1" si="465"/>
        <v>1.099012836</v>
      </c>
      <c r="N1820" s="70">
        <f t="shared" si="466"/>
        <v>0</v>
      </c>
      <c r="O1820" s="66">
        <f t="shared" ca="1" si="467"/>
        <v>7244840.0734092798</v>
      </c>
      <c r="P1820" s="72">
        <f t="shared" si="468"/>
        <v>0</v>
      </c>
      <c r="Q1820" s="69"/>
      <c r="R1820" s="68"/>
      <c r="S1820" s="68"/>
      <c r="T1820" s="68"/>
      <c r="U1820" s="68"/>
      <c r="V1820" s="6"/>
      <c r="W1820" s="6"/>
      <c r="X1820" s="6"/>
      <c r="Y1820" s="7"/>
      <c r="Z1820" s="1"/>
      <c r="AA1820" s="6"/>
      <c r="AB1820" s="7"/>
      <c r="AC1820" s="7"/>
      <c r="AD1820" s="7"/>
      <c r="AE1820" s="6"/>
      <c r="AF1820" s="8"/>
      <c r="AG1820" s="6"/>
      <c r="AH1820" s="1"/>
      <c r="AI1820" s="3"/>
      <c r="AJ1820" s="3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  <c r="HG1820" s="1"/>
      <c r="HH1820" s="1"/>
      <c r="HI1820" s="1"/>
      <c r="HJ1820" s="1"/>
      <c r="HK1820" s="1"/>
      <c r="HL1820" s="1"/>
    </row>
    <row r="1821" spans="1:220" x14ac:dyDescent="0.2">
      <c r="A1821" s="65">
        <f t="shared" si="469"/>
        <v>43796</v>
      </c>
      <c r="B1821" s="12">
        <f t="shared" ca="1" si="457"/>
        <v>80439047.961397171</v>
      </c>
      <c r="C1821" s="73">
        <f t="shared" ca="1" si="458"/>
        <v>73170715.698005885</v>
      </c>
      <c r="D1821" s="67">
        <f ca="1">IF(A1821&lt;$B$1,VLOOKUP(A1821,[1]DI!$A$4:$B$15000,2,FALSE),0)</f>
        <v>4.9000000000000002E-2</v>
      </c>
      <c r="E1821" s="11">
        <f t="shared" ca="1" si="459"/>
        <v>1.0001898499999999</v>
      </c>
      <c r="F1821" s="66">
        <f ca="1">(TRUNC(PRODUCT($E$16:$E1820),16))</f>
        <v>1.5995372186622101</v>
      </c>
      <c r="G1821" s="66">
        <f t="shared" ca="1" si="460"/>
        <v>1.50864260980201</v>
      </c>
      <c r="H1821" s="66">
        <f t="shared" ca="1" si="461"/>
        <v>1.0602492699999999</v>
      </c>
      <c r="I1821" s="67">
        <f t="shared" si="470"/>
        <v>3.7499999999999999E-2</v>
      </c>
      <c r="J1821" s="68">
        <f t="shared" si="462"/>
        <v>43437</v>
      </c>
      <c r="K1821" s="13">
        <f t="shared" si="463"/>
        <v>354</v>
      </c>
      <c r="L1821" s="9">
        <f t="shared" si="464"/>
        <v>1.0368636200000001</v>
      </c>
      <c r="M1821" s="71">
        <f t="shared" ca="1" si="465"/>
        <v>1.0993338960000001</v>
      </c>
      <c r="N1821" s="70">
        <f t="shared" si="466"/>
        <v>0</v>
      </c>
      <c r="O1821" s="66">
        <f t="shared" ca="1" si="467"/>
        <v>7268332.2633912899</v>
      </c>
      <c r="P1821" s="72">
        <f t="shared" si="468"/>
        <v>0</v>
      </c>
      <c r="Q1821" s="69"/>
      <c r="R1821" s="68"/>
      <c r="S1821" s="68"/>
      <c r="T1821" s="68"/>
      <c r="U1821" s="68"/>
      <c r="V1821" s="6"/>
      <c r="W1821" s="6"/>
      <c r="X1821" s="6"/>
      <c r="Y1821" s="7"/>
      <c r="Z1821" s="1"/>
      <c r="AA1821" s="6"/>
      <c r="AB1821" s="7"/>
      <c r="AC1821" s="7"/>
      <c r="AD1821" s="7"/>
      <c r="AE1821" s="6"/>
      <c r="AF1821" s="8"/>
      <c r="AG1821" s="6"/>
      <c r="AH1821" s="1"/>
      <c r="AI1821" s="3"/>
      <c r="AJ1821" s="3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  <c r="HG1821" s="1"/>
      <c r="HH1821" s="1"/>
      <c r="HI1821" s="1"/>
      <c r="HJ1821" s="1"/>
      <c r="HK1821" s="1"/>
      <c r="HL1821" s="1"/>
    </row>
    <row r="1822" spans="1:220" x14ac:dyDescent="0.2">
      <c r="A1822" s="65">
        <f t="shared" si="469"/>
        <v>43797</v>
      </c>
      <c r="B1822" s="12">
        <f t="shared" ca="1" si="457"/>
        <v>80462546.444060713</v>
      </c>
      <c r="C1822" s="73">
        <f t="shared" ca="1" si="458"/>
        <v>73170715.698005885</v>
      </c>
      <c r="D1822" s="67">
        <f ca="1">IF(A1822&lt;$B$1,VLOOKUP(A1822,[1]DI!$A$4:$B$15000,2,FALSE),0)</f>
        <v>4.9000000000000002E-2</v>
      </c>
      <c r="E1822" s="11">
        <f t="shared" ca="1" si="459"/>
        <v>1.0001898499999999</v>
      </c>
      <c r="F1822" s="66">
        <f ca="1">(TRUNC(PRODUCT($E$16:$E1821),16))</f>
        <v>1.59984089080317</v>
      </c>
      <c r="G1822" s="66">
        <f t="shared" ca="1" si="460"/>
        <v>1.50864260980201</v>
      </c>
      <c r="H1822" s="66">
        <f t="shared" ca="1" si="461"/>
        <v>1.0604505500000001</v>
      </c>
      <c r="I1822" s="67">
        <f t="shared" si="470"/>
        <v>3.7499999999999999E-2</v>
      </c>
      <c r="J1822" s="68">
        <f t="shared" si="462"/>
        <v>43437</v>
      </c>
      <c r="K1822" s="13">
        <f t="shared" si="463"/>
        <v>355</v>
      </c>
      <c r="L1822" s="9">
        <f t="shared" si="464"/>
        <v>1.0369696559999999</v>
      </c>
      <c r="M1822" s="71">
        <f t="shared" ca="1" si="465"/>
        <v>1.099655042</v>
      </c>
      <c r="N1822" s="70">
        <f t="shared" si="466"/>
        <v>0</v>
      </c>
      <c r="O1822" s="66">
        <f t="shared" ca="1" si="467"/>
        <v>7291830.74605483</v>
      </c>
      <c r="P1822" s="72">
        <f t="shared" si="468"/>
        <v>0</v>
      </c>
      <c r="Q1822" s="69"/>
      <c r="R1822" s="68"/>
      <c r="S1822" s="68"/>
      <c r="T1822" s="68"/>
      <c r="U1822" s="68"/>
      <c r="V1822" s="6"/>
      <c r="W1822" s="6"/>
      <c r="X1822" s="6"/>
      <c r="Y1822" s="7"/>
      <c r="Z1822" s="1"/>
      <c r="AA1822" s="6"/>
      <c r="AB1822" s="7"/>
      <c r="AC1822" s="7"/>
      <c r="AD1822" s="7"/>
      <c r="AE1822" s="6"/>
      <c r="AF1822" s="8"/>
      <c r="AG1822" s="6"/>
      <c r="AH1822" s="1"/>
      <c r="AI1822" s="3"/>
      <c r="AJ1822" s="3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  <c r="HG1822" s="1"/>
      <c r="HH1822" s="1"/>
      <c r="HI1822" s="1"/>
      <c r="HJ1822" s="1"/>
      <c r="HK1822" s="1"/>
      <c r="HL1822" s="1"/>
    </row>
    <row r="1823" spans="1:220" x14ac:dyDescent="0.2">
      <c r="A1823" s="65">
        <f t="shared" si="469"/>
        <v>43798</v>
      </c>
      <c r="B1823" s="12">
        <f t="shared" ca="1" si="457"/>
        <v>80486052.682820141</v>
      </c>
      <c r="C1823" s="73">
        <f t="shared" ca="1" si="458"/>
        <v>73170715.698005885</v>
      </c>
      <c r="D1823" s="67">
        <f ca="1">IF(A1823&lt;$B$1,VLOOKUP(A1823,[1]DI!$A$4:$B$15000,2,FALSE),0)</f>
        <v>4.9000000000000002E-2</v>
      </c>
      <c r="E1823" s="11">
        <f t="shared" ca="1" si="459"/>
        <v>1.0001898499999999</v>
      </c>
      <c r="F1823" s="66">
        <f ca="1">(TRUNC(PRODUCT($E$16:$E1822),16))</f>
        <v>1.6001446205962899</v>
      </c>
      <c r="G1823" s="66">
        <f t="shared" ca="1" si="460"/>
        <v>1.50864260980201</v>
      </c>
      <c r="H1823" s="66">
        <f t="shared" ca="1" si="461"/>
        <v>1.06065188</v>
      </c>
      <c r="I1823" s="67">
        <f t="shared" si="470"/>
        <v>3.7499999999999999E-2</v>
      </c>
      <c r="J1823" s="68">
        <f t="shared" si="462"/>
        <v>43437</v>
      </c>
      <c r="K1823" s="13">
        <f t="shared" si="463"/>
        <v>356</v>
      </c>
      <c r="L1823" s="9">
        <f t="shared" si="464"/>
        <v>1.037075703</v>
      </c>
      <c r="M1823" s="71">
        <f t="shared" ca="1" si="465"/>
        <v>1.099976294</v>
      </c>
      <c r="N1823" s="70">
        <f t="shared" si="466"/>
        <v>0</v>
      </c>
      <c r="O1823" s="66">
        <f t="shared" ca="1" si="467"/>
        <v>7315336.9848142499</v>
      </c>
      <c r="P1823" s="72">
        <f t="shared" si="468"/>
        <v>0</v>
      </c>
      <c r="Q1823" s="69"/>
      <c r="R1823" s="68"/>
      <c r="S1823" s="68"/>
      <c r="T1823" s="68"/>
      <c r="U1823" s="68"/>
      <c r="V1823" s="6"/>
      <c r="W1823" s="6"/>
      <c r="X1823" s="6"/>
      <c r="Y1823" s="7"/>
      <c r="Z1823" s="1"/>
      <c r="AA1823" s="6"/>
      <c r="AB1823" s="7"/>
      <c r="AC1823" s="7"/>
      <c r="AD1823" s="7"/>
      <c r="AE1823" s="6"/>
      <c r="AF1823" s="8"/>
      <c r="AG1823" s="6"/>
      <c r="AH1823" s="1"/>
      <c r="AI1823" s="3"/>
      <c r="AJ1823" s="3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  <c r="HG1823" s="1"/>
      <c r="HH1823" s="1"/>
      <c r="HI1823" s="1"/>
      <c r="HJ1823" s="1"/>
      <c r="HK1823" s="1"/>
      <c r="HL1823" s="1"/>
    </row>
    <row r="1824" spans="1:220" x14ac:dyDescent="0.2">
      <c r="A1824" s="65">
        <f t="shared" si="469"/>
        <v>43799</v>
      </c>
      <c r="B1824" s="12">
        <f t="shared" ca="1" si="457"/>
        <v>80509565.2142611</v>
      </c>
      <c r="C1824" s="73">
        <f t="shared" ca="1" si="458"/>
        <v>73170715.698005885</v>
      </c>
      <c r="D1824" s="67">
        <f ca="1">IF(A1824&lt;$B$1,VLOOKUP(A1824,[1]DI!$A$4:$B$15000,2,FALSE),0)</f>
        <v>0</v>
      </c>
      <c r="E1824" s="11">
        <f t="shared" ca="1" si="459"/>
        <v>1</v>
      </c>
      <c r="F1824" s="66">
        <f ca="1">(TRUNC(PRODUCT($E$16:$E1823),16))</f>
        <v>1.6004484080525101</v>
      </c>
      <c r="G1824" s="66">
        <f t="shared" ca="1" si="460"/>
        <v>1.50864260980201</v>
      </c>
      <c r="H1824" s="66">
        <f t="shared" ca="1" si="461"/>
        <v>1.0608532399999999</v>
      </c>
      <c r="I1824" s="67">
        <f t="shared" si="470"/>
        <v>3.7499999999999999E-2</v>
      </c>
      <c r="J1824" s="68">
        <f t="shared" si="462"/>
        <v>43437</v>
      </c>
      <c r="K1824" s="13">
        <f t="shared" si="463"/>
        <v>357</v>
      </c>
      <c r="L1824" s="9">
        <f t="shared" si="464"/>
        <v>1.037181761</v>
      </c>
      <c r="M1824" s="71">
        <f t="shared" ca="1" si="465"/>
        <v>1.100297632</v>
      </c>
      <c r="N1824" s="70">
        <f t="shared" si="466"/>
        <v>0</v>
      </c>
      <c r="O1824" s="66">
        <f t="shared" ca="1" si="467"/>
        <v>7338849.5162552102</v>
      </c>
      <c r="P1824" s="72">
        <f t="shared" si="468"/>
        <v>0</v>
      </c>
      <c r="Q1824" s="69"/>
      <c r="R1824" s="68"/>
      <c r="S1824" s="68"/>
      <c r="T1824" s="68"/>
      <c r="U1824" s="68"/>
      <c r="V1824" s="6"/>
      <c r="W1824" s="6"/>
      <c r="X1824" s="6"/>
      <c r="Y1824" s="7"/>
      <c r="Z1824" s="1"/>
      <c r="AA1824" s="6"/>
      <c r="AB1824" s="7"/>
      <c r="AC1824" s="7"/>
      <c r="AD1824" s="7"/>
      <c r="AE1824" s="6"/>
      <c r="AF1824" s="8"/>
      <c r="AG1824" s="6"/>
      <c r="AH1824" s="1"/>
      <c r="AI1824" s="3"/>
      <c r="AJ1824" s="3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  <c r="HG1824" s="1"/>
      <c r="HH1824" s="1"/>
      <c r="HI1824" s="1"/>
      <c r="HJ1824" s="1"/>
      <c r="HK1824" s="1"/>
      <c r="HL1824" s="1"/>
    </row>
    <row r="1825" spans="1:220" ht="18.75" x14ac:dyDescent="0.3">
      <c r="A1825" s="65">
        <f t="shared" si="469"/>
        <v>43800</v>
      </c>
      <c r="B1825" s="12">
        <f t="shared" ca="1" si="457"/>
        <v>80517798.602703601</v>
      </c>
      <c r="C1825" s="73">
        <f t="shared" ca="1" si="458"/>
        <v>73170715.698005885</v>
      </c>
      <c r="D1825" s="67">
        <f ca="1">IF(A1825&lt;$B$1,VLOOKUP(A1825,[1]DI!$A$4:$B$15000,2,FALSE),0)</f>
        <v>0</v>
      </c>
      <c r="E1825" s="11">
        <f t="shared" ca="1" si="459"/>
        <v>1</v>
      </c>
      <c r="F1825" s="66">
        <f ca="1">(TRUNC(PRODUCT($E$16:$E1824),16))</f>
        <v>1.6004484080525101</v>
      </c>
      <c r="G1825" s="66">
        <f t="shared" ca="1" si="460"/>
        <v>1.50864260980201</v>
      </c>
      <c r="H1825" s="66">
        <f t="shared" ca="1" si="461"/>
        <v>1.0608532399999999</v>
      </c>
      <c r="I1825" s="67">
        <f t="shared" si="470"/>
        <v>3.7499999999999999E-2</v>
      </c>
      <c r="J1825" s="68">
        <f t="shared" si="462"/>
        <v>43437</v>
      </c>
      <c r="K1825" s="13">
        <f t="shared" si="463"/>
        <v>358</v>
      </c>
      <c r="L1825" s="9">
        <f t="shared" si="464"/>
        <v>1.0372878299999999</v>
      </c>
      <c r="M1825" s="71">
        <f t="shared" ca="1" si="465"/>
        <v>1.1004101550000001</v>
      </c>
      <c r="N1825" s="70">
        <f t="shared" si="466"/>
        <v>0</v>
      </c>
      <c r="O1825" s="66">
        <f t="shared" ca="1" si="467"/>
        <v>7347082.9046977097</v>
      </c>
      <c r="P1825" s="72">
        <f t="shared" si="468"/>
        <v>0</v>
      </c>
      <c r="Q1825" s="69"/>
      <c r="R1825" s="68"/>
      <c r="S1825" s="68"/>
      <c r="T1825" s="183" t="s">
        <v>77</v>
      </c>
      <c r="U1825" s="68"/>
      <c r="V1825" s="6"/>
      <c r="W1825" s="6"/>
      <c r="X1825" s="6"/>
      <c r="Y1825" s="7"/>
      <c r="Z1825" s="1"/>
      <c r="AA1825" s="6"/>
      <c r="AB1825" s="7"/>
      <c r="AC1825" s="7"/>
      <c r="AD1825" s="7"/>
      <c r="AE1825" s="6"/>
      <c r="AF1825" s="8"/>
      <c r="AG1825" s="6"/>
      <c r="AH1825" s="1"/>
      <c r="AI1825" s="3"/>
      <c r="AJ1825" s="3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  <c r="HG1825" s="1"/>
      <c r="HH1825" s="1"/>
      <c r="HI1825" s="1"/>
      <c r="HJ1825" s="1"/>
      <c r="HK1825" s="1"/>
      <c r="HL1825" s="1"/>
    </row>
    <row r="1826" spans="1:220" ht="18.75" x14ac:dyDescent="0.3">
      <c r="A1826" s="152">
        <f t="shared" si="469"/>
        <v>43801</v>
      </c>
      <c r="B1826" s="153">
        <f t="shared" ca="1" si="457"/>
        <v>80526032.942365378</v>
      </c>
      <c r="C1826" s="162">
        <f t="shared" ca="1" si="458"/>
        <v>73170715.698005885</v>
      </c>
      <c r="D1826" s="155">
        <f ca="1">IF(A1826&lt;$B$1,VLOOKUP(A1826,[1]DI!$A$4:$B$15000,2,FALSE),0)</f>
        <v>4.9000000000000002E-2</v>
      </c>
      <c r="E1826" s="154">
        <f t="shared" ca="1" si="459"/>
        <v>1.0001898499999999</v>
      </c>
      <c r="F1826" s="154">
        <f ca="1">(TRUNC(PRODUCT($E$16:$E1825),16))</f>
        <v>1.6004484080525101</v>
      </c>
      <c r="G1826" s="154">
        <f t="shared" ca="1" si="460"/>
        <v>1.50864260980201</v>
      </c>
      <c r="H1826" s="154">
        <f t="shared" ca="1" si="461"/>
        <v>1.0608532399999999</v>
      </c>
      <c r="I1826" s="155">
        <f t="shared" si="470"/>
        <v>3.7499999999999999E-2</v>
      </c>
      <c r="J1826" s="152">
        <f t="shared" si="462"/>
        <v>43437</v>
      </c>
      <c r="K1826" s="156">
        <f t="shared" si="463"/>
        <v>359</v>
      </c>
      <c r="L1826" s="157">
        <f t="shared" si="464"/>
        <v>1.03739391</v>
      </c>
      <c r="M1826" s="157">
        <f t="shared" ca="1" si="465"/>
        <v>1.1005226910000001</v>
      </c>
      <c r="N1826" s="156">
        <v>2</v>
      </c>
      <c r="O1826" s="154">
        <f t="shared" ca="1" si="467"/>
        <v>7355317.2443594998</v>
      </c>
      <c r="P1826" s="158">
        <f t="shared" si="468"/>
        <v>0</v>
      </c>
      <c r="Q1826" s="159"/>
      <c r="R1826" s="152"/>
      <c r="S1826" s="152"/>
      <c r="T1826" s="184">
        <v>80818569.689999998</v>
      </c>
      <c r="U1826" s="152"/>
      <c r="V1826" s="6"/>
      <c r="W1826" s="6"/>
      <c r="X1826" s="6"/>
      <c r="Y1826" s="7"/>
      <c r="Z1826" s="1"/>
      <c r="AA1826" s="6"/>
      <c r="AB1826" s="7"/>
      <c r="AC1826" s="7"/>
      <c r="AD1826" s="7"/>
      <c r="AE1826" s="6"/>
      <c r="AF1826" s="8"/>
      <c r="AG1826" s="6"/>
      <c r="AH1826" s="1"/>
      <c r="AI1826" s="3"/>
      <c r="AJ1826" s="3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</row>
    <row r="1827" spans="1:220" ht="18.75" x14ac:dyDescent="0.3">
      <c r="A1827" s="65">
        <f t="shared" si="469"/>
        <v>43802</v>
      </c>
      <c r="B1827" s="12">
        <f t="shared" ref="B1827:B1890" ca="1" si="471">(C1827+O1827+Q1827+R1827)</f>
        <v>82178683.47954756</v>
      </c>
      <c r="C1827" s="161">
        <f ca="1">B1826</f>
        <v>80526032.942365378</v>
      </c>
      <c r="D1827" s="67">
        <f ca="1">IF(A1827&lt;$B$1,VLOOKUP(A1827,[1]DI!$A$4:$B$15000,2,FALSE),0)</f>
        <v>4.9000000000000002E-2</v>
      </c>
      <c r="E1827" s="11">
        <f t="shared" ref="E1827:E1890" ca="1" si="472">IF(A1827&lt;A$13,1,ROUND(((1+D1827)^(1/252)),8))</f>
        <v>1.0001898499999999</v>
      </c>
      <c r="F1827" s="66">
        <f ca="1">(TRUNC(PRODUCT($E$16:$E1826),16))</f>
        <v>1.60075225318278</v>
      </c>
      <c r="G1827" s="66">
        <f t="shared" ref="G1827:G1890" ca="1" si="473">IF(N1826&gt;0,F1826,G1826)</f>
        <v>1.6004484080525101</v>
      </c>
      <c r="H1827" s="66">
        <f t="shared" ref="H1827:H1890" ca="1" si="474">ROUND(F1827/G1827,8)</f>
        <v>1.0001898499999999</v>
      </c>
      <c r="I1827" s="67">
        <v>0</v>
      </c>
      <c r="J1827" s="68">
        <v>43801</v>
      </c>
      <c r="K1827" s="13">
        <f t="shared" ref="K1827:K1890" si="475">DAYS360(J1827,A1827)</f>
        <v>1</v>
      </c>
      <c r="L1827" s="9">
        <f t="shared" ref="L1827:L1890" si="476">ROUND((I1827+1)^(K1827/360),9)</f>
        <v>1</v>
      </c>
      <c r="M1827" s="71">
        <f t="shared" ref="M1827:M1890" ca="1" si="477">ROUND(H1827*L1827,9)</f>
        <v>1.0001898499999999</v>
      </c>
      <c r="N1827" s="70">
        <f t="shared" ref="N1827:N1890" si="478">IF(VLOOKUP(A1827,X$16:AE$52,8)=VLOOKUP(A1826,X$16:AE$52,8),0,VLOOKUP(A1827,X$16:AE$52,8))</f>
        <v>0</v>
      </c>
      <c r="O1827" s="66">
        <f t="shared" ref="O1827:O1890" ca="1" si="479">TRUNC(((M1827-1)*C1827),8)</f>
        <v>15287.867354100001</v>
      </c>
      <c r="P1827" s="72">
        <f t="shared" ref="P1827:P1890" si="480">IF(N1827&gt;0,VLOOKUP(N1827,$W$16:$AB$52,6),0)</f>
        <v>0</v>
      </c>
      <c r="Q1827" s="73">
        <f ca="1">0.02*C$1827</f>
        <v>1610520.6588473076</v>
      </c>
      <c r="R1827" s="73">
        <f ca="1">(A1827-A$1826)/30*0.01*C$1827</f>
        <v>26842.010980788458</v>
      </c>
      <c r="S1827" s="68"/>
      <c r="T1827" s="183" t="s">
        <v>75</v>
      </c>
      <c r="U1827" s="68"/>
      <c r="V1827" s="6"/>
      <c r="W1827" s="6"/>
      <c r="X1827" s="6"/>
      <c r="Y1827" s="7"/>
      <c r="Z1827" s="1"/>
      <c r="AA1827" s="6"/>
      <c r="AB1827" s="7"/>
      <c r="AC1827" s="7"/>
      <c r="AD1827" s="7"/>
      <c r="AE1827" s="6"/>
      <c r="AF1827" s="8"/>
      <c r="AG1827" s="6"/>
      <c r="AH1827" s="1"/>
      <c r="AI1827" s="3"/>
      <c r="AJ1827" s="3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  <c r="HG1827" s="1"/>
      <c r="HH1827" s="1"/>
      <c r="HI1827" s="1"/>
      <c r="HJ1827" s="1"/>
      <c r="HK1827" s="1"/>
      <c r="HL1827" s="1"/>
    </row>
    <row r="1828" spans="1:220" ht="18.75" x14ac:dyDescent="0.3">
      <c r="A1828" s="65">
        <f t="shared" si="469"/>
        <v>43803</v>
      </c>
      <c r="B1828" s="12">
        <f t="shared" ca="1" si="471"/>
        <v>82220816.578923777</v>
      </c>
      <c r="C1828" s="73">
        <f t="shared" ref="C1827:C1890" ca="1" si="481">(C1827-P1827)</f>
        <v>80526032.942365378</v>
      </c>
      <c r="D1828" s="67">
        <f ca="1">IF(A1828&lt;$B$1,VLOOKUP(A1828,[1]DI!$A$4:$B$15000,2,FALSE),0)</f>
        <v>4.9000000000000002E-2</v>
      </c>
      <c r="E1828" s="11">
        <f t="shared" ca="1" si="472"/>
        <v>1.0001898499999999</v>
      </c>
      <c r="F1828" s="66">
        <f ca="1">(TRUNC(PRODUCT($E$16:$E1827),16))</f>
        <v>1.6010561559980501</v>
      </c>
      <c r="G1828" s="66">
        <f t="shared" ca="1" si="473"/>
        <v>1.6004484080525101</v>
      </c>
      <c r="H1828" s="66">
        <f t="shared" ca="1" si="474"/>
        <v>1.0003797400000001</v>
      </c>
      <c r="I1828" s="67">
        <f t="shared" si="470"/>
        <v>0</v>
      </c>
      <c r="J1828" s="68">
        <f t="shared" ref="J1827:J1890" si="482">IF(N1827&gt;0,VLOOKUP(N1827,W$16:AG$52,2),J1827)</f>
        <v>43801</v>
      </c>
      <c r="K1828" s="13">
        <f t="shared" si="475"/>
        <v>2</v>
      </c>
      <c r="L1828" s="9">
        <f t="shared" si="476"/>
        <v>1</v>
      </c>
      <c r="M1828" s="71">
        <f t="shared" ca="1" si="477"/>
        <v>1.0003797400000001</v>
      </c>
      <c r="N1828" s="70">
        <f t="shared" si="478"/>
        <v>0</v>
      </c>
      <c r="O1828" s="66">
        <f t="shared" ca="1" si="479"/>
        <v>30578.95574953</v>
      </c>
      <c r="P1828" s="72">
        <f t="shared" si="480"/>
        <v>0</v>
      </c>
      <c r="Q1828" s="73">
        <f t="shared" ref="Q1828:Q1891" ca="1" si="483">0.02*C$1827</f>
        <v>1610520.6588473076</v>
      </c>
      <c r="R1828" s="73">
        <f t="shared" ref="R1828:R1891" ca="1" si="484">(A1828-A$1826)/30*0.01*C$1827</f>
        <v>53684.021961576917</v>
      </c>
      <c r="S1828" s="68"/>
      <c r="T1828" s="184">
        <f ca="1">C1827</f>
        <v>80526032.942365378</v>
      </c>
      <c r="U1828" s="68"/>
      <c r="V1828" s="6"/>
      <c r="W1828" s="6"/>
      <c r="X1828" s="6"/>
      <c r="Y1828" s="7"/>
      <c r="Z1828" s="1"/>
      <c r="AA1828" s="6"/>
      <c r="AB1828" s="7"/>
      <c r="AC1828" s="7"/>
      <c r="AD1828" s="7"/>
      <c r="AE1828" s="6"/>
      <c r="AF1828" s="8"/>
      <c r="AG1828" s="6"/>
      <c r="AH1828" s="1"/>
      <c r="AI1828" s="3"/>
      <c r="AJ1828" s="3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  <c r="HG1828" s="1"/>
      <c r="HH1828" s="1"/>
      <c r="HI1828" s="1"/>
      <c r="HJ1828" s="1"/>
      <c r="HK1828" s="1"/>
      <c r="HL1828" s="1"/>
    </row>
    <row r="1829" spans="1:220" x14ac:dyDescent="0.2">
      <c r="A1829" s="65">
        <f t="shared" si="469"/>
        <v>43804</v>
      </c>
      <c r="B1829" s="12">
        <f t="shared" ca="1" si="471"/>
        <v>82262952.094080999</v>
      </c>
      <c r="C1829" s="73">
        <f t="shared" ca="1" si="481"/>
        <v>80526032.942365378</v>
      </c>
      <c r="D1829" s="67">
        <f ca="1">IF(A1829&lt;$B$1,VLOOKUP(A1829,[1]DI!$A$4:$B$15000,2,FALSE),0)</f>
        <v>4.9000000000000002E-2</v>
      </c>
      <c r="E1829" s="11">
        <f t="shared" ca="1" si="472"/>
        <v>1.0001898499999999</v>
      </c>
      <c r="F1829" s="66">
        <f ca="1">(TRUNC(PRODUCT($E$16:$E1828),16))</f>
        <v>1.6013601165092599</v>
      </c>
      <c r="G1829" s="66">
        <f t="shared" ca="1" si="473"/>
        <v>1.6004484080525101</v>
      </c>
      <c r="H1829" s="66">
        <f t="shared" ca="1" si="474"/>
        <v>1.00056966</v>
      </c>
      <c r="I1829" s="67">
        <f t="shared" si="470"/>
        <v>0</v>
      </c>
      <c r="J1829" s="68">
        <f t="shared" si="482"/>
        <v>43801</v>
      </c>
      <c r="K1829" s="13">
        <f t="shared" si="475"/>
        <v>3</v>
      </c>
      <c r="L1829" s="9">
        <f t="shared" si="476"/>
        <v>1</v>
      </c>
      <c r="M1829" s="71">
        <f t="shared" ca="1" si="477"/>
        <v>1.00056966</v>
      </c>
      <c r="N1829" s="70">
        <f t="shared" si="478"/>
        <v>0</v>
      </c>
      <c r="O1829" s="66">
        <f t="shared" ca="1" si="479"/>
        <v>45872.459925950003</v>
      </c>
      <c r="P1829" s="72">
        <f t="shared" si="480"/>
        <v>0</v>
      </c>
      <c r="Q1829" s="73">
        <f t="shared" ca="1" si="483"/>
        <v>1610520.6588473076</v>
      </c>
      <c r="R1829" s="73">
        <f t="shared" ca="1" si="484"/>
        <v>80526.032942365375</v>
      </c>
      <c r="S1829" s="68"/>
      <c r="T1829" s="68"/>
      <c r="U1829" s="68"/>
      <c r="V1829" s="6"/>
      <c r="W1829" s="6"/>
      <c r="X1829" s="6"/>
      <c r="Y1829" s="7"/>
      <c r="Z1829" s="1"/>
      <c r="AA1829" s="6"/>
      <c r="AB1829" s="7"/>
      <c r="AC1829" s="7"/>
      <c r="AD1829" s="7"/>
      <c r="AE1829" s="6"/>
      <c r="AF1829" s="8"/>
      <c r="AG1829" s="6"/>
      <c r="AH1829" s="1"/>
      <c r="AI1829" s="3"/>
      <c r="AJ1829" s="3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  <c r="HG1829" s="1"/>
      <c r="HH1829" s="1"/>
      <c r="HI1829" s="1"/>
      <c r="HJ1829" s="1"/>
      <c r="HK1829" s="1"/>
      <c r="HL1829" s="1"/>
    </row>
    <row r="1830" spans="1:220" x14ac:dyDescent="0.2">
      <c r="A1830" s="65">
        <f t="shared" si="469"/>
        <v>43805</v>
      </c>
      <c r="B1830" s="12">
        <f t="shared" ca="1" si="471"/>
        <v>82305090.830279499</v>
      </c>
      <c r="C1830" s="73">
        <f t="shared" ca="1" si="481"/>
        <v>80526032.942365378</v>
      </c>
      <c r="D1830" s="67">
        <f ca="1">IF(A1830&lt;$B$1,VLOOKUP(A1830,[1]DI!$A$4:$B$15000,2,FALSE),0)</f>
        <v>4.9000000000000002E-2</v>
      </c>
      <c r="E1830" s="11">
        <f t="shared" ca="1" si="472"/>
        <v>1.0001898499999999</v>
      </c>
      <c r="F1830" s="66">
        <f ca="1">(TRUNC(PRODUCT($E$16:$E1829),16))</f>
        <v>1.6016641347273799</v>
      </c>
      <c r="G1830" s="66">
        <f t="shared" ca="1" si="473"/>
        <v>1.6004484080525101</v>
      </c>
      <c r="H1830" s="66">
        <f t="shared" ca="1" si="474"/>
        <v>1.00075962</v>
      </c>
      <c r="I1830" s="67">
        <f t="shared" si="470"/>
        <v>0</v>
      </c>
      <c r="J1830" s="68">
        <f t="shared" si="482"/>
        <v>43801</v>
      </c>
      <c r="K1830" s="13">
        <f t="shared" si="475"/>
        <v>4</v>
      </c>
      <c r="L1830" s="9">
        <f t="shared" si="476"/>
        <v>1</v>
      </c>
      <c r="M1830" s="71">
        <f t="shared" ca="1" si="477"/>
        <v>1.00075962</v>
      </c>
      <c r="N1830" s="70">
        <f t="shared" si="478"/>
        <v>0</v>
      </c>
      <c r="O1830" s="66">
        <f t="shared" ca="1" si="479"/>
        <v>61169.185143670002</v>
      </c>
      <c r="P1830" s="72">
        <f t="shared" si="480"/>
        <v>0</v>
      </c>
      <c r="Q1830" s="73">
        <f t="shared" ca="1" si="483"/>
        <v>1610520.6588473076</v>
      </c>
      <c r="R1830" s="73">
        <f t="shared" ca="1" si="484"/>
        <v>107368.04392315383</v>
      </c>
      <c r="S1830" s="68"/>
      <c r="T1830" s="68"/>
      <c r="U1830" s="68"/>
      <c r="V1830" s="6"/>
      <c r="W1830" s="6"/>
      <c r="X1830" s="6"/>
      <c r="Y1830" s="7"/>
      <c r="Z1830" s="1"/>
      <c r="AA1830" s="6"/>
      <c r="AB1830" s="7"/>
      <c r="AC1830" s="7"/>
      <c r="AD1830" s="7"/>
      <c r="AE1830" s="6"/>
      <c r="AF1830" s="8"/>
      <c r="AG1830" s="6"/>
      <c r="AH1830" s="1"/>
      <c r="AI1830" s="3"/>
      <c r="AJ1830" s="3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  <c r="HG1830" s="1"/>
      <c r="HH1830" s="1"/>
      <c r="HI1830" s="1"/>
      <c r="HJ1830" s="1"/>
      <c r="HK1830" s="1"/>
      <c r="HL1830" s="1"/>
    </row>
    <row r="1831" spans="1:220" x14ac:dyDescent="0.2">
      <c r="A1831" s="65">
        <f t="shared" si="469"/>
        <v>43806</v>
      </c>
      <c r="B1831" s="12">
        <f t="shared" ca="1" si="471"/>
        <v>82347231.982259005</v>
      </c>
      <c r="C1831" s="73">
        <f t="shared" ca="1" si="481"/>
        <v>80526032.942365378</v>
      </c>
      <c r="D1831" s="67">
        <f ca="1">IF(A1831&lt;$B$1,VLOOKUP(A1831,[1]DI!$A$4:$B$15000,2,FALSE),0)</f>
        <v>0</v>
      </c>
      <c r="E1831" s="11">
        <f t="shared" ca="1" si="472"/>
        <v>1</v>
      </c>
      <c r="F1831" s="66">
        <f ca="1">(TRUNC(PRODUCT($E$16:$E1830),16))</f>
        <v>1.6019682106633599</v>
      </c>
      <c r="G1831" s="66">
        <f t="shared" ca="1" si="473"/>
        <v>1.6004484080525101</v>
      </c>
      <c r="H1831" s="66">
        <f t="shared" ca="1" si="474"/>
        <v>1.0009496099999999</v>
      </c>
      <c r="I1831" s="67">
        <f t="shared" si="470"/>
        <v>0</v>
      </c>
      <c r="J1831" s="68">
        <f t="shared" si="482"/>
        <v>43801</v>
      </c>
      <c r="K1831" s="13">
        <f t="shared" si="475"/>
        <v>5</v>
      </c>
      <c r="L1831" s="9">
        <f t="shared" si="476"/>
        <v>1</v>
      </c>
      <c r="M1831" s="71">
        <f t="shared" ca="1" si="477"/>
        <v>1.0009496099999999</v>
      </c>
      <c r="N1831" s="70">
        <f t="shared" si="478"/>
        <v>0</v>
      </c>
      <c r="O1831" s="66">
        <f t="shared" ca="1" si="479"/>
        <v>76468.326142389997</v>
      </c>
      <c r="P1831" s="72">
        <f t="shared" si="480"/>
        <v>0</v>
      </c>
      <c r="Q1831" s="73">
        <f t="shared" ca="1" si="483"/>
        <v>1610520.6588473076</v>
      </c>
      <c r="R1831" s="73">
        <f t="shared" ca="1" si="484"/>
        <v>134210.05490394228</v>
      </c>
      <c r="S1831" s="68"/>
      <c r="T1831" s="68"/>
      <c r="U1831" s="68"/>
      <c r="V1831" s="6"/>
      <c r="W1831" s="6"/>
      <c r="X1831" s="6"/>
      <c r="Y1831" s="7"/>
      <c r="Z1831" s="1"/>
      <c r="AA1831" s="6"/>
      <c r="AB1831" s="7"/>
      <c r="AC1831" s="7"/>
      <c r="AD1831" s="7"/>
      <c r="AE1831" s="6"/>
      <c r="AF1831" s="8"/>
      <c r="AG1831" s="6"/>
      <c r="AH1831" s="1"/>
      <c r="AI1831" s="3"/>
      <c r="AJ1831" s="3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  <c r="HG1831" s="1"/>
      <c r="HH1831" s="1"/>
      <c r="HI1831" s="1"/>
      <c r="HJ1831" s="1"/>
      <c r="HK1831" s="1"/>
      <c r="HL1831" s="1"/>
    </row>
    <row r="1832" spans="1:220" x14ac:dyDescent="0.2">
      <c r="A1832" s="65">
        <f t="shared" si="469"/>
        <v>43807</v>
      </c>
      <c r="B1832" s="12">
        <f t="shared" ca="1" si="471"/>
        <v>82374073.99323979</v>
      </c>
      <c r="C1832" s="73">
        <f t="shared" ca="1" si="481"/>
        <v>80526032.942365378</v>
      </c>
      <c r="D1832" s="67">
        <f ca="1">IF(A1832&lt;$B$1,VLOOKUP(A1832,[1]DI!$A$4:$B$15000,2,FALSE),0)</f>
        <v>0</v>
      </c>
      <c r="E1832" s="11">
        <f t="shared" ca="1" si="472"/>
        <v>1</v>
      </c>
      <c r="F1832" s="66">
        <f ca="1">(TRUNC(PRODUCT($E$16:$E1831),16))</f>
        <v>1.6019682106633599</v>
      </c>
      <c r="G1832" s="66">
        <f t="shared" ca="1" si="473"/>
        <v>1.6004484080525101</v>
      </c>
      <c r="H1832" s="66">
        <f t="shared" ca="1" si="474"/>
        <v>1.0009496099999999</v>
      </c>
      <c r="I1832" s="67">
        <f t="shared" si="470"/>
        <v>0</v>
      </c>
      <c r="J1832" s="68">
        <f t="shared" si="482"/>
        <v>43801</v>
      </c>
      <c r="K1832" s="13">
        <f t="shared" si="475"/>
        <v>6</v>
      </c>
      <c r="L1832" s="9">
        <f t="shared" si="476"/>
        <v>1</v>
      </c>
      <c r="M1832" s="71">
        <f t="shared" ca="1" si="477"/>
        <v>1.0009496099999999</v>
      </c>
      <c r="N1832" s="70">
        <f t="shared" si="478"/>
        <v>0</v>
      </c>
      <c r="O1832" s="66">
        <f t="shared" ca="1" si="479"/>
        <v>76468.326142389997</v>
      </c>
      <c r="P1832" s="72">
        <f t="shared" si="480"/>
        <v>0</v>
      </c>
      <c r="Q1832" s="73">
        <f t="shared" ca="1" si="483"/>
        <v>1610520.6588473076</v>
      </c>
      <c r="R1832" s="73">
        <f t="shared" ca="1" si="484"/>
        <v>161052.06588473075</v>
      </c>
      <c r="S1832" s="68"/>
      <c r="T1832" s="68"/>
      <c r="U1832" s="68"/>
      <c r="V1832" s="6"/>
      <c r="W1832" s="6"/>
      <c r="X1832" s="6"/>
      <c r="Y1832" s="7"/>
      <c r="Z1832" s="1"/>
      <c r="AA1832" s="6"/>
      <c r="AB1832" s="7"/>
      <c r="AC1832" s="7"/>
      <c r="AD1832" s="7"/>
      <c r="AE1832" s="6"/>
      <c r="AF1832" s="8"/>
      <c r="AG1832" s="6"/>
      <c r="AH1832" s="1"/>
      <c r="AI1832" s="3"/>
      <c r="AJ1832" s="3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  <c r="HG1832" s="1"/>
      <c r="HH1832" s="1"/>
      <c r="HI1832" s="1"/>
      <c r="HJ1832" s="1"/>
      <c r="HK1832" s="1"/>
      <c r="HL1832" s="1"/>
    </row>
    <row r="1833" spans="1:220" x14ac:dyDescent="0.2">
      <c r="A1833" s="65">
        <f t="shared" si="469"/>
        <v>43808</v>
      </c>
      <c r="B1833" s="12">
        <f t="shared" ca="1" si="471"/>
        <v>82400916.00422059</v>
      </c>
      <c r="C1833" s="73">
        <f t="shared" ca="1" si="481"/>
        <v>80526032.942365378</v>
      </c>
      <c r="D1833" s="67">
        <f ca="1">IF(A1833&lt;$B$1,VLOOKUP(A1833,[1]DI!$A$4:$B$15000,2,FALSE),0)</f>
        <v>4.9000000000000002E-2</v>
      </c>
      <c r="E1833" s="11">
        <f t="shared" ca="1" si="472"/>
        <v>1.0001898499999999</v>
      </c>
      <c r="F1833" s="66">
        <f ca="1">(TRUNC(PRODUCT($E$16:$E1832),16))</f>
        <v>1.6019682106633599</v>
      </c>
      <c r="G1833" s="66">
        <f t="shared" ca="1" si="473"/>
        <v>1.6004484080525101</v>
      </c>
      <c r="H1833" s="66">
        <f t="shared" ca="1" si="474"/>
        <v>1.0009496099999999</v>
      </c>
      <c r="I1833" s="67">
        <f t="shared" si="470"/>
        <v>0</v>
      </c>
      <c r="J1833" s="68">
        <f t="shared" si="482"/>
        <v>43801</v>
      </c>
      <c r="K1833" s="13">
        <f t="shared" si="475"/>
        <v>7</v>
      </c>
      <c r="L1833" s="9">
        <f t="shared" si="476"/>
        <v>1</v>
      </c>
      <c r="M1833" s="71">
        <f t="shared" ca="1" si="477"/>
        <v>1.0009496099999999</v>
      </c>
      <c r="N1833" s="70">
        <f t="shared" si="478"/>
        <v>0</v>
      </c>
      <c r="O1833" s="66">
        <f t="shared" ca="1" si="479"/>
        <v>76468.326142389997</v>
      </c>
      <c r="P1833" s="72">
        <f t="shared" si="480"/>
        <v>0</v>
      </c>
      <c r="Q1833" s="73">
        <f t="shared" ca="1" si="483"/>
        <v>1610520.6588473076</v>
      </c>
      <c r="R1833" s="73">
        <f t="shared" ca="1" si="484"/>
        <v>187894.07686551922</v>
      </c>
      <c r="S1833" s="68"/>
      <c r="T1833" s="68"/>
      <c r="U1833" s="68"/>
      <c r="V1833" s="6"/>
      <c r="W1833" s="6"/>
      <c r="X1833" s="6"/>
      <c r="Y1833" s="7"/>
      <c r="Z1833" s="1"/>
      <c r="AA1833" s="6"/>
      <c r="AB1833" s="7"/>
      <c r="AC1833" s="7"/>
      <c r="AD1833" s="7"/>
      <c r="AE1833" s="6"/>
      <c r="AF1833" s="8"/>
      <c r="AG1833" s="6"/>
      <c r="AH1833" s="1"/>
      <c r="AI1833" s="3"/>
      <c r="AJ1833" s="3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  <c r="HG1833" s="1"/>
      <c r="HH1833" s="1"/>
      <c r="HI1833" s="1"/>
      <c r="HJ1833" s="1"/>
      <c r="HK1833" s="1"/>
      <c r="HL1833" s="1"/>
    </row>
    <row r="1834" spans="1:220" x14ac:dyDescent="0.2">
      <c r="A1834" s="65">
        <f t="shared" si="469"/>
        <v>43809</v>
      </c>
      <c r="B1834" s="12">
        <f t="shared" ca="1" si="471"/>
        <v>82443060.377241433</v>
      </c>
      <c r="C1834" s="73">
        <f t="shared" ca="1" si="481"/>
        <v>80526032.942365378</v>
      </c>
      <c r="D1834" s="67">
        <f ca="1">IF(A1834&lt;$B$1,VLOOKUP(A1834,[1]DI!$A$4:$B$15000,2,FALSE),0)</f>
        <v>4.9000000000000002E-2</v>
      </c>
      <c r="E1834" s="11">
        <f t="shared" ca="1" si="472"/>
        <v>1.0001898499999999</v>
      </c>
      <c r="F1834" s="66">
        <f ca="1">(TRUNC(PRODUCT($E$16:$E1833),16))</f>
        <v>1.6022723443281599</v>
      </c>
      <c r="G1834" s="66">
        <f t="shared" ca="1" si="473"/>
        <v>1.6004484080525101</v>
      </c>
      <c r="H1834" s="66">
        <f t="shared" ca="1" si="474"/>
        <v>1.0011396400000001</v>
      </c>
      <c r="I1834" s="67">
        <f t="shared" si="470"/>
        <v>0</v>
      </c>
      <c r="J1834" s="68">
        <f t="shared" si="482"/>
        <v>43801</v>
      </c>
      <c r="K1834" s="13">
        <f t="shared" si="475"/>
        <v>8</v>
      </c>
      <c r="L1834" s="9">
        <f t="shared" si="476"/>
        <v>1</v>
      </c>
      <c r="M1834" s="71">
        <f t="shared" ca="1" si="477"/>
        <v>1.0011396400000001</v>
      </c>
      <c r="N1834" s="70">
        <f t="shared" si="478"/>
        <v>0</v>
      </c>
      <c r="O1834" s="66">
        <f t="shared" ca="1" si="479"/>
        <v>91770.688182440004</v>
      </c>
      <c r="P1834" s="72">
        <f t="shared" si="480"/>
        <v>0</v>
      </c>
      <c r="Q1834" s="73">
        <f t="shared" ca="1" si="483"/>
        <v>1610520.6588473076</v>
      </c>
      <c r="R1834" s="73">
        <f t="shared" ca="1" si="484"/>
        <v>214736.08784630767</v>
      </c>
      <c r="S1834" s="68"/>
      <c r="T1834" s="68"/>
      <c r="U1834" s="68"/>
      <c r="V1834" s="6"/>
      <c r="W1834" s="6"/>
      <c r="X1834" s="6"/>
      <c r="Y1834" s="7"/>
      <c r="Z1834" s="1"/>
      <c r="AA1834" s="6"/>
      <c r="AB1834" s="7"/>
      <c r="AC1834" s="7"/>
      <c r="AD1834" s="7"/>
      <c r="AE1834" s="6"/>
      <c r="AF1834" s="8"/>
      <c r="AG1834" s="6"/>
      <c r="AH1834" s="1"/>
      <c r="AI1834" s="3"/>
      <c r="AJ1834" s="3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  <c r="HG1834" s="1"/>
      <c r="HH1834" s="1"/>
      <c r="HI1834" s="1"/>
      <c r="HJ1834" s="1"/>
      <c r="HK1834" s="1"/>
      <c r="HL1834" s="1"/>
    </row>
    <row r="1835" spans="1:220" x14ac:dyDescent="0.2">
      <c r="A1835" s="65">
        <f t="shared" si="469"/>
        <v>43810</v>
      </c>
      <c r="B1835" s="12">
        <f t="shared" ca="1" si="471"/>
        <v>82485207.971303567</v>
      </c>
      <c r="C1835" s="73">
        <f t="shared" ca="1" si="481"/>
        <v>80526032.942365378</v>
      </c>
      <c r="D1835" s="67">
        <f ca="1">IF(A1835&lt;$B$1,VLOOKUP(A1835,[1]DI!$A$4:$B$15000,2,FALSE),0)</f>
        <v>4.9000000000000002E-2</v>
      </c>
      <c r="E1835" s="11">
        <f t="shared" ca="1" si="472"/>
        <v>1.0001898499999999</v>
      </c>
      <c r="F1835" s="66">
        <f ca="1">(TRUNC(PRODUCT($E$16:$E1834),16))</f>
        <v>1.60257653573273</v>
      </c>
      <c r="G1835" s="66">
        <f t="shared" ca="1" si="473"/>
        <v>1.6004484080525101</v>
      </c>
      <c r="H1835" s="66">
        <f t="shared" ca="1" si="474"/>
        <v>1.00132971</v>
      </c>
      <c r="I1835" s="67">
        <f t="shared" si="470"/>
        <v>0</v>
      </c>
      <c r="J1835" s="68">
        <f t="shared" si="482"/>
        <v>43801</v>
      </c>
      <c r="K1835" s="13">
        <f t="shared" si="475"/>
        <v>9</v>
      </c>
      <c r="L1835" s="9">
        <f t="shared" si="476"/>
        <v>1</v>
      </c>
      <c r="M1835" s="71">
        <f t="shared" ca="1" si="477"/>
        <v>1.00132971</v>
      </c>
      <c r="N1835" s="70">
        <f t="shared" si="478"/>
        <v>0</v>
      </c>
      <c r="O1835" s="66">
        <f t="shared" ca="1" si="479"/>
        <v>107076.27126379</v>
      </c>
      <c r="P1835" s="72">
        <f t="shared" si="480"/>
        <v>0</v>
      </c>
      <c r="Q1835" s="73">
        <f t="shared" ca="1" si="483"/>
        <v>1610520.6588473076</v>
      </c>
      <c r="R1835" s="73">
        <f t="shared" ca="1" si="484"/>
        <v>241578.09882709614</v>
      </c>
      <c r="S1835" s="68"/>
      <c r="T1835" s="68"/>
      <c r="U1835" s="68"/>
      <c r="V1835" s="6"/>
      <c r="W1835" s="6"/>
      <c r="X1835" s="6"/>
      <c r="Y1835" s="7"/>
      <c r="Z1835" s="1"/>
      <c r="AA1835" s="6"/>
      <c r="AB1835" s="7"/>
      <c r="AC1835" s="7"/>
      <c r="AD1835" s="7"/>
      <c r="AE1835" s="6"/>
      <c r="AF1835" s="8"/>
      <c r="AG1835" s="6"/>
      <c r="AH1835" s="1"/>
      <c r="AI1835" s="3"/>
      <c r="AJ1835" s="3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  <c r="HG1835" s="1"/>
      <c r="HH1835" s="1"/>
      <c r="HI1835" s="1"/>
      <c r="HJ1835" s="1"/>
      <c r="HK1835" s="1"/>
      <c r="HL1835" s="1"/>
    </row>
    <row r="1836" spans="1:220" x14ac:dyDescent="0.2">
      <c r="A1836" s="65">
        <f t="shared" si="469"/>
        <v>43811</v>
      </c>
      <c r="B1836" s="12">
        <f t="shared" ca="1" si="471"/>
        <v>82527357.981146693</v>
      </c>
      <c r="C1836" s="73">
        <f t="shared" ca="1" si="481"/>
        <v>80526032.942365378</v>
      </c>
      <c r="D1836" s="67">
        <f ca="1">IF(A1836&lt;$B$1,VLOOKUP(A1836,[1]DI!$A$4:$B$15000,2,FALSE),0)</f>
        <v>4.4000000000000004E-2</v>
      </c>
      <c r="E1836" s="11">
        <f t="shared" ca="1" si="472"/>
        <v>1.0001708899999999</v>
      </c>
      <c r="F1836" s="66">
        <f ca="1">(TRUNC(PRODUCT($E$16:$E1835),16))</f>
        <v>1.60288078488803</v>
      </c>
      <c r="G1836" s="66">
        <f t="shared" ca="1" si="473"/>
        <v>1.6004484080525101</v>
      </c>
      <c r="H1836" s="66">
        <f t="shared" ca="1" si="474"/>
        <v>1.00151981</v>
      </c>
      <c r="I1836" s="67">
        <f t="shared" si="470"/>
        <v>0</v>
      </c>
      <c r="J1836" s="68">
        <f t="shared" si="482"/>
        <v>43801</v>
      </c>
      <c r="K1836" s="13">
        <f t="shared" si="475"/>
        <v>10</v>
      </c>
      <c r="L1836" s="9">
        <f t="shared" si="476"/>
        <v>1</v>
      </c>
      <c r="M1836" s="71">
        <f t="shared" ca="1" si="477"/>
        <v>1.00151981</v>
      </c>
      <c r="N1836" s="70">
        <f t="shared" si="478"/>
        <v>0</v>
      </c>
      <c r="O1836" s="66">
        <f t="shared" ca="1" si="479"/>
        <v>122384.27012613</v>
      </c>
      <c r="P1836" s="72">
        <f t="shared" si="480"/>
        <v>0</v>
      </c>
      <c r="Q1836" s="73">
        <f t="shared" ca="1" si="483"/>
        <v>1610520.6588473076</v>
      </c>
      <c r="R1836" s="73">
        <f t="shared" ca="1" si="484"/>
        <v>268420.10980788455</v>
      </c>
      <c r="S1836" s="68"/>
      <c r="T1836" s="68"/>
      <c r="U1836" s="68"/>
      <c r="V1836" s="6"/>
      <c r="W1836" s="6"/>
      <c r="X1836" s="6"/>
      <c r="Y1836" s="7"/>
      <c r="Z1836" s="1"/>
      <c r="AA1836" s="6"/>
      <c r="AB1836" s="7"/>
      <c r="AC1836" s="7"/>
      <c r="AD1836" s="7"/>
      <c r="AE1836" s="6"/>
      <c r="AF1836" s="8"/>
      <c r="AG1836" s="6"/>
      <c r="AH1836" s="1"/>
      <c r="AI1836" s="3"/>
      <c r="AJ1836" s="3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  <c r="HG1836" s="1"/>
      <c r="HH1836" s="1"/>
      <c r="HI1836" s="1"/>
      <c r="HJ1836" s="1"/>
      <c r="HK1836" s="1"/>
      <c r="HL1836" s="1"/>
    </row>
    <row r="1837" spans="1:220" x14ac:dyDescent="0.2">
      <c r="A1837" s="65">
        <f t="shared" si="469"/>
        <v>43812</v>
      </c>
      <c r="B1837" s="12">
        <f t="shared" ca="1" si="471"/>
        <v>82567982.022665575</v>
      </c>
      <c r="C1837" s="73">
        <f t="shared" ca="1" si="481"/>
        <v>80526032.942365378</v>
      </c>
      <c r="D1837" s="67">
        <f ca="1">IF(A1837&lt;$B$1,VLOOKUP(A1837,[1]DI!$A$4:$B$15000,2,FALSE),0)</f>
        <v>4.4000000000000004E-2</v>
      </c>
      <c r="E1837" s="11">
        <f t="shared" ca="1" si="472"/>
        <v>1.0001708899999999</v>
      </c>
      <c r="F1837" s="66">
        <f ca="1">(TRUNC(PRODUCT($E$16:$E1836),16))</f>
        <v>1.60315470118536</v>
      </c>
      <c r="G1837" s="66">
        <f t="shared" ca="1" si="473"/>
        <v>1.6004484080525101</v>
      </c>
      <c r="H1837" s="66">
        <f t="shared" ca="1" si="474"/>
        <v>1.0016909599999999</v>
      </c>
      <c r="I1837" s="67">
        <f t="shared" si="470"/>
        <v>0</v>
      </c>
      <c r="J1837" s="68">
        <f t="shared" si="482"/>
        <v>43801</v>
      </c>
      <c r="K1837" s="13">
        <f t="shared" si="475"/>
        <v>11</v>
      </c>
      <c r="L1837" s="9">
        <f t="shared" si="476"/>
        <v>1</v>
      </c>
      <c r="M1837" s="71">
        <f t="shared" ca="1" si="477"/>
        <v>1.0016909599999999</v>
      </c>
      <c r="N1837" s="70">
        <f t="shared" si="478"/>
        <v>0</v>
      </c>
      <c r="O1837" s="66">
        <f t="shared" ca="1" si="479"/>
        <v>136166.30066420999</v>
      </c>
      <c r="P1837" s="72">
        <f t="shared" si="480"/>
        <v>0</v>
      </c>
      <c r="Q1837" s="73">
        <f t="shared" ca="1" si="483"/>
        <v>1610520.6588473076</v>
      </c>
      <c r="R1837" s="73">
        <f t="shared" ca="1" si="484"/>
        <v>295262.12078867306</v>
      </c>
      <c r="S1837" s="68"/>
      <c r="T1837" s="68"/>
      <c r="U1837" s="68"/>
      <c r="V1837" s="6"/>
      <c r="W1837" s="6"/>
      <c r="X1837" s="6"/>
      <c r="Y1837" s="7"/>
      <c r="Z1837" s="1"/>
      <c r="AA1837" s="6"/>
      <c r="AB1837" s="7"/>
      <c r="AC1837" s="7"/>
      <c r="AD1837" s="7"/>
      <c r="AE1837" s="6"/>
      <c r="AF1837" s="8"/>
      <c r="AG1837" s="6"/>
      <c r="AH1837" s="1"/>
      <c r="AI1837" s="3"/>
      <c r="AJ1837" s="3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  <c r="HG1837" s="1"/>
      <c r="HH1837" s="1"/>
      <c r="HI1837" s="1"/>
      <c r="HJ1837" s="1"/>
      <c r="HK1837" s="1"/>
      <c r="HL1837" s="1"/>
    </row>
    <row r="1838" spans="1:220" x14ac:dyDescent="0.2">
      <c r="A1838" s="65">
        <f t="shared" si="469"/>
        <v>43813</v>
      </c>
      <c r="B1838" s="12">
        <f t="shared" ca="1" si="471"/>
        <v>82608608.479965448</v>
      </c>
      <c r="C1838" s="73">
        <f t="shared" ca="1" si="481"/>
        <v>80526032.942365378</v>
      </c>
      <c r="D1838" s="67">
        <f ca="1">IF(A1838&lt;$B$1,VLOOKUP(A1838,[1]DI!$A$4:$B$15000,2,FALSE),0)</f>
        <v>0</v>
      </c>
      <c r="E1838" s="11">
        <f t="shared" ca="1" si="472"/>
        <v>1</v>
      </c>
      <c r="F1838" s="66">
        <f ca="1">(TRUNC(PRODUCT($E$16:$E1837),16))</f>
        <v>1.6034286642922499</v>
      </c>
      <c r="G1838" s="66">
        <f t="shared" ca="1" si="473"/>
        <v>1.6004484080525101</v>
      </c>
      <c r="H1838" s="66">
        <f t="shared" ca="1" si="474"/>
        <v>1.0018621400000001</v>
      </c>
      <c r="I1838" s="67">
        <f t="shared" si="470"/>
        <v>0</v>
      </c>
      <c r="J1838" s="68">
        <f t="shared" si="482"/>
        <v>43801</v>
      </c>
      <c r="K1838" s="13">
        <f t="shared" si="475"/>
        <v>12</v>
      </c>
      <c r="L1838" s="9">
        <f t="shared" si="476"/>
        <v>1</v>
      </c>
      <c r="M1838" s="71">
        <f t="shared" ca="1" si="477"/>
        <v>1.0018621400000001</v>
      </c>
      <c r="N1838" s="70">
        <f t="shared" si="478"/>
        <v>0</v>
      </c>
      <c r="O1838" s="66">
        <f t="shared" ca="1" si="479"/>
        <v>149950.74698329999</v>
      </c>
      <c r="P1838" s="72">
        <f t="shared" si="480"/>
        <v>0</v>
      </c>
      <c r="Q1838" s="73">
        <f t="shared" ca="1" si="483"/>
        <v>1610520.6588473076</v>
      </c>
      <c r="R1838" s="73">
        <f t="shared" ca="1" si="484"/>
        <v>322104.1317694615</v>
      </c>
      <c r="S1838" s="68"/>
      <c r="T1838" s="68"/>
      <c r="U1838" s="68"/>
      <c r="V1838" s="6"/>
      <c r="W1838" s="6"/>
      <c r="X1838" s="6"/>
      <c r="Y1838" s="7"/>
      <c r="Z1838" s="1"/>
      <c r="AA1838" s="6"/>
      <c r="AB1838" s="7"/>
      <c r="AC1838" s="7"/>
      <c r="AD1838" s="7"/>
      <c r="AE1838" s="6"/>
      <c r="AF1838" s="8"/>
      <c r="AG1838" s="6"/>
      <c r="AH1838" s="1"/>
      <c r="AI1838" s="3"/>
      <c r="AJ1838" s="3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  <c r="HG1838" s="1"/>
      <c r="HH1838" s="1"/>
      <c r="HI1838" s="1"/>
      <c r="HJ1838" s="1"/>
      <c r="HK1838" s="1"/>
      <c r="HL1838" s="1"/>
    </row>
    <row r="1839" spans="1:220" x14ac:dyDescent="0.2">
      <c r="A1839" s="65">
        <f t="shared" si="469"/>
        <v>43814</v>
      </c>
      <c r="B1839" s="12">
        <f t="shared" ca="1" si="471"/>
        <v>82635450.490946233</v>
      </c>
      <c r="C1839" s="73">
        <f t="shared" ca="1" si="481"/>
        <v>80526032.942365378</v>
      </c>
      <c r="D1839" s="67">
        <f ca="1">IF(A1839&lt;$B$1,VLOOKUP(A1839,[1]DI!$A$4:$B$15000,2,FALSE),0)</f>
        <v>0</v>
      </c>
      <c r="E1839" s="11">
        <f t="shared" ca="1" si="472"/>
        <v>1</v>
      </c>
      <c r="F1839" s="66">
        <f ca="1">(TRUNC(PRODUCT($E$16:$E1838),16))</f>
        <v>1.6034286642922499</v>
      </c>
      <c r="G1839" s="66">
        <f t="shared" ca="1" si="473"/>
        <v>1.6004484080525101</v>
      </c>
      <c r="H1839" s="66">
        <f t="shared" ca="1" si="474"/>
        <v>1.0018621400000001</v>
      </c>
      <c r="I1839" s="67">
        <f t="shared" si="470"/>
        <v>0</v>
      </c>
      <c r="J1839" s="68">
        <f t="shared" si="482"/>
        <v>43801</v>
      </c>
      <c r="K1839" s="13">
        <f t="shared" si="475"/>
        <v>13</v>
      </c>
      <c r="L1839" s="9">
        <f t="shared" si="476"/>
        <v>1</v>
      </c>
      <c r="M1839" s="71">
        <f t="shared" ca="1" si="477"/>
        <v>1.0018621400000001</v>
      </c>
      <c r="N1839" s="70">
        <f t="shared" si="478"/>
        <v>0</v>
      </c>
      <c r="O1839" s="66">
        <f t="shared" ca="1" si="479"/>
        <v>149950.74698329999</v>
      </c>
      <c r="P1839" s="72">
        <f t="shared" si="480"/>
        <v>0</v>
      </c>
      <c r="Q1839" s="73">
        <f t="shared" ca="1" si="483"/>
        <v>1610520.6588473076</v>
      </c>
      <c r="R1839" s="73">
        <f t="shared" ca="1" si="484"/>
        <v>348946.14275025</v>
      </c>
      <c r="S1839" s="68"/>
      <c r="T1839" s="68"/>
      <c r="U1839" s="68"/>
      <c r="V1839" s="6"/>
      <c r="W1839" s="6"/>
      <c r="X1839" s="6"/>
      <c r="Y1839" s="7"/>
      <c r="Z1839" s="1"/>
      <c r="AA1839" s="6"/>
      <c r="AB1839" s="7"/>
      <c r="AC1839" s="7"/>
      <c r="AD1839" s="7"/>
      <c r="AE1839" s="6"/>
      <c r="AF1839" s="8"/>
      <c r="AG1839" s="6"/>
      <c r="AH1839" s="1"/>
      <c r="AI1839" s="3"/>
      <c r="AJ1839" s="3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  <c r="HG1839" s="1"/>
      <c r="HH1839" s="1"/>
      <c r="HI1839" s="1"/>
      <c r="HJ1839" s="1"/>
      <c r="HK1839" s="1"/>
      <c r="HL1839" s="1"/>
    </row>
    <row r="1840" spans="1:220" x14ac:dyDescent="0.2">
      <c r="A1840" s="65">
        <f t="shared" si="469"/>
        <v>43815</v>
      </c>
      <c r="B1840" s="12">
        <f t="shared" ca="1" si="471"/>
        <v>82662292.501927018</v>
      </c>
      <c r="C1840" s="73">
        <f t="shared" ca="1" si="481"/>
        <v>80526032.942365378</v>
      </c>
      <c r="D1840" s="67">
        <f ca="1">IF(A1840&lt;$B$1,VLOOKUP(A1840,[1]DI!$A$4:$B$15000,2,FALSE),0)</f>
        <v>4.4000000000000004E-2</v>
      </c>
      <c r="E1840" s="11">
        <f t="shared" ca="1" si="472"/>
        <v>1.0001708899999999</v>
      </c>
      <c r="F1840" s="66">
        <f ca="1">(TRUNC(PRODUCT($E$16:$E1839),16))</f>
        <v>1.6034286642922499</v>
      </c>
      <c r="G1840" s="66">
        <f t="shared" ca="1" si="473"/>
        <v>1.6004484080525101</v>
      </c>
      <c r="H1840" s="66">
        <f t="shared" ca="1" si="474"/>
        <v>1.0018621400000001</v>
      </c>
      <c r="I1840" s="67">
        <f t="shared" si="470"/>
        <v>0</v>
      </c>
      <c r="J1840" s="68">
        <f t="shared" si="482"/>
        <v>43801</v>
      </c>
      <c r="K1840" s="13">
        <f t="shared" si="475"/>
        <v>14</v>
      </c>
      <c r="L1840" s="9">
        <f t="shared" si="476"/>
        <v>1</v>
      </c>
      <c r="M1840" s="71">
        <f t="shared" ca="1" si="477"/>
        <v>1.0018621400000001</v>
      </c>
      <c r="N1840" s="70">
        <f t="shared" si="478"/>
        <v>0</v>
      </c>
      <c r="O1840" s="66">
        <f t="shared" ca="1" si="479"/>
        <v>149950.74698329999</v>
      </c>
      <c r="P1840" s="72">
        <f t="shared" si="480"/>
        <v>0</v>
      </c>
      <c r="Q1840" s="73">
        <f t="shared" ca="1" si="483"/>
        <v>1610520.6588473076</v>
      </c>
      <c r="R1840" s="73">
        <f t="shared" ca="1" si="484"/>
        <v>375788.15373103844</v>
      </c>
      <c r="S1840" s="68"/>
      <c r="T1840" s="68"/>
      <c r="U1840" s="68"/>
      <c r="V1840" s="6"/>
      <c r="W1840" s="6"/>
      <c r="X1840" s="6"/>
      <c r="Y1840" s="7"/>
      <c r="Z1840" s="1"/>
      <c r="AA1840" s="6"/>
      <c r="AB1840" s="7"/>
      <c r="AC1840" s="7"/>
      <c r="AD1840" s="7"/>
      <c r="AE1840" s="6"/>
      <c r="AF1840" s="8"/>
      <c r="AG1840" s="6"/>
      <c r="AH1840" s="1"/>
      <c r="AI1840" s="3"/>
      <c r="AJ1840" s="3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  <c r="HG1840" s="1"/>
      <c r="HH1840" s="1"/>
      <c r="HI1840" s="1"/>
      <c r="HJ1840" s="1"/>
      <c r="HK1840" s="1"/>
      <c r="HL1840" s="1"/>
    </row>
    <row r="1841" spans="1:220" x14ac:dyDescent="0.2">
      <c r="A1841" s="65">
        <f t="shared" si="469"/>
        <v>43816</v>
      </c>
      <c r="B1841" s="12">
        <f t="shared" ca="1" si="471"/>
        <v>82702921.375007868</v>
      </c>
      <c r="C1841" s="73">
        <f t="shared" ca="1" si="481"/>
        <v>80526032.942365378</v>
      </c>
      <c r="D1841" s="67">
        <f ca="1">IF(A1841&lt;$B$1,VLOOKUP(A1841,[1]DI!$A$4:$B$15000,2,FALSE),0)</f>
        <v>4.4000000000000004E-2</v>
      </c>
      <c r="E1841" s="11">
        <f t="shared" ca="1" si="472"/>
        <v>1.0001708899999999</v>
      </c>
      <c r="F1841" s="66">
        <f ca="1">(TRUNC(PRODUCT($E$16:$E1840),16))</f>
        <v>1.60370267421669</v>
      </c>
      <c r="G1841" s="66">
        <f t="shared" ca="1" si="473"/>
        <v>1.6004484080525101</v>
      </c>
      <c r="H1841" s="66">
        <f t="shared" ca="1" si="474"/>
        <v>1.00203335</v>
      </c>
      <c r="I1841" s="67">
        <f t="shared" si="470"/>
        <v>0</v>
      </c>
      <c r="J1841" s="68">
        <f t="shared" si="482"/>
        <v>43801</v>
      </c>
      <c r="K1841" s="13">
        <f t="shared" si="475"/>
        <v>15</v>
      </c>
      <c r="L1841" s="9">
        <f t="shared" si="476"/>
        <v>1</v>
      </c>
      <c r="M1841" s="71">
        <f t="shared" ca="1" si="477"/>
        <v>1.00203335</v>
      </c>
      <c r="N1841" s="70">
        <f t="shared" si="478"/>
        <v>0</v>
      </c>
      <c r="O1841" s="66">
        <f t="shared" ca="1" si="479"/>
        <v>163737.60908336</v>
      </c>
      <c r="P1841" s="72">
        <f t="shared" si="480"/>
        <v>0</v>
      </c>
      <c r="Q1841" s="73">
        <f t="shared" ca="1" si="483"/>
        <v>1610520.6588473076</v>
      </c>
      <c r="R1841" s="73">
        <f t="shared" ca="1" si="484"/>
        <v>402630.16471182689</v>
      </c>
      <c r="S1841" s="68"/>
      <c r="T1841" s="68"/>
      <c r="U1841" s="68"/>
      <c r="V1841" s="6"/>
      <c r="W1841" s="6"/>
      <c r="X1841" s="6"/>
      <c r="Y1841" s="7"/>
      <c r="Z1841" s="1"/>
      <c r="AA1841" s="6"/>
      <c r="AB1841" s="7"/>
      <c r="AC1841" s="7"/>
      <c r="AD1841" s="7"/>
      <c r="AE1841" s="6"/>
      <c r="AF1841" s="8"/>
      <c r="AG1841" s="6"/>
      <c r="AH1841" s="1"/>
      <c r="AI1841" s="3"/>
      <c r="AJ1841" s="3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  <c r="HG1841" s="1"/>
      <c r="HH1841" s="1"/>
      <c r="HI1841" s="1"/>
      <c r="HJ1841" s="1"/>
      <c r="HK1841" s="1"/>
      <c r="HL1841" s="1"/>
    </row>
    <row r="1842" spans="1:220" x14ac:dyDescent="0.2">
      <c r="A1842" s="65">
        <f t="shared" si="469"/>
        <v>43817</v>
      </c>
      <c r="B1842" s="12">
        <f t="shared" ca="1" si="471"/>
        <v>82743551.858609363</v>
      </c>
      <c r="C1842" s="73">
        <f t="shared" ca="1" si="481"/>
        <v>80526032.942365378</v>
      </c>
      <c r="D1842" s="67">
        <f ca="1">IF(A1842&lt;$B$1,VLOOKUP(A1842,[1]DI!$A$4:$B$15000,2,FALSE),0)</f>
        <v>4.4000000000000004E-2</v>
      </c>
      <c r="E1842" s="11">
        <f t="shared" ca="1" si="472"/>
        <v>1.0001708899999999</v>
      </c>
      <c r="F1842" s="66">
        <f ca="1">(TRUNC(PRODUCT($E$16:$E1841),16))</f>
        <v>1.6039767309666899</v>
      </c>
      <c r="G1842" s="66">
        <f t="shared" ca="1" si="473"/>
        <v>1.6004484080525101</v>
      </c>
      <c r="H1842" s="66">
        <f t="shared" ca="1" si="474"/>
        <v>1.0022045799999999</v>
      </c>
      <c r="I1842" s="67">
        <f t="shared" si="470"/>
        <v>0</v>
      </c>
      <c r="J1842" s="68">
        <f t="shared" si="482"/>
        <v>43801</v>
      </c>
      <c r="K1842" s="13">
        <f t="shared" si="475"/>
        <v>16</v>
      </c>
      <c r="L1842" s="9">
        <f t="shared" si="476"/>
        <v>1</v>
      </c>
      <c r="M1842" s="71">
        <f t="shared" ca="1" si="477"/>
        <v>1.0022045799999999</v>
      </c>
      <c r="N1842" s="70">
        <f t="shared" si="478"/>
        <v>0</v>
      </c>
      <c r="O1842" s="66">
        <f t="shared" ca="1" si="479"/>
        <v>177526.08170407001</v>
      </c>
      <c r="P1842" s="72">
        <f t="shared" si="480"/>
        <v>0</v>
      </c>
      <c r="Q1842" s="73">
        <f t="shared" ca="1" si="483"/>
        <v>1610520.6588473076</v>
      </c>
      <c r="R1842" s="73">
        <f t="shared" ca="1" si="484"/>
        <v>429472.17569261533</v>
      </c>
      <c r="S1842" s="68"/>
      <c r="T1842" s="68"/>
      <c r="U1842" s="68"/>
      <c r="V1842" s="6"/>
      <c r="W1842" s="6"/>
      <c r="X1842" s="6"/>
      <c r="Y1842" s="7"/>
      <c r="Z1842" s="1"/>
      <c r="AA1842" s="6"/>
      <c r="AB1842" s="7"/>
      <c r="AC1842" s="7"/>
      <c r="AD1842" s="7"/>
      <c r="AE1842" s="6"/>
      <c r="AF1842" s="8"/>
      <c r="AG1842" s="6"/>
      <c r="AH1842" s="1"/>
      <c r="AI1842" s="3"/>
      <c r="AJ1842" s="3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  <c r="HG1842" s="1"/>
      <c r="HH1842" s="1"/>
      <c r="HI1842" s="1"/>
      <c r="HJ1842" s="1"/>
      <c r="HK1842" s="1"/>
      <c r="HL1842" s="1"/>
    </row>
    <row r="1843" spans="1:220" x14ac:dyDescent="0.2">
      <c r="A1843" s="65">
        <f t="shared" si="469"/>
        <v>43818</v>
      </c>
      <c r="B1843" s="12">
        <f t="shared" ca="1" si="471"/>
        <v>82784185.563252196</v>
      </c>
      <c r="C1843" s="73">
        <f t="shared" ca="1" si="481"/>
        <v>80526032.942365378</v>
      </c>
      <c r="D1843" s="67">
        <f ca="1">IF(A1843&lt;$B$1,VLOOKUP(A1843,[1]DI!$A$4:$B$15000,2,FALSE),0)</f>
        <v>4.4000000000000004E-2</v>
      </c>
      <c r="E1843" s="11">
        <f t="shared" ca="1" si="472"/>
        <v>1.0001708899999999</v>
      </c>
      <c r="F1843" s="66">
        <f ca="1">(TRUNC(PRODUCT($E$16:$E1842),16))</f>
        <v>1.60425083455024</v>
      </c>
      <c r="G1843" s="66">
        <f t="shared" ca="1" si="473"/>
        <v>1.6004484080525101</v>
      </c>
      <c r="H1843" s="66">
        <f t="shared" ca="1" si="474"/>
        <v>1.00237585</v>
      </c>
      <c r="I1843" s="67">
        <f t="shared" si="470"/>
        <v>0</v>
      </c>
      <c r="J1843" s="68">
        <f t="shared" si="482"/>
        <v>43801</v>
      </c>
      <c r="K1843" s="13">
        <f t="shared" si="475"/>
        <v>17</v>
      </c>
      <c r="L1843" s="9">
        <f t="shared" si="476"/>
        <v>1</v>
      </c>
      <c r="M1843" s="71">
        <f t="shared" ca="1" si="477"/>
        <v>1.00237585</v>
      </c>
      <c r="N1843" s="70">
        <f t="shared" si="478"/>
        <v>0</v>
      </c>
      <c r="O1843" s="66">
        <f t="shared" ca="1" si="479"/>
        <v>191317.77536611</v>
      </c>
      <c r="P1843" s="72">
        <f t="shared" si="480"/>
        <v>0</v>
      </c>
      <c r="Q1843" s="73">
        <f t="shared" ca="1" si="483"/>
        <v>1610520.6588473076</v>
      </c>
      <c r="R1843" s="73">
        <f t="shared" ca="1" si="484"/>
        <v>456314.18667340378</v>
      </c>
      <c r="S1843" s="68"/>
      <c r="T1843" s="68"/>
      <c r="U1843" s="68"/>
      <c r="V1843" s="6"/>
      <c r="W1843" s="6"/>
      <c r="X1843" s="6"/>
      <c r="Y1843" s="7"/>
      <c r="Z1843" s="1"/>
      <c r="AA1843" s="6"/>
      <c r="AB1843" s="7"/>
      <c r="AC1843" s="7"/>
      <c r="AD1843" s="7"/>
      <c r="AE1843" s="6"/>
      <c r="AF1843" s="8"/>
      <c r="AG1843" s="6"/>
      <c r="AH1843" s="1"/>
      <c r="AI1843" s="3"/>
      <c r="AJ1843" s="3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  <c r="HG1843" s="1"/>
      <c r="HH1843" s="1"/>
      <c r="HI1843" s="1"/>
      <c r="HJ1843" s="1"/>
      <c r="HK1843" s="1"/>
      <c r="HL1843" s="1"/>
    </row>
    <row r="1844" spans="1:220" x14ac:dyDescent="0.2">
      <c r="A1844" s="65">
        <f t="shared" si="469"/>
        <v>43819</v>
      </c>
      <c r="B1844" s="12">
        <f t="shared" ca="1" si="471"/>
        <v>82824821.683676019</v>
      </c>
      <c r="C1844" s="73">
        <f t="shared" ca="1" si="481"/>
        <v>80526032.942365378</v>
      </c>
      <c r="D1844" s="67">
        <f ca="1">IF(A1844&lt;$B$1,VLOOKUP(A1844,[1]DI!$A$4:$B$15000,2,FALSE),0)</f>
        <v>4.4000000000000004E-2</v>
      </c>
      <c r="E1844" s="11">
        <f t="shared" ca="1" si="472"/>
        <v>1.0001708899999999</v>
      </c>
      <c r="F1844" s="66">
        <f ca="1">(TRUNC(PRODUCT($E$16:$E1843),16))</f>
        <v>1.60452498497536</v>
      </c>
      <c r="G1844" s="66">
        <f t="shared" ca="1" si="473"/>
        <v>1.6004484080525101</v>
      </c>
      <c r="H1844" s="66">
        <f t="shared" ca="1" si="474"/>
        <v>1.0025471500000001</v>
      </c>
      <c r="I1844" s="67">
        <f t="shared" si="470"/>
        <v>0</v>
      </c>
      <c r="J1844" s="68">
        <f t="shared" si="482"/>
        <v>43801</v>
      </c>
      <c r="K1844" s="13">
        <f t="shared" si="475"/>
        <v>18</v>
      </c>
      <c r="L1844" s="9">
        <f t="shared" si="476"/>
        <v>1</v>
      </c>
      <c r="M1844" s="71">
        <f t="shared" ca="1" si="477"/>
        <v>1.0025471500000001</v>
      </c>
      <c r="N1844" s="70">
        <f t="shared" si="478"/>
        <v>0</v>
      </c>
      <c r="O1844" s="66">
        <f t="shared" ca="1" si="479"/>
        <v>205111.88480915001</v>
      </c>
      <c r="P1844" s="72">
        <f t="shared" si="480"/>
        <v>0</v>
      </c>
      <c r="Q1844" s="73">
        <f t="shared" ca="1" si="483"/>
        <v>1610520.6588473076</v>
      </c>
      <c r="R1844" s="73">
        <f t="shared" ca="1" si="484"/>
        <v>483156.19765419228</v>
      </c>
      <c r="S1844" s="68"/>
      <c r="T1844" s="68"/>
      <c r="U1844" s="68"/>
      <c r="V1844" s="6"/>
      <c r="W1844" s="6"/>
      <c r="X1844" s="6"/>
      <c r="Y1844" s="7"/>
      <c r="Z1844" s="1"/>
      <c r="AA1844" s="6"/>
      <c r="AB1844" s="7"/>
      <c r="AC1844" s="7"/>
      <c r="AD1844" s="7"/>
      <c r="AE1844" s="6"/>
      <c r="AF1844" s="8"/>
      <c r="AG1844" s="6"/>
      <c r="AH1844" s="1"/>
      <c r="AI1844" s="3"/>
      <c r="AJ1844" s="3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</row>
    <row r="1845" spans="1:220" x14ac:dyDescent="0.2">
      <c r="A1845" s="65">
        <f t="shared" si="469"/>
        <v>43820</v>
      </c>
      <c r="B1845" s="12">
        <f t="shared" ca="1" si="471"/>
        <v>82865459.414620504</v>
      </c>
      <c r="C1845" s="73">
        <f t="shared" ca="1" si="481"/>
        <v>80526032.942365378</v>
      </c>
      <c r="D1845" s="67">
        <f ca="1">IF(A1845&lt;$B$1,VLOOKUP(A1845,[1]DI!$A$4:$B$15000,2,FALSE),0)</f>
        <v>0</v>
      </c>
      <c r="E1845" s="11">
        <f t="shared" ca="1" si="472"/>
        <v>1</v>
      </c>
      <c r="F1845" s="66">
        <f ca="1">(TRUNC(PRODUCT($E$16:$E1844),16))</f>
        <v>1.60479918225004</v>
      </c>
      <c r="G1845" s="66">
        <f t="shared" ca="1" si="473"/>
        <v>1.6004484080525101</v>
      </c>
      <c r="H1845" s="66">
        <f t="shared" ca="1" si="474"/>
        <v>1.00271847</v>
      </c>
      <c r="I1845" s="67">
        <f t="shared" si="470"/>
        <v>0</v>
      </c>
      <c r="J1845" s="68">
        <f t="shared" si="482"/>
        <v>43801</v>
      </c>
      <c r="K1845" s="13">
        <f t="shared" si="475"/>
        <v>19</v>
      </c>
      <c r="L1845" s="9">
        <f t="shared" si="476"/>
        <v>1</v>
      </c>
      <c r="M1845" s="71">
        <f t="shared" ca="1" si="477"/>
        <v>1.00271847</v>
      </c>
      <c r="N1845" s="70">
        <f t="shared" si="478"/>
        <v>0</v>
      </c>
      <c r="O1845" s="66">
        <f t="shared" ca="1" si="479"/>
        <v>218907.60477283</v>
      </c>
      <c r="P1845" s="72">
        <f t="shared" si="480"/>
        <v>0</v>
      </c>
      <c r="Q1845" s="73">
        <f t="shared" ca="1" si="483"/>
        <v>1610520.6588473076</v>
      </c>
      <c r="R1845" s="73">
        <f t="shared" ca="1" si="484"/>
        <v>509998.20863498072</v>
      </c>
      <c r="S1845" s="68"/>
      <c r="T1845" s="68"/>
      <c r="U1845" s="68"/>
      <c r="V1845" s="6"/>
      <c r="W1845" s="6"/>
      <c r="X1845" s="6"/>
      <c r="Y1845" s="7"/>
      <c r="Z1845" s="1"/>
      <c r="AA1845" s="6"/>
      <c r="AB1845" s="7"/>
      <c r="AC1845" s="7"/>
      <c r="AD1845" s="7"/>
      <c r="AE1845" s="6"/>
      <c r="AF1845" s="8"/>
      <c r="AG1845" s="6"/>
      <c r="AH1845" s="1"/>
      <c r="AI1845" s="3"/>
      <c r="AJ1845" s="3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</row>
    <row r="1846" spans="1:220" x14ac:dyDescent="0.2">
      <c r="A1846" s="65">
        <f t="shared" si="469"/>
        <v>43821</v>
      </c>
      <c r="B1846" s="12">
        <f t="shared" ca="1" si="471"/>
        <v>82892301.425601289</v>
      </c>
      <c r="C1846" s="73">
        <f t="shared" ca="1" si="481"/>
        <v>80526032.942365378</v>
      </c>
      <c r="D1846" s="67">
        <f ca="1">IF(A1846&lt;$B$1,VLOOKUP(A1846,[1]DI!$A$4:$B$15000,2,FALSE),0)</f>
        <v>0</v>
      </c>
      <c r="E1846" s="11">
        <f t="shared" ca="1" si="472"/>
        <v>1</v>
      </c>
      <c r="F1846" s="66">
        <f ca="1">(TRUNC(PRODUCT($E$16:$E1845),16))</f>
        <v>1.60479918225004</v>
      </c>
      <c r="G1846" s="66">
        <f t="shared" ca="1" si="473"/>
        <v>1.6004484080525101</v>
      </c>
      <c r="H1846" s="66">
        <f t="shared" ca="1" si="474"/>
        <v>1.00271847</v>
      </c>
      <c r="I1846" s="67">
        <f t="shared" si="470"/>
        <v>0</v>
      </c>
      <c r="J1846" s="68">
        <f t="shared" si="482"/>
        <v>43801</v>
      </c>
      <c r="K1846" s="13">
        <f t="shared" si="475"/>
        <v>20</v>
      </c>
      <c r="L1846" s="9">
        <f t="shared" si="476"/>
        <v>1</v>
      </c>
      <c r="M1846" s="71">
        <f t="shared" ca="1" si="477"/>
        <v>1.00271847</v>
      </c>
      <c r="N1846" s="70">
        <f t="shared" si="478"/>
        <v>0</v>
      </c>
      <c r="O1846" s="66">
        <f t="shared" ca="1" si="479"/>
        <v>218907.60477283</v>
      </c>
      <c r="P1846" s="72">
        <f t="shared" si="480"/>
        <v>0</v>
      </c>
      <c r="Q1846" s="73">
        <f t="shared" ca="1" si="483"/>
        <v>1610520.6588473076</v>
      </c>
      <c r="R1846" s="73">
        <f t="shared" ca="1" si="484"/>
        <v>536840.21961576911</v>
      </c>
      <c r="S1846" s="68"/>
      <c r="T1846" s="68"/>
      <c r="U1846" s="68"/>
      <c r="V1846" s="6"/>
      <c r="W1846" s="6"/>
      <c r="X1846" s="6"/>
      <c r="Y1846" s="7"/>
      <c r="Z1846" s="1"/>
      <c r="AA1846" s="6"/>
      <c r="AB1846" s="7"/>
      <c r="AC1846" s="7"/>
      <c r="AD1846" s="7"/>
      <c r="AE1846" s="6"/>
      <c r="AF1846" s="8"/>
      <c r="AG1846" s="6"/>
      <c r="AH1846" s="1"/>
      <c r="AI1846" s="3"/>
      <c r="AJ1846" s="3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</row>
    <row r="1847" spans="1:220" x14ac:dyDescent="0.2">
      <c r="A1847" s="65">
        <f t="shared" si="469"/>
        <v>43822</v>
      </c>
      <c r="B1847" s="12">
        <f t="shared" ca="1" si="471"/>
        <v>82919143.436582074</v>
      </c>
      <c r="C1847" s="73">
        <f t="shared" ca="1" si="481"/>
        <v>80526032.942365378</v>
      </c>
      <c r="D1847" s="67">
        <f ca="1">IF(A1847&lt;$B$1,VLOOKUP(A1847,[1]DI!$A$4:$B$15000,2,FALSE),0)</f>
        <v>4.4000000000000004E-2</v>
      </c>
      <c r="E1847" s="11">
        <f t="shared" ca="1" si="472"/>
        <v>1.0001708899999999</v>
      </c>
      <c r="F1847" s="66">
        <f ca="1">(TRUNC(PRODUCT($E$16:$E1846),16))</f>
        <v>1.60479918225004</v>
      </c>
      <c r="G1847" s="66">
        <f t="shared" ca="1" si="473"/>
        <v>1.6004484080525101</v>
      </c>
      <c r="H1847" s="66">
        <f t="shared" ca="1" si="474"/>
        <v>1.00271847</v>
      </c>
      <c r="I1847" s="67">
        <f t="shared" si="470"/>
        <v>0</v>
      </c>
      <c r="J1847" s="68">
        <f t="shared" si="482"/>
        <v>43801</v>
      </c>
      <c r="K1847" s="13">
        <f t="shared" si="475"/>
        <v>21</v>
      </c>
      <c r="L1847" s="9">
        <f t="shared" si="476"/>
        <v>1</v>
      </c>
      <c r="M1847" s="71">
        <f t="shared" ca="1" si="477"/>
        <v>1.00271847</v>
      </c>
      <c r="N1847" s="70">
        <f t="shared" si="478"/>
        <v>0</v>
      </c>
      <c r="O1847" s="66">
        <f t="shared" ca="1" si="479"/>
        <v>218907.60477283</v>
      </c>
      <c r="P1847" s="72">
        <f t="shared" si="480"/>
        <v>0</v>
      </c>
      <c r="Q1847" s="73">
        <f t="shared" ca="1" si="483"/>
        <v>1610520.6588473076</v>
      </c>
      <c r="R1847" s="73">
        <f t="shared" ca="1" si="484"/>
        <v>563682.23059655761</v>
      </c>
      <c r="S1847" s="68"/>
      <c r="T1847" s="68"/>
      <c r="U1847" s="68"/>
      <c r="V1847" s="6"/>
      <c r="W1847" s="6"/>
      <c r="X1847" s="6"/>
      <c r="Y1847" s="7"/>
      <c r="Z1847" s="1"/>
      <c r="AA1847" s="6"/>
      <c r="AB1847" s="7"/>
      <c r="AC1847" s="7"/>
      <c r="AD1847" s="7"/>
      <c r="AE1847" s="6"/>
      <c r="AF1847" s="8"/>
      <c r="AG1847" s="6"/>
      <c r="AH1847" s="1"/>
      <c r="AI1847" s="3"/>
      <c r="AJ1847" s="3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</row>
    <row r="1848" spans="1:220" x14ac:dyDescent="0.2">
      <c r="A1848" s="65">
        <f t="shared" si="469"/>
        <v>43823</v>
      </c>
      <c r="B1848" s="12">
        <f t="shared" ca="1" si="471"/>
        <v>82959784.38856785</v>
      </c>
      <c r="C1848" s="73">
        <f t="shared" ca="1" si="481"/>
        <v>80526032.942365378</v>
      </c>
      <c r="D1848" s="67">
        <f ca="1">IF(A1848&lt;$B$1,VLOOKUP(A1848,[1]DI!$A$4:$B$15000,2,FALSE),0)</f>
        <v>4.4000000000000004E-2</v>
      </c>
      <c r="E1848" s="11">
        <f t="shared" ca="1" si="472"/>
        <v>1.0001708899999999</v>
      </c>
      <c r="F1848" s="66">
        <f ca="1">(TRUNC(PRODUCT($E$16:$E1847),16))</f>
        <v>1.6050734263822899</v>
      </c>
      <c r="G1848" s="66">
        <f t="shared" ca="1" si="473"/>
        <v>1.6004484080525101</v>
      </c>
      <c r="H1848" s="66">
        <f t="shared" ca="1" si="474"/>
        <v>1.00288983</v>
      </c>
      <c r="I1848" s="67">
        <f t="shared" si="470"/>
        <v>0</v>
      </c>
      <c r="J1848" s="68">
        <f t="shared" si="482"/>
        <v>43801</v>
      </c>
      <c r="K1848" s="13">
        <f t="shared" si="475"/>
        <v>22</v>
      </c>
      <c r="L1848" s="9">
        <f t="shared" si="476"/>
        <v>1</v>
      </c>
      <c r="M1848" s="71">
        <f t="shared" ca="1" si="477"/>
        <v>1.00288983</v>
      </c>
      <c r="N1848" s="70">
        <f t="shared" si="478"/>
        <v>0</v>
      </c>
      <c r="O1848" s="66">
        <f t="shared" ca="1" si="479"/>
        <v>232706.54577783</v>
      </c>
      <c r="P1848" s="72">
        <f t="shared" si="480"/>
        <v>0</v>
      </c>
      <c r="Q1848" s="73">
        <f t="shared" ca="1" si="483"/>
        <v>1610520.6588473076</v>
      </c>
      <c r="R1848" s="73">
        <f t="shared" ca="1" si="484"/>
        <v>590524.24157734611</v>
      </c>
      <c r="S1848" s="68"/>
      <c r="T1848" s="68"/>
      <c r="U1848" s="68"/>
      <c r="V1848" s="6"/>
      <c r="W1848" s="6"/>
      <c r="X1848" s="6"/>
      <c r="Y1848" s="7"/>
      <c r="Z1848" s="1"/>
      <c r="AA1848" s="6"/>
      <c r="AB1848" s="7"/>
      <c r="AC1848" s="7"/>
      <c r="AD1848" s="7"/>
      <c r="AE1848" s="6"/>
      <c r="AF1848" s="8"/>
      <c r="AG1848" s="6"/>
      <c r="AH1848" s="1"/>
      <c r="AI1848" s="3"/>
      <c r="AJ1848" s="3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  <c r="HG1848" s="1"/>
      <c r="HH1848" s="1"/>
      <c r="HI1848" s="1"/>
      <c r="HJ1848" s="1"/>
      <c r="HK1848" s="1"/>
      <c r="HL1848" s="1"/>
    </row>
    <row r="1849" spans="1:220" x14ac:dyDescent="0.2">
      <c r="A1849" s="65">
        <f t="shared" si="469"/>
        <v>43824</v>
      </c>
      <c r="B1849" s="12">
        <f t="shared" ca="1" si="471"/>
        <v>83000426.951074317</v>
      </c>
      <c r="C1849" s="73">
        <f t="shared" ca="1" si="481"/>
        <v>80526032.942365378</v>
      </c>
      <c r="D1849" s="67">
        <f ca="1">IF(A1849&lt;$B$1,VLOOKUP(A1849,[1]DI!$A$4:$B$15000,2,FALSE),0)</f>
        <v>0</v>
      </c>
      <c r="E1849" s="11">
        <f t="shared" ca="1" si="472"/>
        <v>1</v>
      </c>
      <c r="F1849" s="66">
        <f ca="1">(TRUNC(PRODUCT($E$16:$E1848),16))</f>
        <v>1.60534771738013</v>
      </c>
      <c r="G1849" s="66">
        <f t="shared" ca="1" si="473"/>
        <v>1.6004484080525101</v>
      </c>
      <c r="H1849" s="66">
        <f t="shared" ca="1" si="474"/>
        <v>1.00306121</v>
      </c>
      <c r="I1849" s="67">
        <f t="shared" si="470"/>
        <v>0</v>
      </c>
      <c r="J1849" s="68">
        <f t="shared" si="482"/>
        <v>43801</v>
      </c>
      <c r="K1849" s="13">
        <f t="shared" si="475"/>
        <v>23</v>
      </c>
      <c r="L1849" s="9">
        <f t="shared" si="476"/>
        <v>1</v>
      </c>
      <c r="M1849" s="71">
        <f t="shared" ca="1" si="477"/>
        <v>1.00306121</v>
      </c>
      <c r="N1849" s="70">
        <f t="shared" si="478"/>
        <v>0</v>
      </c>
      <c r="O1849" s="66">
        <f t="shared" ca="1" si="479"/>
        <v>246507.09730349999</v>
      </c>
      <c r="P1849" s="72">
        <f t="shared" si="480"/>
        <v>0</v>
      </c>
      <c r="Q1849" s="73">
        <f t="shared" ca="1" si="483"/>
        <v>1610520.6588473076</v>
      </c>
      <c r="R1849" s="73">
        <f t="shared" ca="1" si="484"/>
        <v>617366.25255813461</v>
      </c>
      <c r="S1849" s="68"/>
      <c r="T1849" s="68"/>
      <c r="U1849" s="68"/>
      <c r="V1849" s="6"/>
      <c r="W1849" s="6"/>
      <c r="X1849" s="6"/>
      <c r="Y1849" s="7"/>
      <c r="Z1849" s="1"/>
      <c r="AA1849" s="6"/>
      <c r="AB1849" s="7"/>
      <c r="AC1849" s="7"/>
      <c r="AD1849" s="7"/>
      <c r="AE1849" s="6"/>
      <c r="AF1849" s="8"/>
      <c r="AG1849" s="6"/>
      <c r="AH1849" s="1"/>
      <c r="AI1849" s="3"/>
      <c r="AJ1849" s="3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  <c r="HG1849" s="1"/>
      <c r="HH1849" s="1"/>
      <c r="HI1849" s="1"/>
      <c r="HJ1849" s="1"/>
      <c r="HK1849" s="1"/>
      <c r="HL1849" s="1"/>
    </row>
    <row r="1850" spans="1:220" x14ac:dyDescent="0.2">
      <c r="A1850" s="65">
        <f t="shared" si="469"/>
        <v>43825</v>
      </c>
      <c r="B1850" s="12">
        <f t="shared" ca="1" si="471"/>
        <v>83027268.962055102</v>
      </c>
      <c r="C1850" s="73">
        <f t="shared" ca="1" si="481"/>
        <v>80526032.942365378</v>
      </c>
      <c r="D1850" s="67">
        <f ca="1">IF(A1850&lt;$B$1,VLOOKUP(A1850,[1]DI!$A$4:$B$15000,2,FALSE),0)</f>
        <v>4.4000000000000004E-2</v>
      </c>
      <c r="E1850" s="11">
        <f t="shared" ca="1" si="472"/>
        <v>1.0001708899999999</v>
      </c>
      <c r="F1850" s="66">
        <f ca="1">(TRUNC(PRODUCT($E$16:$E1849),16))</f>
        <v>1.60534771738013</v>
      </c>
      <c r="G1850" s="66">
        <f t="shared" ca="1" si="473"/>
        <v>1.6004484080525101</v>
      </c>
      <c r="H1850" s="66">
        <f t="shared" ca="1" si="474"/>
        <v>1.00306121</v>
      </c>
      <c r="I1850" s="67">
        <f t="shared" si="470"/>
        <v>0</v>
      </c>
      <c r="J1850" s="68">
        <f t="shared" si="482"/>
        <v>43801</v>
      </c>
      <c r="K1850" s="13">
        <f t="shared" si="475"/>
        <v>24</v>
      </c>
      <c r="L1850" s="9">
        <f t="shared" si="476"/>
        <v>1</v>
      </c>
      <c r="M1850" s="71">
        <f t="shared" ca="1" si="477"/>
        <v>1.00306121</v>
      </c>
      <c r="N1850" s="70">
        <f t="shared" si="478"/>
        <v>0</v>
      </c>
      <c r="O1850" s="66">
        <f t="shared" ca="1" si="479"/>
        <v>246507.09730349999</v>
      </c>
      <c r="P1850" s="72">
        <f t="shared" si="480"/>
        <v>0</v>
      </c>
      <c r="Q1850" s="73">
        <f t="shared" ca="1" si="483"/>
        <v>1610520.6588473076</v>
      </c>
      <c r="R1850" s="73">
        <f t="shared" ca="1" si="484"/>
        <v>644208.263538923</v>
      </c>
      <c r="S1850" s="68"/>
      <c r="T1850" s="68"/>
      <c r="U1850" s="68"/>
      <c r="V1850" s="6"/>
      <c r="W1850" s="6"/>
      <c r="X1850" s="6"/>
      <c r="Y1850" s="7"/>
      <c r="Z1850" s="1"/>
      <c r="AA1850" s="6"/>
      <c r="AB1850" s="7"/>
      <c r="AC1850" s="7"/>
      <c r="AD1850" s="7"/>
      <c r="AE1850" s="6"/>
      <c r="AF1850" s="8"/>
      <c r="AG1850" s="6"/>
      <c r="AH1850" s="1"/>
      <c r="AI1850" s="3"/>
      <c r="AJ1850" s="3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</row>
    <row r="1851" spans="1:220" x14ac:dyDescent="0.2">
      <c r="A1851" s="65">
        <f t="shared" si="469"/>
        <v>43826</v>
      </c>
      <c r="B1851" s="12">
        <f t="shared" ca="1" si="471"/>
        <v>83067913.940342531</v>
      </c>
      <c r="C1851" s="73">
        <f t="shared" ca="1" si="481"/>
        <v>80526032.942365378</v>
      </c>
      <c r="D1851" s="67">
        <f ca="1">IF(A1851&lt;$B$1,VLOOKUP(A1851,[1]DI!$A$4:$B$15000,2,FALSE),0)</f>
        <v>4.4000000000000004E-2</v>
      </c>
      <c r="E1851" s="11">
        <f t="shared" ca="1" si="472"/>
        <v>1.0001708899999999</v>
      </c>
      <c r="F1851" s="66">
        <f ca="1">(TRUNC(PRODUCT($E$16:$E1850),16))</f>
        <v>1.6056220552515501</v>
      </c>
      <c r="G1851" s="66">
        <f t="shared" ca="1" si="473"/>
        <v>1.6004484080525101</v>
      </c>
      <c r="H1851" s="66">
        <f t="shared" ca="1" si="474"/>
        <v>1.0032326199999999</v>
      </c>
      <c r="I1851" s="67">
        <f t="shared" si="470"/>
        <v>0</v>
      </c>
      <c r="J1851" s="68">
        <f t="shared" si="482"/>
        <v>43801</v>
      </c>
      <c r="K1851" s="13">
        <f t="shared" si="475"/>
        <v>25</v>
      </c>
      <c r="L1851" s="9">
        <f t="shared" si="476"/>
        <v>1</v>
      </c>
      <c r="M1851" s="71">
        <f t="shared" ca="1" si="477"/>
        <v>1.0032326199999999</v>
      </c>
      <c r="N1851" s="70">
        <f t="shared" si="478"/>
        <v>0</v>
      </c>
      <c r="O1851" s="66">
        <f t="shared" ca="1" si="479"/>
        <v>260310.06461013999</v>
      </c>
      <c r="P1851" s="72">
        <f t="shared" si="480"/>
        <v>0</v>
      </c>
      <c r="Q1851" s="73">
        <f t="shared" ca="1" si="483"/>
        <v>1610520.6588473076</v>
      </c>
      <c r="R1851" s="73">
        <f t="shared" ca="1" si="484"/>
        <v>671050.2745197115</v>
      </c>
      <c r="S1851" s="68"/>
      <c r="T1851" s="68"/>
      <c r="U1851" s="68"/>
      <c r="V1851" s="6"/>
      <c r="W1851" s="6"/>
      <c r="X1851" s="6"/>
      <c r="Y1851" s="7"/>
      <c r="Z1851" s="1"/>
      <c r="AA1851" s="6"/>
      <c r="AB1851" s="7"/>
      <c r="AC1851" s="7"/>
      <c r="AD1851" s="7"/>
      <c r="AE1851" s="6"/>
      <c r="AF1851" s="8"/>
      <c r="AG1851" s="6"/>
      <c r="AH1851" s="1"/>
      <c r="AI1851" s="3"/>
      <c r="AJ1851" s="3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</row>
    <row r="1852" spans="1:220" x14ac:dyDescent="0.2">
      <c r="A1852" s="65">
        <f t="shared" si="469"/>
        <v>43827</v>
      </c>
      <c r="B1852" s="12">
        <f t="shared" ca="1" si="471"/>
        <v>83108562.139671281</v>
      </c>
      <c r="C1852" s="73">
        <f t="shared" ca="1" si="481"/>
        <v>80526032.942365378</v>
      </c>
      <c r="D1852" s="67">
        <f ca="1">IF(A1852&lt;$B$1,VLOOKUP(A1852,[1]DI!$A$4:$B$15000,2,FALSE),0)</f>
        <v>0</v>
      </c>
      <c r="E1852" s="11">
        <f t="shared" ca="1" si="472"/>
        <v>1</v>
      </c>
      <c r="F1852" s="66">
        <f ca="1">(TRUNC(PRODUCT($E$16:$E1851),16))</f>
        <v>1.6058964400045701</v>
      </c>
      <c r="G1852" s="66">
        <f t="shared" ca="1" si="473"/>
        <v>1.6004484080525101</v>
      </c>
      <c r="H1852" s="66">
        <f t="shared" ca="1" si="474"/>
        <v>1.00340407</v>
      </c>
      <c r="I1852" s="67">
        <f t="shared" si="470"/>
        <v>0</v>
      </c>
      <c r="J1852" s="68">
        <f t="shared" si="482"/>
        <v>43801</v>
      </c>
      <c r="K1852" s="13">
        <f t="shared" si="475"/>
        <v>26</v>
      </c>
      <c r="L1852" s="9">
        <f t="shared" si="476"/>
        <v>1</v>
      </c>
      <c r="M1852" s="71">
        <f t="shared" ca="1" si="477"/>
        <v>1.00340407</v>
      </c>
      <c r="N1852" s="70">
        <f t="shared" si="478"/>
        <v>0</v>
      </c>
      <c r="O1852" s="66">
        <f t="shared" ca="1" si="479"/>
        <v>274116.25295811001</v>
      </c>
      <c r="P1852" s="72">
        <f t="shared" si="480"/>
        <v>0</v>
      </c>
      <c r="Q1852" s="73">
        <f t="shared" ca="1" si="483"/>
        <v>1610520.6588473076</v>
      </c>
      <c r="R1852" s="73">
        <f t="shared" ca="1" si="484"/>
        <v>697892.2855005</v>
      </c>
      <c r="S1852" s="68"/>
      <c r="T1852" s="68"/>
      <c r="U1852" s="68"/>
      <c r="V1852" s="6"/>
      <c r="W1852" s="6"/>
      <c r="X1852" s="6"/>
      <c r="Y1852" s="7"/>
      <c r="Z1852" s="1"/>
      <c r="AA1852" s="6"/>
      <c r="AB1852" s="7"/>
      <c r="AC1852" s="7"/>
      <c r="AD1852" s="7"/>
      <c r="AE1852" s="6"/>
      <c r="AF1852" s="8"/>
      <c r="AG1852" s="6"/>
      <c r="AH1852" s="1"/>
      <c r="AI1852" s="3"/>
      <c r="AJ1852" s="3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</row>
    <row r="1853" spans="1:220" x14ac:dyDescent="0.2">
      <c r="A1853" s="65">
        <f t="shared" si="469"/>
        <v>43828</v>
      </c>
      <c r="B1853" s="12">
        <f t="shared" ca="1" si="471"/>
        <v>83135404.150652066</v>
      </c>
      <c r="C1853" s="73">
        <f t="shared" ca="1" si="481"/>
        <v>80526032.942365378</v>
      </c>
      <c r="D1853" s="67">
        <f ca="1">IF(A1853&lt;$B$1,VLOOKUP(A1853,[1]DI!$A$4:$B$15000,2,FALSE),0)</f>
        <v>0</v>
      </c>
      <c r="E1853" s="11">
        <f t="shared" ca="1" si="472"/>
        <v>1</v>
      </c>
      <c r="F1853" s="66">
        <f ca="1">(TRUNC(PRODUCT($E$16:$E1852),16))</f>
        <v>1.6058964400045701</v>
      </c>
      <c r="G1853" s="66">
        <f t="shared" ca="1" si="473"/>
        <v>1.6004484080525101</v>
      </c>
      <c r="H1853" s="66">
        <f t="shared" ca="1" si="474"/>
        <v>1.00340407</v>
      </c>
      <c r="I1853" s="67">
        <f t="shared" si="470"/>
        <v>0</v>
      </c>
      <c r="J1853" s="68">
        <f t="shared" si="482"/>
        <v>43801</v>
      </c>
      <c r="K1853" s="13">
        <f t="shared" si="475"/>
        <v>27</v>
      </c>
      <c r="L1853" s="9">
        <f t="shared" si="476"/>
        <v>1</v>
      </c>
      <c r="M1853" s="71">
        <f t="shared" ca="1" si="477"/>
        <v>1.00340407</v>
      </c>
      <c r="N1853" s="70">
        <f t="shared" si="478"/>
        <v>0</v>
      </c>
      <c r="O1853" s="66">
        <f t="shared" ca="1" si="479"/>
        <v>274116.25295811001</v>
      </c>
      <c r="P1853" s="72">
        <f t="shared" si="480"/>
        <v>0</v>
      </c>
      <c r="Q1853" s="73">
        <f t="shared" ca="1" si="483"/>
        <v>1610520.6588473076</v>
      </c>
      <c r="R1853" s="73">
        <f t="shared" ca="1" si="484"/>
        <v>724734.2964812885</v>
      </c>
      <c r="S1853" s="68"/>
      <c r="T1853" s="68"/>
      <c r="U1853" s="68"/>
      <c r="V1853" s="6"/>
      <c r="W1853" s="6"/>
      <c r="X1853" s="6"/>
      <c r="Y1853" s="7"/>
      <c r="Z1853" s="1"/>
      <c r="AA1853" s="6"/>
      <c r="AB1853" s="7"/>
      <c r="AC1853" s="7"/>
      <c r="AD1853" s="7"/>
      <c r="AE1853" s="6"/>
      <c r="AF1853" s="8"/>
      <c r="AG1853" s="6"/>
      <c r="AH1853" s="1"/>
      <c r="AI1853" s="3"/>
      <c r="AJ1853" s="3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  <c r="HG1853" s="1"/>
      <c r="HH1853" s="1"/>
      <c r="HI1853" s="1"/>
      <c r="HJ1853" s="1"/>
      <c r="HK1853" s="1"/>
      <c r="HL1853" s="1"/>
    </row>
    <row r="1854" spans="1:220" x14ac:dyDescent="0.2">
      <c r="A1854" s="65">
        <f t="shared" si="469"/>
        <v>43829</v>
      </c>
      <c r="B1854" s="12">
        <f t="shared" ca="1" si="471"/>
        <v>83162246.161632866</v>
      </c>
      <c r="C1854" s="73">
        <f t="shared" ca="1" si="481"/>
        <v>80526032.942365378</v>
      </c>
      <c r="D1854" s="67">
        <f ca="1">IF(A1854&lt;$B$1,VLOOKUP(A1854,[1]DI!$A$4:$B$15000,2,FALSE),0)</f>
        <v>4.4000000000000004E-2</v>
      </c>
      <c r="E1854" s="11">
        <f t="shared" ca="1" si="472"/>
        <v>1.0001708899999999</v>
      </c>
      <c r="F1854" s="66">
        <f ca="1">(TRUNC(PRODUCT($E$16:$E1853),16))</f>
        <v>1.6058964400045701</v>
      </c>
      <c r="G1854" s="66">
        <f t="shared" ca="1" si="473"/>
        <v>1.6004484080525101</v>
      </c>
      <c r="H1854" s="66">
        <f t="shared" ca="1" si="474"/>
        <v>1.00340407</v>
      </c>
      <c r="I1854" s="67">
        <f t="shared" si="470"/>
        <v>0</v>
      </c>
      <c r="J1854" s="68">
        <f t="shared" si="482"/>
        <v>43801</v>
      </c>
      <c r="K1854" s="13">
        <f t="shared" si="475"/>
        <v>28</v>
      </c>
      <c r="L1854" s="9">
        <f t="shared" si="476"/>
        <v>1</v>
      </c>
      <c r="M1854" s="71">
        <f t="shared" ca="1" si="477"/>
        <v>1.00340407</v>
      </c>
      <c r="N1854" s="70">
        <f t="shared" si="478"/>
        <v>0</v>
      </c>
      <c r="O1854" s="66">
        <f t="shared" ca="1" si="479"/>
        <v>274116.25295811001</v>
      </c>
      <c r="P1854" s="72">
        <f t="shared" si="480"/>
        <v>0</v>
      </c>
      <c r="Q1854" s="73">
        <f t="shared" ca="1" si="483"/>
        <v>1610520.6588473076</v>
      </c>
      <c r="R1854" s="73">
        <f t="shared" ca="1" si="484"/>
        <v>751576.30746207689</v>
      </c>
      <c r="S1854" s="68"/>
      <c r="T1854" s="68"/>
      <c r="U1854" s="68"/>
      <c r="V1854" s="6"/>
      <c r="W1854" s="6"/>
      <c r="X1854" s="6"/>
      <c r="Y1854" s="7"/>
      <c r="Z1854" s="1"/>
      <c r="AA1854" s="6"/>
      <c r="AB1854" s="7"/>
      <c r="AC1854" s="7"/>
      <c r="AD1854" s="7"/>
      <c r="AE1854" s="6"/>
      <c r="AF1854" s="8"/>
      <c r="AG1854" s="6"/>
      <c r="AH1854" s="1"/>
      <c r="AI1854" s="3"/>
      <c r="AJ1854" s="3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  <c r="HG1854" s="1"/>
      <c r="HH1854" s="1"/>
      <c r="HI1854" s="1"/>
      <c r="HJ1854" s="1"/>
      <c r="HK1854" s="1"/>
      <c r="HL1854" s="1"/>
    </row>
    <row r="1855" spans="1:220" x14ac:dyDescent="0.2">
      <c r="A1855" s="65">
        <f t="shared" si="469"/>
        <v>43830</v>
      </c>
      <c r="B1855" s="12">
        <f t="shared" ca="1" si="471"/>
        <v>83202895.971482292</v>
      </c>
      <c r="C1855" s="73">
        <f t="shared" ca="1" si="481"/>
        <v>80526032.942365378</v>
      </c>
      <c r="D1855" s="67">
        <f ca="1">IF(A1855&lt;$B$1,VLOOKUP(A1855,[1]DI!$A$4:$B$15000,2,FALSE),0)</f>
        <v>4.4000000000000004E-2</v>
      </c>
      <c r="E1855" s="11">
        <f t="shared" ca="1" si="472"/>
        <v>1.0001708899999999</v>
      </c>
      <c r="F1855" s="66">
        <f ca="1">(TRUNC(PRODUCT($E$16:$E1854),16))</f>
        <v>1.6061708716472101</v>
      </c>
      <c r="G1855" s="66">
        <f t="shared" ca="1" si="473"/>
        <v>1.6004484080525101</v>
      </c>
      <c r="H1855" s="66">
        <f t="shared" ca="1" si="474"/>
        <v>1.0035755399999999</v>
      </c>
      <c r="I1855" s="67">
        <f t="shared" si="470"/>
        <v>0</v>
      </c>
      <c r="J1855" s="68">
        <f t="shared" si="482"/>
        <v>43801</v>
      </c>
      <c r="K1855" s="13">
        <f t="shared" si="475"/>
        <v>29</v>
      </c>
      <c r="L1855" s="9">
        <f t="shared" si="476"/>
        <v>1</v>
      </c>
      <c r="M1855" s="71">
        <f t="shared" ca="1" si="477"/>
        <v>1.0035755399999999</v>
      </c>
      <c r="N1855" s="70">
        <f t="shared" si="478"/>
        <v>0</v>
      </c>
      <c r="O1855" s="66">
        <f t="shared" ca="1" si="479"/>
        <v>287924.05182673997</v>
      </c>
      <c r="P1855" s="72">
        <f t="shared" si="480"/>
        <v>0</v>
      </c>
      <c r="Q1855" s="73">
        <f t="shared" ca="1" si="483"/>
        <v>1610520.6588473076</v>
      </c>
      <c r="R1855" s="73">
        <f t="shared" ca="1" si="484"/>
        <v>778418.31844286539</v>
      </c>
      <c r="S1855" s="68"/>
      <c r="T1855" s="68"/>
      <c r="U1855" s="68"/>
      <c r="V1855" s="6"/>
      <c r="W1855" s="6"/>
      <c r="X1855" s="6"/>
      <c r="Y1855" s="7"/>
      <c r="Z1855" s="1"/>
      <c r="AA1855" s="6"/>
      <c r="AB1855" s="7"/>
      <c r="AC1855" s="7"/>
      <c r="AD1855" s="7"/>
      <c r="AE1855" s="6"/>
      <c r="AF1855" s="8"/>
      <c r="AG1855" s="6"/>
      <c r="AH1855" s="1"/>
      <c r="AI1855" s="3"/>
      <c r="AJ1855" s="3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  <c r="HG1855" s="1"/>
      <c r="HH1855" s="1"/>
      <c r="HI1855" s="1"/>
      <c r="HJ1855" s="1"/>
      <c r="HK1855" s="1"/>
      <c r="HL1855" s="1"/>
    </row>
    <row r="1856" spans="1:220" x14ac:dyDescent="0.2">
      <c r="A1856" s="65">
        <f t="shared" si="469"/>
        <v>43831</v>
      </c>
      <c r="B1856" s="12">
        <f t="shared" ca="1" si="471"/>
        <v>83243548.197112679</v>
      </c>
      <c r="C1856" s="73">
        <f t="shared" ca="1" si="481"/>
        <v>80526032.942365378</v>
      </c>
      <c r="D1856" s="67">
        <f ca="1">IF(A1856&lt;$B$1,VLOOKUP(A1856,[1]DI!$A$4:$B$15000,2,FALSE),0)</f>
        <v>0</v>
      </c>
      <c r="E1856" s="11">
        <f t="shared" ca="1" si="472"/>
        <v>1</v>
      </c>
      <c r="F1856" s="66">
        <f ca="1">(TRUNC(PRODUCT($E$16:$E1855),16))</f>
        <v>1.60644535018746</v>
      </c>
      <c r="G1856" s="66">
        <f t="shared" ca="1" si="473"/>
        <v>1.6004484080525101</v>
      </c>
      <c r="H1856" s="66">
        <f t="shared" ca="1" si="474"/>
        <v>1.0037470399999999</v>
      </c>
      <c r="I1856" s="67">
        <f t="shared" si="470"/>
        <v>0</v>
      </c>
      <c r="J1856" s="68">
        <f t="shared" si="482"/>
        <v>43801</v>
      </c>
      <c r="K1856" s="13">
        <f t="shared" si="475"/>
        <v>29</v>
      </c>
      <c r="L1856" s="9">
        <f t="shared" si="476"/>
        <v>1</v>
      </c>
      <c r="M1856" s="71">
        <f t="shared" ca="1" si="477"/>
        <v>1.0037470399999999</v>
      </c>
      <c r="N1856" s="70">
        <f t="shared" si="478"/>
        <v>0</v>
      </c>
      <c r="O1856" s="66">
        <f t="shared" ca="1" si="479"/>
        <v>301734.26647635002</v>
      </c>
      <c r="P1856" s="72">
        <f t="shared" si="480"/>
        <v>0</v>
      </c>
      <c r="Q1856" s="73">
        <f t="shared" ca="1" si="483"/>
        <v>1610520.6588473076</v>
      </c>
      <c r="R1856" s="73">
        <f t="shared" ca="1" si="484"/>
        <v>805260.32942365378</v>
      </c>
      <c r="S1856" s="68"/>
      <c r="T1856" s="68"/>
      <c r="U1856" s="68"/>
      <c r="V1856" s="6"/>
      <c r="W1856" s="6"/>
      <c r="X1856" s="6"/>
      <c r="Y1856" s="7"/>
      <c r="Z1856" s="1"/>
      <c r="AA1856" s="6"/>
      <c r="AB1856" s="7"/>
      <c r="AC1856" s="7"/>
      <c r="AD1856" s="7"/>
      <c r="AE1856" s="6"/>
      <c r="AF1856" s="8"/>
      <c r="AG1856" s="6"/>
      <c r="AH1856" s="1"/>
      <c r="AI1856" s="3"/>
      <c r="AJ1856" s="3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  <c r="HG1856" s="1"/>
      <c r="HH1856" s="1"/>
      <c r="HI1856" s="1"/>
      <c r="HJ1856" s="1"/>
      <c r="HK1856" s="1"/>
      <c r="HL1856" s="1"/>
    </row>
    <row r="1857" spans="1:220" x14ac:dyDescent="0.2">
      <c r="A1857" s="65">
        <f t="shared" si="469"/>
        <v>43832</v>
      </c>
      <c r="B1857" s="12">
        <f t="shared" ca="1" si="471"/>
        <v>83270390.208093464</v>
      </c>
      <c r="C1857" s="73">
        <f t="shared" ca="1" si="481"/>
        <v>80526032.942365378</v>
      </c>
      <c r="D1857" s="67">
        <f ca="1">IF(A1857&lt;$B$1,VLOOKUP(A1857,[1]DI!$A$4:$B$15000,2,FALSE),0)</f>
        <v>4.4000000000000004E-2</v>
      </c>
      <c r="E1857" s="11">
        <f t="shared" ca="1" si="472"/>
        <v>1.0001708899999999</v>
      </c>
      <c r="F1857" s="66">
        <f ca="1">(TRUNC(PRODUCT($E$16:$E1856),16))</f>
        <v>1.60644535018746</v>
      </c>
      <c r="G1857" s="66">
        <f t="shared" ca="1" si="473"/>
        <v>1.6004484080525101</v>
      </c>
      <c r="H1857" s="66">
        <f t="shared" ca="1" si="474"/>
        <v>1.0037470399999999</v>
      </c>
      <c r="I1857" s="67">
        <f t="shared" si="470"/>
        <v>0</v>
      </c>
      <c r="J1857" s="68">
        <f t="shared" si="482"/>
        <v>43801</v>
      </c>
      <c r="K1857" s="13">
        <f t="shared" si="475"/>
        <v>30</v>
      </c>
      <c r="L1857" s="9">
        <f t="shared" si="476"/>
        <v>1</v>
      </c>
      <c r="M1857" s="71">
        <f t="shared" ca="1" si="477"/>
        <v>1.0037470399999999</v>
      </c>
      <c r="N1857" s="70">
        <f t="shared" si="478"/>
        <v>0</v>
      </c>
      <c r="O1857" s="66">
        <f t="shared" ca="1" si="479"/>
        <v>301734.26647635002</v>
      </c>
      <c r="P1857" s="72">
        <f t="shared" si="480"/>
        <v>0</v>
      </c>
      <c r="Q1857" s="73">
        <f t="shared" ca="1" si="483"/>
        <v>1610520.6588473076</v>
      </c>
      <c r="R1857" s="73">
        <f t="shared" ca="1" si="484"/>
        <v>832102.3404044424</v>
      </c>
      <c r="S1857" s="68"/>
      <c r="T1857" s="68"/>
      <c r="U1857" s="68"/>
      <c r="V1857" s="6"/>
      <c r="W1857" s="6"/>
      <c r="X1857" s="6"/>
      <c r="Y1857" s="7"/>
      <c r="Z1857" s="1"/>
      <c r="AA1857" s="6"/>
      <c r="AB1857" s="7"/>
      <c r="AC1857" s="7"/>
      <c r="AD1857" s="7"/>
      <c r="AE1857" s="6"/>
      <c r="AF1857" s="8"/>
      <c r="AG1857" s="6"/>
      <c r="AH1857" s="1"/>
      <c r="AI1857" s="3"/>
      <c r="AJ1857" s="3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  <c r="HG1857" s="1"/>
      <c r="HH1857" s="1"/>
      <c r="HI1857" s="1"/>
      <c r="HJ1857" s="1"/>
      <c r="HK1857" s="1"/>
      <c r="HL1857" s="1"/>
    </row>
    <row r="1858" spans="1:220" x14ac:dyDescent="0.2">
      <c r="A1858" s="65">
        <f t="shared" si="469"/>
        <v>43833</v>
      </c>
      <c r="B1858" s="12">
        <f t="shared" ca="1" si="471"/>
        <v>83311044.849504873</v>
      </c>
      <c r="C1858" s="73">
        <f t="shared" ca="1" si="481"/>
        <v>80526032.942365378</v>
      </c>
      <c r="D1858" s="67">
        <f ca="1">IF(A1858&lt;$B$1,VLOOKUP(A1858,[1]DI!$A$4:$B$15000,2,FALSE),0)</f>
        <v>4.4000000000000004E-2</v>
      </c>
      <c r="E1858" s="11">
        <f t="shared" ca="1" si="472"/>
        <v>1.0001708899999999</v>
      </c>
      <c r="F1858" s="66">
        <f ca="1">(TRUNC(PRODUCT($E$16:$E1857),16))</f>
        <v>1.6067198756333601</v>
      </c>
      <c r="G1858" s="66">
        <f t="shared" ca="1" si="473"/>
        <v>1.6004484080525101</v>
      </c>
      <c r="H1858" s="66">
        <f t="shared" ca="1" si="474"/>
        <v>1.00391857</v>
      </c>
      <c r="I1858" s="67">
        <f t="shared" si="470"/>
        <v>0</v>
      </c>
      <c r="J1858" s="68">
        <f t="shared" si="482"/>
        <v>43801</v>
      </c>
      <c r="K1858" s="13">
        <f t="shared" si="475"/>
        <v>31</v>
      </c>
      <c r="L1858" s="9">
        <f t="shared" si="476"/>
        <v>1</v>
      </c>
      <c r="M1858" s="71">
        <f t="shared" ca="1" si="477"/>
        <v>1.00391857</v>
      </c>
      <c r="N1858" s="70">
        <f t="shared" si="478"/>
        <v>0</v>
      </c>
      <c r="O1858" s="66">
        <f t="shared" ca="1" si="479"/>
        <v>315546.89690696</v>
      </c>
      <c r="P1858" s="72">
        <f t="shared" si="480"/>
        <v>0</v>
      </c>
      <c r="Q1858" s="73">
        <f t="shared" ca="1" si="483"/>
        <v>1610520.6588473076</v>
      </c>
      <c r="R1858" s="73">
        <f t="shared" ca="1" si="484"/>
        <v>858944.35138523066</v>
      </c>
      <c r="S1858" s="68"/>
      <c r="T1858" s="68"/>
      <c r="U1858" s="68"/>
      <c r="V1858" s="6"/>
      <c r="W1858" s="6"/>
      <c r="X1858" s="6"/>
      <c r="Y1858" s="7"/>
      <c r="Z1858" s="1"/>
      <c r="AA1858" s="6"/>
      <c r="AB1858" s="7"/>
      <c r="AC1858" s="7"/>
      <c r="AD1858" s="7"/>
      <c r="AE1858" s="6"/>
      <c r="AF1858" s="8"/>
      <c r="AG1858" s="6"/>
      <c r="AH1858" s="1"/>
      <c r="AI1858" s="3"/>
      <c r="AJ1858" s="3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  <c r="HG1858" s="1"/>
      <c r="HH1858" s="1"/>
      <c r="HI1858" s="1"/>
      <c r="HJ1858" s="1"/>
      <c r="HK1858" s="1"/>
      <c r="HL1858" s="1"/>
    </row>
    <row r="1859" spans="1:220" x14ac:dyDescent="0.2">
      <c r="A1859" s="65">
        <f t="shared" si="469"/>
        <v>43834</v>
      </c>
      <c r="B1859" s="12">
        <f t="shared" ca="1" si="471"/>
        <v>83351701.906697258</v>
      </c>
      <c r="C1859" s="73">
        <f t="shared" ca="1" si="481"/>
        <v>80526032.942365378</v>
      </c>
      <c r="D1859" s="67">
        <f ca="1">IF(A1859&lt;$B$1,VLOOKUP(A1859,[1]DI!$A$4:$B$15000,2,FALSE),0)</f>
        <v>0</v>
      </c>
      <c r="E1859" s="11">
        <f t="shared" ca="1" si="472"/>
        <v>1</v>
      </c>
      <c r="F1859" s="66">
        <f ca="1">(TRUNC(PRODUCT($E$16:$E1858),16))</f>
        <v>1.6069944479928999</v>
      </c>
      <c r="G1859" s="66">
        <f t="shared" ca="1" si="473"/>
        <v>1.6004484080525101</v>
      </c>
      <c r="H1859" s="66">
        <f t="shared" ca="1" si="474"/>
        <v>1.00409013</v>
      </c>
      <c r="I1859" s="67">
        <f t="shared" si="470"/>
        <v>0</v>
      </c>
      <c r="J1859" s="68">
        <f t="shared" si="482"/>
        <v>43801</v>
      </c>
      <c r="K1859" s="13">
        <f t="shared" si="475"/>
        <v>32</v>
      </c>
      <c r="L1859" s="9">
        <f t="shared" si="476"/>
        <v>1</v>
      </c>
      <c r="M1859" s="71">
        <f t="shared" ca="1" si="477"/>
        <v>1.00409013</v>
      </c>
      <c r="N1859" s="70">
        <f t="shared" si="478"/>
        <v>0</v>
      </c>
      <c r="O1859" s="66">
        <f t="shared" ca="1" si="479"/>
        <v>329361.94311855</v>
      </c>
      <c r="P1859" s="72">
        <f t="shared" si="480"/>
        <v>0</v>
      </c>
      <c r="Q1859" s="73">
        <f t="shared" ca="1" si="483"/>
        <v>1610520.6588473076</v>
      </c>
      <c r="R1859" s="73">
        <f t="shared" ca="1" si="484"/>
        <v>885786.36236601928</v>
      </c>
      <c r="S1859" s="68"/>
      <c r="T1859" s="68"/>
      <c r="U1859" s="68"/>
      <c r="V1859" s="6"/>
      <c r="W1859" s="6"/>
      <c r="X1859" s="6"/>
      <c r="Y1859" s="7"/>
      <c r="Z1859" s="1"/>
      <c r="AA1859" s="6"/>
      <c r="AB1859" s="7"/>
      <c r="AC1859" s="7"/>
      <c r="AD1859" s="7"/>
      <c r="AE1859" s="6"/>
      <c r="AF1859" s="8"/>
      <c r="AG1859" s="6"/>
      <c r="AH1859" s="1"/>
      <c r="AI1859" s="3"/>
      <c r="AJ1859" s="3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  <c r="HG1859" s="1"/>
      <c r="HH1859" s="1"/>
      <c r="HI1859" s="1"/>
      <c r="HJ1859" s="1"/>
      <c r="HK1859" s="1"/>
      <c r="HL1859" s="1"/>
    </row>
    <row r="1860" spans="1:220" x14ac:dyDescent="0.2">
      <c r="A1860" s="65">
        <f t="shared" si="469"/>
        <v>43835</v>
      </c>
      <c r="B1860" s="12">
        <f t="shared" ca="1" si="471"/>
        <v>83378543.917678043</v>
      </c>
      <c r="C1860" s="73">
        <f t="shared" ca="1" si="481"/>
        <v>80526032.942365378</v>
      </c>
      <c r="D1860" s="67">
        <f ca="1">IF(A1860&lt;$B$1,VLOOKUP(A1860,[1]DI!$A$4:$B$15000,2,FALSE),0)</f>
        <v>0</v>
      </c>
      <c r="E1860" s="11">
        <f t="shared" ca="1" si="472"/>
        <v>1</v>
      </c>
      <c r="F1860" s="66">
        <f ca="1">(TRUNC(PRODUCT($E$16:$E1859),16))</f>
        <v>1.6069944479928999</v>
      </c>
      <c r="G1860" s="66">
        <f t="shared" ca="1" si="473"/>
        <v>1.6004484080525101</v>
      </c>
      <c r="H1860" s="66">
        <f t="shared" ca="1" si="474"/>
        <v>1.00409013</v>
      </c>
      <c r="I1860" s="67">
        <f t="shared" si="470"/>
        <v>0</v>
      </c>
      <c r="J1860" s="68">
        <f t="shared" si="482"/>
        <v>43801</v>
      </c>
      <c r="K1860" s="13">
        <f t="shared" si="475"/>
        <v>33</v>
      </c>
      <c r="L1860" s="9">
        <f t="shared" si="476"/>
        <v>1</v>
      </c>
      <c r="M1860" s="71">
        <f t="shared" ca="1" si="477"/>
        <v>1.00409013</v>
      </c>
      <c r="N1860" s="70">
        <f t="shared" si="478"/>
        <v>0</v>
      </c>
      <c r="O1860" s="66">
        <f t="shared" ca="1" si="479"/>
        <v>329361.94311855</v>
      </c>
      <c r="P1860" s="72">
        <f t="shared" si="480"/>
        <v>0</v>
      </c>
      <c r="Q1860" s="73">
        <f t="shared" ca="1" si="483"/>
        <v>1610520.6588473076</v>
      </c>
      <c r="R1860" s="73">
        <f t="shared" ca="1" si="484"/>
        <v>912628.37334680755</v>
      </c>
      <c r="S1860" s="68"/>
      <c r="T1860" s="68"/>
      <c r="U1860" s="68"/>
      <c r="V1860" s="6"/>
      <c r="W1860" s="6"/>
      <c r="X1860" s="6"/>
      <c r="Y1860" s="7"/>
      <c r="Z1860" s="1"/>
      <c r="AA1860" s="6"/>
      <c r="AB1860" s="7"/>
      <c r="AC1860" s="7"/>
      <c r="AD1860" s="7"/>
      <c r="AE1860" s="6"/>
      <c r="AF1860" s="8"/>
      <c r="AG1860" s="6"/>
      <c r="AH1860" s="1"/>
      <c r="AI1860" s="3"/>
      <c r="AJ1860" s="3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  <c r="HG1860" s="1"/>
      <c r="HH1860" s="1"/>
      <c r="HI1860" s="1"/>
      <c r="HJ1860" s="1"/>
      <c r="HK1860" s="1"/>
      <c r="HL1860" s="1"/>
    </row>
    <row r="1861" spans="1:220" x14ac:dyDescent="0.2">
      <c r="A1861" s="65">
        <f t="shared" si="469"/>
        <v>43836</v>
      </c>
      <c r="B1861" s="12">
        <f t="shared" ca="1" si="471"/>
        <v>83405385.928658828</v>
      </c>
      <c r="C1861" s="73">
        <f t="shared" ca="1" si="481"/>
        <v>80526032.942365378</v>
      </c>
      <c r="D1861" s="67">
        <f ca="1">IF(A1861&lt;$B$1,VLOOKUP(A1861,[1]DI!$A$4:$B$15000,2,FALSE),0)</f>
        <v>4.4000000000000004E-2</v>
      </c>
      <c r="E1861" s="11">
        <f t="shared" ca="1" si="472"/>
        <v>1.0001708899999999</v>
      </c>
      <c r="F1861" s="66">
        <f ca="1">(TRUNC(PRODUCT($E$16:$E1860),16))</f>
        <v>1.6069944479928999</v>
      </c>
      <c r="G1861" s="66">
        <f t="shared" ca="1" si="473"/>
        <v>1.6004484080525101</v>
      </c>
      <c r="H1861" s="66">
        <f t="shared" ca="1" si="474"/>
        <v>1.00409013</v>
      </c>
      <c r="I1861" s="67">
        <f t="shared" si="470"/>
        <v>0</v>
      </c>
      <c r="J1861" s="68">
        <f t="shared" si="482"/>
        <v>43801</v>
      </c>
      <c r="K1861" s="13">
        <f t="shared" si="475"/>
        <v>34</v>
      </c>
      <c r="L1861" s="9">
        <f t="shared" si="476"/>
        <v>1</v>
      </c>
      <c r="M1861" s="71">
        <f t="shared" ca="1" si="477"/>
        <v>1.00409013</v>
      </c>
      <c r="N1861" s="70">
        <f t="shared" si="478"/>
        <v>0</v>
      </c>
      <c r="O1861" s="66">
        <f t="shared" ca="1" si="479"/>
        <v>329361.94311855</v>
      </c>
      <c r="P1861" s="72">
        <f t="shared" si="480"/>
        <v>0</v>
      </c>
      <c r="Q1861" s="73">
        <f t="shared" ca="1" si="483"/>
        <v>1610520.6588473076</v>
      </c>
      <c r="R1861" s="73">
        <f t="shared" ca="1" si="484"/>
        <v>939470.38432759617</v>
      </c>
      <c r="S1861" s="68"/>
      <c r="T1861" s="68"/>
      <c r="U1861" s="68"/>
      <c r="V1861" s="6"/>
      <c r="W1861" s="6"/>
      <c r="X1861" s="6"/>
      <c r="Y1861" s="7"/>
      <c r="Z1861" s="1"/>
      <c r="AA1861" s="6"/>
      <c r="AB1861" s="7"/>
      <c r="AC1861" s="7"/>
      <c r="AD1861" s="7"/>
      <c r="AE1861" s="6"/>
      <c r="AF1861" s="8"/>
      <c r="AG1861" s="6"/>
      <c r="AH1861" s="1"/>
      <c r="AI1861" s="3"/>
      <c r="AJ1861" s="3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  <c r="HG1861" s="1"/>
      <c r="HH1861" s="1"/>
      <c r="HI1861" s="1"/>
      <c r="HJ1861" s="1"/>
      <c r="HK1861" s="1"/>
      <c r="HL1861" s="1"/>
    </row>
    <row r="1862" spans="1:220" x14ac:dyDescent="0.2">
      <c r="A1862" s="65">
        <f t="shared" si="469"/>
        <v>43837</v>
      </c>
      <c r="B1862" s="12">
        <f t="shared" ca="1" si="471"/>
        <v>83446045.401632205</v>
      </c>
      <c r="C1862" s="73">
        <f t="shared" ca="1" si="481"/>
        <v>80526032.942365378</v>
      </c>
      <c r="D1862" s="67">
        <f ca="1">IF(A1862&lt;$B$1,VLOOKUP(A1862,[1]DI!$A$4:$B$15000,2,FALSE),0)</f>
        <v>4.4000000000000004E-2</v>
      </c>
      <c r="E1862" s="11">
        <f t="shared" ca="1" si="472"/>
        <v>1.0001708899999999</v>
      </c>
      <c r="F1862" s="66">
        <f ca="1">(TRUNC(PRODUCT($E$16:$E1861),16))</f>
        <v>1.6072690672741199</v>
      </c>
      <c r="G1862" s="66">
        <f t="shared" ca="1" si="473"/>
        <v>1.6004484080525101</v>
      </c>
      <c r="H1862" s="66">
        <f t="shared" ca="1" si="474"/>
        <v>1.0042617199999999</v>
      </c>
      <c r="I1862" s="67">
        <f t="shared" si="470"/>
        <v>0</v>
      </c>
      <c r="J1862" s="68">
        <f t="shared" si="482"/>
        <v>43801</v>
      </c>
      <c r="K1862" s="13">
        <f t="shared" si="475"/>
        <v>35</v>
      </c>
      <c r="L1862" s="9">
        <f t="shared" si="476"/>
        <v>1</v>
      </c>
      <c r="M1862" s="71">
        <f t="shared" ca="1" si="477"/>
        <v>1.0042617199999999</v>
      </c>
      <c r="N1862" s="70">
        <f t="shared" si="478"/>
        <v>0</v>
      </c>
      <c r="O1862" s="66">
        <f t="shared" ca="1" si="479"/>
        <v>343179.40511112998</v>
      </c>
      <c r="P1862" s="72">
        <f t="shared" si="480"/>
        <v>0</v>
      </c>
      <c r="Q1862" s="73">
        <f t="shared" ca="1" si="483"/>
        <v>1610520.6588473076</v>
      </c>
      <c r="R1862" s="73">
        <f t="shared" ca="1" si="484"/>
        <v>966312.39530838456</v>
      </c>
      <c r="S1862" s="68"/>
      <c r="T1862" s="68"/>
      <c r="U1862" s="68"/>
      <c r="V1862" s="6"/>
      <c r="W1862" s="6"/>
      <c r="X1862" s="6"/>
      <c r="Y1862" s="7"/>
      <c r="Z1862" s="1"/>
      <c r="AA1862" s="6"/>
      <c r="AB1862" s="7"/>
      <c r="AC1862" s="7"/>
      <c r="AD1862" s="7"/>
      <c r="AE1862" s="6"/>
      <c r="AF1862" s="8"/>
      <c r="AG1862" s="6"/>
      <c r="AH1862" s="1"/>
      <c r="AI1862" s="3"/>
      <c r="AJ1862" s="3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  <c r="HG1862" s="1"/>
      <c r="HH1862" s="1"/>
      <c r="HI1862" s="1"/>
      <c r="HJ1862" s="1"/>
      <c r="HK1862" s="1"/>
      <c r="HL1862" s="1"/>
    </row>
    <row r="1863" spans="1:220" x14ac:dyDescent="0.2">
      <c r="A1863" s="65">
        <f t="shared" si="469"/>
        <v>43838</v>
      </c>
      <c r="B1863" s="12">
        <f t="shared" ca="1" si="471"/>
        <v>83486707.290386572</v>
      </c>
      <c r="C1863" s="73">
        <f t="shared" ca="1" si="481"/>
        <v>80526032.942365378</v>
      </c>
      <c r="D1863" s="67">
        <f ca="1">IF(A1863&lt;$B$1,VLOOKUP(A1863,[1]DI!$A$4:$B$15000,2,FALSE),0)</f>
        <v>4.4000000000000004E-2</v>
      </c>
      <c r="E1863" s="11">
        <f t="shared" ca="1" si="472"/>
        <v>1.0001708899999999</v>
      </c>
      <c r="F1863" s="66">
        <f ca="1">(TRUNC(PRODUCT($E$16:$E1862),16))</f>
        <v>1.60754373348503</v>
      </c>
      <c r="G1863" s="66">
        <f t="shared" ca="1" si="473"/>
        <v>1.6004484080525101</v>
      </c>
      <c r="H1863" s="66">
        <f t="shared" ca="1" si="474"/>
        <v>1.0044333400000001</v>
      </c>
      <c r="I1863" s="67">
        <f t="shared" si="470"/>
        <v>0</v>
      </c>
      <c r="J1863" s="68">
        <f t="shared" si="482"/>
        <v>43801</v>
      </c>
      <c r="K1863" s="13">
        <f t="shared" si="475"/>
        <v>36</v>
      </c>
      <c r="L1863" s="9">
        <f t="shared" si="476"/>
        <v>1</v>
      </c>
      <c r="M1863" s="71">
        <f t="shared" ca="1" si="477"/>
        <v>1.0044333400000001</v>
      </c>
      <c r="N1863" s="70">
        <f t="shared" si="478"/>
        <v>0</v>
      </c>
      <c r="O1863" s="66">
        <f t="shared" ca="1" si="479"/>
        <v>356999.28288471</v>
      </c>
      <c r="P1863" s="72">
        <f t="shared" si="480"/>
        <v>0</v>
      </c>
      <c r="Q1863" s="73">
        <f t="shared" ca="1" si="483"/>
        <v>1610520.6588473076</v>
      </c>
      <c r="R1863" s="73">
        <f t="shared" ca="1" si="484"/>
        <v>993154.40628917317</v>
      </c>
      <c r="S1863" s="68"/>
      <c r="T1863" s="68"/>
      <c r="U1863" s="68"/>
      <c r="V1863" s="6"/>
      <c r="W1863" s="6"/>
      <c r="X1863" s="6"/>
      <c r="Y1863" s="7"/>
      <c r="Z1863" s="1"/>
      <c r="AA1863" s="6"/>
      <c r="AB1863" s="7"/>
      <c r="AC1863" s="7"/>
      <c r="AD1863" s="7"/>
      <c r="AE1863" s="6"/>
      <c r="AF1863" s="8"/>
      <c r="AG1863" s="6"/>
      <c r="AH1863" s="1"/>
      <c r="AI1863" s="3"/>
      <c r="AJ1863" s="3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</row>
    <row r="1864" spans="1:220" x14ac:dyDescent="0.2">
      <c r="A1864" s="65">
        <f t="shared" si="469"/>
        <v>43839</v>
      </c>
      <c r="B1864" s="12">
        <f t="shared" ca="1" si="471"/>
        <v>83527370.789661586</v>
      </c>
      <c r="C1864" s="73">
        <f t="shared" ca="1" si="481"/>
        <v>80526032.942365378</v>
      </c>
      <c r="D1864" s="67">
        <f ca="1">IF(A1864&lt;$B$1,VLOOKUP(A1864,[1]DI!$A$4:$B$15000,2,FALSE),0)</f>
        <v>4.4000000000000004E-2</v>
      </c>
      <c r="E1864" s="11">
        <f t="shared" ca="1" si="472"/>
        <v>1.0001708899999999</v>
      </c>
      <c r="F1864" s="66">
        <f ca="1">(TRUNC(PRODUCT($E$16:$E1863),16))</f>
        <v>1.60781844663364</v>
      </c>
      <c r="G1864" s="66">
        <f t="shared" ca="1" si="473"/>
        <v>1.6004484080525101</v>
      </c>
      <c r="H1864" s="66">
        <f t="shared" ca="1" si="474"/>
        <v>1.0046049800000001</v>
      </c>
      <c r="I1864" s="67">
        <f t="shared" si="470"/>
        <v>0</v>
      </c>
      <c r="J1864" s="68">
        <f t="shared" si="482"/>
        <v>43801</v>
      </c>
      <c r="K1864" s="13">
        <f t="shared" si="475"/>
        <v>37</v>
      </c>
      <c r="L1864" s="9">
        <f t="shared" si="476"/>
        <v>1</v>
      </c>
      <c r="M1864" s="71">
        <f t="shared" ca="1" si="477"/>
        <v>1.0046049800000001</v>
      </c>
      <c r="N1864" s="70">
        <f t="shared" si="478"/>
        <v>0</v>
      </c>
      <c r="O1864" s="66">
        <f t="shared" ca="1" si="479"/>
        <v>370820.77117894002</v>
      </c>
      <c r="P1864" s="72">
        <f t="shared" si="480"/>
        <v>0</v>
      </c>
      <c r="Q1864" s="73">
        <f t="shared" ca="1" si="483"/>
        <v>1610520.6588473076</v>
      </c>
      <c r="R1864" s="73">
        <f t="shared" ca="1" si="484"/>
        <v>1019996.4172699614</v>
      </c>
      <c r="S1864" s="68"/>
      <c r="T1864" s="68"/>
      <c r="U1864" s="68"/>
      <c r="V1864" s="6"/>
      <c r="W1864" s="6"/>
      <c r="X1864" s="6"/>
      <c r="Y1864" s="7"/>
      <c r="Z1864" s="1"/>
      <c r="AA1864" s="6"/>
      <c r="AB1864" s="7"/>
      <c r="AC1864" s="7"/>
      <c r="AD1864" s="7"/>
      <c r="AE1864" s="6"/>
      <c r="AF1864" s="8"/>
      <c r="AG1864" s="6"/>
      <c r="AH1864" s="1"/>
      <c r="AI1864" s="3"/>
      <c r="AJ1864" s="3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</row>
    <row r="1865" spans="1:220" x14ac:dyDescent="0.2">
      <c r="A1865" s="65">
        <f t="shared" si="469"/>
        <v>43840</v>
      </c>
      <c r="B1865" s="12">
        <f t="shared" ca="1" si="471"/>
        <v>83568037.509977907</v>
      </c>
      <c r="C1865" s="73">
        <f t="shared" ca="1" si="481"/>
        <v>80526032.942365378</v>
      </c>
      <c r="D1865" s="67">
        <f ca="1">IF(A1865&lt;$B$1,VLOOKUP(A1865,[1]DI!$A$4:$B$15000,2,FALSE),0)</f>
        <v>4.4000000000000004E-2</v>
      </c>
      <c r="E1865" s="11">
        <f t="shared" ca="1" si="472"/>
        <v>1.0001708899999999</v>
      </c>
      <c r="F1865" s="66">
        <f ca="1">(TRUNC(PRODUCT($E$16:$E1864),16))</f>
        <v>1.6080932067279901</v>
      </c>
      <c r="G1865" s="66">
        <f t="shared" ca="1" si="473"/>
        <v>1.6004484080525101</v>
      </c>
      <c r="H1865" s="66">
        <f t="shared" ca="1" si="474"/>
        <v>1.0047766600000001</v>
      </c>
      <c r="I1865" s="67">
        <f t="shared" si="470"/>
        <v>0</v>
      </c>
      <c r="J1865" s="68">
        <f t="shared" si="482"/>
        <v>43801</v>
      </c>
      <c r="K1865" s="13">
        <f t="shared" si="475"/>
        <v>38</v>
      </c>
      <c r="L1865" s="9">
        <f t="shared" si="476"/>
        <v>1</v>
      </c>
      <c r="M1865" s="71">
        <f t="shared" ca="1" si="477"/>
        <v>1.0047766600000001</v>
      </c>
      <c r="N1865" s="70">
        <f t="shared" si="478"/>
        <v>0</v>
      </c>
      <c r="O1865" s="66">
        <f t="shared" ca="1" si="479"/>
        <v>384645.48051447998</v>
      </c>
      <c r="P1865" s="72">
        <f t="shared" si="480"/>
        <v>0</v>
      </c>
      <c r="Q1865" s="73">
        <f t="shared" ca="1" si="483"/>
        <v>1610520.6588473076</v>
      </c>
      <c r="R1865" s="73">
        <f t="shared" ca="1" si="484"/>
        <v>1046838.4282507501</v>
      </c>
      <c r="S1865" s="68"/>
      <c r="T1865" s="68"/>
      <c r="U1865" s="68"/>
      <c r="V1865" s="6"/>
      <c r="W1865" s="6"/>
      <c r="X1865" s="6"/>
      <c r="Y1865" s="7"/>
      <c r="Z1865" s="1"/>
      <c r="AA1865" s="6"/>
      <c r="AB1865" s="7"/>
      <c r="AC1865" s="7"/>
      <c r="AD1865" s="7"/>
      <c r="AE1865" s="6"/>
      <c r="AF1865" s="8"/>
      <c r="AG1865" s="6"/>
      <c r="AH1865" s="1"/>
      <c r="AI1865" s="3"/>
      <c r="AJ1865" s="3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  <c r="HG1865" s="1"/>
      <c r="HH1865" s="1"/>
      <c r="HI1865" s="1"/>
      <c r="HJ1865" s="1"/>
      <c r="HK1865" s="1"/>
      <c r="HL1865" s="1"/>
    </row>
    <row r="1866" spans="1:220" x14ac:dyDescent="0.2">
      <c r="A1866" s="65">
        <f t="shared" si="469"/>
        <v>43841</v>
      </c>
      <c r="B1866" s="12">
        <f t="shared" ca="1" si="471"/>
        <v>83608706.646075219</v>
      </c>
      <c r="C1866" s="73">
        <f t="shared" ca="1" si="481"/>
        <v>80526032.942365378</v>
      </c>
      <c r="D1866" s="67">
        <f ca="1">IF(A1866&lt;$B$1,VLOOKUP(A1866,[1]DI!$A$4:$B$15000,2,FALSE),0)</f>
        <v>0</v>
      </c>
      <c r="E1866" s="11">
        <f t="shared" ca="1" si="472"/>
        <v>1</v>
      </c>
      <c r="F1866" s="66">
        <f ca="1">(TRUNC(PRODUCT($E$16:$E1865),16))</f>
        <v>1.6083680137760801</v>
      </c>
      <c r="G1866" s="66">
        <f t="shared" ca="1" si="473"/>
        <v>1.6004484080525101</v>
      </c>
      <c r="H1866" s="66">
        <f t="shared" ca="1" si="474"/>
        <v>1.0049483699999999</v>
      </c>
      <c r="I1866" s="67">
        <f t="shared" si="470"/>
        <v>0</v>
      </c>
      <c r="J1866" s="68">
        <f t="shared" si="482"/>
        <v>43801</v>
      </c>
      <c r="K1866" s="13">
        <f t="shared" si="475"/>
        <v>39</v>
      </c>
      <c r="L1866" s="9">
        <f t="shared" si="476"/>
        <v>1</v>
      </c>
      <c r="M1866" s="71">
        <f t="shared" ca="1" si="477"/>
        <v>1.0049483699999999</v>
      </c>
      <c r="N1866" s="70">
        <f t="shared" si="478"/>
        <v>0</v>
      </c>
      <c r="O1866" s="66">
        <f t="shared" ca="1" si="479"/>
        <v>398472.60563100001</v>
      </c>
      <c r="P1866" s="72">
        <f t="shared" si="480"/>
        <v>0</v>
      </c>
      <c r="Q1866" s="73">
        <f t="shared" ca="1" si="483"/>
        <v>1610520.6588473076</v>
      </c>
      <c r="R1866" s="73">
        <f t="shared" ca="1" si="484"/>
        <v>1073680.4392315382</v>
      </c>
      <c r="S1866" s="68"/>
      <c r="T1866" s="68"/>
      <c r="U1866" s="68"/>
      <c r="V1866" s="6"/>
      <c r="W1866" s="6"/>
      <c r="X1866" s="6"/>
      <c r="Y1866" s="7"/>
      <c r="Z1866" s="1"/>
      <c r="AA1866" s="6"/>
      <c r="AB1866" s="7"/>
      <c r="AC1866" s="7"/>
      <c r="AD1866" s="7"/>
      <c r="AE1866" s="6"/>
      <c r="AF1866" s="8"/>
      <c r="AG1866" s="6"/>
      <c r="AH1866" s="1"/>
      <c r="AI1866" s="3"/>
      <c r="AJ1866" s="3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  <c r="HG1866" s="1"/>
      <c r="HH1866" s="1"/>
      <c r="HI1866" s="1"/>
      <c r="HJ1866" s="1"/>
      <c r="HK1866" s="1"/>
      <c r="HL1866" s="1"/>
    </row>
    <row r="1867" spans="1:220" x14ac:dyDescent="0.2">
      <c r="A1867" s="65">
        <f t="shared" si="469"/>
        <v>43842</v>
      </c>
      <c r="B1867" s="12">
        <f t="shared" ca="1" si="471"/>
        <v>83635548.657056004</v>
      </c>
      <c r="C1867" s="73">
        <f t="shared" ca="1" si="481"/>
        <v>80526032.942365378</v>
      </c>
      <c r="D1867" s="67">
        <f ca="1">IF(A1867&lt;$B$1,VLOOKUP(A1867,[1]DI!$A$4:$B$15000,2,FALSE),0)</f>
        <v>0</v>
      </c>
      <c r="E1867" s="11">
        <f t="shared" ca="1" si="472"/>
        <v>1</v>
      </c>
      <c r="F1867" s="66">
        <f ca="1">(TRUNC(PRODUCT($E$16:$E1866),16))</f>
        <v>1.6083680137760801</v>
      </c>
      <c r="G1867" s="66">
        <f t="shared" ca="1" si="473"/>
        <v>1.6004484080525101</v>
      </c>
      <c r="H1867" s="66">
        <f t="shared" ca="1" si="474"/>
        <v>1.0049483699999999</v>
      </c>
      <c r="I1867" s="67">
        <f t="shared" si="470"/>
        <v>0</v>
      </c>
      <c r="J1867" s="68">
        <f t="shared" si="482"/>
        <v>43801</v>
      </c>
      <c r="K1867" s="13">
        <f t="shared" si="475"/>
        <v>40</v>
      </c>
      <c r="L1867" s="9">
        <f t="shared" si="476"/>
        <v>1</v>
      </c>
      <c r="M1867" s="71">
        <f t="shared" ca="1" si="477"/>
        <v>1.0049483699999999</v>
      </c>
      <c r="N1867" s="70">
        <f t="shared" si="478"/>
        <v>0</v>
      </c>
      <c r="O1867" s="66">
        <f t="shared" ca="1" si="479"/>
        <v>398472.60563100001</v>
      </c>
      <c r="P1867" s="72">
        <f t="shared" si="480"/>
        <v>0</v>
      </c>
      <c r="Q1867" s="73">
        <f t="shared" ca="1" si="483"/>
        <v>1610520.6588473076</v>
      </c>
      <c r="R1867" s="73">
        <f t="shared" ca="1" si="484"/>
        <v>1100522.4502123268</v>
      </c>
      <c r="S1867" s="68"/>
      <c r="T1867" s="68"/>
      <c r="U1867" s="68"/>
      <c r="V1867" s="6"/>
      <c r="W1867" s="6"/>
      <c r="X1867" s="6"/>
      <c r="Y1867" s="7"/>
      <c r="Z1867" s="1"/>
      <c r="AA1867" s="6"/>
      <c r="AB1867" s="7"/>
      <c r="AC1867" s="7"/>
      <c r="AD1867" s="7"/>
      <c r="AE1867" s="6"/>
      <c r="AF1867" s="8"/>
      <c r="AG1867" s="6"/>
      <c r="AH1867" s="1"/>
      <c r="AI1867" s="3"/>
      <c r="AJ1867" s="3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</row>
    <row r="1868" spans="1:220" x14ac:dyDescent="0.2">
      <c r="A1868" s="65">
        <f t="shared" si="469"/>
        <v>43843</v>
      </c>
      <c r="B1868" s="12">
        <f t="shared" ca="1" si="471"/>
        <v>83662390.668036789</v>
      </c>
      <c r="C1868" s="73">
        <f t="shared" ca="1" si="481"/>
        <v>80526032.942365378</v>
      </c>
      <c r="D1868" s="67">
        <f ca="1">IF(A1868&lt;$B$1,VLOOKUP(A1868,[1]DI!$A$4:$B$15000,2,FALSE),0)</f>
        <v>4.4000000000000004E-2</v>
      </c>
      <c r="E1868" s="11">
        <f t="shared" ca="1" si="472"/>
        <v>1.0001708899999999</v>
      </c>
      <c r="F1868" s="66">
        <f ca="1">(TRUNC(PRODUCT($E$16:$E1867),16))</f>
        <v>1.6083680137760801</v>
      </c>
      <c r="G1868" s="66">
        <f t="shared" ca="1" si="473"/>
        <v>1.6004484080525101</v>
      </c>
      <c r="H1868" s="66">
        <f t="shared" ca="1" si="474"/>
        <v>1.0049483699999999</v>
      </c>
      <c r="I1868" s="67">
        <f t="shared" si="470"/>
        <v>0</v>
      </c>
      <c r="J1868" s="68">
        <f t="shared" si="482"/>
        <v>43801</v>
      </c>
      <c r="K1868" s="13">
        <f t="shared" si="475"/>
        <v>41</v>
      </c>
      <c r="L1868" s="9">
        <f t="shared" si="476"/>
        <v>1</v>
      </c>
      <c r="M1868" s="71">
        <f t="shared" ca="1" si="477"/>
        <v>1.0049483699999999</v>
      </c>
      <c r="N1868" s="70">
        <f t="shared" si="478"/>
        <v>0</v>
      </c>
      <c r="O1868" s="66">
        <f t="shared" ca="1" si="479"/>
        <v>398472.60563100001</v>
      </c>
      <c r="P1868" s="72">
        <f t="shared" si="480"/>
        <v>0</v>
      </c>
      <c r="Q1868" s="73">
        <f t="shared" ca="1" si="483"/>
        <v>1610520.6588473076</v>
      </c>
      <c r="R1868" s="73">
        <f t="shared" ca="1" si="484"/>
        <v>1127364.4611931152</v>
      </c>
      <c r="S1868" s="68"/>
      <c r="T1868" s="68"/>
      <c r="U1868" s="68"/>
      <c r="V1868" s="6"/>
      <c r="W1868" s="6"/>
      <c r="X1868" s="6"/>
      <c r="Y1868" s="7"/>
      <c r="Z1868" s="1"/>
      <c r="AA1868" s="6"/>
      <c r="AB1868" s="7"/>
      <c r="AC1868" s="7"/>
      <c r="AD1868" s="7"/>
      <c r="AE1868" s="6"/>
      <c r="AF1868" s="8"/>
      <c r="AG1868" s="6"/>
      <c r="AH1868" s="1"/>
      <c r="AI1868" s="3"/>
      <c r="AJ1868" s="3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</row>
    <row r="1869" spans="1:220" x14ac:dyDescent="0.2">
      <c r="A1869" s="65">
        <f t="shared" si="469"/>
        <v>43844</v>
      </c>
      <c r="B1869" s="12">
        <f t="shared" ca="1" si="471"/>
        <v>83703061.414654791</v>
      </c>
      <c r="C1869" s="73">
        <f t="shared" ca="1" si="481"/>
        <v>80526032.942365378</v>
      </c>
      <c r="D1869" s="67">
        <f ca="1">IF(A1869&lt;$B$1,VLOOKUP(A1869,[1]DI!$A$4:$B$15000,2,FALSE),0)</f>
        <v>4.4000000000000004E-2</v>
      </c>
      <c r="E1869" s="11">
        <f t="shared" ca="1" si="472"/>
        <v>1.0001708899999999</v>
      </c>
      <c r="F1869" s="66">
        <f ca="1">(TRUNC(PRODUCT($E$16:$E1868),16))</f>
        <v>1.6086428677859601</v>
      </c>
      <c r="G1869" s="66">
        <f t="shared" ca="1" si="473"/>
        <v>1.6004484080525101</v>
      </c>
      <c r="H1869" s="66">
        <f t="shared" ca="1" si="474"/>
        <v>1.0051201000000001</v>
      </c>
      <c r="I1869" s="67">
        <f t="shared" si="470"/>
        <v>0</v>
      </c>
      <c r="J1869" s="68">
        <f t="shared" si="482"/>
        <v>43801</v>
      </c>
      <c r="K1869" s="13">
        <f t="shared" si="475"/>
        <v>42</v>
      </c>
      <c r="L1869" s="9">
        <f t="shared" si="476"/>
        <v>1</v>
      </c>
      <c r="M1869" s="71">
        <f t="shared" ca="1" si="477"/>
        <v>1.0051201000000001</v>
      </c>
      <c r="N1869" s="70">
        <f t="shared" si="478"/>
        <v>0</v>
      </c>
      <c r="O1869" s="66">
        <f t="shared" ca="1" si="479"/>
        <v>412301.34126820997</v>
      </c>
      <c r="P1869" s="72">
        <f t="shared" si="480"/>
        <v>0</v>
      </c>
      <c r="Q1869" s="73">
        <f t="shared" ca="1" si="483"/>
        <v>1610520.6588473076</v>
      </c>
      <c r="R1869" s="73">
        <f t="shared" ca="1" si="484"/>
        <v>1154206.4721739038</v>
      </c>
      <c r="S1869" s="68"/>
      <c r="T1869" s="68"/>
      <c r="U1869" s="68"/>
      <c r="V1869" s="6"/>
      <c r="W1869" s="6"/>
      <c r="X1869" s="6"/>
      <c r="Y1869" s="7"/>
      <c r="Z1869" s="1"/>
      <c r="AA1869" s="6"/>
      <c r="AB1869" s="7"/>
      <c r="AC1869" s="7"/>
      <c r="AD1869" s="7"/>
      <c r="AE1869" s="6"/>
      <c r="AF1869" s="8"/>
      <c r="AG1869" s="6"/>
      <c r="AH1869" s="1"/>
      <c r="AI1869" s="3"/>
      <c r="AJ1869" s="3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  <c r="HG1869" s="1"/>
      <c r="HH1869" s="1"/>
      <c r="HI1869" s="1"/>
      <c r="HJ1869" s="1"/>
      <c r="HK1869" s="1"/>
      <c r="HL1869" s="1"/>
    </row>
    <row r="1870" spans="1:220" x14ac:dyDescent="0.2">
      <c r="A1870" s="65">
        <f t="shared" si="469"/>
        <v>43845</v>
      </c>
      <c r="B1870" s="12">
        <f t="shared" ca="1" si="471"/>
        <v>83743735.382314086</v>
      </c>
      <c r="C1870" s="73">
        <f t="shared" ca="1" si="481"/>
        <v>80526032.942365378</v>
      </c>
      <c r="D1870" s="67">
        <f ca="1">IF(A1870&lt;$B$1,VLOOKUP(A1870,[1]DI!$A$4:$B$15000,2,FALSE),0)</f>
        <v>4.4000000000000004E-2</v>
      </c>
      <c r="E1870" s="11">
        <f t="shared" ca="1" si="472"/>
        <v>1.0001708899999999</v>
      </c>
      <c r="F1870" s="66">
        <f ca="1">(TRUNC(PRODUCT($E$16:$E1869),16))</f>
        <v>1.60891776876563</v>
      </c>
      <c r="G1870" s="66">
        <f t="shared" ca="1" si="473"/>
        <v>1.6004484080525101</v>
      </c>
      <c r="H1870" s="66">
        <f t="shared" ca="1" si="474"/>
        <v>1.00529187</v>
      </c>
      <c r="I1870" s="67">
        <f t="shared" si="470"/>
        <v>0</v>
      </c>
      <c r="J1870" s="68">
        <f t="shared" si="482"/>
        <v>43801</v>
      </c>
      <c r="K1870" s="13">
        <f t="shared" si="475"/>
        <v>43</v>
      </c>
      <c r="L1870" s="9">
        <f t="shared" si="476"/>
        <v>1</v>
      </c>
      <c r="M1870" s="71">
        <f t="shared" ca="1" si="477"/>
        <v>1.00529187</v>
      </c>
      <c r="N1870" s="70">
        <f t="shared" si="478"/>
        <v>0</v>
      </c>
      <c r="O1870" s="66">
        <f t="shared" ca="1" si="479"/>
        <v>426133.29794671002</v>
      </c>
      <c r="P1870" s="72">
        <f t="shared" si="480"/>
        <v>0</v>
      </c>
      <c r="Q1870" s="73">
        <f t="shared" ca="1" si="483"/>
        <v>1610520.6588473076</v>
      </c>
      <c r="R1870" s="73">
        <f t="shared" ca="1" si="484"/>
        <v>1181048.4831546922</v>
      </c>
      <c r="S1870" s="68"/>
      <c r="T1870" s="68"/>
      <c r="U1870" s="68"/>
      <c r="V1870" s="6"/>
      <c r="W1870" s="6"/>
      <c r="X1870" s="6"/>
      <c r="Y1870" s="7"/>
      <c r="Z1870" s="1"/>
      <c r="AA1870" s="6"/>
      <c r="AB1870" s="7"/>
      <c r="AC1870" s="7"/>
      <c r="AD1870" s="7"/>
      <c r="AE1870" s="6"/>
      <c r="AF1870" s="8"/>
      <c r="AG1870" s="6"/>
      <c r="AH1870" s="1"/>
      <c r="AI1870" s="3"/>
      <c r="AJ1870" s="3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  <c r="HG1870" s="1"/>
      <c r="HH1870" s="1"/>
      <c r="HI1870" s="1"/>
      <c r="HJ1870" s="1"/>
      <c r="HK1870" s="1"/>
      <c r="HL1870" s="1"/>
    </row>
    <row r="1871" spans="1:220" x14ac:dyDescent="0.2">
      <c r="A1871" s="65">
        <f t="shared" si="469"/>
        <v>43846</v>
      </c>
      <c r="B1871" s="12">
        <f t="shared" ca="1" si="471"/>
        <v>83784410.960494041</v>
      </c>
      <c r="C1871" s="73">
        <f t="shared" ca="1" si="481"/>
        <v>80526032.942365378</v>
      </c>
      <c r="D1871" s="67">
        <f ca="1">IF(A1871&lt;$B$1,VLOOKUP(A1871,[1]DI!$A$4:$B$15000,2,FALSE),0)</f>
        <v>4.4000000000000004E-2</v>
      </c>
      <c r="E1871" s="11">
        <f t="shared" ca="1" si="472"/>
        <v>1.0001708899999999</v>
      </c>
      <c r="F1871" s="66">
        <f ca="1">(TRUNC(PRODUCT($E$16:$E1870),16))</f>
        <v>1.6091927167231399</v>
      </c>
      <c r="G1871" s="66">
        <f t="shared" ca="1" si="473"/>
        <v>1.6004484080525101</v>
      </c>
      <c r="H1871" s="66">
        <f t="shared" ca="1" si="474"/>
        <v>1.00546366</v>
      </c>
      <c r="I1871" s="67">
        <f t="shared" si="470"/>
        <v>0</v>
      </c>
      <c r="J1871" s="68">
        <f t="shared" si="482"/>
        <v>43801</v>
      </c>
      <c r="K1871" s="13">
        <f t="shared" si="475"/>
        <v>44</v>
      </c>
      <c r="L1871" s="9">
        <f t="shared" si="476"/>
        <v>1</v>
      </c>
      <c r="M1871" s="71">
        <f t="shared" ca="1" si="477"/>
        <v>1.00546366</v>
      </c>
      <c r="N1871" s="70">
        <f t="shared" si="478"/>
        <v>0</v>
      </c>
      <c r="O1871" s="66">
        <f t="shared" ca="1" si="479"/>
        <v>439966.86514587997</v>
      </c>
      <c r="P1871" s="72">
        <f t="shared" si="480"/>
        <v>0</v>
      </c>
      <c r="Q1871" s="73">
        <f t="shared" ca="1" si="483"/>
        <v>1610520.6588473076</v>
      </c>
      <c r="R1871" s="73">
        <f t="shared" ca="1" si="484"/>
        <v>1207890.4941354806</v>
      </c>
      <c r="S1871" s="68"/>
      <c r="T1871" s="68"/>
      <c r="U1871" s="68"/>
      <c r="V1871" s="6"/>
      <c r="W1871" s="6"/>
      <c r="X1871" s="6"/>
      <c r="Y1871" s="7"/>
      <c r="Z1871" s="1"/>
      <c r="AA1871" s="6"/>
      <c r="AB1871" s="7"/>
      <c r="AC1871" s="7"/>
      <c r="AD1871" s="7"/>
      <c r="AE1871" s="6"/>
      <c r="AF1871" s="8"/>
      <c r="AG1871" s="6"/>
      <c r="AH1871" s="1"/>
      <c r="AI1871" s="3"/>
      <c r="AJ1871" s="3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  <c r="HG1871" s="1"/>
      <c r="HH1871" s="1"/>
      <c r="HI1871" s="1"/>
      <c r="HJ1871" s="1"/>
      <c r="HK1871" s="1"/>
      <c r="HL1871" s="1"/>
    </row>
    <row r="1872" spans="1:220" x14ac:dyDescent="0.2">
      <c r="A1872" s="65">
        <f t="shared" si="469"/>
        <v>43847</v>
      </c>
      <c r="B1872" s="12">
        <f t="shared" ca="1" si="471"/>
        <v>83825089.759715304</v>
      </c>
      <c r="C1872" s="73">
        <f t="shared" ca="1" si="481"/>
        <v>80526032.942365378</v>
      </c>
      <c r="D1872" s="67">
        <f ca="1">IF(A1872&lt;$B$1,VLOOKUP(A1872,[1]DI!$A$4:$B$15000,2,FALSE),0)</f>
        <v>4.4000000000000004E-2</v>
      </c>
      <c r="E1872" s="11">
        <f t="shared" ca="1" si="472"/>
        <v>1.0001708899999999</v>
      </c>
      <c r="F1872" s="66">
        <f ca="1">(TRUNC(PRODUCT($E$16:$E1871),16))</f>
        <v>1.6094677116664999</v>
      </c>
      <c r="G1872" s="66">
        <f t="shared" ca="1" si="473"/>
        <v>1.6004484080525101</v>
      </c>
      <c r="H1872" s="66">
        <f t="shared" ca="1" si="474"/>
        <v>1.00563549</v>
      </c>
      <c r="I1872" s="67">
        <f t="shared" si="470"/>
        <v>0</v>
      </c>
      <c r="J1872" s="68">
        <f t="shared" si="482"/>
        <v>43801</v>
      </c>
      <c r="K1872" s="13">
        <f t="shared" si="475"/>
        <v>45</v>
      </c>
      <c r="L1872" s="9">
        <f t="shared" si="476"/>
        <v>1</v>
      </c>
      <c r="M1872" s="71">
        <f t="shared" ca="1" si="477"/>
        <v>1.00563549</v>
      </c>
      <c r="N1872" s="70">
        <f t="shared" si="478"/>
        <v>0</v>
      </c>
      <c r="O1872" s="66">
        <f t="shared" ca="1" si="479"/>
        <v>453803.65338635998</v>
      </c>
      <c r="P1872" s="72">
        <f t="shared" si="480"/>
        <v>0</v>
      </c>
      <c r="Q1872" s="73">
        <f t="shared" ca="1" si="483"/>
        <v>1610520.6588473076</v>
      </c>
      <c r="R1872" s="73">
        <f t="shared" ca="1" si="484"/>
        <v>1234732.5051162692</v>
      </c>
      <c r="S1872" s="68"/>
      <c r="T1872" s="68"/>
      <c r="U1872" s="68"/>
      <c r="V1872" s="6"/>
      <c r="W1872" s="6"/>
      <c r="X1872" s="6"/>
      <c r="Y1872" s="7"/>
      <c r="Z1872" s="1"/>
      <c r="AA1872" s="6"/>
      <c r="AB1872" s="7"/>
      <c r="AC1872" s="7"/>
      <c r="AD1872" s="7"/>
      <c r="AE1872" s="6"/>
      <c r="AF1872" s="8"/>
      <c r="AG1872" s="6"/>
      <c r="AH1872" s="1"/>
      <c r="AI1872" s="3"/>
      <c r="AJ1872" s="3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  <c r="HG1872" s="1"/>
      <c r="HH1872" s="1"/>
      <c r="HI1872" s="1"/>
      <c r="HJ1872" s="1"/>
      <c r="HK1872" s="1"/>
      <c r="HL1872" s="1"/>
    </row>
    <row r="1873" spans="1:220" x14ac:dyDescent="0.2">
      <c r="A1873" s="65">
        <f t="shared" si="469"/>
        <v>43848</v>
      </c>
      <c r="B1873" s="12">
        <f t="shared" ca="1" si="471"/>
        <v>83865770.169457257</v>
      </c>
      <c r="C1873" s="73">
        <f t="shared" ca="1" si="481"/>
        <v>80526032.942365378</v>
      </c>
      <c r="D1873" s="67">
        <f ca="1">IF(A1873&lt;$B$1,VLOOKUP(A1873,[1]DI!$A$4:$B$15000,2,FALSE),0)</f>
        <v>0</v>
      </c>
      <c r="E1873" s="11">
        <f t="shared" ca="1" si="472"/>
        <v>1</v>
      </c>
      <c r="F1873" s="66">
        <f ca="1">(TRUNC(PRODUCT($E$16:$E1872),16))</f>
        <v>1.6097427536037401</v>
      </c>
      <c r="G1873" s="66">
        <f t="shared" ca="1" si="473"/>
        <v>1.6004484080525101</v>
      </c>
      <c r="H1873" s="66">
        <f t="shared" ca="1" si="474"/>
        <v>1.00580734</v>
      </c>
      <c r="I1873" s="67">
        <f t="shared" si="470"/>
        <v>0</v>
      </c>
      <c r="J1873" s="68">
        <f t="shared" si="482"/>
        <v>43801</v>
      </c>
      <c r="K1873" s="13">
        <f t="shared" si="475"/>
        <v>46</v>
      </c>
      <c r="L1873" s="9">
        <f t="shared" si="476"/>
        <v>1</v>
      </c>
      <c r="M1873" s="71">
        <f t="shared" ca="1" si="477"/>
        <v>1.00580734</v>
      </c>
      <c r="N1873" s="70">
        <f t="shared" si="478"/>
        <v>0</v>
      </c>
      <c r="O1873" s="66">
        <f t="shared" ca="1" si="479"/>
        <v>467642.05214752001</v>
      </c>
      <c r="P1873" s="72">
        <f t="shared" si="480"/>
        <v>0</v>
      </c>
      <c r="Q1873" s="73">
        <f t="shared" ca="1" si="483"/>
        <v>1610520.6588473076</v>
      </c>
      <c r="R1873" s="73">
        <f t="shared" ca="1" si="484"/>
        <v>1261574.5160970576</v>
      </c>
      <c r="S1873" s="68"/>
      <c r="T1873" s="68"/>
      <c r="U1873" s="68"/>
      <c r="V1873" s="6"/>
      <c r="W1873" s="6"/>
      <c r="X1873" s="6"/>
      <c r="Y1873" s="7"/>
      <c r="Z1873" s="1"/>
      <c r="AA1873" s="6"/>
      <c r="AB1873" s="7"/>
      <c r="AC1873" s="7"/>
      <c r="AD1873" s="7"/>
      <c r="AE1873" s="6"/>
      <c r="AF1873" s="8"/>
      <c r="AG1873" s="6"/>
      <c r="AH1873" s="1"/>
      <c r="AI1873" s="3"/>
      <c r="AJ1873" s="3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  <c r="HG1873" s="1"/>
      <c r="HH1873" s="1"/>
      <c r="HI1873" s="1"/>
      <c r="HJ1873" s="1"/>
      <c r="HK1873" s="1"/>
      <c r="HL1873" s="1"/>
    </row>
    <row r="1874" spans="1:220" x14ac:dyDescent="0.2">
      <c r="A1874" s="65">
        <f t="shared" ref="A1874:A1937" si="485">(A1873+1)</f>
        <v>43849</v>
      </c>
      <c r="B1874" s="12">
        <f t="shared" ca="1" si="471"/>
        <v>83892612.180438042</v>
      </c>
      <c r="C1874" s="73">
        <f t="shared" ca="1" si="481"/>
        <v>80526032.942365378</v>
      </c>
      <c r="D1874" s="67">
        <f ca="1">IF(A1874&lt;$B$1,VLOOKUP(A1874,[1]DI!$A$4:$B$15000,2,FALSE),0)</f>
        <v>0</v>
      </c>
      <c r="E1874" s="11">
        <f t="shared" ca="1" si="472"/>
        <v>1</v>
      </c>
      <c r="F1874" s="66">
        <f ca="1">(TRUNC(PRODUCT($E$16:$E1873),16))</f>
        <v>1.6097427536037401</v>
      </c>
      <c r="G1874" s="66">
        <f t="shared" ca="1" si="473"/>
        <v>1.6004484080525101</v>
      </c>
      <c r="H1874" s="66">
        <f t="shared" ca="1" si="474"/>
        <v>1.00580734</v>
      </c>
      <c r="I1874" s="67">
        <f t="shared" ref="I1874:I1937" si="486">I1873</f>
        <v>0</v>
      </c>
      <c r="J1874" s="68">
        <f t="shared" si="482"/>
        <v>43801</v>
      </c>
      <c r="K1874" s="13">
        <f t="shared" si="475"/>
        <v>47</v>
      </c>
      <c r="L1874" s="9">
        <f t="shared" si="476"/>
        <v>1</v>
      </c>
      <c r="M1874" s="71">
        <f t="shared" ca="1" si="477"/>
        <v>1.00580734</v>
      </c>
      <c r="N1874" s="70">
        <f t="shared" si="478"/>
        <v>0</v>
      </c>
      <c r="O1874" s="66">
        <f t="shared" ca="1" si="479"/>
        <v>467642.05214752001</v>
      </c>
      <c r="P1874" s="72">
        <f t="shared" si="480"/>
        <v>0</v>
      </c>
      <c r="Q1874" s="73">
        <f t="shared" ca="1" si="483"/>
        <v>1610520.6588473076</v>
      </c>
      <c r="R1874" s="73">
        <f t="shared" ca="1" si="484"/>
        <v>1288416.527077846</v>
      </c>
      <c r="S1874" s="68"/>
      <c r="T1874" s="68"/>
      <c r="U1874" s="68"/>
      <c r="V1874" s="6"/>
      <c r="W1874" s="6"/>
      <c r="X1874" s="6"/>
      <c r="Y1874" s="7"/>
      <c r="Z1874" s="1"/>
      <c r="AA1874" s="6"/>
      <c r="AB1874" s="7"/>
      <c r="AC1874" s="7"/>
      <c r="AD1874" s="7"/>
      <c r="AE1874" s="6"/>
      <c r="AF1874" s="8"/>
      <c r="AG1874" s="6"/>
      <c r="AH1874" s="1"/>
      <c r="AI1874" s="3"/>
      <c r="AJ1874" s="3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  <c r="HG1874" s="1"/>
      <c r="HH1874" s="1"/>
      <c r="HI1874" s="1"/>
      <c r="HJ1874" s="1"/>
      <c r="HK1874" s="1"/>
      <c r="HL1874" s="1"/>
    </row>
    <row r="1875" spans="1:220" x14ac:dyDescent="0.2">
      <c r="A1875" s="65">
        <f t="shared" si="485"/>
        <v>43850</v>
      </c>
      <c r="B1875" s="12">
        <f t="shared" ca="1" si="471"/>
        <v>83919454.191418841</v>
      </c>
      <c r="C1875" s="73">
        <f t="shared" ca="1" si="481"/>
        <v>80526032.942365378</v>
      </c>
      <c r="D1875" s="67">
        <f ca="1">IF(A1875&lt;$B$1,VLOOKUP(A1875,[1]DI!$A$4:$B$15000,2,FALSE),0)</f>
        <v>4.4000000000000004E-2</v>
      </c>
      <c r="E1875" s="11">
        <f t="shared" ca="1" si="472"/>
        <v>1.0001708899999999</v>
      </c>
      <c r="F1875" s="66">
        <f ca="1">(TRUNC(PRODUCT($E$16:$E1874),16))</f>
        <v>1.6097427536037401</v>
      </c>
      <c r="G1875" s="66">
        <f t="shared" ca="1" si="473"/>
        <v>1.6004484080525101</v>
      </c>
      <c r="H1875" s="66">
        <f t="shared" ca="1" si="474"/>
        <v>1.00580734</v>
      </c>
      <c r="I1875" s="67">
        <f t="shared" si="486"/>
        <v>0</v>
      </c>
      <c r="J1875" s="68">
        <f t="shared" si="482"/>
        <v>43801</v>
      </c>
      <c r="K1875" s="13">
        <f t="shared" si="475"/>
        <v>48</v>
      </c>
      <c r="L1875" s="9">
        <f t="shared" si="476"/>
        <v>1</v>
      </c>
      <c r="M1875" s="71">
        <f t="shared" ca="1" si="477"/>
        <v>1.00580734</v>
      </c>
      <c r="N1875" s="70">
        <f t="shared" si="478"/>
        <v>0</v>
      </c>
      <c r="O1875" s="66">
        <f t="shared" ca="1" si="479"/>
        <v>467642.05214752001</v>
      </c>
      <c r="P1875" s="72">
        <f t="shared" si="480"/>
        <v>0</v>
      </c>
      <c r="Q1875" s="73">
        <f t="shared" ca="1" si="483"/>
        <v>1610520.6588473076</v>
      </c>
      <c r="R1875" s="73">
        <f t="shared" ca="1" si="484"/>
        <v>1315258.5380586344</v>
      </c>
      <c r="S1875" s="68"/>
      <c r="T1875" s="68"/>
      <c r="U1875" s="68"/>
      <c r="V1875" s="6"/>
      <c r="W1875" s="6"/>
      <c r="X1875" s="6"/>
      <c r="Y1875" s="7"/>
      <c r="Z1875" s="1"/>
      <c r="AA1875" s="6"/>
      <c r="AB1875" s="7"/>
      <c r="AC1875" s="7"/>
      <c r="AD1875" s="7"/>
      <c r="AE1875" s="6"/>
      <c r="AF1875" s="8"/>
      <c r="AG1875" s="6"/>
      <c r="AH1875" s="1"/>
      <c r="AI1875" s="3"/>
      <c r="AJ1875" s="3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  <c r="HG1875" s="1"/>
      <c r="HH1875" s="1"/>
      <c r="HI1875" s="1"/>
      <c r="HJ1875" s="1"/>
      <c r="HK1875" s="1"/>
      <c r="HL1875" s="1"/>
    </row>
    <row r="1876" spans="1:220" x14ac:dyDescent="0.2">
      <c r="A1876" s="65">
        <f t="shared" si="485"/>
        <v>43851</v>
      </c>
      <c r="B1876" s="12">
        <f t="shared" ca="1" si="471"/>
        <v>83960137.016941741</v>
      </c>
      <c r="C1876" s="73">
        <f t="shared" ca="1" si="481"/>
        <v>80526032.942365378</v>
      </c>
      <c r="D1876" s="67">
        <f ca="1">IF(A1876&lt;$B$1,VLOOKUP(A1876,[1]DI!$A$4:$B$15000,2,FALSE),0)</f>
        <v>4.4000000000000004E-2</v>
      </c>
      <c r="E1876" s="11">
        <f t="shared" ca="1" si="472"/>
        <v>1.0001708899999999</v>
      </c>
      <c r="F1876" s="66">
        <f ca="1">(TRUNC(PRODUCT($E$16:$E1875),16))</f>
        <v>1.6100178425429099</v>
      </c>
      <c r="G1876" s="66">
        <f t="shared" ca="1" si="473"/>
        <v>1.6004484080525101</v>
      </c>
      <c r="H1876" s="66">
        <f t="shared" ca="1" si="474"/>
        <v>1.00597922</v>
      </c>
      <c r="I1876" s="67">
        <f t="shared" si="486"/>
        <v>0</v>
      </c>
      <c r="J1876" s="68">
        <f t="shared" si="482"/>
        <v>43801</v>
      </c>
      <c r="K1876" s="13">
        <f t="shared" si="475"/>
        <v>49</v>
      </c>
      <c r="L1876" s="9">
        <f t="shared" si="476"/>
        <v>1</v>
      </c>
      <c r="M1876" s="71">
        <f t="shared" ca="1" si="477"/>
        <v>1.00597922</v>
      </c>
      <c r="N1876" s="70">
        <f t="shared" si="478"/>
        <v>0</v>
      </c>
      <c r="O1876" s="66">
        <f t="shared" ca="1" si="479"/>
        <v>481482.86668963998</v>
      </c>
      <c r="P1876" s="72">
        <f t="shared" si="480"/>
        <v>0</v>
      </c>
      <c r="Q1876" s="73">
        <f t="shared" ca="1" si="483"/>
        <v>1610520.6588473076</v>
      </c>
      <c r="R1876" s="73">
        <f t="shared" ca="1" si="484"/>
        <v>1342100.549039423</v>
      </c>
      <c r="S1876" s="68"/>
      <c r="T1876" s="68"/>
      <c r="U1876" s="68"/>
      <c r="V1876" s="6"/>
      <c r="W1876" s="6"/>
      <c r="X1876" s="6"/>
      <c r="Y1876" s="7"/>
      <c r="Z1876" s="1"/>
      <c r="AA1876" s="6"/>
      <c r="AB1876" s="7"/>
      <c r="AC1876" s="7"/>
      <c r="AD1876" s="7"/>
      <c r="AE1876" s="6"/>
      <c r="AF1876" s="8"/>
      <c r="AG1876" s="6"/>
      <c r="AH1876" s="1"/>
      <c r="AI1876" s="3"/>
      <c r="AJ1876" s="3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  <c r="HG1876" s="1"/>
      <c r="HH1876" s="1"/>
      <c r="HI1876" s="1"/>
      <c r="HJ1876" s="1"/>
      <c r="HK1876" s="1"/>
      <c r="HL1876" s="1"/>
    </row>
    <row r="1877" spans="1:220" x14ac:dyDescent="0.2">
      <c r="A1877" s="65">
        <f t="shared" si="485"/>
        <v>43852</v>
      </c>
      <c r="B1877" s="12">
        <f t="shared" ca="1" si="471"/>
        <v>84000822.258245647</v>
      </c>
      <c r="C1877" s="73">
        <f t="shared" ca="1" si="481"/>
        <v>80526032.942365378</v>
      </c>
      <c r="D1877" s="67">
        <f ca="1">IF(A1877&lt;$B$1,VLOOKUP(A1877,[1]DI!$A$4:$B$15000,2,FALSE),0)</f>
        <v>4.4000000000000004E-2</v>
      </c>
      <c r="E1877" s="11">
        <f t="shared" ca="1" si="472"/>
        <v>1.0001708899999999</v>
      </c>
      <c r="F1877" s="66">
        <f ca="1">(TRUNC(PRODUCT($E$16:$E1876),16))</f>
        <v>1.6102929784920199</v>
      </c>
      <c r="G1877" s="66">
        <f t="shared" ca="1" si="473"/>
        <v>1.6004484080525101</v>
      </c>
      <c r="H1877" s="66">
        <f t="shared" ca="1" si="474"/>
        <v>1.0061511299999999</v>
      </c>
      <c r="I1877" s="67">
        <f t="shared" si="486"/>
        <v>0</v>
      </c>
      <c r="J1877" s="68">
        <f t="shared" si="482"/>
        <v>43801</v>
      </c>
      <c r="K1877" s="13">
        <f t="shared" si="475"/>
        <v>50</v>
      </c>
      <c r="L1877" s="9">
        <f t="shared" si="476"/>
        <v>1</v>
      </c>
      <c r="M1877" s="71">
        <f t="shared" ca="1" si="477"/>
        <v>1.0061511299999999</v>
      </c>
      <c r="N1877" s="70">
        <f t="shared" si="478"/>
        <v>0</v>
      </c>
      <c r="O1877" s="66">
        <f t="shared" ca="1" si="479"/>
        <v>495326.09701276</v>
      </c>
      <c r="P1877" s="72">
        <f t="shared" si="480"/>
        <v>0</v>
      </c>
      <c r="Q1877" s="73">
        <f t="shared" ca="1" si="483"/>
        <v>1610520.6588473076</v>
      </c>
      <c r="R1877" s="73">
        <f t="shared" ca="1" si="484"/>
        <v>1368942.5600202116</v>
      </c>
      <c r="S1877" s="68"/>
      <c r="T1877" s="68"/>
      <c r="U1877" s="68"/>
      <c r="V1877" s="6"/>
      <c r="W1877" s="6"/>
      <c r="X1877" s="6"/>
      <c r="Y1877" s="7"/>
      <c r="Z1877" s="1"/>
      <c r="AA1877" s="6"/>
      <c r="AB1877" s="7"/>
      <c r="AC1877" s="7"/>
      <c r="AD1877" s="7"/>
      <c r="AE1877" s="6"/>
      <c r="AF1877" s="8"/>
      <c r="AG1877" s="6"/>
      <c r="AH1877" s="1"/>
      <c r="AI1877" s="3"/>
      <c r="AJ1877" s="3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  <c r="HG1877" s="1"/>
      <c r="HH1877" s="1"/>
      <c r="HI1877" s="1"/>
      <c r="HJ1877" s="1"/>
      <c r="HK1877" s="1"/>
      <c r="HL1877" s="1"/>
    </row>
    <row r="1878" spans="1:220" x14ac:dyDescent="0.2">
      <c r="A1878" s="65">
        <f t="shared" si="485"/>
        <v>43853</v>
      </c>
      <c r="B1878" s="12">
        <f t="shared" ca="1" si="471"/>
        <v>84041509.915330559</v>
      </c>
      <c r="C1878" s="73">
        <f t="shared" ca="1" si="481"/>
        <v>80526032.942365378</v>
      </c>
      <c r="D1878" s="67">
        <f ca="1">IF(A1878&lt;$B$1,VLOOKUP(A1878,[1]DI!$A$4:$B$15000,2,FALSE),0)</f>
        <v>4.4000000000000004E-2</v>
      </c>
      <c r="E1878" s="11">
        <f t="shared" ca="1" si="472"/>
        <v>1.0001708899999999</v>
      </c>
      <c r="F1878" s="66">
        <f ca="1">(TRUNC(PRODUCT($E$16:$E1877),16))</f>
        <v>1.6105681614591101</v>
      </c>
      <c r="G1878" s="66">
        <f t="shared" ca="1" si="473"/>
        <v>1.6004484080525101</v>
      </c>
      <c r="H1878" s="66">
        <f t="shared" ca="1" si="474"/>
        <v>1.0063230700000001</v>
      </c>
      <c r="I1878" s="67">
        <f t="shared" si="486"/>
        <v>0</v>
      </c>
      <c r="J1878" s="68">
        <f t="shared" si="482"/>
        <v>43801</v>
      </c>
      <c r="K1878" s="13">
        <f t="shared" si="475"/>
        <v>51</v>
      </c>
      <c r="L1878" s="9">
        <f t="shared" si="476"/>
        <v>1</v>
      </c>
      <c r="M1878" s="71">
        <f t="shared" ca="1" si="477"/>
        <v>1.0063230700000001</v>
      </c>
      <c r="N1878" s="70">
        <f t="shared" si="478"/>
        <v>0</v>
      </c>
      <c r="O1878" s="66">
        <f t="shared" ca="1" si="479"/>
        <v>509171.74311689002</v>
      </c>
      <c r="P1878" s="72">
        <f t="shared" si="480"/>
        <v>0</v>
      </c>
      <c r="Q1878" s="73">
        <f t="shared" ca="1" si="483"/>
        <v>1610520.6588473076</v>
      </c>
      <c r="R1878" s="73">
        <f t="shared" ca="1" si="484"/>
        <v>1395784.571001</v>
      </c>
      <c r="S1878" s="68"/>
      <c r="T1878" s="68"/>
      <c r="U1878" s="68"/>
      <c r="V1878" s="6"/>
      <c r="W1878" s="6"/>
      <c r="X1878" s="6"/>
      <c r="Y1878" s="7"/>
      <c r="Z1878" s="1"/>
      <c r="AA1878" s="6"/>
      <c r="AB1878" s="7"/>
      <c r="AC1878" s="7"/>
      <c r="AD1878" s="7"/>
      <c r="AE1878" s="6"/>
      <c r="AF1878" s="8"/>
      <c r="AG1878" s="6"/>
      <c r="AH1878" s="1"/>
      <c r="AI1878" s="3"/>
      <c r="AJ1878" s="3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  <c r="HG1878" s="1"/>
      <c r="HH1878" s="1"/>
      <c r="HI1878" s="1"/>
      <c r="HJ1878" s="1"/>
      <c r="HK1878" s="1"/>
      <c r="HL1878" s="1"/>
    </row>
    <row r="1879" spans="1:220" x14ac:dyDescent="0.2">
      <c r="A1879" s="65">
        <f t="shared" si="485"/>
        <v>43854</v>
      </c>
      <c r="B1879" s="12">
        <f t="shared" ca="1" si="471"/>
        <v>84082199.988196447</v>
      </c>
      <c r="C1879" s="73">
        <f t="shared" ca="1" si="481"/>
        <v>80526032.942365378</v>
      </c>
      <c r="D1879" s="67">
        <f ca="1">IF(A1879&lt;$B$1,VLOOKUP(A1879,[1]DI!$A$4:$B$15000,2,FALSE),0)</f>
        <v>4.4000000000000004E-2</v>
      </c>
      <c r="E1879" s="11">
        <f t="shared" ca="1" si="472"/>
        <v>1.0001708899999999</v>
      </c>
      <c r="F1879" s="66">
        <f ca="1">(TRUNC(PRODUCT($E$16:$E1878),16))</f>
        <v>1.61084339145223</v>
      </c>
      <c r="G1879" s="66">
        <f t="shared" ca="1" si="473"/>
        <v>1.6004484080525101</v>
      </c>
      <c r="H1879" s="66">
        <f t="shared" ca="1" si="474"/>
        <v>1.0064950399999999</v>
      </c>
      <c r="I1879" s="67">
        <f t="shared" si="486"/>
        <v>0</v>
      </c>
      <c r="J1879" s="68">
        <f t="shared" si="482"/>
        <v>43801</v>
      </c>
      <c r="K1879" s="13">
        <f t="shared" si="475"/>
        <v>52</v>
      </c>
      <c r="L1879" s="9">
        <f t="shared" si="476"/>
        <v>1</v>
      </c>
      <c r="M1879" s="71">
        <f t="shared" ca="1" si="477"/>
        <v>1.0064950399999999</v>
      </c>
      <c r="N1879" s="70">
        <f t="shared" si="478"/>
        <v>0</v>
      </c>
      <c r="O1879" s="66">
        <f t="shared" ca="1" si="479"/>
        <v>523019.80500196997</v>
      </c>
      <c r="P1879" s="72">
        <f t="shared" si="480"/>
        <v>0</v>
      </c>
      <c r="Q1879" s="73">
        <f t="shared" ca="1" si="483"/>
        <v>1610520.6588473076</v>
      </c>
      <c r="R1879" s="73">
        <f t="shared" ca="1" si="484"/>
        <v>1422626.5819817884</v>
      </c>
      <c r="S1879" s="68"/>
      <c r="T1879" s="68"/>
      <c r="U1879" s="68"/>
      <c r="V1879" s="6"/>
      <c r="W1879" s="6"/>
      <c r="X1879" s="6"/>
      <c r="Y1879" s="7"/>
      <c r="Z1879" s="1"/>
      <c r="AA1879" s="6"/>
      <c r="AB1879" s="7"/>
      <c r="AC1879" s="7"/>
      <c r="AD1879" s="7"/>
      <c r="AE1879" s="6"/>
      <c r="AF1879" s="8"/>
      <c r="AG1879" s="6"/>
      <c r="AH1879" s="1"/>
      <c r="AI1879" s="3"/>
      <c r="AJ1879" s="3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  <c r="HG1879" s="1"/>
      <c r="HH1879" s="1"/>
      <c r="HI1879" s="1"/>
      <c r="HJ1879" s="1"/>
      <c r="HK1879" s="1"/>
      <c r="HL1879" s="1"/>
    </row>
    <row r="1880" spans="1:220" x14ac:dyDescent="0.2">
      <c r="A1880" s="65">
        <f t="shared" si="485"/>
        <v>43855</v>
      </c>
      <c r="B1880" s="12">
        <f t="shared" ca="1" si="471"/>
        <v>84122892.476843312</v>
      </c>
      <c r="C1880" s="73">
        <f t="shared" ca="1" si="481"/>
        <v>80526032.942365378</v>
      </c>
      <c r="D1880" s="67">
        <f ca="1">IF(A1880&lt;$B$1,VLOOKUP(A1880,[1]DI!$A$4:$B$15000,2,FALSE),0)</f>
        <v>0</v>
      </c>
      <c r="E1880" s="11">
        <f t="shared" ca="1" si="472"/>
        <v>1</v>
      </c>
      <c r="F1880" s="66">
        <f ca="1">(TRUNC(PRODUCT($E$16:$E1879),16))</f>
        <v>1.6111186684793899</v>
      </c>
      <c r="G1880" s="66">
        <f t="shared" ca="1" si="473"/>
        <v>1.6004484080525101</v>
      </c>
      <c r="H1880" s="66">
        <f t="shared" ca="1" si="474"/>
        <v>1.00666704</v>
      </c>
      <c r="I1880" s="67">
        <f t="shared" si="486"/>
        <v>0</v>
      </c>
      <c r="J1880" s="68">
        <f t="shared" si="482"/>
        <v>43801</v>
      </c>
      <c r="K1880" s="13">
        <f t="shared" si="475"/>
        <v>53</v>
      </c>
      <c r="L1880" s="9">
        <f t="shared" si="476"/>
        <v>1</v>
      </c>
      <c r="M1880" s="71">
        <f t="shared" ca="1" si="477"/>
        <v>1.00666704</v>
      </c>
      <c r="N1880" s="70">
        <f t="shared" si="478"/>
        <v>0</v>
      </c>
      <c r="O1880" s="66">
        <f t="shared" ca="1" si="479"/>
        <v>536870.28266806004</v>
      </c>
      <c r="P1880" s="72">
        <f t="shared" si="480"/>
        <v>0</v>
      </c>
      <c r="Q1880" s="73">
        <f t="shared" ca="1" si="483"/>
        <v>1610520.6588473076</v>
      </c>
      <c r="R1880" s="73">
        <f t="shared" ca="1" si="484"/>
        <v>1449468.592962577</v>
      </c>
      <c r="S1880" s="68"/>
      <c r="T1880" s="68"/>
      <c r="U1880" s="68"/>
      <c r="V1880" s="6"/>
      <c r="W1880" s="6"/>
      <c r="X1880" s="6"/>
      <c r="Y1880" s="7"/>
      <c r="Z1880" s="1"/>
      <c r="AA1880" s="6"/>
      <c r="AB1880" s="7"/>
      <c r="AC1880" s="7"/>
      <c r="AD1880" s="7"/>
      <c r="AE1880" s="6"/>
      <c r="AF1880" s="8"/>
      <c r="AG1880" s="6"/>
      <c r="AH1880" s="1"/>
      <c r="AI1880" s="3"/>
      <c r="AJ1880" s="3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  <c r="HG1880" s="1"/>
      <c r="HH1880" s="1"/>
      <c r="HI1880" s="1"/>
      <c r="HJ1880" s="1"/>
      <c r="HK1880" s="1"/>
      <c r="HL1880" s="1"/>
    </row>
    <row r="1881" spans="1:220" x14ac:dyDescent="0.2">
      <c r="A1881" s="65">
        <f t="shared" si="485"/>
        <v>43856</v>
      </c>
      <c r="B1881" s="12">
        <f t="shared" ca="1" si="471"/>
        <v>84149734.487824097</v>
      </c>
      <c r="C1881" s="73">
        <f t="shared" ca="1" si="481"/>
        <v>80526032.942365378</v>
      </c>
      <c r="D1881" s="67">
        <f ca="1">IF(A1881&lt;$B$1,VLOOKUP(A1881,[1]DI!$A$4:$B$15000,2,FALSE),0)</f>
        <v>0</v>
      </c>
      <c r="E1881" s="11">
        <f t="shared" ca="1" si="472"/>
        <v>1</v>
      </c>
      <c r="F1881" s="66">
        <f ca="1">(TRUNC(PRODUCT($E$16:$E1880),16))</f>
        <v>1.6111186684793899</v>
      </c>
      <c r="G1881" s="66">
        <f t="shared" ca="1" si="473"/>
        <v>1.6004484080525101</v>
      </c>
      <c r="H1881" s="66">
        <f t="shared" ca="1" si="474"/>
        <v>1.00666704</v>
      </c>
      <c r="I1881" s="67">
        <f t="shared" si="486"/>
        <v>0</v>
      </c>
      <c r="J1881" s="68">
        <f t="shared" si="482"/>
        <v>43801</v>
      </c>
      <c r="K1881" s="13">
        <f t="shared" si="475"/>
        <v>54</v>
      </c>
      <c r="L1881" s="9">
        <f t="shared" si="476"/>
        <v>1</v>
      </c>
      <c r="M1881" s="71">
        <f t="shared" ca="1" si="477"/>
        <v>1.00666704</v>
      </c>
      <c r="N1881" s="70">
        <f t="shared" si="478"/>
        <v>0</v>
      </c>
      <c r="O1881" s="66">
        <f t="shared" ca="1" si="479"/>
        <v>536870.28266806004</v>
      </c>
      <c r="P1881" s="72">
        <f t="shared" si="480"/>
        <v>0</v>
      </c>
      <c r="Q1881" s="73">
        <f t="shared" ca="1" si="483"/>
        <v>1610520.6588473076</v>
      </c>
      <c r="R1881" s="73">
        <f t="shared" ca="1" si="484"/>
        <v>1476310.6039433652</v>
      </c>
      <c r="S1881" s="68"/>
      <c r="T1881" s="68"/>
      <c r="U1881" s="68"/>
      <c r="V1881" s="6"/>
      <c r="W1881" s="6"/>
      <c r="X1881" s="6"/>
      <c r="Y1881" s="7"/>
      <c r="Z1881" s="1"/>
      <c r="AA1881" s="6"/>
      <c r="AB1881" s="7"/>
      <c r="AC1881" s="7"/>
      <c r="AD1881" s="7"/>
      <c r="AE1881" s="6"/>
      <c r="AF1881" s="8"/>
      <c r="AG1881" s="6"/>
      <c r="AH1881" s="1"/>
      <c r="AI1881" s="3"/>
      <c r="AJ1881" s="3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  <c r="HG1881" s="1"/>
      <c r="HH1881" s="1"/>
      <c r="HI1881" s="1"/>
      <c r="HJ1881" s="1"/>
      <c r="HK1881" s="1"/>
      <c r="HL1881" s="1"/>
    </row>
    <row r="1882" spans="1:220" x14ac:dyDescent="0.2">
      <c r="A1882" s="65">
        <f t="shared" si="485"/>
        <v>43857</v>
      </c>
      <c r="B1882" s="12">
        <f t="shared" ca="1" si="471"/>
        <v>84176576.498804882</v>
      </c>
      <c r="C1882" s="73">
        <f t="shared" ca="1" si="481"/>
        <v>80526032.942365378</v>
      </c>
      <c r="D1882" s="67">
        <f ca="1">IF(A1882&lt;$B$1,VLOOKUP(A1882,[1]DI!$A$4:$B$15000,2,FALSE),0)</f>
        <v>4.4000000000000004E-2</v>
      </c>
      <c r="E1882" s="11">
        <f t="shared" ca="1" si="472"/>
        <v>1.0001708899999999</v>
      </c>
      <c r="F1882" s="66">
        <f ca="1">(TRUNC(PRODUCT($E$16:$E1881),16))</f>
        <v>1.6111186684793899</v>
      </c>
      <c r="G1882" s="66">
        <f t="shared" ca="1" si="473"/>
        <v>1.6004484080525101</v>
      </c>
      <c r="H1882" s="66">
        <f t="shared" ca="1" si="474"/>
        <v>1.00666704</v>
      </c>
      <c r="I1882" s="67">
        <f t="shared" si="486"/>
        <v>0</v>
      </c>
      <c r="J1882" s="68">
        <f t="shared" si="482"/>
        <v>43801</v>
      </c>
      <c r="K1882" s="13">
        <f t="shared" si="475"/>
        <v>55</v>
      </c>
      <c r="L1882" s="9">
        <f t="shared" si="476"/>
        <v>1</v>
      </c>
      <c r="M1882" s="71">
        <f t="shared" ca="1" si="477"/>
        <v>1.00666704</v>
      </c>
      <c r="N1882" s="70">
        <f t="shared" si="478"/>
        <v>0</v>
      </c>
      <c r="O1882" s="66">
        <f t="shared" ca="1" si="479"/>
        <v>536870.28266806004</v>
      </c>
      <c r="P1882" s="72">
        <f t="shared" si="480"/>
        <v>0</v>
      </c>
      <c r="Q1882" s="73">
        <f t="shared" ca="1" si="483"/>
        <v>1610520.6588473076</v>
      </c>
      <c r="R1882" s="73">
        <f t="shared" ca="1" si="484"/>
        <v>1503152.6149241538</v>
      </c>
      <c r="S1882" s="68"/>
      <c r="T1882" s="68"/>
      <c r="U1882" s="68"/>
      <c r="V1882" s="6"/>
      <c r="W1882" s="6"/>
      <c r="X1882" s="6"/>
      <c r="Y1882" s="7"/>
      <c r="Z1882" s="1"/>
      <c r="AA1882" s="6"/>
      <c r="AB1882" s="7"/>
      <c r="AC1882" s="7"/>
      <c r="AD1882" s="7"/>
      <c r="AE1882" s="6"/>
      <c r="AF1882" s="8"/>
      <c r="AG1882" s="6"/>
      <c r="AH1882" s="1"/>
      <c r="AI1882" s="3"/>
      <c r="AJ1882" s="3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  <c r="HG1882" s="1"/>
      <c r="HH1882" s="1"/>
      <c r="HI1882" s="1"/>
      <c r="HJ1882" s="1"/>
      <c r="HK1882" s="1"/>
      <c r="HL1882" s="1"/>
    </row>
    <row r="1883" spans="1:220" x14ac:dyDescent="0.2">
      <c r="A1883" s="65">
        <f t="shared" si="485"/>
        <v>43858</v>
      </c>
      <c r="B1883" s="12">
        <f t="shared" ca="1" si="471"/>
        <v>84217271.403232768</v>
      </c>
      <c r="C1883" s="73">
        <f t="shared" ca="1" si="481"/>
        <v>80526032.942365378</v>
      </c>
      <c r="D1883" s="67">
        <f ca="1">IF(A1883&lt;$B$1,VLOOKUP(A1883,[1]DI!$A$4:$B$15000,2,FALSE),0)</f>
        <v>4.4000000000000004E-2</v>
      </c>
      <c r="E1883" s="11">
        <f t="shared" ca="1" si="472"/>
        <v>1.0001708899999999</v>
      </c>
      <c r="F1883" s="66">
        <f ca="1">(TRUNC(PRODUCT($E$16:$E1882),16))</f>
        <v>1.61139399254865</v>
      </c>
      <c r="G1883" s="66">
        <f t="shared" ca="1" si="473"/>
        <v>1.6004484080525101</v>
      </c>
      <c r="H1883" s="66">
        <f t="shared" ca="1" si="474"/>
        <v>1.0068390700000001</v>
      </c>
      <c r="I1883" s="67">
        <f t="shared" si="486"/>
        <v>0</v>
      </c>
      <c r="J1883" s="68">
        <f t="shared" si="482"/>
        <v>43801</v>
      </c>
      <c r="K1883" s="13">
        <f t="shared" si="475"/>
        <v>56</v>
      </c>
      <c r="L1883" s="9">
        <f t="shared" si="476"/>
        <v>1</v>
      </c>
      <c r="M1883" s="71">
        <f t="shared" ca="1" si="477"/>
        <v>1.0068390700000001</v>
      </c>
      <c r="N1883" s="70">
        <f t="shared" si="478"/>
        <v>0</v>
      </c>
      <c r="O1883" s="66">
        <f t="shared" ca="1" si="479"/>
        <v>550723.17611513997</v>
      </c>
      <c r="P1883" s="72">
        <f t="shared" si="480"/>
        <v>0</v>
      </c>
      <c r="Q1883" s="73">
        <f t="shared" ca="1" si="483"/>
        <v>1610520.6588473076</v>
      </c>
      <c r="R1883" s="73">
        <f t="shared" ca="1" si="484"/>
        <v>1529994.6259049422</v>
      </c>
      <c r="S1883" s="68"/>
      <c r="T1883" s="68"/>
      <c r="U1883" s="68"/>
      <c r="V1883" s="6"/>
      <c r="W1883" s="6"/>
      <c r="X1883" s="6"/>
      <c r="Y1883" s="7"/>
      <c r="Z1883" s="1"/>
      <c r="AA1883" s="6"/>
      <c r="AB1883" s="7"/>
      <c r="AC1883" s="7"/>
      <c r="AD1883" s="7"/>
      <c r="AE1883" s="6"/>
      <c r="AF1883" s="8"/>
      <c r="AG1883" s="6"/>
      <c r="AH1883" s="1"/>
      <c r="AI1883" s="3"/>
      <c r="AJ1883" s="3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  <c r="HG1883" s="1"/>
      <c r="HH1883" s="1"/>
      <c r="HI1883" s="1"/>
      <c r="HJ1883" s="1"/>
      <c r="HK1883" s="1"/>
      <c r="HL1883" s="1"/>
    </row>
    <row r="1884" spans="1:220" x14ac:dyDescent="0.2">
      <c r="A1884" s="65">
        <f t="shared" si="485"/>
        <v>43859</v>
      </c>
      <c r="B1884" s="12">
        <f t="shared" ca="1" si="471"/>
        <v>84257968.723441616</v>
      </c>
      <c r="C1884" s="73">
        <f t="shared" ca="1" si="481"/>
        <v>80526032.942365378</v>
      </c>
      <c r="D1884" s="67">
        <f ca="1">IF(A1884&lt;$B$1,VLOOKUP(A1884,[1]DI!$A$4:$B$15000,2,FALSE),0)</f>
        <v>4.4000000000000004E-2</v>
      </c>
      <c r="E1884" s="11">
        <f t="shared" ca="1" si="472"/>
        <v>1.0001708899999999</v>
      </c>
      <c r="F1884" s="66">
        <f ca="1">(TRUNC(PRODUCT($E$16:$E1883),16))</f>
        <v>1.6116693636680299</v>
      </c>
      <c r="G1884" s="66">
        <f t="shared" ca="1" si="473"/>
        <v>1.6004484080525101</v>
      </c>
      <c r="H1884" s="66">
        <f t="shared" ca="1" si="474"/>
        <v>1.00701113</v>
      </c>
      <c r="I1884" s="67">
        <f t="shared" si="486"/>
        <v>0</v>
      </c>
      <c r="J1884" s="68">
        <f t="shared" si="482"/>
        <v>43801</v>
      </c>
      <c r="K1884" s="13">
        <f t="shared" si="475"/>
        <v>57</v>
      </c>
      <c r="L1884" s="9">
        <f t="shared" si="476"/>
        <v>1</v>
      </c>
      <c r="M1884" s="71">
        <f t="shared" ca="1" si="477"/>
        <v>1.00701113</v>
      </c>
      <c r="N1884" s="70">
        <f t="shared" si="478"/>
        <v>0</v>
      </c>
      <c r="O1884" s="66">
        <f t="shared" ca="1" si="479"/>
        <v>564578.48534320004</v>
      </c>
      <c r="P1884" s="72">
        <f t="shared" si="480"/>
        <v>0</v>
      </c>
      <c r="Q1884" s="73">
        <f t="shared" ca="1" si="483"/>
        <v>1610520.6588473076</v>
      </c>
      <c r="R1884" s="73">
        <f t="shared" ca="1" si="484"/>
        <v>1556836.6368857308</v>
      </c>
      <c r="S1884" s="68"/>
      <c r="T1884" s="68"/>
      <c r="U1884" s="68"/>
      <c r="V1884" s="6"/>
      <c r="W1884" s="6"/>
      <c r="X1884" s="6"/>
      <c r="Y1884" s="7"/>
      <c r="Z1884" s="1"/>
      <c r="AA1884" s="6"/>
      <c r="AB1884" s="7"/>
      <c r="AC1884" s="7"/>
      <c r="AD1884" s="7"/>
      <c r="AE1884" s="6"/>
      <c r="AF1884" s="8"/>
      <c r="AG1884" s="6"/>
      <c r="AH1884" s="1"/>
      <c r="AI1884" s="3"/>
      <c r="AJ1884" s="3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  <c r="HG1884" s="1"/>
      <c r="HH1884" s="1"/>
      <c r="HI1884" s="1"/>
      <c r="HJ1884" s="1"/>
      <c r="HK1884" s="1"/>
      <c r="HL1884" s="1"/>
    </row>
    <row r="1885" spans="1:220" x14ac:dyDescent="0.2">
      <c r="A1885" s="65">
        <f t="shared" si="485"/>
        <v>43860</v>
      </c>
      <c r="B1885" s="12">
        <f t="shared" ca="1" si="471"/>
        <v>84298668.459431455</v>
      </c>
      <c r="C1885" s="73">
        <f t="shared" ca="1" si="481"/>
        <v>80526032.942365378</v>
      </c>
      <c r="D1885" s="67">
        <f ca="1">IF(A1885&lt;$B$1,VLOOKUP(A1885,[1]DI!$A$4:$B$15000,2,FALSE),0)</f>
        <v>4.4000000000000004E-2</v>
      </c>
      <c r="E1885" s="11">
        <f t="shared" ca="1" si="472"/>
        <v>1.0001708899999999</v>
      </c>
      <c r="F1885" s="66">
        <f ca="1">(TRUNC(PRODUCT($E$16:$E1884),16))</f>
        <v>1.6119447818455901</v>
      </c>
      <c r="G1885" s="66">
        <f t="shared" ca="1" si="473"/>
        <v>1.6004484080525101</v>
      </c>
      <c r="H1885" s="66">
        <f t="shared" ca="1" si="474"/>
        <v>1.0071832199999999</v>
      </c>
      <c r="I1885" s="67">
        <f t="shared" si="486"/>
        <v>0</v>
      </c>
      <c r="J1885" s="68">
        <f t="shared" si="482"/>
        <v>43801</v>
      </c>
      <c r="K1885" s="13">
        <f t="shared" si="475"/>
        <v>58</v>
      </c>
      <c r="L1885" s="9">
        <f t="shared" si="476"/>
        <v>1</v>
      </c>
      <c r="M1885" s="71">
        <f t="shared" ca="1" si="477"/>
        <v>1.0071832199999999</v>
      </c>
      <c r="N1885" s="70">
        <f t="shared" si="478"/>
        <v>0</v>
      </c>
      <c r="O1885" s="66">
        <f t="shared" ca="1" si="479"/>
        <v>578436.21035225003</v>
      </c>
      <c r="P1885" s="72">
        <f t="shared" si="480"/>
        <v>0</v>
      </c>
      <c r="Q1885" s="73">
        <f t="shared" ca="1" si="483"/>
        <v>1610520.6588473076</v>
      </c>
      <c r="R1885" s="73">
        <f t="shared" ca="1" si="484"/>
        <v>1583678.6478665189</v>
      </c>
      <c r="S1885" s="68"/>
      <c r="T1885" s="68"/>
      <c r="U1885" s="68"/>
      <c r="V1885" s="6"/>
      <c r="W1885" s="6"/>
      <c r="X1885" s="6"/>
      <c r="Y1885" s="7"/>
      <c r="Z1885" s="1"/>
      <c r="AA1885" s="6"/>
      <c r="AB1885" s="7"/>
      <c r="AC1885" s="7"/>
      <c r="AD1885" s="7"/>
      <c r="AE1885" s="6"/>
      <c r="AF1885" s="8"/>
      <c r="AG1885" s="6"/>
      <c r="AH1885" s="1"/>
      <c r="AI1885" s="3"/>
      <c r="AJ1885" s="3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  <c r="HG1885" s="1"/>
      <c r="HH1885" s="1"/>
      <c r="HI1885" s="1"/>
      <c r="HJ1885" s="1"/>
      <c r="HK1885" s="1"/>
      <c r="HL1885" s="1"/>
    </row>
    <row r="1886" spans="1:220" x14ac:dyDescent="0.2">
      <c r="A1886" s="65">
        <f t="shared" si="485"/>
        <v>43861</v>
      </c>
      <c r="B1886" s="12">
        <f t="shared" ca="1" si="471"/>
        <v>84339370.61120227</v>
      </c>
      <c r="C1886" s="73">
        <f t="shared" ca="1" si="481"/>
        <v>80526032.942365378</v>
      </c>
      <c r="D1886" s="67">
        <f ca="1">IF(A1886&lt;$B$1,VLOOKUP(A1886,[1]DI!$A$4:$B$15000,2,FALSE),0)</f>
        <v>4.4000000000000004E-2</v>
      </c>
      <c r="E1886" s="11">
        <f t="shared" ca="1" si="472"/>
        <v>1.0001708899999999</v>
      </c>
      <c r="F1886" s="66">
        <f ca="1">(TRUNC(PRODUCT($E$16:$E1885),16))</f>
        <v>1.6122202470893601</v>
      </c>
      <c r="G1886" s="66">
        <f t="shared" ca="1" si="473"/>
        <v>1.6004484080525101</v>
      </c>
      <c r="H1886" s="66">
        <f t="shared" ca="1" si="474"/>
        <v>1.0073553399999999</v>
      </c>
      <c r="I1886" s="67">
        <f t="shared" si="486"/>
        <v>0</v>
      </c>
      <c r="J1886" s="68">
        <f t="shared" si="482"/>
        <v>43801</v>
      </c>
      <c r="K1886" s="13">
        <f t="shared" si="475"/>
        <v>59</v>
      </c>
      <c r="L1886" s="9">
        <f t="shared" si="476"/>
        <v>1</v>
      </c>
      <c r="M1886" s="71">
        <f t="shared" ca="1" si="477"/>
        <v>1.0073553399999999</v>
      </c>
      <c r="N1886" s="70">
        <f t="shared" si="478"/>
        <v>0</v>
      </c>
      <c r="O1886" s="66">
        <f t="shared" ca="1" si="479"/>
        <v>592296.35114229005</v>
      </c>
      <c r="P1886" s="72">
        <f t="shared" si="480"/>
        <v>0</v>
      </c>
      <c r="Q1886" s="73">
        <f t="shared" ca="1" si="483"/>
        <v>1610520.6588473076</v>
      </c>
      <c r="R1886" s="73">
        <f t="shared" ca="1" si="484"/>
        <v>1610520.6588473076</v>
      </c>
      <c r="S1886" s="68"/>
      <c r="T1886" s="68"/>
      <c r="U1886" s="68"/>
      <c r="V1886" s="6"/>
      <c r="W1886" s="6"/>
      <c r="X1886" s="6"/>
      <c r="Y1886" s="7"/>
      <c r="Z1886" s="1"/>
      <c r="AA1886" s="6"/>
      <c r="AB1886" s="7"/>
      <c r="AC1886" s="7"/>
      <c r="AD1886" s="7"/>
      <c r="AE1886" s="6"/>
      <c r="AF1886" s="8"/>
      <c r="AG1886" s="6"/>
      <c r="AH1886" s="1"/>
      <c r="AI1886" s="3"/>
      <c r="AJ1886" s="3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  <c r="HG1886" s="1"/>
      <c r="HH1886" s="1"/>
      <c r="HI1886" s="1"/>
      <c r="HJ1886" s="1"/>
      <c r="HK1886" s="1"/>
      <c r="HL1886" s="1"/>
    </row>
    <row r="1887" spans="1:220" x14ac:dyDescent="0.2">
      <c r="A1887" s="65">
        <f t="shared" si="485"/>
        <v>43862</v>
      </c>
      <c r="B1887" s="12">
        <f t="shared" ca="1" si="471"/>
        <v>84380074.373493776</v>
      </c>
      <c r="C1887" s="73">
        <f t="shared" ca="1" si="481"/>
        <v>80526032.942365378</v>
      </c>
      <c r="D1887" s="67">
        <f ca="1">IF(A1887&lt;$B$1,VLOOKUP(A1887,[1]DI!$A$4:$B$15000,2,FALSE),0)</f>
        <v>0</v>
      </c>
      <c r="E1887" s="11">
        <f t="shared" ca="1" si="472"/>
        <v>1</v>
      </c>
      <c r="F1887" s="66">
        <f ca="1">(TRUNC(PRODUCT($E$16:$E1886),16))</f>
        <v>1.6124957594073901</v>
      </c>
      <c r="G1887" s="66">
        <f t="shared" ca="1" si="473"/>
        <v>1.6004484080525101</v>
      </c>
      <c r="H1887" s="66">
        <f t="shared" ca="1" si="474"/>
        <v>1.00752748</v>
      </c>
      <c r="I1887" s="67">
        <f t="shared" si="486"/>
        <v>0</v>
      </c>
      <c r="J1887" s="68">
        <f t="shared" si="482"/>
        <v>43801</v>
      </c>
      <c r="K1887" s="13">
        <f t="shared" si="475"/>
        <v>59</v>
      </c>
      <c r="L1887" s="9">
        <f t="shared" si="476"/>
        <v>1</v>
      </c>
      <c r="M1887" s="71">
        <f t="shared" ca="1" si="477"/>
        <v>1.00752748</v>
      </c>
      <c r="N1887" s="70">
        <f t="shared" si="478"/>
        <v>0</v>
      </c>
      <c r="O1887" s="66">
        <f t="shared" ca="1" si="479"/>
        <v>606158.10245299002</v>
      </c>
      <c r="P1887" s="72">
        <f t="shared" si="480"/>
        <v>0</v>
      </c>
      <c r="Q1887" s="73">
        <f t="shared" ca="1" si="483"/>
        <v>1610520.6588473076</v>
      </c>
      <c r="R1887" s="73">
        <f t="shared" ca="1" si="484"/>
        <v>1637362.6698280959</v>
      </c>
      <c r="S1887" s="68"/>
      <c r="T1887" s="68"/>
      <c r="U1887" s="68"/>
      <c r="V1887" s="6"/>
      <c r="W1887" s="6"/>
      <c r="X1887" s="6"/>
      <c r="Y1887" s="7"/>
      <c r="Z1887" s="1"/>
      <c r="AA1887" s="6"/>
      <c r="AB1887" s="7"/>
      <c r="AC1887" s="7"/>
      <c r="AD1887" s="7"/>
      <c r="AE1887" s="6"/>
      <c r="AF1887" s="8"/>
      <c r="AG1887" s="6"/>
      <c r="AH1887" s="1"/>
      <c r="AI1887" s="3"/>
      <c r="AJ1887" s="3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  <c r="HG1887" s="1"/>
      <c r="HH1887" s="1"/>
      <c r="HI1887" s="1"/>
      <c r="HJ1887" s="1"/>
      <c r="HK1887" s="1"/>
      <c r="HL1887" s="1"/>
    </row>
    <row r="1888" spans="1:220" x14ac:dyDescent="0.2">
      <c r="A1888" s="65">
        <f t="shared" si="485"/>
        <v>43863</v>
      </c>
      <c r="B1888" s="12">
        <f t="shared" ca="1" si="471"/>
        <v>84406916.384474561</v>
      </c>
      <c r="C1888" s="73">
        <f t="shared" ca="1" si="481"/>
        <v>80526032.942365378</v>
      </c>
      <c r="D1888" s="67">
        <f ca="1">IF(A1888&lt;$B$1,VLOOKUP(A1888,[1]DI!$A$4:$B$15000,2,FALSE),0)</f>
        <v>0</v>
      </c>
      <c r="E1888" s="11">
        <f t="shared" ca="1" si="472"/>
        <v>1</v>
      </c>
      <c r="F1888" s="66">
        <f ca="1">(TRUNC(PRODUCT($E$16:$E1887),16))</f>
        <v>1.6124957594073901</v>
      </c>
      <c r="G1888" s="66">
        <f t="shared" ca="1" si="473"/>
        <v>1.6004484080525101</v>
      </c>
      <c r="H1888" s="66">
        <f t="shared" ca="1" si="474"/>
        <v>1.00752748</v>
      </c>
      <c r="I1888" s="67">
        <f t="shared" si="486"/>
        <v>0</v>
      </c>
      <c r="J1888" s="68">
        <f t="shared" si="482"/>
        <v>43801</v>
      </c>
      <c r="K1888" s="13">
        <f t="shared" si="475"/>
        <v>60</v>
      </c>
      <c r="L1888" s="9">
        <f t="shared" si="476"/>
        <v>1</v>
      </c>
      <c r="M1888" s="71">
        <f t="shared" ca="1" si="477"/>
        <v>1.00752748</v>
      </c>
      <c r="N1888" s="70">
        <f t="shared" si="478"/>
        <v>0</v>
      </c>
      <c r="O1888" s="66">
        <f t="shared" ca="1" si="479"/>
        <v>606158.10245299002</v>
      </c>
      <c r="P1888" s="72">
        <f t="shared" si="480"/>
        <v>0</v>
      </c>
      <c r="Q1888" s="73">
        <f t="shared" ca="1" si="483"/>
        <v>1610520.6588473076</v>
      </c>
      <c r="R1888" s="73">
        <f t="shared" ca="1" si="484"/>
        <v>1664204.6808088848</v>
      </c>
      <c r="S1888" s="68"/>
      <c r="T1888" s="68"/>
      <c r="U1888" s="68"/>
      <c r="V1888" s="6"/>
      <c r="W1888" s="6"/>
      <c r="X1888" s="6"/>
      <c r="Y1888" s="7"/>
      <c r="Z1888" s="1"/>
      <c r="AA1888" s="6"/>
      <c r="AB1888" s="7"/>
      <c r="AC1888" s="7"/>
      <c r="AD1888" s="7"/>
      <c r="AE1888" s="6"/>
      <c r="AF1888" s="8"/>
      <c r="AG1888" s="6"/>
      <c r="AH1888" s="1"/>
      <c r="AI1888" s="3"/>
      <c r="AJ1888" s="3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  <c r="HG1888" s="1"/>
      <c r="HH1888" s="1"/>
      <c r="HI1888" s="1"/>
      <c r="HJ1888" s="1"/>
      <c r="HK1888" s="1"/>
      <c r="HL1888" s="1"/>
    </row>
    <row r="1889" spans="1:220" x14ac:dyDescent="0.2">
      <c r="A1889" s="65">
        <f t="shared" si="485"/>
        <v>43864</v>
      </c>
      <c r="B1889" s="12">
        <f t="shared" ca="1" si="471"/>
        <v>84433758.395455346</v>
      </c>
      <c r="C1889" s="73">
        <f t="shared" ca="1" si="481"/>
        <v>80526032.942365378</v>
      </c>
      <c r="D1889" s="67">
        <f ca="1">IF(A1889&lt;$B$1,VLOOKUP(A1889,[1]DI!$A$4:$B$15000,2,FALSE),0)</f>
        <v>4.4000000000000004E-2</v>
      </c>
      <c r="E1889" s="11">
        <f t="shared" ca="1" si="472"/>
        <v>1.0001708899999999</v>
      </c>
      <c r="F1889" s="66">
        <f ca="1">(TRUNC(PRODUCT($E$16:$E1888),16))</f>
        <v>1.6124957594073901</v>
      </c>
      <c r="G1889" s="66">
        <f t="shared" ca="1" si="473"/>
        <v>1.6004484080525101</v>
      </c>
      <c r="H1889" s="66">
        <f t="shared" ca="1" si="474"/>
        <v>1.00752748</v>
      </c>
      <c r="I1889" s="67">
        <f t="shared" si="486"/>
        <v>0</v>
      </c>
      <c r="J1889" s="68">
        <f t="shared" si="482"/>
        <v>43801</v>
      </c>
      <c r="K1889" s="13">
        <f t="shared" si="475"/>
        <v>61</v>
      </c>
      <c r="L1889" s="9">
        <f t="shared" si="476"/>
        <v>1</v>
      </c>
      <c r="M1889" s="71">
        <f t="shared" ca="1" si="477"/>
        <v>1.00752748</v>
      </c>
      <c r="N1889" s="70">
        <f t="shared" si="478"/>
        <v>0</v>
      </c>
      <c r="O1889" s="66">
        <f t="shared" ca="1" si="479"/>
        <v>606158.10245299002</v>
      </c>
      <c r="P1889" s="72">
        <f t="shared" si="480"/>
        <v>0</v>
      </c>
      <c r="Q1889" s="73">
        <f t="shared" ca="1" si="483"/>
        <v>1610520.6588473076</v>
      </c>
      <c r="R1889" s="73">
        <f t="shared" ca="1" si="484"/>
        <v>1691046.6917896729</v>
      </c>
      <c r="S1889" s="68"/>
      <c r="T1889" s="68"/>
      <c r="U1889" s="68"/>
      <c r="V1889" s="6"/>
      <c r="W1889" s="6"/>
      <c r="X1889" s="6"/>
      <c r="Y1889" s="7"/>
      <c r="Z1889" s="1"/>
      <c r="AA1889" s="6"/>
      <c r="AB1889" s="7"/>
      <c r="AC1889" s="7"/>
      <c r="AD1889" s="7"/>
      <c r="AE1889" s="6"/>
      <c r="AF1889" s="8"/>
      <c r="AG1889" s="6"/>
      <c r="AH1889" s="1"/>
      <c r="AI1889" s="3"/>
      <c r="AJ1889" s="3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  <c r="HG1889" s="1"/>
      <c r="HH1889" s="1"/>
      <c r="HI1889" s="1"/>
      <c r="HJ1889" s="1"/>
      <c r="HK1889" s="1"/>
      <c r="HL1889" s="1"/>
    </row>
    <row r="1890" spans="1:220" x14ac:dyDescent="0.2">
      <c r="A1890" s="65">
        <f t="shared" si="485"/>
        <v>43865</v>
      </c>
      <c r="B1890" s="12">
        <f t="shared" ca="1" si="471"/>
        <v>84474465.378788158</v>
      </c>
      <c r="C1890" s="73">
        <f t="shared" ca="1" si="481"/>
        <v>80526032.942365378</v>
      </c>
      <c r="D1890" s="67">
        <f ca="1">IF(A1890&lt;$B$1,VLOOKUP(A1890,[1]DI!$A$4:$B$15000,2,FALSE),0)</f>
        <v>4.4000000000000004E-2</v>
      </c>
      <c r="E1890" s="11">
        <f t="shared" ca="1" si="472"/>
        <v>1.0001708899999999</v>
      </c>
      <c r="F1890" s="66">
        <f ca="1">(TRUNC(PRODUCT($E$16:$E1889),16))</f>
        <v>1.61277131880771</v>
      </c>
      <c r="G1890" s="66">
        <f t="shared" ca="1" si="473"/>
        <v>1.6004484080525101</v>
      </c>
      <c r="H1890" s="66">
        <f t="shared" ca="1" si="474"/>
        <v>1.0076996600000001</v>
      </c>
      <c r="I1890" s="67">
        <f t="shared" si="486"/>
        <v>0</v>
      </c>
      <c r="J1890" s="68">
        <f t="shared" si="482"/>
        <v>43801</v>
      </c>
      <c r="K1890" s="13">
        <f t="shared" si="475"/>
        <v>62</v>
      </c>
      <c r="L1890" s="9">
        <f t="shared" si="476"/>
        <v>1</v>
      </c>
      <c r="M1890" s="71">
        <f t="shared" ca="1" si="477"/>
        <v>1.0076996600000001</v>
      </c>
      <c r="N1890" s="70">
        <f t="shared" si="478"/>
        <v>0</v>
      </c>
      <c r="O1890" s="66">
        <f t="shared" ca="1" si="479"/>
        <v>620023.07480502001</v>
      </c>
      <c r="P1890" s="72">
        <f t="shared" si="480"/>
        <v>0</v>
      </c>
      <c r="Q1890" s="73">
        <f t="shared" ca="1" si="483"/>
        <v>1610520.6588473076</v>
      </c>
      <c r="R1890" s="73">
        <f t="shared" ca="1" si="484"/>
        <v>1717888.7027704613</v>
      </c>
      <c r="S1890" s="68"/>
      <c r="T1890" s="68"/>
      <c r="U1890" s="68"/>
      <c r="V1890" s="6"/>
      <c r="W1890" s="6"/>
      <c r="X1890" s="6"/>
      <c r="Y1890" s="7"/>
      <c r="Z1890" s="1"/>
      <c r="AA1890" s="6"/>
      <c r="AB1890" s="7"/>
      <c r="AC1890" s="7"/>
      <c r="AD1890" s="7"/>
      <c r="AE1890" s="6"/>
      <c r="AF1890" s="8"/>
      <c r="AG1890" s="6"/>
      <c r="AH1890" s="1"/>
      <c r="AI1890" s="3"/>
      <c r="AJ1890" s="3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  <c r="HG1890" s="1"/>
      <c r="HH1890" s="1"/>
      <c r="HI1890" s="1"/>
      <c r="HJ1890" s="1"/>
      <c r="HK1890" s="1"/>
      <c r="HL1890" s="1"/>
    </row>
    <row r="1891" spans="1:220" x14ac:dyDescent="0.2">
      <c r="A1891" s="65">
        <f t="shared" si="485"/>
        <v>43866</v>
      </c>
      <c r="B1891" s="12">
        <f t="shared" ref="B1891:B1954" ca="1" si="487">(C1891+O1891+Q1891+R1891)</f>
        <v>84515174.777901947</v>
      </c>
      <c r="C1891" s="73">
        <f t="shared" ref="C1891:C1954" ca="1" si="488">(C1890-P1890)</f>
        <v>80526032.942365378</v>
      </c>
      <c r="D1891" s="67">
        <f ca="1">IF(A1891&lt;$B$1,VLOOKUP(A1891,[1]DI!$A$4:$B$15000,2,FALSE),0)</f>
        <v>4.4000000000000004E-2</v>
      </c>
      <c r="E1891" s="11">
        <f t="shared" ref="E1891:E1954" ca="1" si="489">IF(A1891&lt;A$13,1,ROUND(((1+D1891)^(1/252)),8))</f>
        <v>1.0001708899999999</v>
      </c>
      <c r="F1891" s="66">
        <f ca="1">(TRUNC(PRODUCT($E$16:$E1890),16))</f>
        <v>1.6130469252983799</v>
      </c>
      <c r="G1891" s="66">
        <f t="shared" ref="G1891:G1954" ca="1" si="490">IF(N1890&gt;0,F1890,G1890)</f>
        <v>1.6004484080525101</v>
      </c>
      <c r="H1891" s="66">
        <f t="shared" ref="H1891:H1954" ca="1" si="491">ROUND(F1891/G1891,8)</f>
        <v>1.00787187</v>
      </c>
      <c r="I1891" s="67">
        <f t="shared" si="486"/>
        <v>0</v>
      </c>
      <c r="J1891" s="68">
        <f t="shared" ref="J1891:J1954" si="492">IF(N1890&gt;0,VLOOKUP(N1890,W$16:AG$52,2),J1890)</f>
        <v>43801</v>
      </c>
      <c r="K1891" s="13">
        <f t="shared" ref="K1891:K1954" si="493">DAYS360(J1891,A1891)</f>
        <v>63</v>
      </c>
      <c r="L1891" s="9">
        <f t="shared" ref="L1891:L1954" si="494">ROUND((I1891+1)^(K1891/360),9)</f>
        <v>1</v>
      </c>
      <c r="M1891" s="71">
        <f t="shared" ref="M1891:M1954" ca="1" si="495">ROUND(H1891*L1891,9)</f>
        <v>1.00787187</v>
      </c>
      <c r="N1891" s="70">
        <f t="shared" ref="N1891:N1954" si="496">IF(VLOOKUP(A1891,X$16:AE$52,8)=VLOOKUP(A1890,X$16:AE$52,8),0,VLOOKUP(A1891,X$16:AE$52,8))</f>
        <v>0</v>
      </c>
      <c r="O1891" s="66">
        <f t="shared" ref="O1891:O1954" ca="1" si="497">TRUNC(((M1891-1)*C1891),8)</f>
        <v>633890.46293800999</v>
      </c>
      <c r="P1891" s="72">
        <f t="shared" ref="P1891:P1954" si="498">IF(N1891&gt;0,VLOOKUP(N1891,$W$16:$AB$52,6),0)</f>
        <v>0</v>
      </c>
      <c r="Q1891" s="73">
        <f t="shared" ca="1" si="483"/>
        <v>1610520.6588473076</v>
      </c>
      <c r="R1891" s="73">
        <f t="shared" ca="1" si="484"/>
        <v>1744730.7137512497</v>
      </c>
      <c r="S1891" s="68"/>
      <c r="T1891" s="68"/>
      <c r="U1891" s="68"/>
      <c r="V1891" s="6"/>
      <c r="W1891" s="6"/>
      <c r="X1891" s="6"/>
      <c r="Y1891" s="7"/>
      <c r="Z1891" s="1"/>
      <c r="AA1891" s="6"/>
      <c r="AB1891" s="7"/>
      <c r="AC1891" s="7"/>
      <c r="AD1891" s="7"/>
      <c r="AE1891" s="6"/>
      <c r="AF1891" s="8"/>
      <c r="AG1891" s="6"/>
      <c r="AH1891" s="1"/>
      <c r="AI1891" s="3"/>
      <c r="AJ1891" s="3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  <c r="HG1891" s="1"/>
      <c r="HH1891" s="1"/>
      <c r="HI1891" s="1"/>
      <c r="HJ1891" s="1"/>
      <c r="HK1891" s="1"/>
      <c r="HL1891" s="1"/>
    </row>
    <row r="1892" spans="1:220" x14ac:dyDescent="0.2">
      <c r="A1892" s="65">
        <f t="shared" si="485"/>
        <v>43867</v>
      </c>
      <c r="B1892" s="12">
        <f t="shared" ca="1" si="487"/>
        <v>84555885.787536398</v>
      </c>
      <c r="C1892" s="73">
        <f t="shared" ca="1" si="488"/>
        <v>80526032.942365378</v>
      </c>
      <c r="D1892" s="67">
        <f ca="1">IF(A1892&lt;$B$1,VLOOKUP(A1892,[1]DI!$A$4:$B$15000,2,FALSE),0)</f>
        <v>4.1500000000000002E-2</v>
      </c>
      <c r="E1892" s="11">
        <f t="shared" ca="1" si="489"/>
        <v>1.00016137</v>
      </c>
      <c r="F1892" s="66">
        <f ca="1">(TRUNC(PRODUCT($E$16:$E1891),16))</f>
        <v>1.6133225788874499</v>
      </c>
      <c r="G1892" s="66">
        <f t="shared" ca="1" si="490"/>
        <v>1.6004484080525101</v>
      </c>
      <c r="H1892" s="66">
        <f t="shared" ca="1" si="491"/>
        <v>1.0080441</v>
      </c>
      <c r="I1892" s="67">
        <f t="shared" si="486"/>
        <v>0</v>
      </c>
      <c r="J1892" s="68">
        <f t="shared" si="492"/>
        <v>43801</v>
      </c>
      <c r="K1892" s="13">
        <f t="shared" si="493"/>
        <v>64</v>
      </c>
      <c r="L1892" s="9">
        <f t="shared" si="494"/>
        <v>1</v>
      </c>
      <c r="M1892" s="71">
        <f t="shared" ca="1" si="495"/>
        <v>1.0080441</v>
      </c>
      <c r="N1892" s="70">
        <f t="shared" si="496"/>
        <v>0</v>
      </c>
      <c r="O1892" s="66">
        <f t="shared" ca="1" si="497"/>
        <v>647759.46159167995</v>
      </c>
      <c r="P1892" s="72">
        <f t="shared" si="498"/>
        <v>0</v>
      </c>
      <c r="Q1892" s="73">
        <f t="shared" ref="Q1892:Q1955" ca="1" si="499">0.02*C$1827</f>
        <v>1610520.6588473076</v>
      </c>
      <c r="R1892" s="73">
        <f t="shared" ref="R1892:R1955" ca="1" si="500">(A1892-A$1826)/30*0.01*C$1827</f>
        <v>1771572.7247320386</v>
      </c>
      <c r="S1892" s="68"/>
      <c r="T1892" s="68"/>
      <c r="U1892" s="68"/>
      <c r="V1892" s="6"/>
      <c r="W1892" s="6"/>
      <c r="X1892" s="6"/>
      <c r="Y1892" s="7"/>
      <c r="Z1892" s="1"/>
      <c r="AA1892" s="6"/>
      <c r="AB1892" s="7"/>
      <c r="AC1892" s="7"/>
      <c r="AD1892" s="7"/>
      <c r="AE1892" s="6"/>
      <c r="AF1892" s="8"/>
      <c r="AG1892" s="6"/>
      <c r="AH1892" s="1"/>
      <c r="AI1892" s="3"/>
      <c r="AJ1892" s="3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  <c r="HG1892" s="1"/>
      <c r="HH1892" s="1"/>
      <c r="HI1892" s="1"/>
      <c r="HJ1892" s="1"/>
      <c r="HK1892" s="1"/>
      <c r="HL1892" s="1"/>
    </row>
    <row r="1893" spans="1:220" x14ac:dyDescent="0.2">
      <c r="A1893" s="65">
        <f t="shared" si="485"/>
        <v>43868</v>
      </c>
      <c r="B1893" s="12">
        <f t="shared" ca="1" si="487"/>
        <v>84595826.968295902</v>
      </c>
      <c r="C1893" s="73">
        <f t="shared" ca="1" si="488"/>
        <v>80526032.942365378</v>
      </c>
      <c r="D1893" s="67">
        <f ca="1">IF(A1893&lt;$B$1,VLOOKUP(A1893,[1]DI!$A$4:$B$15000,2,FALSE),0)</f>
        <v>4.1500000000000002E-2</v>
      </c>
      <c r="E1893" s="11">
        <f t="shared" ca="1" si="489"/>
        <v>1.00016137</v>
      </c>
      <c r="F1893" s="66">
        <f ca="1">(TRUNC(PRODUCT($E$16:$E1892),16))</f>
        <v>1.613582920752</v>
      </c>
      <c r="G1893" s="66">
        <f t="shared" ca="1" si="490"/>
        <v>1.6004484080525101</v>
      </c>
      <c r="H1893" s="66">
        <f t="shared" ca="1" si="491"/>
        <v>1.0082067699999999</v>
      </c>
      <c r="I1893" s="67">
        <f t="shared" si="486"/>
        <v>0</v>
      </c>
      <c r="J1893" s="68">
        <f t="shared" si="492"/>
        <v>43801</v>
      </c>
      <c r="K1893" s="13">
        <f t="shared" si="493"/>
        <v>65</v>
      </c>
      <c r="L1893" s="9">
        <f t="shared" si="494"/>
        <v>1</v>
      </c>
      <c r="M1893" s="71">
        <f t="shared" ca="1" si="495"/>
        <v>1.0082067699999999</v>
      </c>
      <c r="N1893" s="70">
        <f t="shared" si="496"/>
        <v>0</v>
      </c>
      <c r="O1893" s="66">
        <f t="shared" ca="1" si="497"/>
        <v>660858.63137039996</v>
      </c>
      <c r="P1893" s="72">
        <f t="shared" si="498"/>
        <v>0</v>
      </c>
      <c r="Q1893" s="73">
        <f t="shared" ca="1" si="499"/>
        <v>1610520.6588473076</v>
      </c>
      <c r="R1893" s="73">
        <f t="shared" ca="1" si="500"/>
        <v>1798414.7357128267</v>
      </c>
      <c r="S1893" s="68"/>
      <c r="T1893" s="68"/>
      <c r="U1893" s="68"/>
      <c r="V1893" s="6"/>
      <c r="W1893" s="6"/>
      <c r="X1893" s="6"/>
      <c r="Y1893" s="7"/>
      <c r="Z1893" s="1"/>
      <c r="AA1893" s="6"/>
      <c r="AB1893" s="7"/>
      <c r="AC1893" s="7"/>
      <c r="AD1893" s="7"/>
      <c r="AE1893" s="6"/>
      <c r="AF1893" s="8"/>
      <c r="AG1893" s="6"/>
      <c r="AH1893" s="1"/>
      <c r="AI1893" s="3"/>
      <c r="AJ1893" s="3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  <c r="HG1893" s="1"/>
      <c r="HH1893" s="1"/>
      <c r="HI1893" s="1"/>
      <c r="HJ1893" s="1"/>
      <c r="HK1893" s="1"/>
      <c r="HL1893" s="1"/>
    </row>
    <row r="1894" spans="1:220" x14ac:dyDescent="0.2">
      <c r="A1894" s="65">
        <f t="shared" si="485"/>
        <v>43869</v>
      </c>
      <c r="B1894" s="12">
        <f t="shared" ca="1" si="487"/>
        <v>84635769.759576097</v>
      </c>
      <c r="C1894" s="73">
        <f t="shared" ca="1" si="488"/>
        <v>80526032.942365378</v>
      </c>
      <c r="D1894" s="67">
        <f ca="1">IF(A1894&lt;$B$1,VLOOKUP(A1894,[1]DI!$A$4:$B$15000,2,FALSE),0)</f>
        <v>0</v>
      </c>
      <c r="E1894" s="11">
        <f t="shared" ca="1" si="489"/>
        <v>1</v>
      </c>
      <c r="F1894" s="66">
        <f ca="1">(TRUNC(PRODUCT($E$16:$E1893),16))</f>
        <v>1.6138433046279199</v>
      </c>
      <c r="G1894" s="66">
        <f t="shared" ca="1" si="490"/>
        <v>1.6004484080525101</v>
      </c>
      <c r="H1894" s="66">
        <f t="shared" ca="1" si="491"/>
        <v>1.0083694599999999</v>
      </c>
      <c r="I1894" s="67">
        <f t="shared" si="486"/>
        <v>0</v>
      </c>
      <c r="J1894" s="68">
        <f t="shared" si="492"/>
        <v>43801</v>
      </c>
      <c r="K1894" s="13">
        <f t="shared" si="493"/>
        <v>66</v>
      </c>
      <c r="L1894" s="9">
        <f t="shared" si="494"/>
        <v>1</v>
      </c>
      <c r="M1894" s="71">
        <f t="shared" ca="1" si="495"/>
        <v>1.0083694599999999</v>
      </c>
      <c r="N1894" s="70">
        <f t="shared" si="496"/>
        <v>0</v>
      </c>
      <c r="O1894" s="66">
        <f t="shared" ca="1" si="497"/>
        <v>673959.41166980006</v>
      </c>
      <c r="P1894" s="72">
        <f t="shared" si="498"/>
        <v>0</v>
      </c>
      <c r="Q1894" s="73">
        <f t="shared" ca="1" si="499"/>
        <v>1610520.6588473076</v>
      </c>
      <c r="R1894" s="73">
        <f t="shared" ca="1" si="500"/>
        <v>1825256.7466936151</v>
      </c>
      <c r="S1894" s="68"/>
      <c r="T1894" s="68"/>
      <c r="U1894" s="68"/>
      <c r="V1894" s="6"/>
      <c r="W1894" s="6"/>
      <c r="X1894" s="6"/>
      <c r="Y1894" s="7"/>
      <c r="Z1894" s="1"/>
      <c r="AA1894" s="6"/>
      <c r="AB1894" s="7"/>
      <c r="AC1894" s="7"/>
      <c r="AD1894" s="7"/>
      <c r="AE1894" s="6"/>
      <c r="AF1894" s="8"/>
      <c r="AG1894" s="6"/>
      <c r="AH1894" s="1"/>
      <c r="AI1894" s="3"/>
      <c r="AJ1894" s="3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  <c r="HG1894" s="1"/>
      <c r="HH1894" s="1"/>
      <c r="HI1894" s="1"/>
      <c r="HJ1894" s="1"/>
      <c r="HK1894" s="1"/>
      <c r="HL1894" s="1"/>
    </row>
    <row r="1895" spans="1:220" x14ac:dyDescent="0.2">
      <c r="A1895" s="65">
        <f t="shared" si="485"/>
        <v>43870</v>
      </c>
      <c r="B1895" s="12">
        <f t="shared" ca="1" si="487"/>
        <v>84662611.770556897</v>
      </c>
      <c r="C1895" s="73">
        <f t="shared" ca="1" si="488"/>
        <v>80526032.942365378</v>
      </c>
      <c r="D1895" s="67">
        <f ca="1">IF(A1895&lt;$B$1,VLOOKUP(A1895,[1]DI!$A$4:$B$15000,2,FALSE),0)</f>
        <v>0</v>
      </c>
      <c r="E1895" s="11">
        <f t="shared" ca="1" si="489"/>
        <v>1</v>
      </c>
      <c r="F1895" s="66">
        <f ca="1">(TRUNC(PRODUCT($E$16:$E1894),16))</f>
        <v>1.6138433046279199</v>
      </c>
      <c r="G1895" s="66">
        <f t="shared" ca="1" si="490"/>
        <v>1.6004484080525101</v>
      </c>
      <c r="H1895" s="66">
        <f t="shared" ca="1" si="491"/>
        <v>1.0083694599999999</v>
      </c>
      <c r="I1895" s="67">
        <f t="shared" si="486"/>
        <v>0</v>
      </c>
      <c r="J1895" s="68">
        <f t="shared" si="492"/>
        <v>43801</v>
      </c>
      <c r="K1895" s="13">
        <f t="shared" si="493"/>
        <v>67</v>
      </c>
      <c r="L1895" s="9">
        <f t="shared" si="494"/>
        <v>1</v>
      </c>
      <c r="M1895" s="71">
        <f t="shared" ca="1" si="495"/>
        <v>1.0083694599999999</v>
      </c>
      <c r="N1895" s="70">
        <f t="shared" si="496"/>
        <v>0</v>
      </c>
      <c r="O1895" s="66">
        <f t="shared" ca="1" si="497"/>
        <v>673959.41166980006</v>
      </c>
      <c r="P1895" s="72">
        <f t="shared" si="498"/>
        <v>0</v>
      </c>
      <c r="Q1895" s="73">
        <f t="shared" ca="1" si="499"/>
        <v>1610520.6588473076</v>
      </c>
      <c r="R1895" s="73">
        <f t="shared" ca="1" si="500"/>
        <v>1852098.7576744037</v>
      </c>
      <c r="S1895" s="68"/>
      <c r="T1895" s="68"/>
      <c r="U1895" s="68"/>
      <c r="V1895" s="6"/>
      <c r="W1895" s="6"/>
      <c r="X1895" s="6"/>
      <c r="Y1895" s="7"/>
      <c r="Z1895" s="1"/>
      <c r="AA1895" s="6"/>
      <c r="AB1895" s="7"/>
      <c r="AC1895" s="7"/>
      <c r="AD1895" s="7"/>
      <c r="AE1895" s="6"/>
      <c r="AF1895" s="8"/>
      <c r="AG1895" s="6"/>
      <c r="AH1895" s="1"/>
      <c r="AI1895" s="3"/>
      <c r="AJ1895" s="3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  <c r="HG1895" s="1"/>
      <c r="HH1895" s="1"/>
      <c r="HI1895" s="1"/>
      <c r="HJ1895" s="1"/>
      <c r="HK1895" s="1"/>
      <c r="HL1895" s="1"/>
    </row>
    <row r="1896" spans="1:220" x14ac:dyDescent="0.2">
      <c r="A1896" s="65">
        <f t="shared" si="485"/>
        <v>43871</v>
      </c>
      <c r="B1896" s="12">
        <f t="shared" ca="1" si="487"/>
        <v>84689453.781537682</v>
      </c>
      <c r="C1896" s="73">
        <f t="shared" ca="1" si="488"/>
        <v>80526032.942365378</v>
      </c>
      <c r="D1896" s="67">
        <f ca="1">IF(A1896&lt;$B$1,VLOOKUP(A1896,[1]DI!$A$4:$B$15000,2,FALSE),0)</f>
        <v>4.1500000000000002E-2</v>
      </c>
      <c r="E1896" s="11">
        <f t="shared" ca="1" si="489"/>
        <v>1.00016137</v>
      </c>
      <c r="F1896" s="66">
        <f ca="1">(TRUNC(PRODUCT($E$16:$E1895),16))</f>
        <v>1.6138433046279199</v>
      </c>
      <c r="G1896" s="66">
        <f t="shared" ca="1" si="490"/>
        <v>1.6004484080525101</v>
      </c>
      <c r="H1896" s="66">
        <f t="shared" ca="1" si="491"/>
        <v>1.0083694599999999</v>
      </c>
      <c r="I1896" s="67">
        <f t="shared" si="486"/>
        <v>0</v>
      </c>
      <c r="J1896" s="68">
        <f t="shared" si="492"/>
        <v>43801</v>
      </c>
      <c r="K1896" s="13">
        <f t="shared" si="493"/>
        <v>68</v>
      </c>
      <c r="L1896" s="9">
        <f t="shared" si="494"/>
        <v>1</v>
      </c>
      <c r="M1896" s="71">
        <f t="shared" ca="1" si="495"/>
        <v>1.0083694599999999</v>
      </c>
      <c r="N1896" s="70">
        <f t="shared" si="496"/>
        <v>0</v>
      </c>
      <c r="O1896" s="66">
        <f t="shared" ca="1" si="497"/>
        <v>673959.41166980006</v>
      </c>
      <c r="P1896" s="72">
        <f t="shared" si="498"/>
        <v>0</v>
      </c>
      <c r="Q1896" s="73">
        <f t="shared" ca="1" si="499"/>
        <v>1610520.6588473076</v>
      </c>
      <c r="R1896" s="73">
        <f t="shared" ca="1" si="500"/>
        <v>1878940.7686551923</v>
      </c>
      <c r="S1896" s="68"/>
      <c r="T1896" s="68"/>
      <c r="U1896" s="68"/>
      <c r="V1896" s="6"/>
      <c r="W1896" s="6"/>
      <c r="X1896" s="6"/>
      <c r="Y1896" s="7"/>
      <c r="Z1896" s="1"/>
      <c r="AA1896" s="6"/>
      <c r="AB1896" s="7"/>
      <c r="AC1896" s="7"/>
      <c r="AD1896" s="7"/>
      <c r="AE1896" s="6"/>
      <c r="AF1896" s="8"/>
      <c r="AG1896" s="6"/>
      <c r="AH1896" s="1"/>
      <c r="AI1896" s="3"/>
      <c r="AJ1896" s="3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</row>
    <row r="1897" spans="1:220" x14ac:dyDescent="0.2">
      <c r="A1897" s="65">
        <f t="shared" si="485"/>
        <v>43872</v>
      </c>
      <c r="B1897" s="12">
        <f t="shared" ca="1" si="487"/>
        <v>84729399.793859169</v>
      </c>
      <c r="C1897" s="73">
        <f t="shared" ca="1" si="488"/>
        <v>80526032.942365378</v>
      </c>
      <c r="D1897" s="67">
        <f ca="1">IF(A1897&lt;$B$1,VLOOKUP(A1897,[1]DI!$A$4:$B$15000,2,FALSE),0)</f>
        <v>4.1500000000000002E-2</v>
      </c>
      <c r="E1897" s="11">
        <f t="shared" ca="1" si="489"/>
        <v>1.00016137</v>
      </c>
      <c r="F1897" s="66">
        <f ca="1">(TRUNC(PRODUCT($E$16:$E1896),16))</f>
        <v>1.6141037305219901</v>
      </c>
      <c r="G1897" s="66">
        <f t="shared" ca="1" si="490"/>
        <v>1.6004484080525101</v>
      </c>
      <c r="H1897" s="66">
        <f t="shared" ca="1" si="491"/>
        <v>1.0085321899999999</v>
      </c>
      <c r="I1897" s="67">
        <f t="shared" si="486"/>
        <v>0</v>
      </c>
      <c r="J1897" s="68">
        <f t="shared" si="492"/>
        <v>43801</v>
      </c>
      <c r="K1897" s="13">
        <f t="shared" si="493"/>
        <v>69</v>
      </c>
      <c r="L1897" s="9">
        <f t="shared" si="494"/>
        <v>1</v>
      </c>
      <c r="M1897" s="71">
        <f t="shared" ca="1" si="495"/>
        <v>1.0085321899999999</v>
      </c>
      <c r="N1897" s="70">
        <f t="shared" si="496"/>
        <v>0</v>
      </c>
      <c r="O1897" s="66">
        <f t="shared" ca="1" si="497"/>
        <v>687063.41301051003</v>
      </c>
      <c r="P1897" s="72">
        <f t="shared" si="498"/>
        <v>0</v>
      </c>
      <c r="Q1897" s="73">
        <f t="shared" ca="1" si="499"/>
        <v>1610520.6588473076</v>
      </c>
      <c r="R1897" s="73">
        <f t="shared" ca="1" si="500"/>
        <v>1905782.7796359807</v>
      </c>
      <c r="S1897" s="68"/>
      <c r="T1897" s="68"/>
      <c r="U1897" s="68"/>
      <c r="V1897" s="6"/>
      <c r="W1897" s="6"/>
      <c r="X1897" s="6"/>
      <c r="Y1897" s="7"/>
      <c r="Z1897" s="1"/>
      <c r="AA1897" s="6"/>
      <c r="AB1897" s="7"/>
      <c r="AC1897" s="7"/>
      <c r="AD1897" s="7"/>
      <c r="AE1897" s="6"/>
      <c r="AF1897" s="8"/>
      <c r="AG1897" s="6"/>
      <c r="AH1897" s="1"/>
      <c r="AI1897" s="3"/>
      <c r="AJ1897" s="3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  <c r="HG1897" s="1"/>
      <c r="HH1897" s="1"/>
      <c r="HI1897" s="1"/>
      <c r="HJ1897" s="1"/>
      <c r="HK1897" s="1"/>
      <c r="HL1897" s="1"/>
    </row>
    <row r="1898" spans="1:220" x14ac:dyDescent="0.2">
      <c r="A1898" s="65">
        <f t="shared" si="485"/>
        <v>43873</v>
      </c>
      <c r="B1898" s="12">
        <f t="shared" ca="1" si="487"/>
        <v>84769346.611441001</v>
      </c>
      <c r="C1898" s="73">
        <f t="shared" ca="1" si="488"/>
        <v>80526032.942365378</v>
      </c>
      <c r="D1898" s="67">
        <f ca="1">IF(A1898&lt;$B$1,VLOOKUP(A1898,[1]DI!$A$4:$B$15000,2,FALSE),0)</f>
        <v>4.1500000000000002E-2</v>
      </c>
      <c r="E1898" s="11">
        <f t="shared" ca="1" si="489"/>
        <v>1.00016137</v>
      </c>
      <c r="F1898" s="66">
        <f ca="1">(TRUNC(PRODUCT($E$16:$E1897),16))</f>
        <v>1.61436419844098</v>
      </c>
      <c r="G1898" s="66">
        <f t="shared" ca="1" si="490"/>
        <v>1.6004484080525101</v>
      </c>
      <c r="H1898" s="66">
        <f t="shared" ca="1" si="491"/>
        <v>1.0086949300000001</v>
      </c>
      <c r="I1898" s="67">
        <f t="shared" si="486"/>
        <v>0</v>
      </c>
      <c r="J1898" s="68">
        <f t="shared" si="492"/>
        <v>43801</v>
      </c>
      <c r="K1898" s="13">
        <f t="shared" si="493"/>
        <v>70</v>
      </c>
      <c r="L1898" s="9">
        <f t="shared" si="494"/>
        <v>1</v>
      </c>
      <c r="M1898" s="71">
        <f t="shared" ca="1" si="495"/>
        <v>1.0086949300000001</v>
      </c>
      <c r="N1898" s="70">
        <f t="shared" si="496"/>
        <v>0</v>
      </c>
      <c r="O1898" s="66">
        <f t="shared" ca="1" si="497"/>
        <v>700168.21961155999</v>
      </c>
      <c r="P1898" s="72">
        <f t="shared" si="498"/>
        <v>0</v>
      </c>
      <c r="Q1898" s="73">
        <f t="shared" ca="1" si="499"/>
        <v>1610520.6588473076</v>
      </c>
      <c r="R1898" s="73">
        <f t="shared" ca="1" si="500"/>
        <v>1932624.7906167691</v>
      </c>
      <c r="S1898" s="68"/>
      <c r="T1898" s="68"/>
      <c r="U1898" s="68"/>
      <c r="V1898" s="6"/>
      <c r="W1898" s="6"/>
      <c r="X1898" s="6"/>
      <c r="Y1898" s="7"/>
      <c r="Z1898" s="1"/>
      <c r="AA1898" s="6"/>
      <c r="AB1898" s="7"/>
      <c r="AC1898" s="7"/>
      <c r="AD1898" s="7"/>
      <c r="AE1898" s="6"/>
      <c r="AF1898" s="8"/>
      <c r="AG1898" s="6"/>
      <c r="AH1898" s="1"/>
      <c r="AI1898" s="3"/>
      <c r="AJ1898" s="3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  <c r="HG1898" s="1"/>
      <c r="HH1898" s="1"/>
      <c r="HI1898" s="1"/>
      <c r="HJ1898" s="1"/>
      <c r="HK1898" s="1"/>
      <c r="HL1898" s="1"/>
    </row>
    <row r="1899" spans="1:220" x14ac:dyDescent="0.2">
      <c r="A1899" s="65">
        <f t="shared" si="485"/>
        <v>43874</v>
      </c>
      <c r="B1899" s="12">
        <f t="shared" ca="1" si="487"/>
        <v>84809296.650064155</v>
      </c>
      <c r="C1899" s="73">
        <f t="shared" ca="1" si="488"/>
        <v>80526032.942365378</v>
      </c>
      <c r="D1899" s="67">
        <f ca="1">IF(A1899&lt;$B$1,VLOOKUP(A1899,[1]DI!$A$4:$B$15000,2,FALSE),0)</f>
        <v>4.1500000000000002E-2</v>
      </c>
      <c r="E1899" s="11">
        <f t="shared" ca="1" si="489"/>
        <v>1.00016137</v>
      </c>
      <c r="F1899" s="66">
        <f ca="1">(TRUNC(PRODUCT($E$16:$E1898),16))</f>
        <v>1.61462470839169</v>
      </c>
      <c r="G1899" s="66">
        <f t="shared" ca="1" si="490"/>
        <v>1.6004484080525101</v>
      </c>
      <c r="H1899" s="66">
        <f t="shared" ca="1" si="491"/>
        <v>1.00885771</v>
      </c>
      <c r="I1899" s="67">
        <f t="shared" si="486"/>
        <v>0</v>
      </c>
      <c r="J1899" s="68">
        <f t="shared" si="492"/>
        <v>43801</v>
      </c>
      <c r="K1899" s="13">
        <f t="shared" si="493"/>
        <v>71</v>
      </c>
      <c r="L1899" s="9">
        <f t="shared" si="494"/>
        <v>1</v>
      </c>
      <c r="M1899" s="71">
        <f t="shared" ca="1" si="495"/>
        <v>1.00885771</v>
      </c>
      <c r="N1899" s="70">
        <f t="shared" si="496"/>
        <v>0</v>
      </c>
      <c r="O1899" s="66">
        <f t="shared" ca="1" si="497"/>
        <v>713276.24725391995</v>
      </c>
      <c r="P1899" s="72">
        <f t="shared" si="498"/>
        <v>0</v>
      </c>
      <c r="Q1899" s="73">
        <f t="shared" ca="1" si="499"/>
        <v>1610520.6588473076</v>
      </c>
      <c r="R1899" s="73">
        <f t="shared" ca="1" si="500"/>
        <v>1959466.8015975575</v>
      </c>
      <c r="S1899" s="68"/>
      <c r="T1899" s="68"/>
      <c r="U1899" s="68"/>
      <c r="V1899" s="6"/>
      <c r="W1899" s="6"/>
      <c r="X1899" s="6"/>
      <c r="Y1899" s="7"/>
      <c r="Z1899" s="1"/>
      <c r="AA1899" s="6"/>
      <c r="AB1899" s="7"/>
      <c r="AC1899" s="7"/>
      <c r="AD1899" s="7"/>
      <c r="AE1899" s="6"/>
      <c r="AF1899" s="8"/>
      <c r="AG1899" s="6"/>
      <c r="AH1899" s="1"/>
      <c r="AI1899" s="3"/>
      <c r="AJ1899" s="3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</row>
    <row r="1900" spans="1:220" x14ac:dyDescent="0.2">
      <c r="A1900" s="65">
        <f t="shared" si="485"/>
        <v>43875</v>
      </c>
      <c r="B1900" s="12">
        <f t="shared" ca="1" si="487"/>
        <v>84849247.49394764</v>
      </c>
      <c r="C1900" s="73">
        <f t="shared" ca="1" si="488"/>
        <v>80526032.942365378</v>
      </c>
      <c r="D1900" s="67">
        <f ca="1">IF(A1900&lt;$B$1,VLOOKUP(A1900,[1]DI!$A$4:$B$15000,2,FALSE),0)</f>
        <v>4.1500000000000002E-2</v>
      </c>
      <c r="E1900" s="11">
        <f t="shared" ca="1" si="489"/>
        <v>1.00016137</v>
      </c>
      <c r="F1900" s="66">
        <f ca="1">(TRUNC(PRODUCT($E$16:$E1899),16))</f>
        <v>1.6148852603808801</v>
      </c>
      <c r="G1900" s="66">
        <f t="shared" ca="1" si="490"/>
        <v>1.6004484080525101</v>
      </c>
      <c r="H1900" s="66">
        <f t="shared" ca="1" si="491"/>
        <v>1.0090205000000001</v>
      </c>
      <c r="I1900" s="67">
        <f t="shared" si="486"/>
        <v>0</v>
      </c>
      <c r="J1900" s="68">
        <f t="shared" si="492"/>
        <v>43801</v>
      </c>
      <c r="K1900" s="13">
        <f t="shared" si="493"/>
        <v>72</v>
      </c>
      <c r="L1900" s="9">
        <f t="shared" si="494"/>
        <v>1</v>
      </c>
      <c r="M1900" s="71">
        <f t="shared" ca="1" si="495"/>
        <v>1.0090205000000001</v>
      </c>
      <c r="N1900" s="70">
        <f t="shared" si="496"/>
        <v>0</v>
      </c>
      <c r="O1900" s="66">
        <f t="shared" ca="1" si="497"/>
        <v>726385.08015661</v>
      </c>
      <c r="P1900" s="72">
        <f t="shared" si="498"/>
        <v>0</v>
      </c>
      <c r="Q1900" s="73">
        <f t="shared" ca="1" si="499"/>
        <v>1610520.6588473076</v>
      </c>
      <c r="R1900" s="73">
        <f t="shared" ca="1" si="500"/>
        <v>1986308.8125783463</v>
      </c>
      <c r="S1900" s="68"/>
      <c r="T1900" s="68"/>
      <c r="U1900" s="68"/>
      <c r="V1900" s="6"/>
      <c r="W1900" s="6"/>
      <c r="X1900" s="6"/>
      <c r="Y1900" s="7"/>
      <c r="Z1900" s="1"/>
      <c r="AA1900" s="6"/>
      <c r="AB1900" s="7"/>
      <c r="AC1900" s="7"/>
      <c r="AD1900" s="7"/>
      <c r="AE1900" s="6"/>
      <c r="AF1900" s="8"/>
      <c r="AG1900" s="6"/>
      <c r="AH1900" s="1"/>
      <c r="AI1900" s="3"/>
      <c r="AJ1900" s="3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</row>
    <row r="1901" spans="1:220" x14ac:dyDescent="0.2">
      <c r="A1901" s="65">
        <f t="shared" si="485"/>
        <v>43876</v>
      </c>
      <c r="B1901" s="12">
        <f t="shared" ca="1" si="487"/>
        <v>84889201.558872417</v>
      </c>
      <c r="C1901" s="73">
        <f t="shared" ca="1" si="488"/>
        <v>80526032.942365378</v>
      </c>
      <c r="D1901" s="67">
        <f ca="1">IF(A1901&lt;$B$1,VLOOKUP(A1901,[1]DI!$A$4:$B$15000,2,FALSE),0)</f>
        <v>0</v>
      </c>
      <c r="E1901" s="11">
        <f t="shared" ca="1" si="489"/>
        <v>1</v>
      </c>
      <c r="F1901" s="66">
        <f ca="1">(TRUNC(PRODUCT($E$16:$E1900),16))</f>
        <v>1.6151458544153501</v>
      </c>
      <c r="G1901" s="66">
        <f t="shared" ca="1" si="490"/>
        <v>1.6004484080525101</v>
      </c>
      <c r="H1901" s="66">
        <f t="shared" ca="1" si="491"/>
        <v>1.0091833299999999</v>
      </c>
      <c r="I1901" s="67">
        <f t="shared" si="486"/>
        <v>0</v>
      </c>
      <c r="J1901" s="68">
        <f t="shared" si="492"/>
        <v>43801</v>
      </c>
      <c r="K1901" s="13">
        <f t="shared" si="493"/>
        <v>73</v>
      </c>
      <c r="L1901" s="9">
        <f t="shared" si="494"/>
        <v>1</v>
      </c>
      <c r="M1901" s="71">
        <f t="shared" ca="1" si="495"/>
        <v>1.0091833299999999</v>
      </c>
      <c r="N1901" s="70">
        <f t="shared" si="496"/>
        <v>0</v>
      </c>
      <c r="O1901" s="66">
        <f t="shared" ca="1" si="497"/>
        <v>739497.13410060003</v>
      </c>
      <c r="P1901" s="72">
        <f t="shared" si="498"/>
        <v>0</v>
      </c>
      <c r="Q1901" s="73">
        <f t="shared" ca="1" si="499"/>
        <v>1610520.6588473076</v>
      </c>
      <c r="R1901" s="73">
        <f t="shared" ca="1" si="500"/>
        <v>2013150.8235591345</v>
      </c>
      <c r="S1901" s="68"/>
      <c r="T1901" s="68"/>
      <c r="U1901" s="68"/>
      <c r="V1901" s="6"/>
      <c r="W1901" s="6"/>
      <c r="X1901" s="6"/>
      <c r="Y1901" s="7"/>
      <c r="Z1901" s="1"/>
      <c r="AA1901" s="6"/>
      <c r="AB1901" s="7"/>
      <c r="AC1901" s="7"/>
      <c r="AD1901" s="7"/>
      <c r="AE1901" s="6"/>
      <c r="AF1901" s="8"/>
      <c r="AG1901" s="6"/>
      <c r="AH1901" s="1"/>
      <c r="AI1901" s="3"/>
      <c r="AJ1901" s="3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  <c r="HG1901" s="1"/>
      <c r="HH1901" s="1"/>
      <c r="HI1901" s="1"/>
      <c r="HJ1901" s="1"/>
      <c r="HK1901" s="1"/>
      <c r="HL1901" s="1"/>
    </row>
    <row r="1902" spans="1:220" x14ac:dyDescent="0.2">
      <c r="A1902" s="65">
        <f t="shared" si="485"/>
        <v>43877</v>
      </c>
      <c r="B1902" s="12">
        <f t="shared" ca="1" si="487"/>
        <v>84916043.569853202</v>
      </c>
      <c r="C1902" s="73">
        <f t="shared" ca="1" si="488"/>
        <v>80526032.942365378</v>
      </c>
      <c r="D1902" s="67">
        <f ca="1">IF(A1902&lt;$B$1,VLOOKUP(A1902,[1]DI!$A$4:$B$15000,2,FALSE),0)</f>
        <v>0</v>
      </c>
      <c r="E1902" s="11">
        <f t="shared" ca="1" si="489"/>
        <v>1</v>
      </c>
      <c r="F1902" s="66">
        <f ca="1">(TRUNC(PRODUCT($E$16:$E1901),16))</f>
        <v>1.6151458544153501</v>
      </c>
      <c r="G1902" s="66">
        <f t="shared" ca="1" si="490"/>
        <v>1.6004484080525101</v>
      </c>
      <c r="H1902" s="66">
        <f t="shared" ca="1" si="491"/>
        <v>1.0091833299999999</v>
      </c>
      <c r="I1902" s="67">
        <f t="shared" si="486"/>
        <v>0</v>
      </c>
      <c r="J1902" s="68">
        <f t="shared" si="492"/>
        <v>43801</v>
      </c>
      <c r="K1902" s="13">
        <f t="shared" si="493"/>
        <v>74</v>
      </c>
      <c r="L1902" s="9">
        <f t="shared" si="494"/>
        <v>1</v>
      </c>
      <c r="M1902" s="71">
        <f t="shared" ca="1" si="495"/>
        <v>1.0091833299999999</v>
      </c>
      <c r="N1902" s="70">
        <f t="shared" si="496"/>
        <v>0</v>
      </c>
      <c r="O1902" s="66">
        <f t="shared" ca="1" si="497"/>
        <v>739497.13410060003</v>
      </c>
      <c r="P1902" s="72">
        <f t="shared" si="498"/>
        <v>0</v>
      </c>
      <c r="Q1902" s="73">
        <f t="shared" ca="1" si="499"/>
        <v>1610520.6588473076</v>
      </c>
      <c r="R1902" s="73">
        <f t="shared" ca="1" si="500"/>
        <v>2039992.8345399229</v>
      </c>
      <c r="S1902" s="68"/>
      <c r="T1902" s="68"/>
      <c r="U1902" s="68"/>
      <c r="V1902" s="6"/>
      <c r="W1902" s="6"/>
      <c r="X1902" s="6"/>
      <c r="Y1902" s="7"/>
      <c r="Z1902" s="1"/>
      <c r="AA1902" s="6"/>
      <c r="AB1902" s="7"/>
      <c r="AC1902" s="7"/>
      <c r="AD1902" s="7"/>
      <c r="AE1902" s="6"/>
      <c r="AF1902" s="8"/>
      <c r="AG1902" s="6"/>
      <c r="AH1902" s="1"/>
      <c r="AI1902" s="3"/>
      <c r="AJ1902" s="3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  <c r="HG1902" s="1"/>
      <c r="HH1902" s="1"/>
      <c r="HI1902" s="1"/>
      <c r="HJ1902" s="1"/>
      <c r="HK1902" s="1"/>
      <c r="HL1902" s="1"/>
    </row>
    <row r="1903" spans="1:220" x14ac:dyDescent="0.2">
      <c r="A1903" s="65">
        <f t="shared" si="485"/>
        <v>43878</v>
      </c>
      <c r="B1903" s="12">
        <f t="shared" ca="1" si="487"/>
        <v>84942885.580833986</v>
      </c>
      <c r="C1903" s="73">
        <f t="shared" ca="1" si="488"/>
        <v>80526032.942365378</v>
      </c>
      <c r="D1903" s="67">
        <f ca="1">IF(A1903&lt;$B$1,VLOOKUP(A1903,[1]DI!$A$4:$B$15000,2,FALSE),0)</f>
        <v>4.1500000000000002E-2</v>
      </c>
      <c r="E1903" s="11">
        <f t="shared" ca="1" si="489"/>
        <v>1.00016137</v>
      </c>
      <c r="F1903" s="66">
        <f ca="1">(TRUNC(PRODUCT($E$16:$E1902),16))</f>
        <v>1.6151458544153501</v>
      </c>
      <c r="G1903" s="66">
        <f t="shared" ca="1" si="490"/>
        <v>1.6004484080525101</v>
      </c>
      <c r="H1903" s="66">
        <f t="shared" ca="1" si="491"/>
        <v>1.0091833299999999</v>
      </c>
      <c r="I1903" s="67">
        <f t="shared" si="486"/>
        <v>0</v>
      </c>
      <c r="J1903" s="68">
        <f t="shared" si="492"/>
        <v>43801</v>
      </c>
      <c r="K1903" s="13">
        <f t="shared" si="493"/>
        <v>75</v>
      </c>
      <c r="L1903" s="9">
        <f t="shared" si="494"/>
        <v>1</v>
      </c>
      <c r="M1903" s="71">
        <f t="shared" ca="1" si="495"/>
        <v>1.0091833299999999</v>
      </c>
      <c r="N1903" s="70">
        <f t="shared" si="496"/>
        <v>0</v>
      </c>
      <c r="O1903" s="66">
        <f t="shared" ca="1" si="497"/>
        <v>739497.13410060003</v>
      </c>
      <c r="P1903" s="72">
        <f t="shared" si="498"/>
        <v>0</v>
      </c>
      <c r="Q1903" s="73">
        <f t="shared" ca="1" si="499"/>
        <v>1610520.6588473076</v>
      </c>
      <c r="R1903" s="73">
        <f t="shared" ca="1" si="500"/>
        <v>2066834.8455207117</v>
      </c>
      <c r="S1903" s="68"/>
      <c r="T1903" s="68"/>
      <c r="U1903" s="68"/>
      <c r="V1903" s="6"/>
      <c r="W1903" s="6"/>
      <c r="X1903" s="6"/>
      <c r="Y1903" s="7"/>
      <c r="Z1903" s="1"/>
      <c r="AA1903" s="6"/>
      <c r="AB1903" s="7"/>
      <c r="AC1903" s="7"/>
      <c r="AD1903" s="7"/>
      <c r="AE1903" s="6"/>
      <c r="AF1903" s="8"/>
      <c r="AG1903" s="6"/>
      <c r="AH1903" s="1"/>
      <c r="AI1903" s="3"/>
      <c r="AJ1903" s="3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  <c r="HG1903" s="1"/>
      <c r="HH1903" s="1"/>
      <c r="HI1903" s="1"/>
      <c r="HJ1903" s="1"/>
      <c r="HK1903" s="1"/>
      <c r="HL1903" s="1"/>
    </row>
    <row r="1904" spans="1:220" x14ac:dyDescent="0.2">
      <c r="A1904" s="65">
        <f t="shared" si="485"/>
        <v>43879</v>
      </c>
      <c r="B1904" s="12">
        <f t="shared" ca="1" si="487"/>
        <v>84982841.256279469</v>
      </c>
      <c r="C1904" s="73">
        <f t="shared" ca="1" si="488"/>
        <v>80526032.942365378</v>
      </c>
      <c r="D1904" s="67">
        <f ca="1">IF(A1904&lt;$B$1,VLOOKUP(A1904,[1]DI!$A$4:$B$15000,2,FALSE),0)</f>
        <v>4.1500000000000002E-2</v>
      </c>
      <c r="E1904" s="11">
        <f t="shared" ca="1" si="489"/>
        <v>1.00016137</v>
      </c>
      <c r="F1904" s="66">
        <f ca="1">(TRUNC(PRODUCT($E$16:$E1903),16))</f>
        <v>1.6154064905018799</v>
      </c>
      <c r="G1904" s="66">
        <f t="shared" ca="1" si="490"/>
        <v>1.6004484080525101</v>
      </c>
      <c r="H1904" s="66">
        <f t="shared" ca="1" si="491"/>
        <v>1.0093461800000001</v>
      </c>
      <c r="I1904" s="67">
        <f t="shared" si="486"/>
        <v>0</v>
      </c>
      <c r="J1904" s="68">
        <f t="shared" si="492"/>
        <v>43801</v>
      </c>
      <c r="K1904" s="13">
        <f t="shared" si="493"/>
        <v>76</v>
      </c>
      <c r="L1904" s="9">
        <f t="shared" si="494"/>
        <v>1</v>
      </c>
      <c r="M1904" s="71">
        <f t="shared" ca="1" si="495"/>
        <v>1.0093461800000001</v>
      </c>
      <c r="N1904" s="70">
        <f t="shared" si="496"/>
        <v>0</v>
      </c>
      <c r="O1904" s="66">
        <f t="shared" ca="1" si="497"/>
        <v>752610.79856528004</v>
      </c>
      <c r="P1904" s="72">
        <f t="shared" si="498"/>
        <v>0</v>
      </c>
      <c r="Q1904" s="73">
        <f t="shared" ca="1" si="499"/>
        <v>1610520.6588473076</v>
      </c>
      <c r="R1904" s="73">
        <f t="shared" ca="1" si="500"/>
        <v>2093676.8565015001</v>
      </c>
      <c r="S1904" s="68"/>
      <c r="T1904" s="68"/>
      <c r="U1904" s="68"/>
      <c r="V1904" s="6"/>
      <c r="W1904" s="6"/>
      <c r="X1904" s="6"/>
      <c r="Y1904" s="7"/>
      <c r="Z1904" s="1"/>
      <c r="AA1904" s="6"/>
      <c r="AB1904" s="7"/>
      <c r="AC1904" s="7"/>
      <c r="AD1904" s="7"/>
      <c r="AE1904" s="6"/>
      <c r="AF1904" s="8"/>
      <c r="AG1904" s="6"/>
      <c r="AH1904" s="1"/>
      <c r="AI1904" s="3"/>
      <c r="AJ1904" s="3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  <c r="HG1904" s="1"/>
      <c r="HH1904" s="1"/>
      <c r="HI1904" s="1"/>
      <c r="HJ1904" s="1"/>
      <c r="HK1904" s="1"/>
      <c r="HL1904" s="1"/>
    </row>
    <row r="1905" spans="1:220" x14ac:dyDescent="0.2">
      <c r="A1905" s="65">
        <f t="shared" si="485"/>
        <v>43880</v>
      </c>
      <c r="B1905" s="12">
        <f t="shared" ca="1" si="487"/>
        <v>85022799.347505897</v>
      </c>
      <c r="C1905" s="73">
        <f t="shared" ca="1" si="488"/>
        <v>80526032.942365378</v>
      </c>
      <c r="D1905" s="67">
        <f ca="1">IF(A1905&lt;$B$1,VLOOKUP(A1905,[1]DI!$A$4:$B$15000,2,FALSE),0)</f>
        <v>4.1500000000000002E-2</v>
      </c>
      <c r="E1905" s="11">
        <f t="shared" ca="1" si="489"/>
        <v>1.00016137</v>
      </c>
      <c r="F1905" s="66">
        <f ca="1">(TRUNC(PRODUCT($E$16:$E1904),16))</f>
        <v>1.6156671686472499</v>
      </c>
      <c r="G1905" s="66">
        <f t="shared" ca="1" si="490"/>
        <v>1.6004484080525101</v>
      </c>
      <c r="H1905" s="66">
        <f t="shared" ca="1" si="491"/>
        <v>1.0095090600000001</v>
      </c>
      <c r="I1905" s="67">
        <f t="shared" si="486"/>
        <v>0</v>
      </c>
      <c r="J1905" s="68">
        <f t="shared" si="492"/>
        <v>43801</v>
      </c>
      <c r="K1905" s="13">
        <f t="shared" si="493"/>
        <v>77</v>
      </c>
      <c r="L1905" s="9">
        <f t="shared" si="494"/>
        <v>1</v>
      </c>
      <c r="M1905" s="71">
        <f t="shared" ca="1" si="495"/>
        <v>1.0095090600000001</v>
      </c>
      <c r="N1905" s="70">
        <f t="shared" si="496"/>
        <v>0</v>
      </c>
      <c r="O1905" s="66">
        <f t="shared" ca="1" si="497"/>
        <v>765726.87881092995</v>
      </c>
      <c r="P1905" s="72">
        <f t="shared" si="498"/>
        <v>0</v>
      </c>
      <c r="Q1905" s="73">
        <f t="shared" ca="1" si="499"/>
        <v>1610520.6588473076</v>
      </c>
      <c r="R1905" s="73">
        <f t="shared" ca="1" si="500"/>
        <v>2120518.8674822883</v>
      </c>
      <c r="S1905" s="68"/>
      <c r="T1905" s="68"/>
      <c r="U1905" s="68"/>
      <c r="V1905" s="6"/>
      <c r="W1905" s="6"/>
      <c r="X1905" s="6"/>
      <c r="Y1905" s="7"/>
      <c r="Z1905" s="1"/>
      <c r="AA1905" s="6"/>
      <c r="AB1905" s="7"/>
      <c r="AC1905" s="7"/>
      <c r="AD1905" s="7"/>
      <c r="AE1905" s="6"/>
      <c r="AF1905" s="8"/>
      <c r="AG1905" s="6"/>
      <c r="AH1905" s="1"/>
      <c r="AI1905" s="3"/>
      <c r="AJ1905" s="3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  <c r="HG1905" s="1"/>
      <c r="HH1905" s="1"/>
      <c r="HI1905" s="1"/>
      <c r="HJ1905" s="1"/>
      <c r="HK1905" s="1"/>
      <c r="HL1905" s="1"/>
    </row>
    <row r="1906" spans="1:220" x14ac:dyDescent="0.2">
      <c r="A1906" s="65">
        <f t="shared" si="485"/>
        <v>43881</v>
      </c>
      <c r="B1906" s="12">
        <f t="shared" ca="1" si="487"/>
        <v>85062759.049252987</v>
      </c>
      <c r="C1906" s="73">
        <f t="shared" ca="1" si="488"/>
        <v>80526032.942365378</v>
      </c>
      <c r="D1906" s="67">
        <f ca="1">IF(A1906&lt;$B$1,VLOOKUP(A1906,[1]DI!$A$4:$B$15000,2,FALSE),0)</f>
        <v>4.1500000000000002E-2</v>
      </c>
      <c r="E1906" s="11">
        <f t="shared" ca="1" si="489"/>
        <v>1.00016137</v>
      </c>
      <c r="F1906" s="66">
        <f ca="1">(TRUNC(PRODUCT($E$16:$E1905),16))</f>
        <v>1.61592788885825</v>
      </c>
      <c r="G1906" s="66">
        <f t="shared" ca="1" si="490"/>
        <v>1.6004484080525101</v>
      </c>
      <c r="H1906" s="66">
        <f t="shared" ca="1" si="491"/>
        <v>1.0096719599999999</v>
      </c>
      <c r="I1906" s="67">
        <f t="shared" si="486"/>
        <v>0</v>
      </c>
      <c r="J1906" s="68">
        <f t="shared" si="492"/>
        <v>43801</v>
      </c>
      <c r="K1906" s="13">
        <f t="shared" si="493"/>
        <v>78</v>
      </c>
      <c r="L1906" s="9">
        <f t="shared" si="494"/>
        <v>1</v>
      </c>
      <c r="M1906" s="71">
        <f t="shared" ca="1" si="495"/>
        <v>1.0096719599999999</v>
      </c>
      <c r="N1906" s="70">
        <f t="shared" si="496"/>
        <v>0</v>
      </c>
      <c r="O1906" s="66">
        <f t="shared" ca="1" si="497"/>
        <v>778844.56957723002</v>
      </c>
      <c r="P1906" s="72">
        <f t="shared" si="498"/>
        <v>0</v>
      </c>
      <c r="Q1906" s="73">
        <f t="shared" ca="1" si="499"/>
        <v>1610520.6588473076</v>
      </c>
      <c r="R1906" s="73">
        <f t="shared" ca="1" si="500"/>
        <v>2147360.8784630764</v>
      </c>
      <c r="S1906" s="68"/>
      <c r="T1906" s="68"/>
      <c r="U1906" s="68"/>
      <c r="V1906" s="6"/>
      <c r="W1906" s="6"/>
      <c r="X1906" s="6"/>
      <c r="Y1906" s="7"/>
      <c r="Z1906" s="1"/>
      <c r="AA1906" s="6"/>
      <c r="AB1906" s="7"/>
      <c r="AC1906" s="7"/>
      <c r="AD1906" s="7"/>
      <c r="AE1906" s="6"/>
      <c r="AF1906" s="8"/>
      <c r="AG1906" s="6"/>
      <c r="AH1906" s="1"/>
      <c r="AI1906" s="3"/>
      <c r="AJ1906" s="3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  <c r="HG1906" s="1"/>
      <c r="HH1906" s="1"/>
      <c r="HI1906" s="1"/>
      <c r="HJ1906" s="1"/>
      <c r="HK1906" s="1"/>
      <c r="HL1906" s="1"/>
    </row>
    <row r="1907" spans="1:220" x14ac:dyDescent="0.2">
      <c r="A1907" s="65">
        <f t="shared" si="485"/>
        <v>43882</v>
      </c>
      <c r="B1907" s="12">
        <f t="shared" ca="1" si="487"/>
        <v>85102721.972041398</v>
      </c>
      <c r="C1907" s="73">
        <f t="shared" ca="1" si="488"/>
        <v>80526032.942365378</v>
      </c>
      <c r="D1907" s="67">
        <f ca="1">IF(A1907&lt;$B$1,VLOOKUP(A1907,[1]DI!$A$4:$B$15000,2,FALSE),0)</f>
        <v>4.1500000000000002E-2</v>
      </c>
      <c r="E1907" s="11">
        <f t="shared" ca="1" si="489"/>
        <v>1.00016137</v>
      </c>
      <c r="F1907" s="66">
        <f ca="1">(TRUNC(PRODUCT($E$16:$E1906),16))</f>
        <v>1.6161886511416801</v>
      </c>
      <c r="G1907" s="66">
        <f t="shared" ca="1" si="490"/>
        <v>1.6004484080525101</v>
      </c>
      <c r="H1907" s="66">
        <f t="shared" ca="1" si="491"/>
        <v>1.0098349</v>
      </c>
      <c r="I1907" s="67">
        <f t="shared" si="486"/>
        <v>0</v>
      </c>
      <c r="J1907" s="68">
        <f t="shared" si="492"/>
        <v>43801</v>
      </c>
      <c r="K1907" s="13">
        <f t="shared" si="493"/>
        <v>79</v>
      </c>
      <c r="L1907" s="9">
        <f t="shared" si="494"/>
        <v>1</v>
      </c>
      <c r="M1907" s="71">
        <f t="shared" ca="1" si="495"/>
        <v>1.0098349</v>
      </c>
      <c r="N1907" s="70">
        <f t="shared" si="496"/>
        <v>0</v>
      </c>
      <c r="O1907" s="66">
        <f t="shared" ca="1" si="497"/>
        <v>791965.48138486</v>
      </c>
      <c r="P1907" s="72">
        <f t="shared" si="498"/>
        <v>0</v>
      </c>
      <c r="Q1907" s="73">
        <f t="shared" ca="1" si="499"/>
        <v>1610520.6588473076</v>
      </c>
      <c r="R1907" s="73">
        <f t="shared" ca="1" si="500"/>
        <v>2174202.8894438655</v>
      </c>
      <c r="S1907" s="68"/>
      <c r="T1907" s="68"/>
      <c r="U1907" s="68"/>
      <c r="V1907" s="6"/>
      <c r="W1907" s="6"/>
      <c r="X1907" s="6"/>
      <c r="Y1907" s="7"/>
      <c r="Z1907" s="1"/>
      <c r="AA1907" s="6"/>
      <c r="AB1907" s="7"/>
      <c r="AC1907" s="7"/>
      <c r="AD1907" s="7"/>
      <c r="AE1907" s="6"/>
      <c r="AF1907" s="8"/>
      <c r="AG1907" s="6"/>
      <c r="AH1907" s="1"/>
      <c r="AI1907" s="3"/>
      <c r="AJ1907" s="3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  <c r="HG1907" s="1"/>
      <c r="HH1907" s="1"/>
      <c r="HI1907" s="1"/>
      <c r="HJ1907" s="1"/>
      <c r="HK1907" s="1"/>
      <c r="HL1907" s="1"/>
    </row>
    <row r="1908" spans="1:220" x14ac:dyDescent="0.2">
      <c r="A1908" s="65">
        <f t="shared" si="485"/>
        <v>43883</v>
      </c>
      <c r="B1908" s="12">
        <f t="shared" ca="1" si="487"/>
        <v>85142685.700090155</v>
      </c>
      <c r="C1908" s="73">
        <f t="shared" ca="1" si="488"/>
        <v>80526032.942365378</v>
      </c>
      <c r="D1908" s="67">
        <f ca="1">IF(A1908&lt;$B$1,VLOOKUP(A1908,[1]DI!$A$4:$B$15000,2,FALSE),0)</f>
        <v>0</v>
      </c>
      <c r="E1908" s="11">
        <f t="shared" ca="1" si="489"/>
        <v>1</v>
      </c>
      <c r="F1908" s="66">
        <f ca="1">(TRUNC(PRODUCT($E$16:$E1907),16))</f>
        <v>1.6164494555043101</v>
      </c>
      <c r="G1908" s="66">
        <f t="shared" ca="1" si="490"/>
        <v>1.6004484080525101</v>
      </c>
      <c r="H1908" s="66">
        <f t="shared" ca="1" si="491"/>
        <v>1.00999785</v>
      </c>
      <c r="I1908" s="67">
        <f t="shared" si="486"/>
        <v>0</v>
      </c>
      <c r="J1908" s="68">
        <f t="shared" si="492"/>
        <v>43801</v>
      </c>
      <c r="K1908" s="13">
        <f t="shared" si="493"/>
        <v>80</v>
      </c>
      <c r="L1908" s="9">
        <f t="shared" si="494"/>
        <v>1</v>
      </c>
      <c r="M1908" s="71">
        <f t="shared" ca="1" si="495"/>
        <v>1.00999785</v>
      </c>
      <c r="N1908" s="70">
        <f t="shared" si="496"/>
        <v>0</v>
      </c>
      <c r="O1908" s="66">
        <f t="shared" ca="1" si="497"/>
        <v>805087.19845281995</v>
      </c>
      <c r="P1908" s="72">
        <f t="shared" si="498"/>
        <v>0</v>
      </c>
      <c r="Q1908" s="73">
        <f t="shared" ca="1" si="499"/>
        <v>1610520.6588473076</v>
      </c>
      <c r="R1908" s="73">
        <f t="shared" ca="1" si="500"/>
        <v>2201044.9004246537</v>
      </c>
      <c r="S1908" s="68"/>
      <c r="T1908" s="68"/>
      <c r="U1908" s="68"/>
      <c r="V1908" s="6"/>
      <c r="W1908" s="6"/>
      <c r="X1908" s="6"/>
      <c r="Y1908" s="7"/>
      <c r="Z1908" s="1"/>
      <c r="AA1908" s="6"/>
      <c r="AB1908" s="7"/>
      <c r="AC1908" s="7"/>
      <c r="AD1908" s="7"/>
      <c r="AE1908" s="6"/>
      <c r="AF1908" s="8"/>
      <c r="AG1908" s="6"/>
      <c r="AH1908" s="1"/>
      <c r="AI1908" s="3"/>
      <c r="AJ1908" s="3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  <c r="HG1908" s="1"/>
      <c r="HH1908" s="1"/>
      <c r="HI1908" s="1"/>
      <c r="HJ1908" s="1"/>
      <c r="HK1908" s="1"/>
      <c r="HL1908" s="1"/>
    </row>
    <row r="1909" spans="1:220" x14ac:dyDescent="0.2">
      <c r="A1909" s="65">
        <f t="shared" si="485"/>
        <v>43884</v>
      </c>
      <c r="B1909" s="12">
        <f t="shared" ca="1" si="487"/>
        <v>85169527.71107094</v>
      </c>
      <c r="C1909" s="73">
        <f t="shared" ca="1" si="488"/>
        <v>80526032.942365378</v>
      </c>
      <c r="D1909" s="67">
        <f ca="1">IF(A1909&lt;$B$1,VLOOKUP(A1909,[1]DI!$A$4:$B$15000,2,FALSE),0)</f>
        <v>0</v>
      </c>
      <c r="E1909" s="11">
        <f t="shared" ca="1" si="489"/>
        <v>1</v>
      </c>
      <c r="F1909" s="66">
        <f ca="1">(TRUNC(PRODUCT($E$16:$E1908),16))</f>
        <v>1.6164494555043101</v>
      </c>
      <c r="G1909" s="66">
        <f t="shared" ca="1" si="490"/>
        <v>1.6004484080525101</v>
      </c>
      <c r="H1909" s="66">
        <f t="shared" ca="1" si="491"/>
        <v>1.00999785</v>
      </c>
      <c r="I1909" s="67">
        <f t="shared" si="486"/>
        <v>0</v>
      </c>
      <c r="J1909" s="68">
        <f t="shared" si="492"/>
        <v>43801</v>
      </c>
      <c r="K1909" s="13">
        <f t="shared" si="493"/>
        <v>81</v>
      </c>
      <c r="L1909" s="9">
        <f t="shared" si="494"/>
        <v>1</v>
      </c>
      <c r="M1909" s="71">
        <f t="shared" ca="1" si="495"/>
        <v>1.00999785</v>
      </c>
      <c r="N1909" s="70">
        <f t="shared" si="496"/>
        <v>0</v>
      </c>
      <c r="O1909" s="66">
        <f t="shared" ca="1" si="497"/>
        <v>805087.19845281995</v>
      </c>
      <c r="P1909" s="72">
        <f t="shared" si="498"/>
        <v>0</v>
      </c>
      <c r="Q1909" s="73">
        <f t="shared" ca="1" si="499"/>
        <v>1610520.6588473076</v>
      </c>
      <c r="R1909" s="73">
        <f t="shared" ca="1" si="500"/>
        <v>2227886.9114054423</v>
      </c>
      <c r="S1909" s="68"/>
      <c r="T1909" s="68"/>
      <c r="U1909" s="68"/>
      <c r="V1909" s="6"/>
      <c r="W1909" s="6"/>
      <c r="X1909" s="6"/>
      <c r="Y1909" s="7"/>
      <c r="Z1909" s="1"/>
      <c r="AA1909" s="6"/>
      <c r="AB1909" s="7"/>
      <c r="AC1909" s="7"/>
      <c r="AD1909" s="7"/>
      <c r="AE1909" s="6"/>
      <c r="AF1909" s="8"/>
      <c r="AG1909" s="6"/>
      <c r="AH1909" s="1"/>
      <c r="AI1909" s="3"/>
      <c r="AJ1909" s="3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  <c r="HG1909" s="1"/>
      <c r="HH1909" s="1"/>
      <c r="HI1909" s="1"/>
      <c r="HJ1909" s="1"/>
      <c r="HK1909" s="1"/>
      <c r="HL1909" s="1"/>
    </row>
    <row r="1910" spans="1:220" x14ac:dyDescent="0.2">
      <c r="A1910" s="65">
        <f t="shared" si="485"/>
        <v>43885</v>
      </c>
      <c r="B1910" s="12">
        <f t="shared" ca="1" si="487"/>
        <v>85196369.722051725</v>
      </c>
      <c r="C1910" s="73">
        <f t="shared" ca="1" si="488"/>
        <v>80526032.942365378</v>
      </c>
      <c r="D1910" s="67">
        <f ca="1">IF(A1910&lt;$B$1,VLOOKUP(A1910,[1]DI!$A$4:$B$15000,2,FALSE),0)</f>
        <v>0</v>
      </c>
      <c r="E1910" s="11">
        <f t="shared" ca="1" si="489"/>
        <v>1</v>
      </c>
      <c r="F1910" s="66">
        <f ca="1">(TRUNC(PRODUCT($E$16:$E1909),16))</f>
        <v>1.6164494555043101</v>
      </c>
      <c r="G1910" s="66">
        <f t="shared" ca="1" si="490"/>
        <v>1.6004484080525101</v>
      </c>
      <c r="H1910" s="66">
        <f t="shared" ca="1" si="491"/>
        <v>1.00999785</v>
      </c>
      <c r="I1910" s="67">
        <f t="shared" si="486"/>
        <v>0</v>
      </c>
      <c r="J1910" s="68">
        <f t="shared" si="492"/>
        <v>43801</v>
      </c>
      <c r="K1910" s="13">
        <f t="shared" si="493"/>
        <v>82</v>
      </c>
      <c r="L1910" s="9">
        <f t="shared" si="494"/>
        <v>1</v>
      </c>
      <c r="M1910" s="71">
        <f t="shared" ca="1" si="495"/>
        <v>1.00999785</v>
      </c>
      <c r="N1910" s="70">
        <f t="shared" si="496"/>
        <v>0</v>
      </c>
      <c r="O1910" s="66">
        <f t="shared" ca="1" si="497"/>
        <v>805087.19845281995</v>
      </c>
      <c r="P1910" s="72">
        <f t="shared" si="498"/>
        <v>0</v>
      </c>
      <c r="Q1910" s="73">
        <f t="shared" ca="1" si="499"/>
        <v>1610520.6588473076</v>
      </c>
      <c r="R1910" s="73">
        <f t="shared" ca="1" si="500"/>
        <v>2254728.9223862304</v>
      </c>
      <c r="S1910" s="68"/>
      <c r="T1910" s="68"/>
      <c r="U1910" s="68"/>
      <c r="V1910" s="6"/>
      <c r="W1910" s="6"/>
      <c r="X1910" s="6"/>
      <c r="Y1910" s="7"/>
      <c r="Z1910" s="1"/>
      <c r="AA1910" s="6"/>
      <c r="AB1910" s="7"/>
      <c r="AC1910" s="7"/>
      <c r="AD1910" s="7"/>
      <c r="AE1910" s="6"/>
      <c r="AF1910" s="8"/>
      <c r="AG1910" s="6"/>
      <c r="AH1910" s="1"/>
      <c r="AI1910" s="3"/>
      <c r="AJ1910" s="3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  <c r="HG1910" s="1"/>
      <c r="HH1910" s="1"/>
      <c r="HI1910" s="1"/>
      <c r="HJ1910" s="1"/>
      <c r="HK1910" s="1"/>
      <c r="HL1910" s="1"/>
    </row>
    <row r="1911" spans="1:220" x14ac:dyDescent="0.2">
      <c r="A1911" s="65">
        <f t="shared" si="485"/>
        <v>43886</v>
      </c>
      <c r="B1911" s="12">
        <f t="shared" ca="1" si="487"/>
        <v>85223211.73303251</v>
      </c>
      <c r="C1911" s="73">
        <f t="shared" ca="1" si="488"/>
        <v>80526032.942365378</v>
      </c>
      <c r="D1911" s="67">
        <f ca="1">IF(A1911&lt;$B$1,VLOOKUP(A1911,[1]DI!$A$4:$B$15000,2,FALSE),0)</f>
        <v>0</v>
      </c>
      <c r="E1911" s="11">
        <f t="shared" ca="1" si="489"/>
        <v>1</v>
      </c>
      <c r="F1911" s="66">
        <f ca="1">(TRUNC(PRODUCT($E$16:$E1910),16))</f>
        <v>1.6164494555043101</v>
      </c>
      <c r="G1911" s="66">
        <f t="shared" ca="1" si="490"/>
        <v>1.6004484080525101</v>
      </c>
      <c r="H1911" s="66">
        <f t="shared" ca="1" si="491"/>
        <v>1.00999785</v>
      </c>
      <c r="I1911" s="67">
        <f t="shared" si="486"/>
        <v>0</v>
      </c>
      <c r="J1911" s="68">
        <f t="shared" si="492"/>
        <v>43801</v>
      </c>
      <c r="K1911" s="13">
        <f t="shared" si="493"/>
        <v>83</v>
      </c>
      <c r="L1911" s="9">
        <f t="shared" si="494"/>
        <v>1</v>
      </c>
      <c r="M1911" s="71">
        <f t="shared" ca="1" si="495"/>
        <v>1.00999785</v>
      </c>
      <c r="N1911" s="70">
        <f t="shared" si="496"/>
        <v>0</v>
      </c>
      <c r="O1911" s="66">
        <f t="shared" ca="1" si="497"/>
        <v>805087.19845281995</v>
      </c>
      <c r="P1911" s="72">
        <f t="shared" si="498"/>
        <v>0</v>
      </c>
      <c r="Q1911" s="73">
        <f t="shared" ca="1" si="499"/>
        <v>1610520.6588473076</v>
      </c>
      <c r="R1911" s="73">
        <f t="shared" ca="1" si="500"/>
        <v>2281570.9333670191</v>
      </c>
      <c r="S1911" s="68"/>
      <c r="T1911" s="68"/>
      <c r="U1911" s="68"/>
      <c r="V1911" s="6"/>
      <c r="W1911" s="6"/>
      <c r="X1911" s="6"/>
      <c r="Y1911" s="7"/>
      <c r="Z1911" s="1"/>
      <c r="AA1911" s="6"/>
      <c r="AB1911" s="7"/>
      <c r="AC1911" s="7"/>
      <c r="AD1911" s="7"/>
      <c r="AE1911" s="6"/>
      <c r="AF1911" s="8"/>
      <c r="AG1911" s="6"/>
      <c r="AH1911" s="1"/>
      <c r="AI1911" s="3"/>
      <c r="AJ1911" s="3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</row>
    <row r="1912" spans="1:220" x14ac:dyDescent="0.2">
      <c r="A1912" s="65">
        <f t="shared" si="485"/>
        <v>43887</v>
      </c>
      <c r="B1912" s="12">
        <f t="shared" ca="1" si="487"/>
        <v>85250053.744013309</v>
      </c>
      <c r="C1912" s="73">
        <f t="shared" ca="1" si="488"/>
        <v>80526032.942365378</v>
      </c>
      <c r="D1912" s="67">
        <f ca="1">IF(A1912&lt;$B$1,VLOOKUP(A1912,[1]DI!$A$4:$B$15000,2,FALSE),0)</f>
        <v>4.1500000000000002E-2</v>
      </c>
      <c r="E1912" s="11">
        <f t="shared" ca="1" si="489"/>
        <v>1.00016137</v>
      </c>
      <c r="F1912" s="66">
        <f ca="1">(TRUNC(PRODUCT($E$16:$E1911),16))</f>
        <v>1.6164494555043101</v>
      </c>
      <c r="G1912" s="66">
        <f t="shared" ca="1" si="490"/>
        <v>1.6004484080525101</v>
      </c>
      <c r="H1912" s="66">
        <f t="shared" ca="1" si="491"/>
        <v>1.00999785</v>
      </c>
      <c r="I1912" s="67">
        <f t="shared" si="486"/>
        <v>0</v>
      </c>
      <c r="J1912" s="68">
        <f t="shared" si="492"/>
        <v>43801</v>
      </c>
      <c r="K1912" s="13">
        <f t="shared" si="493"/>
        <v>84</v>
      </c>
      <c r="L1912" s="9">
        <f t="shared" si="494"/>
        <v>1</v>
      </c>
      <c r="M1912" s="71">
        <f t="shared" ca="1" si="495"/>
        <v>1.00999785</v>
      </c>
      <c r="N1912" s="70">
        <f t="shared" si="496"/>
        <v>0</v>
      </c>
      <c r="O1912" s="66">
        <f t="shared" ca="1" si="497"/>
        <v>805087.19845281995</v>
      </c>
      <c r="P1912" s="72">
        <f t="shared" si="498"/>
        <v>0</v>
      </c>
      <c r="Q1912" s="73">
        <f t="shared" ca="1" si="499"/>
        <v>1610520.6588473076</v>
      </c>
      <c r="R1912" s="73">
        <f t="shared" ca="1" si="500"/>
        <v>2308412.9443478077</v>
      </c>
      <c r="S1912" s="68"/>
      <c r="T1912" s="68"/>
      <c r="U1912" s="68"/>
      <c r="V1912" s="6"/>
      <c r="W1912" s="6"/>
      <c r="X1912" s="6"/>
      <c r="Y1912" s="7"/>
      <c r="Z1912" s="1"/>
      <c r="AA1912" s="6"/>
      <c r="AB1912" s="7"/>
      <c r="AC1912" s="7"/>
      <c r="AD1912" s="7"/>
      <c r="AE1912" s="6"/>
      <c r="AF1912" s="8"/>
      <c r="AG1912" s="6"/>
      <c r="AH1912" s="1"/>
      <c r="AI1912" s="3"/>
      <c r="AJ1912" s="3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  <c r="HG1912" s="1"/>
      <c r="HH1912" s="1"/>
      <c r="HI1912" s="1"/>
      <c r="HJ1912" s="1"/>
      <c r="HK1912" s="1"/>
      <c r="HL1912" s="1"/>
    </row>
    <row r="1913" spans="1:220" x14ac:dyDescent="0.2">
      <c r="A1913" s="65">
        <f t="shared" si="485"/>
        <v>43888</v>
      </c>
      <c r="B1913" s="12">
        <f t="shared" ca="1" si="487"/>
        <v>85290020.693103373</v>
      </c>
      <c r="C1913" s="73">
        <f t="shared" ca="1" si="488"/>
        <v>80526032.942365378</v>
      </c>
      <c r="D1913" s="67">
        <f ca="1">IF(A1913&lt;$B$1,VLOOKUP(A1913,[1]DI!$A$4:$B$15000,2,FALSE),0)</f>
        <v>4.1500000000000002E-2</v>
      </c>
      <c r="E1913" s="11">
        <f t="shared" ca="1" si="489"/>
        <v>1.00016137</v>
      </c>
      <c r="F1913" s="66">
        <f ca="1">(TRUNC(PRODUCT($E$16:$E1912),16))</f>
        <v>1.6167103019529501</v>
      </c>
      <c r="G1913" s="66">
        <f t="shared" ca="1" si="490"/>
        <v>1.6004484080525101</v>
      </c>
      <c r="H1913" s="66">
        <f t="shared" ca="1" si="491"/>
        <v>1.0101608399999999</v>
      </c>
      <c r="I1913" s="67">
        <f t="shared" si="486"/>
        <v>0</v>
      </c>
      <c r="J1913" s="68">
        <f t="shared" si="492"/>
        <v>43801</v>
      </c>
      <c r="K1913" s="13">
        <f t="shared" si="493"/>
        <v>85</v>
      </c>
      <c r="L1913" s="9">
        <f t="shared" si="494"/>
        <v>1</v>
      </c>
      <c r="M1913" s="71">
        <f t="shared" ca="1" si="495"/>
        <v>1.0101608399999999</v>
      </c>
      <c r="N1913" s="70">
        <f t="shared" si="496"/>
        <v>0</v>
      </c>
      <c r="O1913" s="66">
        <f t="shared" ca="1" si="497"/>
        <v>818212.13656210003</v>
      </c>
      <c r="P1913" s="72">
        <f t="shared" si="498"/>
        <v>0</v>
      </c>
      <c r="Q1913" s="73">
        <f t="shared" ca="1" si="499"/>
        <v>1610520.6588473076</v>
      </c>
      <c r="R1913" s="73">
        <f t="shared" ca="1" si="500"/>
        <v>2335254.9553285958</v>
      </c>
      <c r="S1913" s="68"/>
      <c r="T1913" s="68"/>
      <c r="U1913" s="68"/>
      <c r="V1913" s="6"/>
      <c r="W1913" s="6"/>
      <c r="X1913" s="6"/>
      <c r="Y1913" s="7"/>
      <c r="Z1913" s="1"/>
      <c r="AA1913" s="6"/>
      <c r="AB1913" s="7"/>
      <c r="AC1913" s="7"/>
      <c r="AD1913" s="7"/>
      <c r="AE1913" s="6"/>
      <c r="AF1913" s="8"/>
      <c r="AG1913" s="6"/>
      <c r="AH1913" s="1"/>
      <c r="AI1913" s="3"/>
      <c r="AJ1913" s="3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  <c r="HG1913" s="1"/>
      <c r="HH1913" s="1"/>
      <c r="HI1913" s="1"/>
      <c r="HJ1913" s="1"/>
      <c r="HK1913" s="1"/>
      <c r="HL1913" s="1"/>
    </row>
    <row r="1914" spans="1:220" x14ac:dyDescent="0.2">
      <c r="A1914" s="65">
        <f t="shared" si="485"/>
        <v>43889</v>
      </c>
      <c r="B1914" s="12">
        <f t="shared" ca="1" si="487"/>
        <v>85329989.252714097</v>
      </c>
      <c r="C1914" s="73">
        <f t="shared" ca="1" si="488"/>
        <v>80526032.942365378</v>
      </c>
      <c r="D1914" s="67">
        <f ca="1">IF(A1914&lt;$B$1,VLOOKUP(A1914,[1]DI!$A$4:$B$15000,2,FALSE),0)</f>
        <v>4.1500000000000002E-2</v>
      </c>
      <c r="E1914" s="11">
        <f t="shared" ca="1" si="489"/>
        <v>1.00016137</v>
      </c>
      <c r="F1914" s="66">
        <f ca="1">(TRUNC(PRODUCT($E$16:$E1913),16))</f>
        <v>1.61697119049437</v>
      </c>
      <c r="G1914" s="66">
        <f t="shared" ca="1" si="490"/>
        <v>1.6004484080525101</v>
      </c>
      <c r="H1914" s="66">
        <f t="shared" ca="1" si="491"/>
        <v>1.01032385</v>
      </c>
      <c r="I1914" s="67">
        <f t="shared" si="486"/>
        <v>0</v>
      </c>
      <c r="J1914" s="68">
        <f t="shared" si="492"/>
        <v>43801</v>
      </c>
      <c r="K1914" s="13">
        <f t="shared" si="493"/>
        <v>86</v>
      </c>
      <c r="L1914" s="9">
        <f t="shared" si="494"/>
        <v>1</v>
      </c>
      <c r="M1914" s="71">
        <f t="shared" ca="1" si="495"/>
        <v>1.01032385</v>
      </c>
      <c r="N1914" s="70">
        <f t="shared" si="496"/>
        <v>0</v>
      </c>
      <c r="O1914" s="66">
        <f t="shared" ca="1" si="497"/>
        <v>831338.68519204005</v>
      </c>
      <c r="P1914" s="72">
        <f t="shared" si="498"/>
        <v>0</v>
      </c>
      <c r="Q1914" s="73">
        <f t="shared" ca="1" si="499"/>
        <v>1610520.6588473076</v>
      </c>
      <c r="R1914" s="73">
        <f t="shared" ca="1" si="500"/>
        <v>2362096.9663093844</v>
      </c>
      <c r="S1914" s="68"/>
      <c r="T1914" s="68"/>
      <c r="U1914" s="68"/>
      <c r="V1914" s="6"/>
      <c r="W1914" s="6"/>
      <c r="X1914" s="6"/>
      <c r="Y1914" s="7"/>
      <c r="Z1914" s="1"/>
      <c r="AA1914" s="6"/>
      <c r="AB1914" s="7"/>
      <c r="AC1914" s="7"/>
      <c r="AD1914" s="7"/>
      <c r="AE1914" s="6"/>
      <c r="AF1914" s="8"/>
      <c r="AG1914" s="6"/>
      <c r="AH1914" s="1"/>
      <c r="AI1914" s="3"/>
      <c r="AJ1914" s="3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  <c r="HG1914" s="1"/>
      <c r="HH1914" s="1"/>
      <c r="HI1914" s="1"/>
      <c r="HJ1914" s="1"/>
      <c r="HK1914" s="1"/>
      <c r="HL1914" s="1"/>
    </row>
    <row r="1915" spans="1:220" x14ac:dyDescent="0.2">
      <c r="A1915" s="65">
        <f t="shared" si="485"/>
        <v>43890</v>
      </c>
      <c r="B1915" s="12">
        <f t="shared" ca="1" si="487"/>
        <v>85369959.422845483</v>
      </c>
      <c r="C1915" s="73">
        <f t="shared" ca="1" si="488"/>
        <v>80526032.942365378</v>
      </c>
      <c r="D1915" s="67">
        <f ca="1">IF(A1915&lt;$B$1,VLOOKUP(A1915,[1]DI!$A$4:$B$15000,2,FALSE),0)</f>
        <v>0</v>
      </c>
      <c r="E1915" s="11">
        <f t="shared" ca="1" si="489"/>
        <v>1</v>
      </c>
      <c r="F1915" s="66">
        <f ca="1">(TRUNC(PRODUCT($E$16:$E1914),16))</f>
        <v>1.61723212113538</v>
      </c>
      <c r="G1915" s="66">
        <f t="shared" ca="1" si="490"/>
        <v>1.6004484080525101</v>
      </c>
      <c r="H1915" s="66">
        <f t="shared" ca="1" si="491"/>
        <v>1.01048688</v>
      </c>
      <c r="I1915" s="67">
        <f t="shared" si="486"/>
        <v>0</v>
      </c>
      <c r="J1915" s="68">
        <f t="shared" si="492"/>
        <v>43801</v>
      </c>
      <c r="K1915" s="13">
        <f t="shared" si="493"/>
        <v>87</v>
      </c>
      <c r="L1915" s="9">
        <f t="shared" si="494"/>
        <v>1</v>
      </c>
      <c r="M1915" s="71">
        <f t="shared" ca="1" si="495"/>
        <v>1.01048688</v>
      </c>
      <c r="N1915" s="70">
        <f t="shared" si="496"/>
        <v>0</v>
      </c>
      <c r="O1915" s="66">
        <f t="shared" ca="1" si="497"/>
        <v>844466.84434263001</v>
      </c>
      <c r="P1915" s="72">
        <f t="shared" si="498"/>
        <v>0</v>
      </c>
      <c r="Q1915" s="73">
        <f t="shared" ca="1" si="499"/>
        <v>1610520.6588473076</v>
      </c>
      <c r="R1915" s="73">
        <f t="shared" ca="1" si="500"/>
        <v>2388938.9772901731</v>
      </c>
      <c r="S1915" s="68"/>
      <c r="T1915" s="68"/>
      <c r="U1915" s="68"/>
      <c r="V1915" s="6"/>
      <c r="W1915" s="6"/>
      <c r="X1915" s="6"/>
      <c r="Y1915" s="7"/>
      <c r="Z1915" s="1"/>
      <c r="AA1915" s="6"/>
      <c r="AB1915" s="7"/>
      <c r="AC1915" s="7"/>
      <c r="AD1915" s="7"/>
      <c r="AE1915" s="6"/>
      <c r="AF1915" s="8"/>
      <c r="AG1915" s="6"/>
      <c r="AH1915" s="1"/>
      <c r="AI1915" s="3"/>
      <c r="AJ1915" s="3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</row>
    <row r="1916" spans="1:220" x14ac:dyDescent="0.2">
      <c r="A1916" s="65">
        <f t="shared" si="485"/>
        <v>43891</v>
      </c>
      <c r="B1916" s="12">
        <f t="shared" ca="1" si="487"/>
        <v>85396801.433826283</v>
      </c>
      <c r="C1916" s="73">
        <f t="shared" ca="1" si="488"/>
        <v>80526032.942365378</v>
      </c>
      <c r="D1916" s="67">
        <f ca="1">IF(A1916&lt;$B$1,VLOOKUP(A1916,[1]DI!$A$4:$B$15000,2,FALSE),0)</f>
        <v>0</v>
      </c>
      <c r="E1916" s="11">
        <f t="shared" ca="1" si="489"/>
        <v>1</v>
      </c>
      <c r="F1916" s="66">
        <f ca="1">(TRUNC(PRODUCT($E$16:$E1915),16))</f>
        <v>1.61723212113538</v>
      </c>
      <c r="G1916" s="66">
        <f t="shared" ca="1" si="490"/>
        <v>1.6004484080525101</v>
      </c>
      <c r="H1916" s="66">
        <f t="shared" ca="1" si="491"/>
        <v>1.01048688</v>
      </c>
      <c r="I1916" s="67">
        <f t="shared" si="486"/>
        <v>0</v>
      </c>
      <c r="J1916" s="68">
        <f t="shared" si="492"/>
        <v>43801</v>
      </c>
      <c r="K1916" s="13">
        <f t="shared" si="493"/>
        <v>89</v>
      </c>
      <c r="L1916" s="9">
        <f t="shared" si="494"/>
        <v>1</v>
      </c>
      <c r="M1916" s="71">
        <f t="shared" ca="1" si="495"/>
        <v>1.01048688</v>
      </c>
      <c r="N1916" s="70">
        <f t="shared" si="496"/>
        <v>0</v>
      </c>
      <c r="O1916" s="66">
        <f t="shared" ca="1" si="497"/>
        <v>844466.84434263001</v>
      </c>
      <c r="P1916" s="72">
        <f t="shared" si="498"/>
        <v>0</v>
      </c>
      <c r="Q1916" s="73">
        <f t="shared" ca="1" si="499"/>
        <v>1610520.6588473076</v>
      </c>
      <c r="R1916" s="73">
        <f t="shared" ca="1" si="500"/>
        <v>2415780.9882709612</v>
      </c>
      <c r="S1916" s="68"/>
      <c r="T1916" s="68"/>
      <c r="U1916" s="68"/>
      <c r="V1916" s="6"/>
      <c r="W1916" s="6"/>
      <c r="X1916" s="6"/>
      <c r="Y1916" s="7"/>
      <c r="Z1916" s="1"/>
      <c r="AA1916" s="6"/>
      <c r="AB1916" s="7"/>
      <c r="AC1916" s="7"/>
      <c r="AD1916" s="7"/>
      <c r="AE1916" s="6"/>
      <c r="AF1916" s="8"/>
      <c r="AG1916" s="6"/>
      <c r="AH1916" s="1"/>
      <c r="AI1916" s="3"/>
      <c r="AJ1916" s="3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</row>
    <row r="1917" spans="1:220" x14ac:dyDescent="0.2">
      <c r="A1917" s="65">
        <f t="shared" si="485"/>
        <v>43892</v>
      </c>
      <c r="B1917" s="12">
        <f t="shared" ca="1" si="487"/>
        <v>85423643.444807068</v>
      </c>
      <c r="C1917" s="73">
        <f t="shared" ca="1" si="488"/>
        <v>80526032.942365378</v>
      </c>
      <c r="D1917" s="67">
        <f ca="1">IF(A1917&lt;$B$1,VLOOKUP(A1917,[1]DI!$A$4:$B$15000,2,FALSE),0)</f>
        <v>4.1500000000000002E-2</v>
      </c>
      <c r="E1917" s="11">
        <f t="shared" ca="1" si="489"/>
        <v>1.00016137</v>
      </c>
      <c r="F1917" s="66">
        <f ca="1">(TRUNC(PRODUCT($E$16:$E1916),16))</f>
        <v>1.61723212113538</v>
      </c>
      <c r="G1917" s="66">
        <f t="shared" ca="1" si="490"/>
        <v>1.6004484080525101</v>
      </c>
      <c r="H1917" s="66">
        <f t="shared" ca="1" si="491"/>
        <v>1.01048688</v>
      </c>
      <c r="I1917" s="67">
        <f t="shared" si="486"/>
        <v>0</v>
      </c>
      <c r="J1917" s="68">
        <f t="shared" si="492"/>
        <v>43801</v>
      </c>
      <c r="K1917" s="13">
        <f t="shared" si="493"/>
        <v>90</v>
      </c>
      <c r="L1917" s="9">
        <f t="shared" si="494"/>
        <v>1</v>
      </c>
      <c r="M1917" s="71">
        <f t="shared" ca="1" si="495"/>
        <v>1.01048688</v>
      </c>
      <c r="N1917" s="70">
        <f t="shared" si="496"/>
        <v>0</v>
      </c>
      <c r="O1917" s="66">
        <f t="shared" ca="1" si="497"/>
        <v>844466.84434263001</v>
      </c>
      <c r="P1917" s="72">
        <f t="shared" si="498"/>
        <v>0</v>
      </c>
      <c r="Q1917" s="73">
        <f t="shared" ca="1" si="499"/>
        <v>1610520.6588473076</v>
      </c>
      <c r="R1917" s="73">
        <f t="shared" ca="1" si="500"/>
        <v>2442622.9992517498</v>
      </c>
      <c r="S1917" s="68"/>
      <c r="T1917" s="68"/>
      <c r="U1917" s="68"/>
      <c r="V1917" s="6"/>
      <c r="W1917" s="6"/>
      <c r="X1917" s="6"/>
      <c r="Y1917" s="7"/>
      <c r="Z1917" s="1"/>
      <c r="AA1917" s="6"/>
      <c r="AB1917" s="7"/>
      <c r="AC1917" s="7"/>
      <c r="AD1917" s="7"/>
      <c r="AE1917" s="6"/>
      <c r="AF1917" s="8"/>
      <c r="AG1917" s="6"/>
      <c r="AH1917" s="1"/>
      <c r="AI1917" s="3"/>
      <c r="AJ1917" s="3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  <c r="HG1917" s="1"/>
      <c r="HH1917" s="1"/>
      <c r="HI1917" s="1"/>
      <c r="HJ1917" s="1"/>
      <c r="HK1917" s="1"/>
      <c r="HL1917" s="1"/>
    </row>
    <row r="1918" spans="1:220" x14ac:dyDescent="0.2">
      <c r="A1918" s="65">
        <f t="shared" si="485"/>
        <v>43893</v>
      </c>
      <c r="B1918" s="12">
        <f t="shared" ca="1" si="487"/>
        <v>85463616.030719429</v>
      </c>
      <c r="C1918" s="73">
        <f t="shared" ca="1" si="488"/>
        <v>80526032.942365378</v>
      </c>
      <c r="D1918" s="67">
        <f ca="1">IF(A1918&lt;$B$1,VLOOKUP(A1918,[1]DI!$A$4:$B$15000,2,FALSE),0)</f>
        <v>4.1500000000000002E-2</v>
      </c>
      <c r="E1918" s="11">
        <f t="shared" ca="1" si="489"/>
        <v>1.00016137</v>
      </c>
      <c r="F1918" s="66">
        <f ca="1">(TRUNC(PRODUCT($E$16:$E1917),16))</f>
        <v>1.6174930938827701</v>
      </c>
      <c r="G1918" s="66">
        <f t="shared" ca="1" si="490"/>
        <v>1.6004484080525101</v>
      </c>
      <c r="H1918" s="66">
        <f t="shared" ca="1" si="491"/>
        <v>1.01064994</v>
      </c>
      <c r="I1918" s="67">
        <f t="shared" si="486"/>
        <v>0</v>
      </c>
      <c r="J1918" s="68">
        <f t="shared" si="492"/>
        <v>43801</v>
      </c>
      <c r="K1918" s="13">
        <f t="shared" si="493"/>
        <v>91</v>
      </c>
      <c r="L1918" s="9">
        <f t="shared" si="494"/>
        <v>1</v>
      </c>
      <c r="M1918" s="71">
        <f t="shared" ca="1" si="495"/>
        <v>1.01064994</v>
      </c>
      <c r="N1918" s="70">
        <f t="shared" si="496"/>
        <v>0</v>
      </c>
      <c r="O1918" s="66">
        <f t="shared" ca="1" si="497"/>
        <v>857597.41927421</v>
      </c>
      <c r="P1918" s="72">
        <f t="shared" si="498"/>
        <v>0</v>
      </c>
      <c r="Q1918" s="73">
        <f t="shared" ca="1" si="499"/>
        <v>1610520.6588473076</v>
      </c>
      <c r="R1918" s="73">
        <f t="shared" ca="1" si="500"/>
        <v>2469465.0102325385</v>
      </c>
      <c r="S1918" s="68"/>
      <c r="T1918" s="68"/>
      <c r="U1918" s="68"/>
      <c r="V1918" s="6"/>
      <c r="W1918" s="6"/>
      <c r="X1918" s="6"/>
      <c r="Y1918" s="7"/>
      <c r="Z1918" s="1"/>
      <c r="AA1918" s="6"/>
      <c r="AB1918" s="7"/>
      <c r="AC1918" s="7"/>
      <c r="AD1918" s="7"/>
      <c r="AE1918" s="6"/>
      <c r="AF1918" s="8"/>
      <c r="AG1918" s="6"/>
      <c r="AH1918" s="1"/>
      <c r="AI1918" s="3"/>
      <c r="AJ1918" s="3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  <c r="HG1918" s="1"/>
      <c r="HH1918" s="1"/>
      <c r="HI1918" s="1"/>
      <c r="HJ1918" s="1"/>
      <c r="HK1918" s="1"/>
      <c r="HL1918" s="1"/>
    </row>
    <row r="1919" spans="1:220" x14ac:dyDescent="0.2">
      <c r="A1919" s="65">
        <f t="shared" si="485"/>
        <v>43894</v>
      </c>
      <c r="B1919" s="12">
        <f t="shared" ca="1" si="487"/>
        <v>85503591.032412782</v>
      </c>
      <c r="C1919" s="73">
        <f t="shared" ca="1" si="488"/>
        <v>80526032.942365378</v>
      </c>
      <c r="D1919" s="67">
        <f ca="1">IF(A1919&lt;$B$1,VLOOKUP(A1919,[1]DI!$A$4:$B$15000,2,FALSE),0)</f>
        <v>4.1500000000000002E-2</v>
      </c>
      <c r="E1919" s="11">
        <f t="shared" ca="1" si="489"/>
        <v>1.00016137</v>
      </c>
      <c r="F1919" s="66">
        <f ca="1">(TRUNC(PRODUCT($E$16:$E1918),16))</f>
        <v>1.61775410874333</v>
      </c>
      <c r="G1919" s="66">
        <f t="shared" ca="1" si="490"/>
        <v>1.6004484080525101</v>
      </c>
      <c r="H1919" s="66">
        <f t="shared" ca="1" si="491"/>
        <v>1.01081303</v>
      </c>
      <c r="I1919" s="67">
        <f t="shared" si="486"/>
        <v>0</v>
      </c>
      <c r="J1919" s="68">
        <f t="shared" si="492"/>
        <v>43801</v>
      </c>
      <c r="K1919" s="13">
        <f t="shared" si="493"/>
        <v>92</v>
      </c>
      <c r="L1919" s="9">
        <f t="shared" si="494"/>
        <v>1</v>
      </c>
      <c r="M1919" s="71">
        <f t="shared" ca="1" si="495"/>
        <v>1.01081303</v>
      </c>
      <c r="N1919" s="70">
        <f t="shared" si="496"/>
        <v>0</v>
      </c>
      <c r="O1919" s="66">
        <f t="shared" ca="1" si="497"/>
        <v>870730.40998678003</v>
      </c>
      <c r="P1919" s="72">
        <f t="shared" si="498"/>
        <v>0</v>
      </c>
      <c r="Q1919" s="73">
        <f t="shared" ca="1" si="499"/>
        <v>1610520.6588473076</v>
      </c>
      <c r="R1919" s="73">
        <f t="shared" ca="1" si="500"/>
        <v>2496307.0212133271</v>
      </c>
      <c r="S1919" s="68"/>
      <c r="T1919" s="68"/>
      <c r="U1919" s="68"/>
      <c r="V1919" s="6"/>
      <c r="W1919" s="6"/>
      <c r="X1919" s="6"/>
      <c r="Y1919" s="7"/>
      <c r="Z1919" s="1"/>
      <c r="AA1919" s="6"/>
      <c r="AB1919" s="7"/>
      <c r="AC1919" s="7"/>
      <c r="AD1919" s="7"/>
      <c r="AE1919" s="6"/>
      <c r="AF1919" s="8"/>
      <c r="AG1919" s="6"/>
      <c r="AH1919" s="1"/>
      <c r="AI1919" s="3"/>
      <c r="AJ1919" s="3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  <c r="HG1919" s="1"/>
      <c r="HH1919" s="1"/>
      <c r="HI1919" s="1"/>
      <c r="HJ1919" s="1"/>
      <c r="HK1919" s="1"/>
      <c r="HL1919" s="1"/>
    </row>
    <row r="1920" spans="1:220" x14ac:dyDescent="0.2">
      <c r="A1920" s="65">
        <f t="shared" si="485"/>
        <v>43895</v>
      </c>
      <c r="B1920" s="12">
        <f t="shared" ca="1" si="487"/>
        <v>85543568.449887156</v>
      </c>
      <c r="C1920" s="73">
        <f t="shared" ca="1" si="488"/>
        <v>80526032.942365378</v>
      </c>
      <c r="D1920" s="67">
        <f ca="1">IF(A1920&lt;$B$1,VLOOKUP(A1920,[1]DI!$A$4:$B$15000,2,FALSE),0)</f>
        <v>4.1500000000000002E-2</v>
      </c>
      <c r="E1920" s="11">
        <f t="shared" ca="1" si="489"/>
        <v>1.00016137</v>
      </c>
      <c r="F1920" s="66">
        <f ca="1">(TRUNC(PRODUCT($E$16:$E1919),16))</f>
        <v>1.6180151657238599</v>
      </c>
      <c r="G1920" s="66">
        <f t="shared" ca="1" si="490"/>
        <v>1.6004484080525101</v>
      </c>
      <c r="H1920" s="66">
        <f t="shared" ca="1" si="491"/>
        <v>1.0109761500000001</v>
      </c>
      <c r="I1920" s="67">
        <f t="shared" si="486"/>
        <v>0</v>
      </c>
      <c r="J1920" s="68">
        <f t="shared" si="492"/>
        <v>43801</v>
      </c>
      <c r="K1920" s="13">
        <f t="shared" si="493"/>
        <v>93</v>
      </c>
      <c r="L1920" s="9">
        <f t="shared" si="494"/>
        <v>1</v>
      </c>
      <c r="M1920" s="71">
        <f t="shared" ca="1" si="495"/>
        <v>1.0109761500000001</v>
      </c>
      <c r="N1920" s="70">
        <f t="shared" si="496"/>
        <v>0</v>
      </c>
      <c r="O1920" s="66">
        <f t="shared" ca="1" si="497"/>
        <v>883865.81648034998</v>
      </c>
      <c r="P1920" s="72">
        <f t="shared" si="498"/>
        <v>0</v>
      </c>
      <c r="Q1920" s="73">
        <f t="shared" ca="1" si="499"/>
        <v>1610520.6588473076</v>
      </c>
      <c r="R1920" s="73">
        <f t="shared" ca="1" si="500"/>
        <v>2523149.0321941152</v>
      </c>
      <c r="S1920" s="68"/>
      <c r="T1920" s="68"/>
      <c r="U1920" s="68"/>
      <c r="V1920" s="6"/>
      <c r="W1920" s="6"/>
      <c r="X1920" s="6"/>
      <c r="Y1920" s="7"/>
      <c r="Z1920" s="1"/>
      <c r="AA1920" s="6"/>
      <c r="AB1920" s="7"/>
      <c r="AC1920" s="7"/>
      <c r="AD1920" s="7"/>
      <c r="AE1920" s="6"/>
      <c r="AF1920" s="8"/>
      <c r="AG1920" s="6"/>
      <c r="AH1920" s="1"/>
      <c r="AI1920" s="3"/>
      <c r="AJ1920" s="3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</row>
    <row r="1921" spans="1:220" x14ac:dyDescent="0.2">
      <c r="A1921" s="65">
        <f t="shared" si="485"/>
        <v>43896</v>
      </c>
      <c r="B1921" s="12">
        <f t="shared" ca="1" si="487"/>
        <v>85583547.477882147</v>
      </c>
      <c r="C1921" s="73">
        <f t="shared" ca="1" si="488"/>
        <v>80526032.942365378</v>
      </c>
      <c r="D1921" s="67">
        <f ca="1">IF(A1921&lt;$B$1,VLOOKUP(A1921,[1]DI!$A$4:$B$15000,2,FALSE),0)</f>
        <v>4.1500000000000002E-2</v>
      </c>
      <c r="E1921" s="11">
        <f t="shared" ca="1" si="489"/>
        <v>1.00016137</v>
      </c>
      <c r="F1921" s="66">
        <f ca="1">(TRUNC(PRODUCT($E$16:$E1920),16))</f>
        <v>1.6182762648311499</v>
      </c>
      <c r="G1921" s="66">
        <f t="shared" ca="1" si="490"/>
        <v>1.6004484080525101</v>
      </c>
      <c r="H1921" s="66">
        <f t="shared" ca="1" si="491"/>
        <v>1.01113929</v>
      </c>
      <c r="I1921" s="67">
        <f t="shared" si="486"/>
        <v>0</v>
      </c>
      <c r="J1921" s="68">
        <f t="shared" si="492"/>
        <v>43801</v>
      </c>
      <c r="K1921" s="13">
        <f t="shared" si="493"/>
        <v>94</v>
      </c>
      <c r="L1921" s="9">
        <f t="shared" si="494"/>
        <v>1</v>
      </c>
      <c r="M1921" s="71">
        <f t="shared" ca="1" si="495"/>
        <v>1.01113929</v>
      </c>
      <c r="N1921" s="70">
        <f t="shared" si="496"/>
        <v>0</v>
      </c>
      <c r="O1921" s="66">
        <f t="shared" ca="1" si="497"/>
        <v>897002.83349455998</v>
      </c>
      <c r="P1921" s="72">
        <f t="shared" si="498"/>
        <v>0</v>
      </c>
      <c r="Q1921" s="73">
        <f t="shared" ca="1" si="499"/>
        <v>1610520.6588473076</v>
      </c>
      <c r="R1921" s="73">
        <f t="shared" ca="1" si="500"/>
        <v>2549991.0431749034</v>
      </c>
      <c r="S1921" s="68"/>
      <c r="T1921" s="68"/>
      <c r="U1921" s="68"/>
      <c r="V1921" s="6"/>
      <c r="W1921" s="6"/>
      <c r="X1921" s="6"/>
      <c r="Y1921" s="7"/>
      <c r="Z1921" s="1"/>
      <c r="AA1921" s="6"/>
      <c r="AB1921" s="7"/>
      <c r="AC1921" s="7"/>
      <c r="AD1921" s="7"/>
      <c r="AE1921" s="6"/>
      <c r="AF1921" s="8"/>
      <c r="AG1921" s="6"/>
      <c r="AH1921" s="1"/>
      <c r="AI1921" s="3"/>
      <c r="AJ1921" s="3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</row>
    <row r="1922" spans="1:220" x14ac:dyDescent="0.2">
      <c r="A1922" s="65">
        <f t="shared" si="485"/>
        <v>43897</v>
      </c>
      <c r="B1922" s="12">
        <f t="shared" ca="1" si="487"/>
        <v>85623528.921658128</v>
      </c>
      <c r="C1922" s="73">
        <f t="shared" ca="1" si="488"/>
        <v>80526032.942365378</v>
      </c>
      <c r="D1922" s="67">
        <f ca="1">IF(A1922&lt;$B$1,VLOOKUP(A1922,[1]DI!$A$4:$B$15000,2,FALSE),0)</f>
        <v>0</v>
      </c>
      <c r="E1922" s="11">
        <f t="shared" ca="1" si="489"/>
        <v>1</v>
      </c>
      <c r="F1922" s="66">
        <f ca="1">(TRUNC(PRODUCT($E$16:$E1921),16))</f>
        <v>1.6185374060720099</v>
      </c>
      <c r="G1922" s="66">
        <f t="shared" ca="1" si="490"/>
        <v>1.6004484080525101</v>
      </c>
      <c r="H1922" s="66">
        <f t="shared" ca="1" si="491"/>
        <v>1.01130246</v>
      </c>
      <c r="I1922" s="67">
        <f t="shared" si="486"/>
        <v>0</v>
      </c>
      <c r="J1922" s="68">
        <f t="shared" si="492"/>
        <v>43801</v>
      </c>
      <c r="K1922" s="13">
        <f t="shared" si="493"/>
        <v>95</v>
      </c>
      <c r="L1922" s="9">
        <f t="shared" si="494"/>
        <v>1</v>
      </c>
      <c r="M1922" s="71">
        <f t="shared" ca="1" si="495"/>
        <v>1.01130246</v>
      </c>
      <c r="N1922" s="70">
        <f t="shared" si="496"/>
        <v>0</v>
      </c>
      <c r="O1922" s="66">
        <f t="shared" ca="1" si="497"/>
        <v>910142.26628976001</v>
      </c>
      <c r="P1922" s="72">
        <f t="shared" si="498"/>
        <v>0</v>
      </c>
      <c r="Q1922" s="73">
        <f t="shared" ca="1" si="499"/>
        <v>1610520.6588473076</v>
      </c>
      <c r="R1922" s="73">
        <f t="shared" ca="1" si="500"/>
        <v>2576833.054155692</v>
      </c>
      <c r="S1922" s="68"/>
      <c r="T1922" s="68"/>
      <c r="U1922" s="68"/>
      <c r="V1922" s="6"/>
      <c r="W1922" s="6"/>
      <c r="X1922" s="6"/>
      <c r="Y1922" s="7"/>
      <c r="Z1922" s="1"/>
      <c r="AA1922" s="6"/>
      <c r="AB1922" s="7"/>
      <c r="AC1922" s="7"/>
      <c r="AD1922" s="7"/>
      <c r="AE1922" s="6"/>
      <c r="AF1922" s="8"/>
      <c r="AG1922" s="6"/>
      <c r="AH1922" s="1"/>
      <c r="AI1922" s="3"/>
      <c r="AJ1922" s="3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  <c r="HG1922" s="1"/>
      <c r="HH1922" s="1"/>
      <c r="HI1922" s="1"/>
      <c r="HJ1922" s="1"/>
      <c r="HK1922" s="1"/>
      <c r="HL1922" s="1"/>
    </row>
    <row r="1923" spans="1:220" x14ac:dyDescent="0.2">
      <c r="A1923" s="65">
        <f t="shared" si="485"/>
        <v>43898</v>
      </c>
      <c r="B1923" s="12">
        <f t="shared" ca="1" si="487"/>
        <v>85650370.932638913</v>
      </c>
      <c r="C1923" s="73">
        <f t="shared" ca="1" si="488"/>
        <v>80526032.942365378</v>
      </c>
      <c r="D1923" s="67">
        <f ca="1">IF(A1923&lt;$B$1,VLOOKUP(A1923,[1]DI!$A$4:$B$15000,2,FALSE),0)</f>
        <v>0</v>
      </c>
      <c r="E1923" s="11">
        <f t="shared" ca="1" si="489"/>
        <v>1</v>
      </c>
      <c r="F1923" s="66">
        <f ca="1">(TRUNC(PRODUCT($E$16:$E1922),16))</f>
        <v>1.6185374060720099</v>
      </c>
      <c r="G1923" s="66">
        <f t="shared" ca="1" si="490"/>
        <v>1.6004484080525101</v>
      </c>
      <c r="H1923" s="66">
        <f t="shared" ca="1" si="491"/>
        <v>1.01130246</v>
      </c>
      <c r="I1923" s="67">
        <f t="shared" si="486"/>
        <v>0</v>
      </c>
      <c r="J1923" s="68">
        <f t="shared" si="492"/>
        <v>43801</v>
      </c>
      <c r="K1923" s="13">
        <f t="shared" si="493"/>
        <v>96</v>
      </c>
      <c r="L1923" s="9">
        <f t="shared" si="494"/>
        <v>1</v>
      </c>
      <c r="M1923" s="71">
        <f t="shared" ca="1" si="495"/>
        <v>1.01130246</v>
      </c>
      <c r="N1923" s="70">
        <f t="shared" si="496"/>
        <v>0</v>
      </c>
      <c r="O1923" s="66">
        <f t="shared" ca="1" si="497"/>
        <v>910142.26628976001</v>
      </c>
      <c r="P1923" s="72">
        <f t="shared" si="498"/>
        <v>0</v>
      </c>
      <c r="Q1923" s="73">
        <f t="shared" ca="1" si="499"/>
        <v>1610520.6588473076</v>
      </c>
      <c r="R1923" s="73">
        <f t="shared" ca="1" si="500"/>
        <v>2603675.0651364806</v>
      </c>
      <c r="S1923" s="68"/>
      <c r="T1923" s="68"/>
      <c r="U1923" s="68"/>
      <c r="V1923" s="6"/>
      <c r="W1923" s="6"/>
      <c r="X1923" s="6"/>
      <c r="Y1923" s="7"/>
      <c r="Z1923" s="1"/>
      <c r="AA1923" s="6"/>
      <c r="AB1923" s="7"/>
      <c r="AC1923" s="7"/>
      <c r="AD1923" s="7"/>
      <c r="AE1923" s="6"/>
      <c r="AF1923" s="8"/>
      <c r="AG1923" s="6"/>
      <c r="AH1923" s="1"/>
      <c r="AI1923" s="3"/>
      <c r="AJ1923" s="3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  <c r="HG1923" s="1"/>
      <c r="HH1923" s="1"/>
      <c r="HI1923" s="1"/>
      <c r="HJ1923" s="1"/>
      <c r="HK1923" s="1"/>
      <c r="HL1923" s="1"/>
    </row>
    <row r="1924" spans="1:220" x14ac:dyDescent="0.2">
      <c r="A1924" s="65">
        <f t="shared" si="485"/>
        <v>43899</v>
      </c>
      <c r="B1924" s="12">
        <f t="shared" ca="1" si="487"/>
        <v>85677212.943619698</v>
      </c>
      <c r="C1924" s="73">
        <f t="shared" ca="1" si="488"/>
        <v>80526032.942365378</v>
      </c>
      <c r="D1924" s="67">
        <f ca="1">IF(A1924&lt;$B$1,VLOOKUP(A1924,[1]DI!$A$4:$B$15000,2,FALSE),0)</f>
        <v>4.1500000000000002E-2</v>
      </c>
      <c r="E1924" s="11">
        <f t="shared" ca="1" si="489"/>
        <v>1.00016137</v>
      </c>
      <c r="F1924" s="66">
        <f ca="1">(TRUNC(PRODUCT($E$16:$E1923),16))</f>
        <v>1.6185374060720099</v>
      </c>
      <c r="G1924" s="66">
        <f t="shared" ca="1" si="490"/>
        <v>1.6004484080525101</v>
      </c>
      <c r="H1924" s="66">
        <f t="shared" ca="1" si="491"/>
        <v>1.01130246</v>
      </c>
      <c r="I1924" s="67">
        <f t="shared" si="486"/>
        <v>0</v>
      </c>
      <c r="J1924" s="68">
        <f t="shared" si="492"/>
        <v>43801</v>
      </c>
      <c r="K1924" s="13">
        <f t="shared" si="493"/>
        <v>97</v>
      </c>
      <c r="L1924" s="9">
        <f t="shared" si="494"/>
        <v>1</v>
      </c>
      <c r="M1924" s="71">
        <f t="shared" ca="1" si="495"/>
        <v>1.01130246</v>
      </c>
      <c r="N1924" s="70">
        <f t="shared" si="496"/>
        <v>0</v>
      </c>
      <c r="O1924" s="66">
        <f t="shared" ca="1" si="497"/>
        <v>910142.26628976001</v>
      </c>
      <c r="P1924" s="72">
        <f t="shared" si="498"/>
        <v>0</v>
      </c>
      <c r="Q1924" s="73">
        <f t="shared" ca="1" si="499"/>
        <v>1610520.6588473076</v>
      </c>
      <c r="R1924" s="73">
        <f t="shared" ca="1" si="500"/>
        <v>2630517.0761172688</v>
      </c>
      <c r="S1924" s="68"/>
      <c r="T1924" s="68"/>
      <c r="U1924" s="68"/>
      <c r="V1924" s="6"/>
      <c r="W1924" s="6"/>
      <c r="X1924" s="6"/>
      <c r="Y1924" s="7"/>
      <c r="Z1924" s="1"/>
      <c r="AA1924" s="6"/>
      <c r="AB1924" s="7"/>
      <c r="AC1924" s="7"/>
      <c r="AD1924" s="7"/>
      <c r="AE1924" s="6"/>
      <c r="AF1924" s="8"/>
      <c r="AG1924" s="6"/>
      <c r="AH1924" s="1"/>
      <c r="AI1924" s="3"/>
      <c r="AJ1924" s="3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  <c r="HG1924" s="1"/>
      <c r="HH1924" s="1"/>
      <c r="HI1924" s="1"/>
      <c r="HJ1924" s="1"/>
      <c r="HK1924" s="1"/>
      <c r="HL1924" s="1"/>
    </row>
    <row r="1925" spans="1:220" x14ac:dyDescent="0.2">
      <c r="A1925" s="65">
        <f t="shared" si="485"/>
        <v>43900</v>
      </c>
      <c r="B1925" s="12">
        <f t="shared" ca="1" si="487"/>
        <v>85717195.997916386</v>
      </c>
      <c r="C1925" s="73">
        <f t="shared" ca="1" si="488"/>
        <v>80526032.942365378</v>
      </c>
      <c r="D1925" s="67">
        <f ca="1">IF(A1925&lt;$B$1,VLOOKUP(A1925,[1]DI!$A$4:$B$15000,2,FALSE),0)</f>
        <v>4.1500000000000002E-2</v>
      </c>
      <c r="E1925" s="11">
        <f t="shared" ca="1" si="489"/>
        <v>1.00016137</v>
      </c>
      <c r="F1925" s="66">
        <f ca="1">(TRUNC(PRODUCT($E$16:$E1924),16))</f>
        <v>1.61879858945323</v>
      </c>
      <c r="G1925" s="66">
        <f t="shared" ca="1" si="490"/>
        <v>1.6004484080525101</v>
      </c>
      <c r="H1925" s="66">
        <f t="shared" ca="1" si="491"/>
        <v>1.0114656500000001</v>
      </c>
      <c r="I1925" s="67">
        <f t="shared" si="486"/>
        <v>0</v>
      </c>
      <c r="J1925" s="68">
        <f t="shared" si="492"/>
        <v>43801</v>
      </c>
      <c r="K1925" s="13">
        <f t="shared" si="493"/>
        <v>98</v>
      </c>
      <c r="L1925" s="9">
        <f t="shared" si="494"/>
        <v>1</v>
      </c>
      <c r="M1925" s="71">
        <f t="shared" ca="1" si="495"/>
        <v>1.0114656500000001</v>
      </c>
      <c r="N1925" s="70">
        <f t="shared" si="496"/>
        <v>0</v>
      </c>
      <c r="O1925" s="66">
        <f t="shared" ca="1" si="497"/>
        <v>923283.30960564001</v>
      </c>
      <c r="P1925" s="72">
        <f t="shared" si="498"/>
        <v>0</v>
      </c>
      <c r="Q1925" s="73">
        <f t="shared" ca="1" si="499"/>
        <v>1610520.6588473076</v>
      </c>
      <c r="R1925" s="73">
        <f t="shared" ca="1" si="500"/>
        <v>2657359.0870980574</v>
      </c>
      <c r="S1925" s="68"/>
      <c r="T1925" s="68"/>
      <c r="U1925" s="68"/>
      <c r="V1925" s="6"/>
      <c r="W1925" s="6"/>
      <c r="X1925" s="6"/>
      <c r="Y1925" s="7"/>
      <c r="Z1925" s="1"/>
      <c r="AA1925" s="6"/>
      <c r="AB1925" s="7"/>
      <c r="AC1925" s="7"/>
      <c r="AD1925" s="7"/>
      <c r="AE1925" s="6"/>
      <c r="AF1925" s="8"/>
      <c r="AG1925" s="6"/>
      <c r="AH1925" s="1"/>
      <c r="AI1925" s="3"/>
      <c r="AJ1925" s="3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  <c r="HG1925" s="1"/>
      <c r="HH1925" s="1"/>
      <c r="HI1925" s="1"/>
      <c r="HJ1925" s="1"/>
      <c r="HK1925" s="1"/>
      <c r="HL1925" s="1"/>
    </row>
    <row r="1926" spans="1:220" x14ac:dyDescent="0.2">
      <c r="A1926" s="65">
        <f t="shared" si="485"/>
        <v>43901</v>
      </c>
      <c r="B1926" s="12">
        <f t="shared" ca="1" si="487"/>
        <v>85757181.467994004</v>
      </c>
      <c r="C1926" s="73">
        <f t="shared" ca="1" si="488"/>
        <v>80526032.942365378</v>
      </c>
      <c r="D1926" s="67">
        <f ca="1">IF(A1926&lt;$B$1,VLOOKUP(A1926,[1]DI!$A$4:$B$15000,2,FALSE),0)</f>
        <v>4.1500000000000002E-2</v>
      </c>
      <c r="E1926" s="11">
        <f t="shared" ca="1" si="489"/>
        <v>1.00016137</v>
      </c>
      <c r="F1926" s="66">
        <f ca="1">(TRUNC(PRODUCT($E$16:$E1925),16))</f>
        <v>1.61905981498161</v>
      </c>
      <c r="G1926" s="66">
        <f t="shared" ca="1" si="490"/>
        <v>1.6004484080525101</v>
      </c>
      <c r="H1926" s="66">
        <f t="shared" ca="1" si="491"/>
        <v>1.01162887</v>
      </c>
      <c r="I1926" s="67">
        <f t="shared" si="486"/>
        <v>0</v>
      </c>
      <c r="J1926" s="68">
        <f t="shared" si="492"/>
        <v>43801</v>
      </c>
      <c r="K1926" s="13">
        <f t="shared" si="493"/>
        <v>99</v>
      </c>
      <c r="L1926" s="9">
        <f t="shared" si="494"/>
        <v>1</v>
      </c>
      <c r="M1926" s="71">
        <f t="shared" ca="1" si="495"/>
        <v>1.01162887</v>
      </c>
      <c r="N1926" s="70">
        <f t="shared" si="496"/>
        <v>0</v>
      </c>
      <c r="O1926" s="66">
        <f t="shared" ca="1" si="497"/>
        <v>936426.76870248001</v>
      </c>
      <c r="P1926" s="72">
        <f t="shared" si="498"/>
        <v>0</v>
      </c>
      <c r="Q1926" s="73">
        <f t="shared" ca="1" si="499"/>
        <v>1610520.6588473076</v>
      </c>
      <c r="R1926" s="73">
        <f t="shared" ca="1" si="500"/>
        <v>2684201.098078846</v>
      </c>
      <c r="S1926" s="68"/>
      <c r="T1926" s="68"/>
      <c r="U1926" s="68"/>
      <c r="V1926" s="6"/>
      <c r="W1926" s="6"/>
      <c r="X1926" s="6"/>
      <c r="Y1926" s="7"/>
      <c r="Z1926" s="1"/>
      <c r="AA1926" s="6"/>
      <c r="AB1926" s="7"/>
      <c r="AC1926" s="7"/>
      <c r="AD1926" s="7"/>
      <c r="AE1926" s="6"/>
      <c r="AF1926" s="8"/>
      <c r="AG1926" s="6"/>
      <c r="AH1926" s="1"/>
      <c r="AI1926" s="3"/>
      <c r="AJ1926" s="3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  <c r="HG1926" s="1"/>
      <c r="HH1926" s="1"/>
      <c r="HI1926" s="1"/>
      <c r="HJ1926" s="1"/>
      <c r="HK1926" s="1"/>
      <c r="HL1926" s="1"/>
    </row>
    <row r="1927" spans="1:220" x14ac:dyDescent="0.2">
      <c r="A1927" s="65">
        <f t="shared" si="485"/>
        <v>43902</v>
      </c>
      <c r="B1927" s="12">
        <f t="shared" ca="1" si="487"/>
        <v>85797169.35385263</v>
      </c>
      <c r="C1927" s="73">
        <f t="shared" ca="1" si="488"/>
        <v>80526032.942365378</v>
      </c>
      <c r="D1927" s="67">
        <f ca="1">IF(A1927&lt;$B$1,VLOOKUP(A1927,[1]DI!$A$4:$B$15000,2,FALSE),0)</f>
        <v>4.1500000000000002E-2</v>
      </c>
      <c r="E1927" s="11">
        <f t="shared" ca="1" si="489"/>
        <v>1.00016137</v>
      </c>
      <c r="F1927" s="66">
        <f ca="1">(TRUNC(PRODUCT($E$16:$E1926),16))</f>
        <v>1.6193210826639499</v>
      </c>
      <c r="G1927" s="66">
        <f t="shared" ca="1" si="490"/>
        <v>1.6004484080525101</v>
      </c>
      <c r="H1927" s="66">
        <f t="shared" ca="1" si="491"/>
        <v>1.01179212</v>
      </c>
      <c r="I1927" s="67">
        <f t="shared" si="486"/>
        <v>0</v>
      </c>
      <c r="J1927" s="68">
        <f t="shared" si="492"/>
        <v>43801</v>
      </c>
      <c r="K1927" s="13">
        <f t="shared" si="493"/>
        <v>100</v>
      </c>
      <c r="L1927" s="9">
        <f t="shared" si="494"/>
        <v>1</v>
      </c>
      <c r="M1927" s="71">
        <f t="shared" ca="1" si="495"/>
        <v>1.01179212</v>
      </c>
      <c r="N1927" s="70">
        <f t="shared" si="496"/>
        <v>0</v>
      </c>
      <c r="O1927" s="66">
        <f t="shared" ca="1" si="497"/>
        <v>949572.64358031994</v>
      </c>
      <c r="P1927" s="72">
        <f t="shared" si="498"/>
        <v>0</v>
      </c>
      <c r="Q1927" s="73">
        <f t="shared" ca="1" si="499"/>
        <v>1610520.6588473076</v>
      </c>
      <c r="R1927" s="73">
        <f t="shared" ca="1" si="500"/>
        <v>2711043.1090596346</v>
      </c>
      <c r="S1927" s="68"/>
      <c r="T1927" s="68"/>
      <c r="U1927" s="68"/>
      <c r="V1927" s="6"/>
      <c r="W1927" s="6"/>
      <c r="X1927" s="6"/>
      <c r="Y1927" s="7"/>
      <c r="Z1927" s="1"/>
      <c r="AA1927" s="6"/>
      <c r="AB1927" s="7"/>
      <c r="AC1927" s="7"/>
      <c r="AD1927" s="7"/>
      <c r="AE1927" s="6"/>
      <c r="AF1927" s="8"/>
      <c r="AG1927" s="6"/>
      <c r="AH1927" s="1"/>
      <c r="AI1927" s="3"/>
      <c r="AJ1927" s="3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  <c r="HG1927" s="1"/>
      <c r="HH1927" s="1"/>
      <c r="HI1927" s="1"/>
      <c r="HJ1927" s="1"/>
      <c r="HK1927" s="1"/>
      <c r="HL1927" s="1"/>
    </row>
    <row r="1928" spans="1:220" x14ac:dyDescent="0.2">
      <c r="A1928" s="65">
        <f t="shared" si="485"/>
        <v>43903</v>
      </c>
      <c r="B1928" s="12">
        <f t="shared" ca="1" si="487"/>
        <v>85837158.850231916</v>
      </c>
      <c r="C1928" s="73">
        <f t="shared" ca="1" si="488"/>
        <v>80526032.942365378</v>
      </c>
      <c r="D1928" s="67">
        <f ca="1">IF(A1928&lt;$B$1,VLOOKUP(A1928,[1]DI!$A$4:$B$15000,2,FALSE),0)</f>
        <v>4.1500000000000002E-2</v>
      </c>
      <c r="E1928" s="11">
        <f t="shared" ca="1" si="489"/>
        <v>1.00016137</v>
      </c>
      <c r="F1928" s="66">
        <f ca="1">(TRUNC(PRODUCT($E$16:$E1927),16))</f>
        <v>1.61958239250706</v>
      </c>
      <c r="G1928" s="66">
        <f t="shared" ca="1" si="490"/>
        <v>1.6004484080525101</v>
      </c>
      <c r="H1928" s="66">
        <f t="shared" ca="1" si="491"/>
        <v>1.01195539</v>
      </c>
      <c r="I1928" s="67">
        <f t="shared" si="486"/>
        <v>0</v>
      </c>
      <c r="J1928" s="68">
        <f t="shared" si="492"/>
        <v>43801</v>
      </c>
      <c r="K1928" s="13">
        <f t="shared" si="493"/>
        <v>101</v>
      </c>
      <c r="L1928" s="9">
        <f t="shared" si="494"/>
        <v>1</v>
      </c>
      <c r="M1928" s="71">
        <f t="shared" ca="1" si="495"/>
        <v>1.01195539</v>
      </c>
      <c r="N1928" s="70">
        <f t="shared" si="496"/>
        <v>0</v>
      </c>
      <c r="O1928" s="66">
        <f t="shared" ca="1" si="497"/>
        <v>962720.12897882005</v>
      </c>
      <c r="P1928" s="72">
        <f t="shared" si="498"/>
        <v>0</v>
      </c>
      <c r="Q1928" s="73">
        <f t="shared" ca="1" si="499"/>
        <v>1610520.6588473076</v>
      </c>
      <c r="R1928" s="73">
        <f t="shared" ca="1" si="500"/>
        <v>2737885.1200404232</v>
      </c>
      <c r="S1928" s="68"/>
      <c r="T1928" s="68"/>
      <c r="U1928" s="68"/>
      <c r="V1928" s="6"/>
      <c r="W1928" s="6"/>
      <c r="X1928" s="6"/>
      <c r="Y1928" s="7"/>
      <c r="Z1928" s="1"/>
      <c r="AA1928" s="6"/>
      <c r="AB1928" s="7"/>
      <c r="AC1928" s="7"/>
      <c r="AD1928" s="7"/>
      <c r="AE1928" s="6"/>
      <c r="AF1928" s="8"/>
      <c r="AG1928" s="6"/>
      <c r="AH1928" s="1"/>
      <c r="AI1928" s="3"/>
      <c r="AJ1928" s="3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  <c r="HG1928" s="1"/>
      <c r="HH1928" s="1"/>
      <c r="HI1928" s="1"/>
      <c r="HJ1928" s="1"/>
      <c r="HK1928" s="1"/>
      <c r="HL1928" s="1"/>
    </row>
    <row r="1929" spans="1:220" x14ac:dyDescent="0.2">
      <c r="A1929" s="65">
        <f t="shared" si="485"/>
        <v>43904</v>
      </c>
      <c r="B1929" s="12">
        <f t="shared" ca="1" si="487"/>
        <v>85877150.762392223</v>
      </c>
      <c r="C1929" s="73">
        <f t="shared" ca="1" si="488"/>
        <v>80526032.942365378</v>
      </c>
      <c r="D1929" s="67">
        <f ca="1">IF(A1929&lt;$B$1,VLOOKUP(A1929,[1]DI!$A$4:$B$15000,2,FALSE),0)</f>
        <v>0</v>
      </c>
      <c r="E1929" s="11">
        <f t="shared" ca="1" si="489"/>
        <v>1</v>
      </c>
      <c r="F1929" s="66">
        <f ca="1">(TRUNC(PRODUCT($E$16:$E1928),16))</f>
        <v>1.61984374451774</v>
      </c>
      <c r="G1929" s="66">
        <f t="shared" ca="1" si="490"/>
        <v>1.6004484080525101</v>
      </c>
      <c r="H1929" s="66">
        <f t="shared" ca="1" si="491"/>
        <v>1.0121186900000001</v>
      </c>
      <c r="I1929" s="67">
        <f t="shared" si="486"/>
        <v>0</v>
      </c>
      <c r="J1929" s="68">
        <f t="shared" si="492"/>
        <v>43801</v>
      </c>
      <c r="K1929" s="13">
        <f t="shared" si="493"/>
        <v>102</v>
      </c>
      <c r="L1929" s="9">
        <f t="shared" si="494"/>
        <v>1</v>
      </c>
      <c r="M1929" s="71">
        <f t="shared" ca="1" si="495"/>
        <v>1.0121186900000001</v>
      </c>
      <c r="N1929" s="70">
        <f t="shared" si="496"/>
        <v>0</v>
      </c>
      <c r="O1929" s="66">
        <f t="shared" ca="1" si="497"/>
        <v>975870.03015831998</v>
      </c>
      <c r="P1929" s="72">
        <f t="shared" si="498"/>
        <v>0</v>
      </c>
      <c r="Q1929" s="73">
        <f t="shared" ca="1" si="499"/>
        <v>1610520.6588473076</v>
      </c>
      <c r="R1929" s="73">
        <f t="shared" ca="1" si="500"/>
        <v>2764727.1310212114</v>
      </c>
      <c r="S1929" s="68"/>
      <c r="T1929" s="68"/>
      <c r="U1929" s="68"/>
      <c r="V1929" s="6"/>
      <c r="W1929" s="6"/>
      <c r="X1929" s="6"/>
      <c r="Y1929" s="7"/>
      <c r="Z1929" s="1"/>
      <c r="AA1929" s="6"/>
      <c r="AB1929" s="7"/>
      <c r="AC1929" s="7"/>
      <c r="AD1929" s="7"/>
      <c r="AE1929" s="6"/>
      <c r="AF1929" s="8"/>
      <c r="AG1929" s="6"/>
      <c r="AH1929" s="1"/>
      <c r="AI1929" s="3"/>
      <c r="AJ1929" s="3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  <c r="HG1929" s="1"/>
      <c r="HH1929" s="1"/>
      <c r="HI1929" s="1"/>
      <c r="HJ1929" s="1"/>
      <c r="HK1929" s="1"/>
      <c r="HL1929" s="1"/>
    </row>
    <row r="1930" spans="1:220" x14ac:dyDescent="0.2">
      <c r="A1930" s="65">
        <f t="shared" si="485"/>
        <v>43905</v>
      </c>
      <c r="B1930" s="12">
        <f t="shared" ca="1" si="487"/>
        <v>85903992.773373008</v>
      </c>
      <c r="C1930" s="73">
        <f t="shared" ca="1" si="488"/>
        <v>80526032.942365378</v>
      </c>
      <c r="D1930" s="67">
        <f ca="1">IF(A1930&lt;$B$1,VLOOKUP(A1930,[1]DI!$A$4:$B$15000,2,FALSE),0)</f>
        <v>0</v>
      </c>
      <c r="E1930" s="11">
        <f t="shared" ca="1" si="489"/>
        <v>1</v>
      </c>
      <c r="F1930" s="66">
        <f ca="1">(TRUNC(PRODUCT($E$16:$E1929),16))</f>
        <v>1.61984374451774</v>
      </c>
      <c r="G1930" s="66">
        <f t="shared" ca="1" si="490"/>
        <v>1.6004484080525101</v>
      </c>
      <c r="H1930" s="66">
        <f t="shared" ca="1" si="491"/>
        <v>1.0121186900000001</v>
      </c>
      <c r="I1930" s="67">
        <f t="shared" si="486"/>
        <v>0</v>
      </c>
      <c r="J1930" s="68">
        <f t="shared" si="492"/>
        <v>43801</v>
      </c>
      <c r="K1930" s="13">
        <f t="shared" si="493"/>
        <v>103</v>
      </c>
      <c r="L1930" s="9">
        <f t="shared" si="494"/>
        <v>1</v>
      </c>
      <c r="M1930" s="71">
        <f t="shared" ca="1" si="495"/>
        <v>1.0121186900000001</v>
      </c>
      <c r="N1930" s="70">
        <f t="shared" si="496"/>
        <v>0</v>
      </c>
      <c r="O1930" s="66">
        <f t="shared" ca="1" si="497"/>
        <v>975870.03015831998</v>
      </c>
      <c r="P1930" s="72">
        <f t="shared" si="498"/>
        <v>0</v>
      </c>
      <c r="Q1930" s="73">
        <f t="shared" ca="1" si="499"/>
        <v>1610520.6588473076</v>
      </c>
      <c r="R1930" s="73">
        <f t="shared" ca="1" si="500"/>
        <v>2791569.142002</v>
      </c>
      <c r="S1930" s="68"/>
      <c r="T1930" s="68"/>
      <c r="U1930" s="68"/>
      <c r="V1930" s="6"/>
      <c r="W1930" s="6"/>
      <c r="X1930" s="6"/>
      <c r="Y1930" s="7"/>
      <c r="Z1930" s="1"/>
      <c r="AA1930" s="6"/>
      <c r="AB1930" s="7"/>
      <c r="AC1930" s="7"/>
      <c r="AD1930" s="7"/>
      <c r="AE1930" s="6"/>
      <c r="AF1930" s="8"/>
      <c r="AG1930" s="6"/>
      <c r="AH1930" s="1"/>
      <c r="AI1930" s="3"/>
      <c r="AJ1930" s="3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  <c r="HG1930" s="1"/>
      <c r="HH1930" s="1"/>
      <c r="HI1930" s="1"/>
      <c r="HJ1930" s="1"/>
      <c r="HK1930" s="1"/>
      <c r="HL1930" s="1"/>
    </row>
    <row r="1931" spans="1:220" x14ac:dyDescent="0.2">
      <c r="A1931" s="65">
        <f t="shared" si="485"/>
        <v>43906</v>
      </c>
      <c r="B1931" s="12">
        <f t="shared" ca="1" si="487"/>
        <v>85930834.784353793</v>
      </c>
      <c r="C1931" s="73">
        <f t="shared" ca="1" si="488"/>
        <v>80526032.942365378</v>
      </c>
      <c r="D1931" s="67">
        <f ca="1">IF(A1931&lt;$B$1,VLOOKUP(A1931,[1]DI!$A$4:$B$15000,2,FALSE),0)</f>
        <v>4.1500000000000002E-2</v>
      </c>
      <c r="E1931" s="11">
        <f t="shared" ca="1" si="489"/>
        <v>1.00016137</v>
      </c>
      <c r="F1931" s="66">
        <f ca="1">(TRUNC(PRODUCT($E$16:$E1930),16))</f>
        <v>1.61984374451774</v>
      </c>
      <c r="G1931" s="66">
        <f t="shared" ca="1" si="490"/>
        <v>1.6004484080525101</v>
      </c>
      <c r="H1931" s="66">
        <f t="shared" ca="1" si="491"/>
        <v>1.0121186900000001</v>
      </c>
      <c r="I1931" s="67">
        <f t="shared" si="486"/>
        <v>0</v>
      </c>
      <c r="J1931" s="68">
        <f t="shared" si="492"/>
        <v>43801</v>
      </c>
      <c r="K1931" s="13">
        <f t="shared" si="493"/>
        <v>104</v>
      </c>
      <c r="L1931" s="9">
        <f t="shared" si="494"/>
        <v>1</v>
      </c>
      <c r="M1931" s="71">
        <f t="shared" ca="1" si="495"/>
        <v>1.0121186900000001</v>
      </c>
      <c r="N1931" s="70">
        <f t="shared" si="496"/>
        <v>0</v>
      </c>
      <c r="O1931" s="66">
        <f t="shared" ca="1" si="497"/>
        <v>975870.03015831998</v>
      </c>
      <c r="P1931" s="72">
        <f t="shared" si="498"/>
        <v>0</v>
      </c>
      <c r="Q1931" s="73">
        <f t="shared" ca="1" si="499"/>
        <v>1610520.6588473076</v>
      </c>
      <c r="R1931" s="73">
        <f t="shared" ca="1" si="500"/>
        <v>2818411.1529827886</v>
      </c>
      <c r="S1931" s="68"/>
      <c r="T1931" s="68"/>
      <c r="U1931" s="68"/>
      <c r="V1931" s="6"/>
      <c r="W1931" s="6"/>
      <c r="X1931" s="6"/>
      <c r="Y1931" s="7"/>
      <c r="Z1931" s="1"/>
      <c r="AA1931" s="6"/>
      <c r="AB1931" s="7"/>
      <c r="AC1931" s="7"/>
      <c r="AD1931" s="7"/>
      <c r="AE1931" s="6"/>
      <c r="AF1931" s="8"/>
      <c r="AG1931" s="6"/>
      <c r="AH1931" s="1"/>
      <c r="AI1931" s="3"/>
      <c r="AJ1931" s="3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  <c r="HG1931" s="1"/>
      <c r="HH1931" s="1"/>
      <c r="HI1931" s="1"/>
      <c r="HJ1931" s="1"/>
      <c r="HK1931" s="1"/>
      <c r="HL1931" s="1"/>
    </row>
    <row r="1932" spans="1:220" x14ac:dyDescent="0.2">
      <c r="A1932" s="65">
        <f t="shared" si="485"/>
        <v>43907</v>
      </c>
      <c r="B1932" s="12">
        <f t="shared" ca="1" si="487"/>
        <v>85970828.307034716</v>
      </c>
      <c r="C1932" s="73">
        <f t="shared" ca="1" si="488"/>
        <v>80526032.942365378</v>
      </c>
      <c r="D1932" s="67">
        <f ca="1">IF(A1932&lt;$B$1,VLOOKUP(A1932,[1]DI!$A$4:$B$15000,2,FALSE),0)</f>
        <v>4.1500000000000002E-2</v>
      </c>
      <c r="E1932" s="11">
        <f t="shared" ca="1" si="489"/>
        <v>1.00016137</v>
      </c>
      <c r="F1932" s="66">
        <f ca="1">(TRUNC(PRODUCT($E$16:$E1931),16))</f>
        <v>1.62010513870279</v>
      </c>
      <c r="G1932" s="66">
        <f t="shared" ca="1" si="490"/>
        <v>1.6004484080525101</v>
      </c>
      <c r="H1932" s="66">
        <f t="shared" ca="1" si="491"/>
        <v>1.0122820100000001</v>
      </c>
      <c r="I1932" s="67">
        <f t="shared" si="486"/>
        <v>0</v>
      </c>
      <c r="J1932" s="68">
        <f t="shared" si="492"/>
        <v>43801</v>
      </c>
      <c r="K1932" s="13">
        <f t="shared" si="493"/>
        <v>105</v>
      </c>
      <c r="L1932" s="9">
        <f t="shared" si="494"/>
        <v>1</v>
      </c>
      <c r="M1932" s="71">
        <f t="shared" ca="1" si="495"/>
        <v>1.0122820100000001</v>
      </c>
      <c r="N1932" s="70">
        <f t="shared" si="496"/>
        <v>0</v>
      </c>
      <c r="O1932" s="66">
        <f t="shared" ca="1" si="497"/>
        <v>989021.54185846006</v>
      </c>
      <c r="P1932" s="72">
        <f t="shared" si="498"/>
        <v>0</v>
      </c>
      <c r="Q1932" s="73">
        <f t="shared" ca="1" si="499"/>
        <v>1610520.6588473076</v>
      </c>
      <c r="R1932" s="73">
        <f t="shared" ca="1" si="500"/>
        <v>2845253.1639635768</v>
      </c>
      <c r="S1932" s="68"/>
      <c r="T1932" s="68"/>
      <c r="U1932" s="68"/>
      <c r="V1932" s="6"/>
      <c r="W1932" s="6"/>
      <c r="X1932" s="6"/>
      <c r="Y1932" s="7"/>
      <c r="Z1932" s="1"/>
      <c r="AA1932" s="6"/>
      <c r="AB1932" s="7"/>
      <c r="AC1932" s="7"/>
      <c r="AD1932" s="7"/>
      <c r="AE1932" s="6"/>
      <c r="AF1932" s="8"/>
      <c r="AG1932" s="6"/>
      <c r="AH1932" s="1"/>
      <c r="AI1932" s="3"/>
      <c r="AJ1932" s="3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</row>
    <row r="1933" spans="1:220" x14ac:dyDescent="0.2">
      <c r="A1933" s="65">
        <f t="shared" si="485"/>
        <v>43908</v>
      </c>
      <c r="B1933" s="12">
        <f t="shared" ca="1" si="487"/>
        <v>86010825.050756976</v>
      </c>
      <c r="C1933" s="73">
        <f t="shared" ca="1" si="488"/>
        <v>80526032.942365378</v>
      </c>
      <c r="D1933" s="67">
        <f ca="1">IF(A1933&lt;$B$1,VLOOKUP(A1933,[1]DI!$A$4:$B$15000,2,FALSE),0)</f>
        <v>4.1500000000000002E-2</v>
      </c>
      <c r="E1933" s="11">
        <f t="shared" ca="1" si="489"/>
        <v>1.00016137</v>
      </c>
      <c r="F1933" s="66">
        <f ca="1">(TRUNC(PRODUCT($E$16:$E1932),16))</f>
        <v>1.6203665750690199</v>
      </c>
      <c r="G1933" s="66">
        <f t="shared" ca="1" si="490"/>
        <v>1.6004484080525101</v>
      </c>
      <c r="H1933" s="66">
        <f t="shared" ca="1" si="491"/>
        <v>1.01244537</v>
      </c>
      <c r="I1933" s="67">
        <f t="shared" si="486"/>
        <v>0</v>
      </c>
      <c r="J1933" s="68">
        <f t="shared" si="492"/>
        <v>43801</v>
      </c>
      <c r="K1933" s="13">
        <f t="shared" si="493"/>
        <v>106</v>
      </c>
      <c r="L1933" s="9">
        <f t="shared" si="494"/>
        <v>1</v>
      </c>
      <c r="M1933" s="71">
        <f t="shared" ca="1" si="495"/>
        <v>1.01244537</v>
      </c>
      <c r="N1933" s="70">
        <f t="shared" si="496"/>
        <v>0</v>
      </c>
      <c r="O1933" s="66">
        <f t="shared" ca="1" si="497"/>
        <v>1002176.27459993</v>
      </c>
      <c r="P1933" s="72">
        <f t="shared" si="498"/>
        <v>0</v>
      </c>
      <c r="Q1933" s="73">
        <f t="shared" ca="1" si="499"/>
        <v>1610520.6588473076</v>
      </c>
      <c r="R1933" s="73">
        <f t="shared" ca="1" si="500"/>
        <v>2872095.1749443659</v>
      </c>
      <c r="S1933" s="68"/>
      <c r="T1933" s="68"/>
      <c r="U1933" s="68"/>
      <c r="V1933" s="6"/>
      <c r="W1933" s="6"/>
      <c r="X1933" s="6"/>
      <c r="Y1933" s="7"/>
      <c r="Z1933" s="1"/>
      <c r="AA1933" s="6"/>
      <c r="AB1933" s="7"/>
      <c r="AC1933" s="7"/>
      <c r="AD1933" s="7"/>
      <c r="AE1933" s="6"/>
      <c r="AF1933" s="8"/>
      <c r="AG1933" s="6"/>
      <c r="AH1933" s="1"/>
      <c r="AI1933" s="3"/>
      <c r="AJ1933" s="3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</row>
    <row r="1934" spans="1:220" x14ac:dyDescent="0.2">
      <c r="A1934" s="65">
        <f t="shared" si="485"/>
        <v>43909</v>
      </c>
      <c r="B1934" s="12">
        <f t="shared" ca="1" si="487"/>
        <v>86050822.599739552</v>
      </c>
      <c r="C1934" s="73">
        <f t="shared" ca="1" si="488"/>
        <v>80526032.942365378</v>
      </c>
      <c r="D1934" s="67">
        <f ca="1">IF(A1934&lt;$B$1,VLOOKUP(A1934,[1]DI!$A$4:$B$15000,2,FALSE),0)</f>
        <v>3.6500000000000005E-2</v>
      </c>
      <c r="E1934" s="11">
        <f t="shared" ca="1" si="489"/>
        <v>1.00014227</v>
      </c>
      <c r="F1934" s="66">
        <f ca="1">(TRUNC(PRODUCT($E$16:$E1933),16))</f>
        <v>1.62062805362324</v>
      </c>
      <c r="G1934" s="66">
        <f t="shared" ca="1" si="490"/>
        <v>1.6004484080525101</v>
      </c>
      <c r="H1934" s="66">
        <f t="shared" ca="1" si="491"/>
        <v>1.0126087399999999</v>
      </c>
      <c r="I1934" s="67">
        <f t="shared" si="486"/>
        <v>0</v>
      </c>
      <c r="J1934" s="68">
        <f t="shared" si="492"/>
        <v>43801</v>
      </c>
      <c r="K1934" s="13">
        <f t="shared" si="493"/>
        <v>107</v>
      </c>
      <c r="L1934" s="9">
        <f t="shared" si="494"/>
        <v>1</v>
      </c>
      <c r="M1934" s="71">
        <f t="shared" ca="1" si="495"/>
        <v>1.0126087399999999</v>
      </c>
      <c r="N1934" s="70">
        <f t="shared" si="496"/>
        <v>0</v>
      </c>
      <c r="O1934" s="66">
        <f t="shared" ca="1" si="497"/>
        <v>1015331.81260171</v>
      </c>
      <c r="P1934" s="72">
        <f t="shared" si="498"/>
        <v>0</v>
      </c>
      <c r="Q1934" s="73">
        <f t="shared" ca="1" si="499"/>
        <v>1610520.6588473076</v>
      </c>
      <c r="R1934" s="73">
        <f t="shared" ca="1" si="500"/>
        <v>2898937.185925154</v>
      </c>
      <c r="S1934" s="68"/>
      <c r="T1934" s="68"/>
      <c r="U1934" s="68"/>
      <c r="V1934" s="6"/>
      <c r="W1934" s="6"/>
      <c r="X1934" s="6"/>
      <c r="Y1934" s="7"/>
      <c r="Z1934" s="1"/>
      <c r="AA1934" s="6"/>
      <c r="AB1934" s="7"/>
      <c r="AC1934" s="7"/>
      <c r="AD1934" s="7"/>
      <c r="AE1934" s="6"/>
      <c r="AF1934" s="8"/>
      <c r="AG1934" s="6"/>
      <c r="AH1934" s="1"/>
      <c r="AI1934" s="3"/>
      <c r="AJ1934" s="3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  <c r="HG1934" s="1"/>
      <c r="HH1934" s="1"/>
      <c r="HI1934" s="1"/>
      <c r="HJ1934" s="1"/>
      <c r="HK1934" s="1"/>
      <c r="HL1934" s="1"/>
    </row>
    <row r="1935" spans="1:220" x14ac:dyDescent="0.2">
      <c r="A1935" s="65">
        <f t="shared" si="485"/>
        <v>43910</v>
      </c>
      <c r="B1935" s="12">
        <f t="shared" ca="1" si="487"/>
        <v>86089265.996286348</v>
      </c>
      <c r="C1935" s="73">
        <f t="shared" ca="1" si="488"/>
        <v>80526032.942365378</v>
      </c>
      <c r="D1935" s="67">
        <f ca="1">IF(A1935&lt;$B$1,VLOOKUP(A1935,[1]DI!$A$4:$B$15000,2,FALSE),0)</f>
        <v>3.6500000000000005E-2</v>
      </c>
      <c r="E1935" s="11">
        <f t="shared" ca="1" si="489"/>
        <v>1.00014227</v>
      </c>
      <c r="F1935" s="66">
        <f ca="1">(TRUNC(PRODUCT($E$16:$E1934),16))</f>
        <v>1.6208586203764299</v>
      </c>
      <c r="G1935" s="66">
        <f t="shared" ca="1" si="490"/>
        <v>1.6004484080525101</v>
      </c>
      <c r="H1935" s="66">
        <f t="shared" ca="1" si="491"/>
        <v>1.0127528100000001</v>
      </c>
      <c r="I1935" s="67">
        <f t="shared" si="486"/>
        <v>0</v>
      </c>
      <c r="J1935" s="68">
        <f t="shared" si="492"/>
        <v>43801</v>
      </c>
      <c r="K1935" s="13">
        <f t="shared" si="493"/>
        <v>108</v>
      </c>
      <c r="L1935" s="9">
        <f t="shared" si="494"/>
        <v>1</v>
      </c>
      <c r="M1935" s="71">
        <f t="shared" ca="1" si="495"/>
        <v>1.0127528100000001</v>
      </c>
      <c r="N1935" s="70">
        <f t="shared" si="496"/>
        <v>0</v>
      </c>
      <c r="O1935" s="66">
        <f t="shared" ca="1" si="497"/>
        <v>1026933.19816773</v>
      </c>
      <c r="P1935" s="72">
        <f t="shared" si="498"/>
        <v>0</v>
      </c>
      <c r="Q1935" s="73">
        <f t="shared" ca="1" si="499"/>
        <v>1610520.6588473076</v>
      </c>
      <c r="R1935" s="73">
        <f t="shared" ca="1" si="500"/>
        <v>2925779.1969059422</v>
      </c>
      <c r="S1935" s="68"/>
      <c r="T1935" s="68"/>
      <c r="U1935" s="68"/>
      <c r="V1935" s="6"/>
      <c r="W1935" s="6"/>
      <c r="X1935" s="6"/>
      <c r="Y1935" s="7"/>
      <c r="Z1935" s="1"/>
      <c r="AA1935" s="6"/>
      <c r="AB1935" s="7"/>
      <c r="AC1935" s="7"/>
      <c r="AD1935" s="7"/>
      <c r="AE1935" s="6"/>
      <c r="AF1935" s="8"/>
      <c r="AG1935" s="6"/>
      <c r="AH1935" s="1"/>
      <c r="AI1935" s="3"/>
      <c r="AJ1935" s="3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  <c r="HG1935" s="1"/>
      <c r="HH1935" s="1"/>
      <c r="HI1935" s="1"/>
      <c r="HJ1935" s="1"/>
      <c r="HK1935" s="1"/>
      <c r="HL1935" s="1"/>
    </row>
    <row r="1936" spans="1:220" x14ac:dyDescent="0.2">
      <c r="A1936" s="65">
        <f t="shared" si="485"/>
        <v>43911</v>
      </c>
      <c r="B1936" s="12">
        <f t="shared" ca="1" si="487"/>
        <v>86127710.198093459</v>
      </c>
      <c r="C1936" s="73">
        <f t="shared" ca="1" si="488"/>
        <v>80526032.942365378</v>
      </c>
      <c r="D1936" s="67">
        <f ca="1">IF(A1936&lt;$B$1,VLOOKUP(A1936,[1]DI!$A$4:$B$15000,2,FALSE),0)</f>
        <v>0</v>
      </c>
      <c r="E1936" s="11">
        <f t="shared" ca="1" si="489"/>
        <v>1</v>
      </c>
      <c r="F1936" s="66">
        <f ca="1">(TRUNC(PRODUCT($E$16:$E1935),16))</f>
        <v>1.6210892199323499</v>
      </c>
      <c r="G1936" s="66">
        <f t="shared" ca="1" si="490"/>
        <v>1.6004484080525101</v>
      </c>
      <c r="H1936" s="66">
        <f t="shared" ca="1" si="491"/>
        <v>1.0128968899999999</v>
      </c>
      <c r="I1936" s="67">
        <f t="shared" si="486"/>
        <v>0</v>
      </c>
      <c r="J1936" s="68">
        <f t="shared" si="492"/>
        <v>43801</v>
      </c>
      <c r="K1936" s="13">
        <f t="shared" si="493"/>
        <v>109</v>
      </c>
      <c r="L1936" s="9">
        <f t="shared" si="494"/>
        <v>1</v>
      </c>
      <c r="M1936" s="71">
        <f t="shared" ca="1" si="495"/>
        <v>1.0128968899999999</v>
      </c>
      <c r="N1936" s="70">
        <f t="shared" si="496"/>
        <v>0</v>
      </c>
      <c r="O1936" s="66">
        <f t="shared" ca="1" si="497"/>
        <v>1038535.38899406</v>
      </c>
      <c r="P1936" s="72">
        <f t="shared" si="498"/>
        <v>0</v>
      </c>
      <c r="Q1936" s="73">
        <f t="shared" ca="1" si="499"/>
        <v>1610520.6588473076</v>
      </c>
      <c r="R1936" s="73">
        <f t="shared" ca="1" si="500"/>
        <v>2952621.2078867303</v>
      </c>
      <c r="S1936" s="68"/>
      <c r="T1936" s="68"/>
      <c r="U1936" s="68"/>
      <c r="V1936" s="6"/>
      <c r="W1936" s="6"/>
      <c r="X1936" s="6"/>
      <c r="Y1936" s="7"/>
      <c r="Z1936" s="1"/>
      <c r="AA1936" s="6"/>
      <c r="AB1936" s="7"/>
      <c r="AC1936" s="7"/>
      <c r="AD1936" s="7"/>
      <c r="AE1936" s="6"/>
      <c r="AF1936" s="8"/>
      <c r="AG1936" s="6"/>
      <c r="AH1936" s="1"/>
      <c r="AI1936" s="3"/>
      <c r="AJ1936" s="3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  <c r="HG1936" s="1"/>
      <c r="HH1936" s="1"/>
      <c r="HI1936" s="1"/>
      <c r="HJ1936" s="1"/>
      <c r="HK1936" s="1"/>
      <c r="HL1936" s="1"/>
    </row>
    <row r="1937" spans="1:220" x14ac:dyDescent="0.2">
      <c r="A1937" s="65">
        <f t="shared" si="485"/>
        <v>43912</v>
      </c>
      <c r="B1937" s="12">
        <f t="shared" ca="1" si="487"/>
        <v>86154552.209074259</v>
      </c>
      <c r="C1937" s="73">
        <f t="shared" ca="1" si="488"/>
        <v>80526032.942365378</v>
      </c>
      <c r="D1937" s="67">
        <f ca="1">IF(A1937&lt;$B$1,VLOOKUP(A1937,[1]DI!$A$4:$B$15000,2,FALSE),0)</f>
        <v>0</v>
      </c>
      <c r="E1937" s="11">
        <f t="shared" ca="1" si="489"/>
        <v>1</v>
      </c>
      <c r="F1937" s="66">
        <f ca="1">(TRUNC(PRODUCT($E$16:$E1936),16))</f>
        <v>1.6210892199323499</v>
      </c>
      <c r="G1937" s="66">
        <f t="shared" ca="1" si="490"/>
        <v>1.6004484080525101</v>
      </c>
      <c r="H1937" s="66">
        <f t="shared" ca="1" si="491"/>
        <v>1.0128968899999999</v>
      </c>
      <c r="I1937" s="67">
        <f t="shared" si="486"/>
        <v>0</v>
      </c>
      <c r="J1937" s="68">
        <f t="shared" si="492"/>
        <v>43801</v>
      </c>
      <c r="K1937" s="13">
        <f t="shared" si="493"/>
        <v>110</v>
      </c>
      <c r="L1937" s="9">
        <f t="shared" si="494"/>
        <v>1</v>
      </c>
      <c r="M1937" s="71">
        <f t="shared" ca="1" si="495"/>
        <v>1.0128968899999999</v>
      </c>
      <c r="N1937" s="70">
        <f t="shared" si="496"/>
        <v>0</v>
      </c>
      <c r="O1937" s="66">
        <f t="shared" ca="1" si="497"/>
        <v>1038535.38899406</v>
      </c>
      <c r="P1937" s="72">
        <f t="shared" si="498"/>
        <v>0</v>
      </c>
      <c r="Q1937" s="73">
        <f t="shared" ca="1" si="499"/>
        <v>1610520.6588473076</v>
      </c>
      <c r="R1937" s="73">
        <f t="shared" ca="1" si="500"/>
        <v>2979463.2188675194</v>
      </c>
      <c r="S1937" s="68"/>
      <c r="T1937" s="68"/>
      <c r="U1937" s="68"/>
      <c r="V1937" s="6"/>
      <c r="W1937" s="6"/>
      <c r="X1937" s="6"/>
      <c r="Y1937" s="7"/>
      <c r="Z1937" s="1"/>
      <c r="AA1937" s="6"/>
      <c r="AB1937" s="7"/>
      <c r="AC1937" s="7"/>
      <c r="AD1937" s="7"/>
      <c r="AE1937" s="6"/>
      <c r="AF1937" s="8"/>
      <c r="AG1937" s="6"/>
      <c r="AH1937" s="1"/>
      <c r="AI1937" s="3"/>
      <c r="AJ1937" s="3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  <c r="HG1937" s="1"/>
      <c r="HH1937" s="1"/>
      <c r="HI1937" s="1"/>
      <c r="HJ1937" s="1"/>
      <c r="HK1937" s="1"/>
      <c r="HL1937" s="1"/>
    </row>
    <row r="1938" spans="1:220" x14ac:dyDescent="0.2">
      <c r="A1938" s="65">
        <f t="shared" ref="A1938:A2001" si="501">(A1937+1)</f>
        <v>43913</v>
      </c>
      <c r="B1938" s="12">
        <f t="shared" ca="1" si="487"/>
        <v>86181394.220055044</v>
      </c>
      <c r="C1938" s="73">
        <f t="shared" ca="1" si="488"/>
        <v>80526032.942365378</v>
      </c>
      <c r="D1938" s="67">
        <f ca="1">IF(A1938&lt;$B$1,VLOOKUP(A1938,[1]DI!$A$4:$B$15000,2,FALSE),0)</f>
        <v>3.6500000000000005E-2</v>
      </c>
      <c r="E1938" s="11">
        <f t="shared" ca="1" si="489"/>
        <v>1.00014227</v>
      </c>
      <c r="F1938" s="66">
        <f ca="1">(TRUNC(PRODUCT($E$16:$E1937),16))</f>
        <v>1.6210892199323499</v>
      </c>
      <c r="G1938" s="66">
        <f t="shared" ca="1" si="490"/>
        <v>1.6004484080525101</v>
      </c>
      <c r="H1938" s="66">
        <f t="shared" ca="1" si="491"/>
        <v>1.0128968899999999</v>
      </c>
      <c r="I1938" s="67">
        <f t="shared" ref="I1938:I2001" si="502">I1937</f>
        <v>0</v>
      </c>
      <c r="J1938" s="68">
        <f t="shared" si="492"/>
        <v>43801</v>
      </c>
      <c r="K1938" s="13">
        <f t="shared" si="493"/>
        <v>111</v>
      </c>
      <c r="L1938" s="9">
        <f t="shared" si="494"/>
        <v>1</v>
      </c>
      <c r="M1938" s="71">
        <f t="shared" ca="1" si="495"/>
        <v>1.0128968899999999</v>
      </c>
      <c r="N1938" s="70">
        <f t="shared" si="496"/>
        <v>0</v>
      </c>
      <c r="O1938" s="66">
        <f t="shared" ca="1" si="497"/>
        <v>1038535.38899406</v>
      </c>
      <c r="P1938" s="72">
        <f t="shared" si="498"/>
        <v>0</v>
      </c>
      <c r="Q1938" s="73">
        <f t="shared" ca="1" si="499"/>
        <v>1610520.6588473076</v>
      </c>
      <c r="R1938" s="73">
        <f t="shared" ca="1" si="500"/>
        <v>3006305.2298483076</v>
      </c>
      <c r="S1938" s="68"/>
      <c r="T1938" s="68"/>
      <c r="U1938" s="68"/>
      <c r="V1938" s="6"/>
      <c r="W1938" s="6"/>
      <c r="X1938" s="6"/>
      <c r="Y1938" s="7"/>
      <c r="Z1938" s="1"/>
      <c r="AA1938" s="6"/>
      <c r="AB1938" s="7"/>
      <c r="AC1938" s="7"/>
      <c r="AD1938" s="7"/>
      <c r="AE1938" s="6"/>
      <c r="AF1938" s="8"/>
      <c r="AG1938" s="6"/>
      <c r="AH1938" s="1"/>
      <c r="AI1938" s="3"/>
      <c r="AJ1938" s="3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  <c r="HG1938" s="1"/>
      <c r="HH1938" s="1"/>
      <c r="HI1938" s="1"/>
      <c r="HJ1938" s="1"/>
      <c r="HK1938" s="1"/>
      <c r="HL1938" s="1"/>
    </row>
    <row r="1939" spans="1:220" x14ac:dyDescent="0.2">
      <c r="A1939" s="65">
        <f t="shared" si="501"/>
        <v>43914</v>
      </c>
      <c r="B1939" s="12">
        <f t="shared" ca="1" si="487"/>
        <v>86219840.837643161</v>
      </c>
      <c r="C1939" s="73">
        <f t="shared" ca="1" si="488"/>
        <v>80526032.942365378</v>
      </c>
      <c r="D1939" s="67">
        <f ca="1">IF(A1939&lt;$B$1,VLOOKUP(A1939,[1]DI!$A$4:$B$15000,2,FALSE),0)</f>
        <v>3.6500000000000005E-2</v>
      </c>
      <c r="E1939" s="11">
        <f t="shared" ca="1" si="489"/>
        <v>1.00014227</v>
      </c>
      <c r="F1939" s="66">
        <f ca="1">(TRUNC(PRODUCT($E$16:$E1938),16))</f>
        <v>1.62131985229567</v>
      </c>
      <c r="G1939" s="66">
        <f t="shared" ca="1" si="490"/>
        <v>1.6004484080525101</v>
      </c>
      <c r="H1939" s="66">
        <f t="shared" ca="1" si="491"/>
        <v>1.0130410000000001</v>
      </c>
      <c r="I1939" s="67">
        <f t="shared" si="502"/>
        <v>0</v>
      </c>
      <c r="J1939" s="68">
        <f t="shared" si="492"/>
        <v>43801</v>
      </c>
      <c r="K1939" s="13">
        <f t="shared" si="493"/>
        <v>112</v>
      </c>
      <c r="L1939" s="9">
        <f t="shared" si="494"/>
        <v>1</v>
      </c>
      <c r="M1939" s="71">
        <f t="shared" ca="1" si="495"/>
        <v>1.0130410000000001</v>
      </c>
      <c r="N1939" s="70">
        <f t="shared" si="496"/>
        <v>0</v>
      </c>
      <c r="O1939" s="66">
        <f t="shared" ca="1" si="497"/>
        <v>1050139.99560139</v>
      </c>
      <c r="P1939" s="72">
        <f t="shared" si="498"/>
        <v>0</v>
      </c>
      <c r="Q1939" s="73">
        <f t="shared" ca="1" si="499"/>
        <v>1610520.6588473076</v>
      </c>
      <c r="R1939" s="73">
        <f t="shared" ca="1" si="500"/>
        <v>3033147.2408290962</v>
      </c>
      <c r="S1939" s="68"/>
      <c r="T1939" s="68"/>
      <c r="U1939" s="68"/>
      <c r="V1939" s="6"/>
      <c r="W1939" s="6"/>
      <c r="X1939" s="6"/>
      <c r="Y1939" s="7"/>
      <c r="Z1939" s="1"/>
      <c r="AA1939" s="6"/>
      <c r="AB1939" s="7"/>
      <c r="AC1939" s="7"/>
      <c r="AD1939" s="7"/>
      <c r="AE1939" s="6"/>
      <c r="AF1939" s="8"/>
      <c r="AG1939" s="6"/>
      <c r="AH1939" s="1"/>
      <c r="AI1939" s="3"/>
      <c r="AJ1939" s="3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  <c r="HG1939" s="1"/>
      <c r="HH1939" s="1"/>
      <c r="HI1939" s="1"/>
      <c r="HJ1939" s="1"/>
      <c r="HK1939" s="1"/>
      <c r="HL1939" s="1"/>
    </row>
    <row r="1940" spans="1:220" x14ac:dyDescent="0.2">
      <c r="A1940" s="65">
        <f t="shared" si="501"/>
        <v>43915</v>
      </c>
      <c r="B1940" s="12">
        <f t="shared" ca="1" si="487"/>
        <v>86258288.260491595</v>
      </c>
      <c r="C1940" s="73">
        <f t="shared" ca="1" si="488"/>
        <v>80526032.942365378</v>
      </c>
      <c r="D1940" s="67">
        <f ca="1">IF(A1940&lt;$B$1,VLOOKUP(A1940,[1]DI!$A$4:$B$15000,2,FALSE),0)</f>
        <v>3.6500000000000005E-2</v>
      </c>
      <c r="E1940" s="11">
        <f t="shared" ca="1" si="489"/>
        <v>1.00014227</v>
      </c>
      <c r="F1940" s="66">
        <f ca="1">(TRUNC(PRODUCT($E$16:$E1939),16))</f>
        <v>1.62155051747106</v>
      </c>
      <c r="G1940" s="66">
        <f t="shared" ca="1" si="490"/>
        <v>1.6004484080525101</v>
      </c>
      <c r="H1940" s="66">
        <f t="shared" ca="1" si="491"/>
        <v>1.0131851199999999</v>
      </c>
      <c r="I1940" s="67">
        <f t="shared" si="502"/>
        <v>0</v>
      </c>
      <c r="J1940" s="68">
        <f t="shared" si="492"/>
        <v>43801</v>
      </c>
      <c r="K1940" s="13">
        <f t="shared" si="493"/>
        <v>113</v>
      </c>
      <c r="L1940" s="9">
        <f t="shared" si="494"/>
        <v>1</v>
      </c>
      <c r="M1940" s="71">
        <f t="shared" ca="1" si="495"/>
        <v>1.0131851199999999</v>
      </c>
      <c r="N1940" s="70">
        <f t="shared" si="496"/>
        <v>0</v>
      </c>
      <c r="O1940" s="66">
        <f t="shared" ca="1" si="497"/>
        <v>1061745.40746904</v>
      </c>
      <c r="P1940" s="72">
        <f t="shared" si="498"/>
        <v>0</v>
      </c>
      <c r="Q1940" s="73">
        <f t="shared" ca="1" si="499"/>
        <v>1610520.6588473076</v>
      </c>
      <c r="R1940" s="73">
        <f t="shared" ca="1" si="500"/>
        <v>3059989.2518098843</v>
      </c>
      <c r="S1940" s="68"/>
      <c r="T1940" s="68"/>
      <c r="U1940" s="68"/>
      <c r="V1940" s="6"/>
      <c r="W1940" s="6"/>
      <c r="X1940" s="6"/>
      <c r="Y1940" s="7"/>
      <c r="Z1940" s="1"/>
      <c r="AA1940" s="6"/>
      <c r="AB1940" s="7"/>
      <c r="AC1940" s="7"/>
      <c r="AD1940" s="7"/>
      <c r="AE1940" s="6"/>
      <c r="AF1940" s="8"/>
      <c r="AG1940" s="6"/>
      <c r="AH1940" s="1"/>
      <c r="AI1940" s="3"/>
      <c r="AJ1940" s="3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  <c r="HG1940" s="1"/>
      <c r="HH1940" s="1"/>
      <c r="HI1940" s="1"/>
      <c r="HJ1940" s="1"/>
      <c r="HK1940" s="1"/>
      <c r="HL1940" s="1"/>
    </row>
    <row r="1941" spans="1:220" x14ac:dyDescent="0.2">
      <c r="A1941" s="65">
        <f t="shared" si="501"/>
        <v>43916</v>
      </c>
      <c r="B1941" s="12">
        <f t="shared" ca="1" si="487"/>
        <v>86296738.099121049</v>
      </c>
      <c r="C1941" s="73">
        <f t="shared" ca="1" si="488"/>
        <v>80526032.942365378</v>
      </c>
      <c r="D1941" s="67">
        <f ca="1">IF(A1941&lt;$B$1,VLOOKUP(A1941,[1]DI!$A$4:$B$15000,2,FALSE),0)</f>
        <v>3.6500000000000005E-2</v>
      </c>
      <c r="E1941" s="11">
        <f t="shared" ca="1" si="489"/>
        <v>1.00014227</v>
      </c>
      <c r="F1941" s="66">
        <f ca="1">(TRUNC(PRODUCT($E$16:$E1940),16))</f>
        <v>1.6217812154631801</v>
      </c>
      <c r="G1941" s="66">
        <f t="shared" ca="1" si="490"/>
        <v>1.6004484080525101</v>
      </c>
      <c r="H1941" s="66">
        <f t="shared" ca="1" si="491"/>
        <v>1.0133292700000001</v>
      </c>
      <c r="I1941" s="67">
        <f t="shared" si="502"/>
        <v>0</v>
      </c>
      <c r="J1941" s="68">
        <f t="shared" si="492"/>
        <v>43801</v>
      </c>
      <c r="K1941" s="13">
        <f t="shared" si="493"/>
        <v>114</v>
      </c>
      <c r="L1941" s="9">
        <f t="shared" si="494"/>
        <v>1</v>
      </c>
      <c r="M1941" s="71">
        <f t="shared" ca="1" si="495"/>
        <v>1.0133292700000001</v>
      </c>
      <c r="N1941" s="70">
        <f t="shared" si="496"/>
        <v>0</v>
      </c>
      <c r="O1941" s="66">
        <f t="shared" ca="1" si="497"/>
        <v>1073353.2351176899</v>
      </c>
      <c r="P1941" s="72">
        <f t="shared" si="498"/>
        <v>0</v>
      </c>
      <c r="Q1941" s="73">
        <f t="shared" ca="1" si="499"/>
        <v>1610520.6588473076</v>
      </c>
      <c r="R1941" s="73">
        <f t="shared" ca="1" si="500"/>
        <v>3086831.2627906729</v>
      </c>
      <c r="S1941" s="68"/>
      <c r="T1941" s="68"/>
      <c r="U1941" s="68"/>
      <c r="V1941" s="6"/>
      <c r="W1941" s="6"/>
      <c r="X1941" s="6"/>
      <c r="Y1941" s="7"/>
      <c r="Z1941" s="1"/>
      <c r="AA1941" s="6"/>
      <c r="AB1941" s="7"/>
      <c r="AC1941" s="7"/>
      <c r="AD1941" s="7"/>
      <c r="AE1941" s="6"/>
      <c r="AF1941" s="8"/>
      <c r="AG1941" s="6"/>
      <c r="AH1941" s="1"/>
      <c r="AI1941" s="3"/>
      <c r="AJ1941" s="3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  <c r="HG1941" s="1"/>
      <c r="HH1941" s="1"/>
      <c r="HI1941" s="1"/>
      <c r="HJ1941" s="1"/>
      <c r="HK1941" s="1"/>
      <c r="HL1941" s="1"/>
    </row>
    <row r="1942" spans="1:220" x14ac:dyDescent="0.2">
      <c r="A1942" s="65">
        <f t="shared" si="501"/>
        <v>43917</v>
      </c>
      <c r="B1942" s="12">
        <f t="shared" ca="1" si="487"/>
        <v>86335189.548271134</v>
      </c>
      <c r="C1942" s="73">
        <f t="shared" ca="1" si="488"/>
        <v>80526032.942365378</v>
      </c>
      <c r="D1942" s="67">
        <f ca="1">IF(A1942&lt;$B$1,VLOOKUP(A1942,[1]DI!$A$4:$B$15000,2,FALSE),0)</f>
        <v>3.6500000000000005E-2</v>
      </c>
      <c r="E1942" s="11">
        <f t="shared" ca="1" si="489"/>
        <v>1.00014227</v>
      </c>
      <c r="F1942" s="66">
        <f ca="1">(TRUNC(PRODUCT($E$16:$E1941),16))</f>
        <v>1.6220119462767</v>
      </c>
      <c r="G1942" s="66">
        <f t="shared" ca="1" si="490"/>
        <v>1.6004484080525101</v>
      </c>
      <c r="H1942" s="66">
        <f t="shared" ca="1" si="491"/>
        <v>1.0134734400000001</v>
      </c>
      <c r="I1942" s="67">
        <f t="shared" si="502"/>
        <v>0</v>
      </c>
      <c r="J1942" s="68">
        <f t="shared" si="492"/>
        <v>43801</v>
      </c>
      <c r="K1942" s="13">
        <f t="shared" si="493"/>
        <v>115</v>
      </c>
      <c r="L1942" s="9">
        <f t="shared" si="494"/>
        <v>1</v>
      </c>
      <c r="M1942" s="71">
        <f t="shared" ca="1" si="495"/>
        <v>1.0134734400000001</v>
      </c>
      <c r="N1942" s="70">
        <f t="shared" si="496"/>
        <v>0</v>
      </c>
      <c r="O1942" s="66">
        <f t="shared" ca="1" si="497"/>
        <v>1084962.67328699</v>
      </c>
      <c r="P1942" s="72">
        <f t="shared" si="498"/>
        <v>0</v>
      </c>
      <c r="Q1942" s="73">
        <f t="shared" ca="1" si="499"/>
        <v>1610520.6588473076</v>
      </c>
      <c r="R1942" s="73">
        <f t="shared" ca="1" si="500"/>
        <v>3113673.2737714616</v>
      </c>
      <c r="S1942" s="68"/>
      <c r="T1942" s="68"/>
      <c r="U1942" s="68"/>
      <c r="V1942" s="6"/>
      <c r="W1942" s="6"/>
      <c r="X1942" s="6"/>
      <c r="Y1942" s="7"/>
      <c r="Z1942" s="1"/>
      <c r="AA1942" s="6"/>
      <c r="AB1942" s="7"/>
      <c r="AC1942" s="7"/>
      <c r="AD1942" s="7"/>
      <c r="AE1942" s="6"/>
      <c r="AF1942" s="8"/>
      <c r="AG1942" s="6"/>
      <c r="AH1942" s="1"/>
      <c r="AI1942" s="3"/>
      <c r="AJ1942" s="3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  <c r="HG1942" s="1"/>
      <c r="HH1942" s="1"/>
      <c r="HI1942" s="1"/>
      <c r="HJ1942" s="1"/>
      <c r="HK1942" s="1"/>
      <c r="HL1942" s="1"/>
    </row>
    <row r="1943" spans="1:220" x14ac:dyDescent="0.2">
      <c r="A1943" s="65">
        <f t="shared" si="501"/>
        <v>43918</v>
      </c>
      <c r="B1943" s="12">
        <f t="shared" ca="1" si="487"/>
        <v>86373641.802681535</v>
      </c>
      <c r="C1943" s="73">
        <f t="shared" ca="1" si="488"/>
        <v>80526032.942365378</v>
      </c>
      <c r="D1943" s="67">
        <f ca="1">IF(A1943&lt;$B$1,VLOOKUP(A1943,[1]DI!$A$4:$B$15000,2,FALSE),0)</f>
        <v>0</v>
      </c>
      <c r="E1943" s="11">
        <f t="shared" ca="1" si="489"/>
        <v>1</v>
      </c>
      <c r="F1943" s="66">
        <f ca="1">(TRUNC(PRODUCT($E$16:$E1942),16))</f>
        <v>1.6222427099162999</v>
      </c>
      <c r="G1943" s="66">
        <f t="shared" ca="1" si="490"/>
        <v>1.6004484080525101</v>
      </c>
      <c r="H1943" s="66">
        <f t="shared" ca="1" si="491"/>
        <v>1.01361762</v>
      </c>
      <c r="I1943" s="67">
        <f t="shared" si="502"/>
        <v>0</v>
      </c>
      <c r="J1943" s="68">
        <f t="shared" si="492"/>
        <v>43801</v>
      </c>
      <c r="K1943" s="13">
        <f t="shared" si="493"/>
        <v>116</v>
      </c>
      <c r="L1943" s="9">
        <f t="shared" si="494"/>
        <v>1</v>
      </c>
      <c r="M1943" s="71">
        <f t="shared" ca="1" si="495"/>
        <v>1.01361762</v>
      </c>
      <c r="N1943" s="70">
        <f t="shared" si="496"/>
        <v>0</v>
      </c>
      <c r="O1943" s="66">
        <f t="shared" ca="1" si="497"/>
        <v>1096572.9167166101</v>
      </c>
      <c r="P1943" s="72">
        <f t="shared" si="498"/>
        <v>0</v>
      </c>
      <c r="Q1943" s="73">
        <f t="shared" ca="1" si="499"/>
        <v>1610520.6588473076</v>
      </c>
      <c r="R1943" s="73">
        <f t="shared" ca="1" si="500"/>
        <v>3140515.2847522497</v>
      </c>
      <c r="S1943" s="68"/>
      <c r="T1943" s="68"/>
      <c r="U1943" s="68"/>
      <c r="V1943" s="6"/>
      <c r="W1943" s="6"/>
      <c r="X1943" s="6"/>
      <c r="Y1943" s="7"/>
      <c r="Z1943" s="1"/>
      <c r="AA1943" s="6"/>
      <c r="AB1943" s="7"/>
      <c r="AC1943" s="7"/>
      <c r="AD1943" s="7"/>
      <c r="AE1943" s="6"/>
      <c r="AF1943" s="8"/>
      <c r="AG1943" s="6"/>
      <c r="AH1943" s="1"/>
      <c r="AI1943" s="3"/>
      <c r="AJ1943" s="3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  <c r="HG1943" s="1"/>
      <c r="HH1943" s="1"/>
      <c r="HI1943" s="1"/>
      <c r="HJ1943" s="1"/>
      <c r="HK1943" s="1"/>
      <c r="HL1943" s="1"/>
    </row>
    <row r="1944" spans="1:220" x14ac:dyDescent="0.2">
      <c r="A1944" s="65">
        <f t="shared" si="501"/>
        <v>43919</v>
      </c>
      <c r="B1944" s="12">
        <f t="shared" ca="1" si="487"/>
        <v>86400483.81366232</v>
      </c>
      <c r="C1944" s="73">
        <f t="shared" ca="1" si="488"/>
        <v>80526032.942365378</v>
      </c>
      <c r="D1944" s="67">
        <f ca="1">IF(A1944&lt;$B$1,VLOOKUP(A1944,[1]DI!$A$4:$B$15000,2,FALSE),0)</f>
        <v>0</v>
      </c>
      <c r="E1944" s="11">
        <f t="shared" ca="1" si="489"/>
        <v>1</v>
      </c>
      <c r="F1944" s="66">
        <f ca="1">(TRUNC(PRODUCT($E$16:$E1943),16))</f>
        <v>1.6222427099162999</v>
      </c>
      <c r="G1944" s="66">
        <f t="shared" ca="1" si="490"/>
        <v>1.6004484080525101</v>
      </c>
      <c r="H1944" s="66">
        <f t="shared" ca="1" si="491"/>
        <v>1.01361762</v>
      </c>
      <c r="I1944" s="67">
        <f t="shared" si="502"/>
        <v>0</v>
      </c>
      <c r="J1944" s="68">
        <f t="shared" si="492"/>
        <v>43801</v>
      </c>
      <c r="K1944" s="13">
        <f t="shared" si="493"/>
        <v>117</v>
      </c>
      <c r="L1944" s="9">
        <f t="shared" si="494"/>
        <v>1</v>
      </c>
      <c r="M1944" s="71">
        <f t="shared" ca="1" si="495"/>
        <v>1.01361762</v>
      </c>
      <c r="N1944" s="70">
        <f t="shared" si="496"/>
        <v>0</v>
      </c>
      <c r="O1944" s="66">
        <f t="shared" ca="1" si="497"/>
        <v>1096572.9167166101</v>
      </c>
      <c r="P1944" s="72">
        <f t="shared" si="498"/>
        <v>0</v>
      </c>
      <c r="Q1944" s="73">
        <f t="shared" ca="1" si="499"/>
        <v>1610520.6588473076</v>
      </c>
      <c r="R1944" s="73">
        <f t="shared" ca="1" si="500"/>
        <v>3167357.2957330379</v>
      </c>
      <c r="S1944" s="68"/>
      <c r="T1944" s="68"/>
      <c r="U1944" s="68"/>
      <c r="V1944" s="6"/>
      <c r="W1944" s="6"/>
      <c r="X1944" s="6"/>
      <c r="Y1944" s="7"/>
      <c r="Z1944" s="1"/>
      <c r="AA1944" s="6"/>
      <c r="AB1944" s="7"/>
      <c r="AC1944" s="7"/>
      <c r="AD1944" s="7"/>
      <c r="AE1944" s="6"/>
      <c r="AF1944" s="8"/>
      <c r="AG1944" s="6"/>
      <c r="AH1944" s="1"/>
      <c r="AI1944" s="3"/>
      <c r="AJ1944" s="3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  <c r="HG1944" s="1"/>
      <c r="HH1944" s="1"/>
      <c r="HI1944" s="1"/>
      <c r="HJ1944" s="1"/>
      <c r="HK1944" s="1"/>
      <c r="HL1944" s="1"/>
    </row>
    <row r="1945" spans="1:220" x14ac:dyDescent="0.2">
      <c r="A1945" s="65">
        <f t="shared" si="501"/>
        <v>43920</v>
      </c>
      <c r="B1945" s="12">
        <f t="shared" ca="1" si="487"/>
        <v>86427325.824643105</v>
      </c>
      <c r="C1945" s="73">
        <f t="shared" ca="1" si="488"/>
        <v>80526032.942365378</v>
      </c>
      <c r="D1945" s="67">
        <f ca="1">IF(A1945&lt;$B$1,VLOOKUP(A1945,[1]DI!$A$4:$B$15000,2,FALSE),0)</f>
        <v>3.6500000000000005E-2</v>
      </c>
      <c r="E1945" s="11">
        <f t="shared" ca="1" si="489"/>
        <v>1.00014227</v>
      </c>
      <c r="F1945" s="66">
        <f ca="1">(TRUNC(PRODUCT($E$16:$E1944),16))</f>
        <v>1.6222427099162999</v>
      </c>
      <c r="G1945" s="66">
        <f t="shared" ca="1" si="490"/>
        <v>1.6004484080525101</v>
      </c>
      <c r="H1945" s="66">
        <f t="shared" ca="1" si="491"/>
        <v>1.01361762</v>
      </c>
      <c r="I1945" s="67">
        <f t="shared" si="502"/>
        <v>0</v>
      </c>
      <c r="J1945" s="68">
        <f t="shared" si="492"/>
        <v>43801</v>
      </c>
      <c r="K1945" s="13">
        <f t="shared" si="493"/>
        <v>118</v>
      </c>
      <c r="L1945" s="9">
        <f t="shared" si="494"/>
        <v>1</v>
      </c>
      <c r="M1945" s="71">
        <f t="shared" ca="1" si="495"/>
        <v>1.01361762</v>
      </c>
      <c r="N1945" s="70">
        <f t="shared" si="496"/>
        <v>0</v>
      </c>
      <c r="O1945" s="66">
        <f t="shared" ca="1" si="497"/>
        <v>1096572.9167166101</v>
      </c>
      <c r="P1945" s="72">
        <f t="shared" si="498"/>
        <v>0</v>
      </c>
      <c r="Q1945" s="73">
        <f t="shared" ca="1" si="499"/>
        <v>1610520.6588473076</v>
      </c>
      <c r="R1945" s="73">
        <f t="shared" ca="1" si="500"/>
        <v>3194199.306713827</v>
      </c>
      <c r="S1945" s="68"/>
      <c r="T1945" s="68"/>
      <c r="U1945" s="68"/>
      <c r="V1945" s="6"/>
      <c r="W1945" s="6"/>
      <c r="X1945" s="6"/>
      <c r="Y1945" s="7"/>
      <c r="Z1945" s="1"/>
      <c r="AA1945" s="6"/>
      <c r="AB1945" s="7"/>
      <c r="AC1945" s="7"/>
      <c r="AD1945" s="7"/>
      <c r="AE1945" s="6"/>
      <c r="AF1945" s="8"/>
      <c r="AG1945" s="6"/>
      <c r="AH1945" s="1"/>
      <c r="AI1945" s="3"/>
      <c r="AJ1945" s="3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</row>
    <row r="1946" spans="1:220" x14ac:dyDescent="0.2">
      <c r="A1946" s="65">
        <f t="shared" si="501"/>
        <v>43921</v>
      </c>
      <c r="B1946" s="12">
        <f t="shared" ca="1" si="487"/>
        <v>86465780.494834527</v>
      </c>
      <c r="C1946" s="73">
        <f t="shared" ca="1" si="488"/>
        <v>80526032.942365378</v>
      </c>
      <c r="D1946" s="67">
        <f ca="1">IF(A1946&lt;$B$1,VLOOKUP(A1946,[1]DI!$A$4:$B$15000,2,FALSE),0)</f>
        <v>3.6500000000000005E-2</v>
      </c>
      <c r="E1946" s="11">
        <f t="shared" ca="1" si="489"/>
        <v>1.00014227</v>
      </c>
      <c r="F1946" s="66">
        <f ca="1">(TRUNC(PRODUCT($E$16:$E1945),16))</f>
        <v>1.62247350638664</v>
      </c>
      <c r="G1946" s="66">
        <f t="shared" ca="1" si="490"/>
        <v>1.6004484080525101</v>
      </c>
      <c r="H1946" s="66">
        <f t="shared" ca="1" si="491"/>
        <v>1.01376183</v>
      </c>
      <c r="I1946" s="67">
        <f t="shared" si="502"/>
        <v>0</v>
      </c>
      <c r="J1946" s="68">
        <f t="shared" si="492"/>
        <v>43801</v>
      </c>
      <c r="K1946" s="13">
        <f t="shared" si="493"/>
        <v>119</v>
      </c>
      <c r="L1946" s="9">
        <f t="shared" si="494"/>
        <v>1</v>
      </c>
      <c r="M1946" s="71">
        <f t="shared" ca="1" si="495"/>
        <v>1.01376183</v>
      </c>
      <c r="N1946" s="70">
        <f t="shared" si="496"/>
        <v>0</v>
      </c>
      <c r="O1946" s="66">
        <f t="shared" ca="1" si="497"/>
        <v>1108185.5759272301</v>
      </c>
      <c r="P1946" s="72">
        <f t="shared" si="498"/>
        <v>0</v>
      </c>
      <c r="Q1946" s="73">
        <f t="shared" ca="1" si="499"/>
        <v>1610520.6588473076</v>
      </c>
      <c r="R1946" s="73">
        <f t="shared" ca="1" si="500"/>
        <v>3221041.3176946151</v>
      </c>
      <c r="S1946" s="68"/>
      <c r="T1946" s="68"/>
      <c r="U1946" s="68"/>
      <c r="V1946" s="6"/>
      <c r="W1946" s="6"/>
      <c r="X1946" s="6"/>
      <c r="Y1946" s="7"/>
      <c r="Z1946" s="1"/>
      <c r="AA1946" s="6"/>
      <c r="AB1946" s="7"/>
      <c r="AC1946" s="7"/>
      <c r="AD1946" s="7"/>
      <c r="AE1946" s="6"/>
      <c r="AF1946" s="8"/>
      <c r="AG1946" s="6"/>
      <c r="AH1946" s="1"/>
      <c r="AI1946" s="3"/>
      <c r="AJ1946" s="3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</row>
    <row r="1947" spans="1:220" x14ac:dyDescent="0.2">
      <c r="A1947" s="65">
        <f t="shared" si="501"/>
        <v>43922</v>
      </c>
      <c r="B1947" s="12">
        <f t="shared" ca="1" si="487"/>
        <v>86504236.775546595</v>
      </c>
      <c r="C1947" s="73">
        <f t="shared" ca="1" si="488"/>
        <v>80526032.942365378</v>
      </c>
      <c r="D1947" s="67">
        <f ca="1">IF(A1947&lt;$B$1,VLOOKUP(A1947,[1]DI!$A$4:$B$15000,2,FALSE),0)</f>
        <v>3.6500000000000005E-2</v>
      </c>
      <c r="E1947" s="11">
        <f t="shared" ca="1" si="489"/>
        <v>1.00014227</v>
      </c>
      <c r="F1947" s="66">
        <f ca="1">(TRUNC(PRODUCT($E$16:$E1946),16))</f>
        <v>1.62270433569239</v>
      </c>
      <c r="G1947" s="66">
        <f t="shared" ca="1" si="490"/>
        <v>1.6004484080525101</v>
      </c>
      <c r="H1947" s="66">
        <f t="shared" ca="1" si="491"/>
        <v>1.0139060600000001</v>
      </c>
      <c r="I1947" s="67">
        <f t="shared" si="502"/>
        <v>0</v>
      </c>
      <c r="J1947" s="68">
        <f t="shared" si="492"/>
        <v>43801</v>
      </c>
      <c r="K1947" s="13">
        <f t="shared" si="493"/>
        <v>119</v>
      </c>
      <c r="L1947" s="9">
        <f t="shared" si="494"/>
        <v>1</v>
      </c>
      <c r="M1947" s="71">
        <f t="shared" ca="1" si="495"/>
        <v>1.0139060600000001</v>
      </c>
      <c r="N1947" s="70">
        <f t="shared" si="496"/>
        <v>0</v>
      </c>
      <c r="O1947" s="66">
        <f t="shared" ca="1" si="497"/>
        <v>1119799.84565851</v>
      </c>
      <c r="P1947" s="72">
        <f t="shared" si="498"/>
        <v>0</v>
      </c>
      <c r="Q1947" s="73">
        <f t="shared" ca="1" si="499"/>
        <v>1610520.6588473076</v>
      </c>
      <c r="R1947" s="73">
        <f t="shared" ca="1" si="500"/>
        <v>3247883.3286754033</v>
      </c>
      <c r="S1947" s="68"/>
      <c r="T1947" s="68"/>
      <c r="U1947" s="68"/>
      <c r="V1947" s="6"/>
      <c r="W1947" s="6"/>
      <c r="X1947" s="6"/>
      <c r="Y1947" s="7"/>
      <c r="Z1947" s="1"/>
      <c r="AA1947" s="6"/>
      <c r="AB1947" s="7"/>
      <c r="AC1947" s="7"/>
      <c r="AD1947" s="7"/>
      <c r="AE1947" s="6"/>
      <c r="AF1947" s="8"/>
      <c r="AG1947" s="6"/>
      <c r="AH1947" s="1"/>
      <c r="AI1947" s="3"/>
      <c r="AJ1947" s="3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</row>
    <row r="1948" spans="1:220" x14ac:dyDescent="0.2">
      <c r="A1948" s="65">
        <f t="shared" si="501"/>
        <v>43923</v>
      </c>
      <c r="B1948" s="12">
        <f t="shared" ca="1" si="487"/>
        <v>86542694.666779324</v>
      </c>
      <c r="C1948" s="73">
        <f t="shared" ca="1" si="488"/>
        <v>80526032.942365378</v>
      </c>
      <c r="D1948" s="67">
        <f ca="1">IF(A1948&lt;$B$1,VLOOKUP(A1948,[1]DI!$A$4:$B$15000,2,FALSE),0)</f>
        <v>3.6500000000000005E-2</v>
      </c>
      <c r="E1948" s="11">
        <f t="shared" ca="1" si="489"/>
        <v>1.00014227</v>
      </c>
      <c r="F1948" s="66">
        <f ca="1">(TRUNC(PRODUCT($E$16:$E1947),16))</f>
        <v>1.62293519783823</v>
      </c>
      <c r="G1948" s="66">
        <f t="shared" ca="1" si="490"/>
        <v>1.6004484080525101</v>
      </c>
      <c r="H1948" s="66">
        <f t="shared" ca="1" si="491"/>
        <v>1.01405031</v>
      </c>
      <c r="I1948" s="67">
        <f t="shared" si="502"/>
        <v>0</v>
      </c>
      <c r="J1948" s="68">
        <f t="shared" si="492"/>
        <v>43801</v>
      </c>
      <c r="K1948" s="13">
        <f t="shared" si="493"/>
        <v>120</v>
      </c>
      <c r="L1948" s="9">
        <f t="shared" si="494"/>
        <v>1</v>
      </c>
      <c r="M1948" s="71">
        <f t="shared" ca="1" si="495"/>
        <v>1.01405031</v>
      </c>
      <c r="N1948" s="70">
        <f t="shared" si="496"/>
        <v>0</v>
      </c>
      <c r="O1948" s="66">
        <f t="shared" ca="1" si="497"/>
        <v>1131415.7259104501</v>
      </c>
      <c r="P1948" s="72">
        <f t="shared" si="498"/>
        <v>0</v>
      </c>
      <c r="Q1948" s="73">
        <f t="shared" ca="1" si="499"/>
        <v>1610520.6588473076</v>
      </c>
      <c r="R1948" s="73">
        <f t="shared" ca="1" si="500"/>
        <v>3274725.3396561919</v>
      </c>
      <c r="S1948" s="68"/>
      <c r="T1948" s="68"/>
      <c r="U1948" s="68"/>
      <c r="V1948" s="6"/>
      <c r="W1948" s="6"/>
      <c r="X1948" s="6"/>
      <c r="Y1948" s="7"/>
      <c r="Z1948" s="1"/>
      <c r="AA1948" s="6"/>
      <c r="AB1948" s="7"/>
      <c r="AC1948" s="7"/>
      <c r="AD1948" s="7"/>
      <c r="AE1948" s="6"/>
      <c r="AF1948" s="8"/>
      <c r="AG1948" s="6"/>
      <c r="AH1948" s="1"/>
      <c r="AI1948" s="3"/>
      <c r="AJ1948" s="3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  <c r="HG1948" s="1"/>
      <c r="HH1948" s="1"/>
      <c r="HI1948" s="1"/>
      <c r="HJ1948" s="1"/>
      <c r="HK1948" s="1"/>
      <c r="HL1948" s="1"/>
    </row>
    <row r="1949" spans="1:220" x14ac:dyDescent="0.2">
      <c r="A1949" s="65">
        <f t="shared" si="501"/>
        <v>43924</v>
      </c>
      <c r="B1949" s="12">
        <f t="shared" ca="1" si="487"/>
        <v>86581153.363272354</v>
      </c>
      <c r="C1949" s="73">
        <f t="shared" ca="1" si="488"/>
        <v>80526032.942365378</v>
      </c>
      <c r="D1949" s="67">
        <f ca="1">IF(A1949&lt;$B$1,VLOOKUP(A1949,[1]DI!$A$4:$B$15000,2,FALSE),0)</f>
        <v>3.6500000000000005E-2</v>
      </c>
      <c r="E1949" s="11">
        <f t="shared" ca="1" si="489"/>
        <v>1.00014227</v>
      </c>
      <c r="F1949" s="66">
        <f ca="1">(TRUNC(PRODUCT($E$16:$E1948),16))</f>
        <v>1.6231660928288301</v>
      </c>
      <c r="G1949" s="66">
        <f t="shared" ca="1" si="490"/>
        <v>1.6004484080525101</v>
      </c>
      <c r="H1949" s="66">
        <f t="shared" ca="1" si="491"/>
        <v>1.0141945699999999</v>
      </c>
      <c r="I1949" s="67">
        <f t="shared" si="502"/>
        <v>0</v>
      </c>
      <c r="J1949" s="68">
        <f t="shared" si="492"/>
        <v>43801</v>
      </c>
      <c r="K1949" s="13">
        <f t="shared" si="493"/>
        <v>121</v>
      </c>
      <c r="L1949" s="9">
        <f t="shared" si="494"/>
        <v>1</v>
      </c>
      <c r="M1949" s="71">
        <f t="shared" ca="1" si="495"/>
        <v>1.0141945699999999</v>
      </c>
      <c r="N1949" s="70">
        <f t="shared" si="496"/>
        <v>0</v>
      </c>
      <c r="O1949" s="66">
        <f t="shared" ca="1" si="497"/>
        <v>1143032.4114226999</v>
      </c>
      <c r="P1949" s="72">
        <f t="shared" si="498"/>
        <v>0</v>
      </c>
      <c r="Q1949" s="73">
        <f t="shared" ca="1" si="499"/>
        <v>1610520.6588473076</v>
      </c>
      <c r="R1949" s="73">
        <f t="shared" ca="1" si="500"/>
        <v>3301567.35063698</v>
      </c>
      <c r="S1949" s="68"/>
      <c r="T1949" s="68"/>
      <c r="U1949" s="68"/>
      <c r="V1949" s="6"/>
      <c r="W1949" s="6"/>
      <c r="X1949" s="6"/>
      <c r="Y1949" s="7"/>
      <c r="Z1949" s="1"/>
      <c r="AA1949" s="6"/>
      <c r="AB1949" s="7"/>
      <c r="AC1949" s="7"/>
      <c r="AD1949" s="7"/>
      <c r="AE1949" s="6"/>
      <c r="AF1949" s="8"/>
      <c r="AG1949" s="6"/>
      <c r="AH1949" s="1"/>
      <c r="AI1949" s="3"/>
      <c r="AJ1949" s="3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  <c r="HG1949" s="1"/>
      <c r="HH1949" s="1"/>
      <c r="HI1949" s="1"/>
      <c r="HJ1949" s="1"/>
      <c r="HK1949" s="1"/>
      <c r="HL1949" s="1"/>
    </row>
    <row r="1950" spans="1:220" x14ac:dyDescent="0.2">
      <c r="A1950" s="65">
        <f t="shared" si="501"/>
        <v>43925</v>
      </c>
      <c r="B1950" s="12">
        <f t="shared" ca="1" si="487"/>
        <v>86619614.47554642</v>
      </c>
      <c r="C1950" s="73">
        <f t="shared" ca="1" si="488"/>
        <v>80526032.942365378</v>
      </c>
      <c r="D1950" s="67">
        <f ca="1">IF(A1950&lt;$B$1,VLOOKUP(A1950,[1]DI!$A$4:$B$15000,2,FALSE),0)</f>
        <v>0</v>
      </c>
      <c r="E1950" s="11">
        <f t="shared" ca="1" si="489"/>
        <v>1</v>
      </c>
      <c r="F1950" s="66">
        <f ca="1">(TRUNC(PRODUCT($E$16:$E1949),16))</f>
        <v>1.6233970206688599</v>
      </c>
      <c r="G1950" s="66">
        <f t="shared" ca="1" si="490"/>
        <v>1.6004484080525101</v>
      </c>
      <c r="H1950" s="66">
        <f t="shared" ca="1" si="491"/>
        <v>1.0143388600000001</v>
      </c>
      <c r="I1950" s="67">
        <f t="shared" si="502"/>
        <v>0</v>
      </c>
      <c r="J1950" s="68">
        <f t="shared" si="492"/>
        <v>43801</v>
      </c>
      <c r="K1950" s="13">
        <f t="shared" si="493"/>
        <v>122</v>
      </c>
      <c r="L1950" s="9">
        <f t="shared" si="494"/>
        <v>1</v>
      </c>
      <c r="M1950" s="71">
        <f t="shared" ca="1" si="495"/>
        <v>1.0143388600000001</v>
      </c>
      <c r="N1950" s="70">
        <f t="shared" si="496"/>
        <v>0</v>
      </c>
      <c r="O1950" s="66">
        <f t="shared" ca="1" si="497"/>
        <v>1154651.5127159699</v>
      </c>
      <c r="P1950" s="72">
        <f t="shared" si="498"/>
        <v>0</v>
      </c>
      <c r="Q1950" s="73">
        <f t="shared" ca="1" si="499"/>
        <v>1610520.6588473076</v>
      </c>
      <c r="R1950" s="73">
        <f t="shared" ca="1" si="500"/>
        <v>3328409.3616177696</v>
      </c>
      <c r="S1950" s="68"/>
      <c r="T1950" s="68"/>
      <c r="U1950" s="68"/>
      <c r="V1950" s="6"/>
      <c r="W1950" s="6"/>
      <c r="X1950" s="6"/>
      <c r="Y1950" s="7"/>
      <c r="Z1950" s="1"/>
      <c r="AA1950" s="6"/>
      <c r="AB1950" s="7"/>
      <c r="AC1950" s="7"/>
      <c r="AD1950" s="7"/>
      <c r="AE1950" s="6"/>
      <c r="AF1950" s="8"/>
      <c r="AG1950" s="6"/>
      <c r="AH1950" s="1"/>
      <c r="AI1950" s="3"/>
      <c r="AJ1950" s="3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</row>
    <row r="1951" spans="1:220" x14ac:dyDescent="0.2">
      <c r="A1951" s="65">
        <f t="shared" si="501"/>
        <v>43926</v>
      </c>
      <c r="B1951" s="12">
        <f t="shared" ca="1" si="487"/>
        <v>86646456.486527205</v>
      </c>
      <c r="C1951" s="73">
        <f t="shared" ca="1" si="488"/>
        <v>80526032.942365378</v>
      </c>
      <c r="D1951" s="67">
        <f ca="1">IF(A1951&lt;$B$1,VLOOKUP(A1951,[1]DI!$A$4:$B$15000,2,FALSE),0)</f>
        <v>0</v>
      </c>
      <c r="E1951" s="11">
        <f t="shared" ca="1" si="489"/>
        <v>1</v>
      </c>
      <c r="F1951" s="66">
        <f ca="1">(TRUNC(PRODUCT($E$16:$E1950),16))</f>
        <v>1.6233970206688599</v>
      </c>
      <c r="G1951" s="66">
        <f t="shared" ca="1" si="490"/>
        <v>1.6004484080525101</v>
      </c>
      <c r="H1951" s="66">
        <f t="shared" ca="1" si="491"/>
        <v>1.0143388600000001</v>
      </c>
      <c r="I1951" s="67">
        <f t="shared" si="502"/>
        <v>0</v>
      </c>
      <c r="J1951" s="68">
        <f t="shared" si="492"/>
        <v>43801</v>
      </c>
      <c r="K1951" s="13">
        <f t="shared" si="493"/>
        <v>123</v>
      </c>
      <c r="L1951" s="9">
        <f t="shared" si="494"/>
        <v>1</v>
      </c>
      <c r="M1951" s="71">
        <f t="shared" ca="1" si="495"/>
        <v>1.0143388600000001</v>
      </c>
      <c r="N1951" s="70">
        <f t="shared" si="496"/>
        <v>0</v>
      </c>
      <c r="O1951" s="66">
        <f t="shared" ca="1" si="497"/>
        <v>1154651.5127159699</v>
      </c>
      <c r="P1951" s="72">
        <f t="shared" si="498"/>
        <v>0</v>
      </c>
      <c r="Q1951" s="73">
        <f t="shared" ca="1" si="499"/>
        <v>1610520.6588473076</v>
      </c>
      <c r="R1951" s="73">
        <f t="shared" ca="1" si="500"/>
        <v>3355251.3725985577</v>
      </c>
      <c r="S1951" s="68"/>
      <c r="T1951" s="68"/>
      <c r="U1951" s="68"/>
      <c r="V1951" s="6"/>
      <c r="W1951" s="6"/>
      <c r="X1951" s="6"/>
      <c r="Y1951" s="7"/>
      <c r="Z1951" s="1"/>
      <c r="AA1951" s="6"/>
      <c r="AB1951" s="7"/>
      <c r="AC1951" s="7"/>
      <c r="AD1951" s="7"/>
      <c r="AE1951" s="6"/>
      <c r="AF1951" s="8"/>
      <c r="AG1951" s="6"/>
      <c r="AH1951" s="1"/>
      <c r="AI1951" s="3"/>
      <c r="AJ1951" s="3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</row>
    <row r="1952" spans="1:220" x14ac:dyDescent="0.2">
      <c r="A1952" s="65">
        <f t="shared" si="501"/>
        <v>43927</v>
      </c>
      <c r="B1952" s="12">
        <f t="shared" ca="1" si="487"/>
        <v>86673298.497507989</v>
      </c>
      <c r="C1952" s="73">
        <f t="shared" ca="1" si="488"/>
        <v>80526032.942365378</v>
      </c>
      <c r="D1952" s="67">
        <f ca="1">IF(A1952&lt;$B$1,VLOOKUP(A1952,[1]DI!$A$4:$B$15000,2,FALSE),0)</f>
        <v>3.6500000000000005E-2</v>
      </c>
      <c r="E1952" s="11">
        <f t="shared" ca="1" si="489"/>
        <v>1.00014227</v>
      </c>
      <c r="F1952" s="66">
        <f ca="1">(TRUNC(PRODUCT($E$16:$E1951),16))</f>
        <v>1.6233970206688599</v>
      </c>
      <c r="G1952" s="66">
        <f t="shared" ca="1" si="490"/>
        <v>1.6004484080525101</v>
      </c>
      <c r="H1952" s="66">
        <f t="shared" ca="1" si="491"/>
        <v>1.0143388600000001</v>
      </c>
      <c r="I1952" s="67">
        <f t="shared" si="502"/>
        <v>0</v>
      </c>
      <c r="J1952" s="68">
        <f t="shared" si="492"/>
        <v>43801</v>
      </c>
      <c r="K1952" s="13">
        <f t="shared" si="493"/>
        <v>124</v>
      </c>
      <c r="L1952" s="9">
        <f t="shared" si="494"/>
        <v>1</v>
      </c>
      <c r="M1952" s="71">
        <f t="shared" ca="1" si="495"/>
        <v>1.0143388600000001</v>
      </c>
      <c r="N1952" s="70">
        <f t="shared" si="496"/>
        <v>0</v>
      </c>
      <c r="O1952" s="66">
        <f t="shared" ca="1" si="497"/>
        <v>1154651.5127159699</v>
      </c>
      <c r="P1952" s="72">
        <f t="shared" si="498"/>
        <v>0</v>
      </c>
      <c r="Q1952" s="73">
        <f t="shared" ca="1" si="499"/>
        <v>1610520.6588473076</v>
      </c>
      <c r="R1952" s="73">
        <f t="shared" ca="1" si="500"/>
        <v>3382093.3835793459</v>
      </c>
      <c r="S1952" s="68"/>
      <c r="T1952" s="68"/>
      <c r="U1952" s="68"/>
      <c r="V1952" s="6"/>
      <c r="W1952" s="6"/>
      <c r="X1952" s="6"/>
      <c r="Y1952" s="7"/>
      <c r="Z1952" s="1"/>
      <c r="AA1952" s="6"/>
      <c r="AB1952" s="7"/>
      <c r="AC1952" s="7"/>
      <c r="AD1952" s="7"/>
      <c r="AE1952" s="6"/>
      <c r="AF1952" s="8"/>
      <c r="AG1952" s="6"/>
      <c r="AH1952" s="1"/>
      <c r="AI1952" s="3"/>
      <c r="AJ1952" s="3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  <c r="HG1952" s="1"/>
      <c r="HH1952" s="1"/>
      <c r="HI1952" s="1"/>
      <c r="HJ1952" s="1"/>
      <c r="HK1952" s="1"/>
      <c r="HL1952" s="1"/>
    </row>
    <row r="1953" spans="1:220" x14ac:dyDescent="0.2">
      <c r="A1953" s="65">
        <f t="shared" si="501"/>
        <v>43928</v>
      </c>
      <c r="B1953" s="12">
        <f t="shared" ca="1" si="487"/>
        <v>86711761.220302701</v>
      </c>
      <c r="C1953" s="73">
        <f t="shared" ca="1" si="488"/>
        <v>80526032.942365378</v>
      </c>
      <c r="D1953" s="67">
        <f ca="1">IF(A1953&lt;$B$1,VLOOKUP(A1953,[1]DI!$A$4:$B$15000,2,FALSE),0)</f>
        <v>3.6500000000000005E-2</v>
      </c>
      <c r="E1953" s="11">
        <f t="shared" ca="1" si="489"/>
        <v>1.00014227</v>
      </c>
      <c r="F1953" s="66">
        <f ca="1">(TRUNC(PRODUCT($E$16:$E1952),16))</f>
        <v>1.6236279813629899</v>
      </c>
      <c r="G1953" s="66">
        <f t="shared" ca="1" si="490"/>
        <v>1.6004484080525101</v>
      </c>
      <c r="H1953" s="66">
        <f t="shared" ca="1" si="491"/>
        <v>1.0144831700000001</v>
      </c>
      <c r="I1953" s="67">
        <f t="shared" si="502"/>
        <v>0</v>
      </c>
      <c r="J1953" s="68">
        <f t="shared" si="492"/>
        <v>43801</v>
      </c>
      <c r="K1953" s="13">
        <f t="shared" si="493"/>
        <v>125</v>
      </c>
      <c r="L1953" s="9">
        <f t="shared" si="494"/>
        <v>1</v>
      </c>
      <c r="M1953" s="71">
        <f t="shared" ca="1" si="495"/>
        <v>1.0144831700000001</v>
      </c>
      <c r="N1953" s="70">
        <f t="shared" si="496"/>
        <v>0</v>
      </c>
      <c r="O1953" s="66">
        <f t="shared" ca="1" si="497"/>
        <v>1166272.2245298901</v>
      </c>
      <c r="P1953" s="72">
        <f t="shared" si="498"/>
        <v>0</v>
      </c>
      <c r="Q1953" s="73">
        <f t="shared" ca="1" si="499"/>
        <v>1610520.6588473076</v>
      </c>
      <c r="R1953" s="73">
        <f t="shared" ca="1" si="500"/>
        <v>3408935.3945601345</v>
      </c>
      <c r="S1953" s="68"/>
      <c r="T1953" s="68"/>
      <c r="U1953" s="68"/>
      <c r="V1953" s="6"/>
      <c r="W1953" s="6"/>
      <c r="X1953" s="6"/>
      <c r="Y1953" s="7"/>
      <c r="Z1953" s="1"/>
      <c r="AA1953" s="6"/>
      <c r="AB1953" s="7"/>
      <c r="AC1953" s="7"/>
      <c r="AD1953" s="7"/>
      <c r="AE1953" s="6"/>
      <c r="AF1953" s="8"/>
      <c r="AG1953" s="6"/>
      <c r="AH1953" s="1"/>
      <c r="AI1953" s="3"/>
      <c r="AJ1953" s="3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  <c r="HG1953" s="1"/>
      <c r="HH1953" s="1"/>
      <c r="HI1953" s="1"/>
      <c r="HJ1953" s="1"/>
      <c r="HK1953" s="1"/>
      <c r="HL1953" s="1"/>
    </row>
    <row r="1954" spans="1:220" x14ac:dyDescent="0.2">
      <c r="A1954" s="65">
        <f t="shared" si="501"/>
        <v>43929</v>
      </c>
      <c r="B1954" s="12">
        <f t="shared" ca="1" si="487"/>
        <v>86750225.553618059</v>
      </c>
      <c r="C1954" s="73">
        <f t="shared" ca="1" si="488"/>
        <v>80526032.942365378</v>
      </c>
      <c r="D1954" s="67">
        <f ca="1">IF(A1954&lt;$B$1,VLOOKUP(A1954,[1]DI!$A$4:$B$15000,2,FALSE),0)</f>
        <v>3.6500000000000005E-2</v>
      </c>
      <c r="E1954" s="11">
        <f t="shared" ca="1" si="489"/>
        <v>1.00014227</v>
      </c>
      <c r="F1954" s="66">
        <f ca="1">(TRUNC(PRODUCT($E$16:$E1953),16))</f>
        <v>1.62385897491589</v>
      </c>
      <c r="G1954" s="66">
        <f t="shared" ca="1" si="490"/>
        <v>1.6004484080525101</v>
      </c>
      <c r="H1954" s="66">
        <f t="shared" ca="1" si="491"/>
        <v>1.0146275</v>
      </c>
      <c r="I1954" s="67">
        <f t="shared" si="502"/>
        <v>0</v>
      </c>
      <c r="J1954" s="68">
        <f t="shared" si="492"/>
        <v>43801</v>
      </c>
      <c r="K1954" s="13">
        <f t="shared" si="493"/>
        <v>126</v>
      </c>
      <c r="L1954" s="9">
        <f t="shared" si="494"/>
        <v>1</v>
      </c>
      <c r="M1954" s="71">
        <f t="shared" ca="1" si="495"/>
        <v>1.0146275</v>
      </c>
      <c r="N1954" s="70">
        <f t="shared" si="496"/>
        <v>0</v>
      </c>
      <c r="O1954" s="66">
        <f t="shared" ca="1" si="497"/>
        <v>1177894.54686445</v>
      </c>
      <c r="P1954" s="72">
        <f t="shared" si="498"/>
        <v>0</v>
      </c>
      <c r="Q1954" s="73">
        <f t="shared" ca="1" si="499"/>
        <v>1610520.6588473076</v>
      </c>
      <c r="R1954" s="73">
        <f t="shared" ca="1" si="500"/>
        <v>3435777.4055409227</v>
      </c>
      <c r="S1954" s="68"/>
      <c r="T1954" s="68"/>
      <c r="U1954" s="68"/>
      <c r="V1954" s="6"/>
      <c r="W1954" s="6"/>
      <c r="X1954" s="6"/>
      <c r="Y1954" s="7"/>
      <c r="Z1954" s="1"/>
      <c r="AA1954" s="6"/>
      <c r="AB1954" s="7"/>
      <c r="AC1954" s="7"/>
      <c r="AD1954" s="7"/>
      <c r="AE1954" s="6"/>
      <c r="AF1954" s="8"/>
      <c r="AG1954" s="6"/>
      <c r="AH1954" s="1"/>
      <c r="AI1954" s="3"/>
      <c r="AJ1954" s="3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  <c r="HG1954" s="1"/>
      <c r="HH1954" s="1"/>
      <c r="HI1954" s="1"/>
      <c r="HJ1954" s="1"/>
      <c r="HK1954" s="1"/>
      <c r="HL1954" s="1"/>
    </row>
    <row r="1955" spans="1:220" x14ac:dyDescent="0.2">
      <c r="A1955" s="65">
        <f t="shared" si="501"/>
        <v>43930</v>
      </c>
      <c r="B1955" s="12">
        <f t="shared" ref="B1955:B2018" ca="1" si="503">(C1955+O1955+Q1955+R1955)</f>
        <v>86788692.302714407</v>
      </c>
      <c r="C1955" s="73">
        <f t="shared" ref="C1955:C2018" ca="1" si="504">(C1954-P1954)</f>
        <v>80526032.942365378</v>
      </c>
      <c r="D1955" s="67">
        <f ca="1">IF(A1955&lt;$B$1,VLOOKUP(A1955,[1]DI!$A$4:$B$15000,2,FALSE),0)</f>
        <v>3.6500000000000005E-2</v>
      </c>
      <c r="E1955" s="11">
        <f t="shared" ref="E1955:E2018" ca="1" si="505">IF(A1955&lt;A$13,1,ROUND(((1+D1955)^(1/252)),8))</f>
        <v>1.00014227</v>
      </c>
      <c r="F1955" s="66">
        <f ca="1">(TRUNC(PRODUCT($E$16:$E1954),16))</f>
        <v>1.6240900013322599</v>
      </c>
      <c r="G1955" s="66">
        <f t="shared" ref="G1955:G2018" ca="1" si="506">IF(N1954&gt;0,F1954,G1954)</f>
        <v>1.6004484080525101</v>
      </c>
      <c r="H1955" s="66">
        <f t="shared" ref="H1955:H2018" ca="1" si="507">ROUND(F1955/G1955,8)</f>
        <v>1.01477186</v>
      </c>
      <c r="I1955" s="67">
        <f t="shared" si="502"/>
        <v>0</v>
      </c>
      <c r="J1955" s="68">
        <f t="shared" ref="J1955:J2018" si="508">IF(N1954&gt;0,VLOOKUP(N1954,W$16:AG$52,2),J1954)</f>
        <v>43801</v>
      </c>
      <c r="K1955" s="13">
        <f t="shared" ref="K1955:K2018" si="509">DAYS360(J1955,A1955)</f>
        <v>127</v>
      </c>
      <c r="L1955" s="9">
        <f t="shared" ref="L1955:L2018" si="510">ROUND((I1955+1)^(K1955/360),9)</f>
        <v>1</v>
      </c>
      <c r="M1955" s="71">
        <f t="shared" ref="M1955:M2018" ca="1" si="511">ROUND(H1955*L1955,9)</f>
        <v>1.01477186</v>
      </c>
      <c r="N1955" s="70">
        <f t="shared" ref="N1955:N2018" si="512">IF(VLOOKUP(A1955,X$16:AE$52,8)=VLOOKUP(A1954,X$16:AE$52,8),0,VLOOKUP(A1955,X$16:AE$52,8))</f>
        <v>0</v>
      </c>
      <c r="O1955" s="66">
        <f t="shared" ref="O1955:O2018" ca="1" si="513">TRUNC(((M1955-1)*C1955),8)</f>
        <v>1189519.28498001</v>
      </c>
      <c r="P1955" s="72">
        <f t="shared" ref="P1955:P2018" si="514">IF(N1955&gt;0,VLOOKUP(N1955,$W$16:$AB$52,6),0)</f>
        <v>0</v>
      </c>
      <c r="Q1955" s="73">
        <f t="shared" ca="1" si="499"/>
        <v>1610520.6588473076</v>
      </c>
      <c r="R1955" s="73">
        <f t="shared" ca="1" si="500"/>
        <v>3462619.4165217108</v>
      </c>
      <c r="S1955" s="68"/>
      <c r="T1955" s="68"/>
      <c r="U1955" s="68"/>
      <c r="V1955" s="6"/>
      <c r="W1955" s="6"/>
      <c r="X1955" s="6"/>
      <c r="Y1955" s="7"/>
      <c r="Z1955" s="1"/>
      <c r="AA1955" s="6"/>
      <c r="AB1955" s="7"/>
      <c r="AC1955" s="7"/>
      <c r="AD1955" s="7"/>
      <c r="AE1955" s="6"/>
      <c r="AF1955" s="8"/>
      <c r="AG1955" s="6"/>
      <c r="AH1955" s="1"/>
      <c r="AI1955" s="3"/>
      <c r="AJ1955" s="3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  <c r="HG1955" s="1"/>
      <c r="HH1955" s="1"/>
      <c r="HI1955" s="1"/>
      <c r="HJ1955" s="1"/>
      <c r="HK1955" s="1"/>
      <c r="HL1955" s="1"/>
    </row>
    <row r="1956" spans="1:220" x14ac:dyDescent="0.2">
      <c r="A1956" s="65">
        <f t="shared" si="501"/>
        <v>43931</v>
      </c>
      <c r="B1956" s="12">
        <f t="shared" ca="1" si="503"/>
        <v>86827159.857071087</v>
      </c>
      <c r="C1956" s="73">
        <f t="shared" ca="1" si="504"/>
        <v>80526032.942365378</v>
      </c>
      <c r="D1956" s="67">
        <f ca="1">IF(A1956&lt;$B$1,VLOOKUP(A1956,[1]DI!$A$4:$B$15000,2,FALSE),0)</f>
        <v>0</v>
      </c>
      <c r="E1956" s="11">
        <f t="shared" ca="1" si="505"/>
        <v>1</v>
      </c>
      <c r="F1956" s="66">
        <f ca="1">(TRUNC(PRODUCT($E$16:$E1955),16))</f>
        <v>1.62432106061675</v>
      </c>
      <c r="G1956" s="66">
        <f t="shared" ca="1" si="506"/>
        <v>1.6004484080525101</v>
      </c>
      <c r="H1956" s="66">
        <f t="shared" ca="1" si="507"/>
        <v>1.0149162300000001</v>
      </c>
      <c r="I1956" s="67">
        <f t="shared" si="502"/>
        <v>0</v>
      </c>
      <c r="J1956" s="68">
        <f t="shared" si="508"/>
        <v>43801</v>
      </c>
      <c r="K1956" s="13">
        <f t="shared" si="509"/>
        <v>128</v>
      </c>
      <c r="L1956" s="9">
        <f t="shared" si="510"/>
        <v>1</v>
      </c>
      <c r="M1956" s="71">
        <f t="shared" ca="1" si="511"/>
        <v>1.0149162300000001</v>
      </c>
      <c r="N1956" s="70">
        <f t="shared" si="512"/>
        <v>0</v>
      </c>
      <c r="O1956" s="66">
        <f t="shared" ca="1" si="513"/>
        <v>1201144.82835591</v>
      </c>
      <c r="P1956" s="72">
        <f t="shared" si="514"/>
        <v>0</v>
      </c>
      <c r="Q1956" s="73">
        <f t="shared" ref="Q1956:Q2019" ca="1" si="515">0.02*C$1827</f>
        <v>1610520.6588473076</v>
      </c>
      <c r="R1956" s="73">
        <f t="shared" ref="R1956:R2019" ca="1" si="516">(A1956-A$1826)/30*0.01*C$1827</f>
        <v>3489461.4275024994</v>
      </c>
      <c r="S1956" s="68"/>
      <c r="T1956" s="68"/>
      <c r="U1956" s="68"/>
      <c r="V1956" s="6"/>
      <c r="W1956" s="6"/>
      <c r="X1956" s="6"/>
      <c r="Y1956" s="7"/>
      <c r="Z1956" s="1"/>
      <c r="AA1956" s="6"/>
      <c r="AB1956" s="7"/>
      <c r="AC1956" s="7"/>
      <c r="AD1956" s="7"/>
      <c r="AE1956" s="6"/>
      <c r="AF1956" s="8"/>
      <c r="AG1956" s="6"/>
      <c r="AH1956" s="1"/>
      <c r="AI1956" s="3"/>
      <c r="AJ1956" s="3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  <c r="HG1956" s="1"/>
      <c r="HH1956" s="1"/>
      <c r="HI1956" s="1"/>
      <c r="HJ1956" s="1"/>
      <c r="HK1956" s="1"/>
      <c r="HL1956" s="1"/>
    </row>
    <row r="1957" spans="1:220" x14ac:dyDescent="0.2">
      <c r="A1957" s="65">
        <f t="shared" si="501"/>
        <v>43932</v>
      </c>
      <c r="B1957" s="12">
        <f t="shared" ca="1" si="503"/>
        <v>86854001.868051872</v>
      </c>
      <c r="C1957" s="73">
        <f t="shared" ca="1" si="504"/>
        <v>80526032.942365378</v>
      </c>
      <c r="D1957" s="67">
        <f ca="1">IF(A1957&lt;$B$1,VLOOKUP(A1957,[1]DI!$A$4:$B$15000,2,FALSE),0)</f>
        <v>0</v>
      </c>
      <c r="E1957" s="11">
        <f t="shared" ca="1" si="505"/>
        <v>1</v>
      </c>
      <c r="F1957" s="66">
        <f ca="1">(TRUNC(PRODUCT($E$16:$E1956),16))</f>
        <v>1.62432106061675</v>
      </c>
      <c r="G1957" s="66">
        <f t="shared" ca="1" si="506"/>
        <v>1.6004484080525101</v>
      </c>
      <c r="H1957" s="66">
        <f t="shared" ca="1" si="507"/>
        <v>1.0149162300000001</v>
      </c>
      <c r="I1957" s="67">
        <f t="shared" si="502"/>
        <v>0</v>
      </c>
      <c r="J1957" s="68">
        <f t="shared" si="508"/>
        <v>43801</v>
      </c>
      <c r="K1957" s="13">
        <f t="shared" si="509"/>
        <v>129</v>
      </c>
      <c r="L1957" s="9">
        <f t="shared" si="510"/>
        <v>1</v>
      </c>
      <c r="M1957" s="71">
        <f t="shared" ca="1" si="511"/>
        <v>1.0149162300000001</v>
      </c>
      <c r="N1957" s="70">
        <f t="shared" si="512"/>
        <v>0</v>
      </c>
      <c r="O1957" s="66">
        <f t="shared" ca="1" si="513"/>
        <v>1201144.82835591</v>
      </c>
      <c r="P1957" s="72">
        <f t="shared" si="514"/>
        <v>0</v>
      </c>
      <c r="Q1957" s="73">
        <f t="shared" ca="1" si="515"/>
        <v>1610520.6588473076</v>
      </c>
      <c r="R1957" s="73">
        <f t="shared" ca="1" si="516"/>
        <v>3516303.438483288</v>
      </c>
      <c r="S1957" s="68"/>
      <c r="T1957" s="68"/>
      <c r="U1957" s="68"/>
      <c r="V1957" s="6"/>
      <c r="W1957" s="6"/>
      <c r="X1957" s="6"/>
      <c r="Y1957" s="7"/>
      <c r="Z1957" s="1"/>
      <c r="AA1957" s="6"/>
      <c r="AB1957" s="7"/>
      <c r="AC1957" s="7"/>
      <c r="AD1957" s="7"/>
      <c r="AE1957" s="6"/>
      <c r="AF1957" s="8"/>
      <c r="AG1957" s="6"/>
      <c r="AH1957" s="1"/>
      <c r="AI1957" s="3"/>
      <c r="AJ1957" s="3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  <c r="HG1957" s="1"/>
      <c r="HH1957" s="1"/>
      <c r="HI1957" s="1"/>
      <c r="HJ1957" s="1"/>
      <c r="HK1957" s="1"/>
      <c r="HL1957" s="1"/>
    </row>
    <row r="1958" spans="1:220" x14ac:dyDescent="0.2">
      <c r="A1958" s="65">
        <f t="shared" si="501"/>
        <v>43933</v>
      </c>
      <c r="B1958" s="12">
        <f t="shared" ca="1" si="503"/>
        <v>86880843.879032671</v>
      </c>
      <c r="C1958" s="73">
        <f t="shared" ca="1" si="504"/>
        <v>80526032.942365378</v>
      </c>
      <c r="D1958" s="67">
        <f ca="1">IF(A1958&lt;$B$1,VLOOKUP(A1958,[1]DI!$A$4:$B$15000,2,FALSE),0)</f>
        <v>0</v>
      </c>
      <c r="E1958" s="11">
        <f t="shared" ca="1" si="505"/>
        <v>1</v>
      </c>
      <c r="F1958" s="66">
        <f ca="1">(TRUNC(PRODUCT($E$16:$E1957),16))</f>
        <v>1.62432106061675</v>
      </c>
      <c r="G1958" s="66">
        <f t="shared" ca="1" si="506"/>
        <v>1.6004484080525101</v>
      </c>
      <c r="H1958" s="66">
        <f t="shared" ca="1" si="507"/>
        <v>1.0149162300000001</v>
      </c>
      <c r="I1958" s="67">
        <f t="shared" si="502"/>
        <v>0</v>
      </c>
      <c r="J1958" s="68">
        <f t="shared" si="508"/>
        <v>43801</v>
      </c>
      <c r="K1958" s="13">
        <f t="shared" si="509"/>
        <v>130</v>
      </c>
      <c r="L1958" s="9">
        <f t="shared" si="510"/>
        <v>1</v>
      </c>
      <c r="M1958" s="71">
        <f t="shared" ca="1" si="511"/>
        <v>1.0149162300000001</v>
      </c>
      <c r="N1958" s="70">
        <f t="shared" si="512"/>
        <v>0</v>
      </c>
      <c r="O1958" s="66">
        <f t="shared" ca="1" si="513"/>
        <v>1201144.82835591</v>
      </c>
      <c r="P1958" s="72">
        <f t="shared" si="514"/>
        <v>0</v>
      </c>
      <c r="Q1958" s="73">
        <f t="shared" ca="1" si="515"/>
        <v>1610520.6588473076</v>
      </c>
      <c r="R1958" s="73">
        <f t="shared" ca="1" si="516"/>
        <v>3543145.4494640771</v>
      </c>
      <c r="S1958" s="68"/>
      <c r="T1958" s="68"/>
      <c r="U1958" s="68"/>
      <c r="V1958" s="6"/>
      <c r="W1958" s="6"/>
      <c r="X1958" s="6"/>
      <c r="Y1958" s="7"/>
      <c r="Z1958" s="1"/>
      <c r="AA1958" s="6"/>
      <c r="AB1958" s="7"/>
      <c r="AC1958" s="7"/>
      <c r="AD1958" s="7"/>
      <c r="AE1958" s="6"/>
      <c r="AF1958" s="8"/>
      <c r="AG1958" s="6"/>
      <c r="AH1958" s="1"/>
      <c r="AI1958" s="3"/>
      <c r="AJ1958" s="3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  <c r="HG1958" s="1"/>
      <c r="HH1958" s="1"/>
      <c r="HI1958" s="1"/>
      <c r="HJ1958" s="1"/>
      <c r="HK1958" s="1"/>
      <c r="HL1958" s="1"/>
    </row>
    <row r="1959" spans="1:220" x14ac:dyDescent="0.2">
      <c r="A1959" s="65">
        <f t="shared" si="501"/>
        <v>43934</v>
      </c>
      <c r="B1959" s="12">
        <f t="shared" ca="1" si="503"/>
        <v>86907685.890013456</v>
      </c>
      <c r="C1959" s="73">
        <f t="shared" ca="1" si="504"/>
        <v>80526032.942365378</v>
      </c>
      <c r="D1959" s="67">
        <f ca="1">IF(A1959&lt;$B$1,VLOOKUP(A1959,[1]DI!$A$4:$B$15000,2,FALSE),0)</f>
        <v>3.6500000000000005E-2</v>
      </c>
      <c r="E1959" s="11">
        <f t="shared" ca="1" si="505"/>
        <v>1.00014227</v>
      </c>
      <c r="F1959" s="66">
        <f ca="1">(TRUNC(PRODUCT($E$16:$E1958),16))</f>
        <v>1.62432106061675</v>
      </c>
      <c r="G1959" s="66">
        <f t="shared" ca="1" si="506"/>
        <v>1.6004484080525101</v>
      </c>
      <c r="H1959" s="66">
        <f t="shared" ca="1" si="507"/>
        <v>1.0149162300000001</v>
      </c>
      <c r="I1959" s="67">
        <f t="shared" si="502"/>
        <v>0</v>
      </c>
      <c r="J1959" s="68">
        <f t="shared" si="508"/>
        <v>43801</v>
      </c>
      <c r="K1959" s="13">
        <f t="shared" si="509"/>
        <v>131</v>
      </c>
      <c r="L1959" s="9">
        <f t="shared" si="510"/>
        <v>1</v>
      </c>
      <c r="M1959" s="71">
        <f t="shared" ca="1" si="511"/>
        <v>1.0149162300000001</v>
      </c>
      <c r="N1959" s="70">
        <f t="shared" si="512"/>
        <v>0</v>
      </c>
      <c r="O1959" s="66">
        <f t="shared" ca="1" si="513"/>
        <v>1201144.82835591</v>
      </c>
      <c r="P1959" s="72">
        <f t="shared" si="514"/>
        <v>0</v>
      </c>
      <c r="Q1959" s="73">
        <f t="shared" ca="1" si="515"/>
        <v>1610520.6588473076</v>
      </c>
      <c r="R1959" s="73">
        <f t="shared" ca="1" si="516"/>
        <v>3569987.4604448653</v>
      </c>
      <c r="S1959" s="68"/>
      <c r="T1959" s="68"/>
      <c r="U1959" s="68"/>
      <c r="V1959" s="6"/>
      <c r="W1959" s="6"/>
      <c r="X1959" s="6"/>
      <c r="Y1959" s="7"/>
      <c r="Z1959" s="1"/>
      <c r="AA1959" s="6"/>
      <c r="AB1959" s="7"/>
      <c r="AC1959" s="7"/>
      <c r="AD1959" s="7"/>
      <c r="AE1959" s="6"/>
      <c r="AF1959" s="8"/>
      <c r="AG1959" s="6"/>
      <c r="AH1959" s="1"/>
      <c r="AI1959" s="3"/>
      <c r="AJ1959" s="3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  <c r="HG1959" s="1"/>
      <c r="HH1959" s="1"/>
      <c r="HI1959" s="1"/>
      <c r="HJ1959" s="1"/>
      <c r="HK1959" s="1"/>
      <c r="HL1959" s="1"/>
    </row>
    <row r="1960" spans="1:220" x14ac:dyDescent="0.2">
      <c r="A1960" s="65">
        <f t="shared" si="501"/>
        <v>43935</v>
      </c>
      <c r="B1960" s="12">
        <f t="shared" ca="1" si="503"/>
        <v>86946155.054890782</v>
      </c>
      <c r="C1960" s="73">
        <f t="shared" ca="1" si="504"/>
        <v>80526032.942365378</v>
      </c>
      <c r="D1960" s="67">
        <f ca="1">IF(A1960&lt;$B$1,VLOOKUP(A1960,[1]DI!$A$4:$B$15000,2,FALSE),0)</f>
        <v>3.6500000000000005E-2</v>
      </c>
      <c r="E1960" s="11">
        <f t="shared" ca="1" si="505"/>
        <v>1.00014227</v>
      </c>
      <c r="F1960" s="66">
        <f ca="1">(TRUNC(PRODUCT($E$16:$E1959),16))</f>
        <v>1.6245521527740401</v>
      </c>
      <c r="G1960" s="66">
        <f t="shared" ca="1" si="506"/>
        <v>1.6004484080525101</v>
      </c>
      <c r="H1960" s="66">
        <f t="shared" ca="1" si="507"/>
        <v>1.0150606200000001</v>
      </c>
      <c r="I1960" s="67">
        <f t="shared" si="502"/>
        <v>0</v>
      </c>
      <c r="J1960" s="68">
        <f t="shared" si="508"/>
        <v>43801</v>
      </c>
      <c r="K1960" s="13">
        <f t="shared" si="509"/>
        <v>132</v>
      </c>
      <c r="L1960" s="9">
        <f t="shared" si="510"/>
        <v>1</v>
      </c>
      <c r="M1960" s="71">
        <f t="shared" ca="1" si="511"/>
        <v>1.0150606200000001</v>
      </c>
      <c r="N1960" s="70">
        <f t="shared" si="512"/>
        <v>0</v>
      </c>
      <c r="O1960" s="66">
        <f t="shared" ca="1" si="513"/>
        <v>1212771.98225245</v>
      </c>
      <c r="P1960" s="72">
        <f t="shared" si="514"/>
        <v>0</v>
      </c>
      <c r="Q1960" s="73">
        <f t="shared" ca="1" si="515"/>
        <v>1610520.6588473076</v>
      </c>
      <c r="R1960" s="73">
        <f t="shared" ca="1" si="516"/>
        <v>3596829.4714256534</v>
      </c>
      <c r="S1960" s="68"/>
      <c r="T1960" s="68"/>
      <c r="U1960" s="68"/>
      <c r="V1960" s="6"/>
      <c r="W1960" s="6"/>
      <c r="X1960" s="6"/>
      <c r="Y1960" s="7"/>
      <c r="Z1960" s="1"/>
      <c r="AA1960" s="6"/>
      <c r="AB1960" s="7"/>
      <c r="AC1960" s="7"/>
      <c r="AD1960" s="7"/>
      <c r="AE1960" s="6"/>
      <c r="AF1960" s="8"/>
      <c r="AG1960" s="6"/>
      <c r="AH1960" s="1"/>
      <c r="AI1960" s="3"/>
      <c r="AJ1960" s="3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  <c r="HG1960" s="1"/>
      <c r="HH1960" s="1"/>
      <c r="HI1960" s="1"/>
      <c r="HJ1960" s="1"/>
      <c r="HK1960" s="1"/>
      <c r="HL1960" s="1"/>
    </row>
    <row r="1961" spans="1:220" x14ac:dyDescent="0.2">
      <c r="A1961" s="65">
        <f t="shared" si="501"/>
        <v>43936</v>
      </c>
      <c r="B1961" s="12">
        <f t="shared" ca="1" si="503"/>
        <v>86984625.830288768</v>
      </c>
      <c r="C1961" s="73">
        <f t="shared" ca="1" si="504"/>
        <v>80526032.942365378</v>
      </c>
      <c r="D1961" s="67">
        <f ca="1">IF(A1961&lt;$B$1,VLOOKUP(A1961,[1]DI!$A$4:$B$15000,2,FALSE),0)</f>
        <v>3.6500000000000005E-2</v>
      </c>
      <c r="E1961" s="11">
        <f t="shared" ca="1" si="505"/>
        <v>1.00014227</v>
      </c>
      <c r="F1961" s="66">
        <f ca="1">(TRUNC(PRODUCT($E$16:$E1960),16))</f>
        <v>1.62478327780881</v>
      </c>
      <c r="G1961" s="66">
        <f t="shared" ca="1" si="506"/>
        <v>1.6004484080525101</v>
      </c>
      <c r="H1961" s="66">
        <f t="shared" ca="1" si="507"/>
        <v>1.01520503</v>
      </c>
      <c r="I1961" s="67">
        <f t="shared" si="502"/>
        <v>0</v>
      </c>
      <c r="J1961" s="68">
        <f t="shared" si="508"/>
        <v>43801</v>
      </c>
      <c r="K1961" s="13">
        <f t="shared" si="509"/>
        <v>133</v>
      </c>
      <c r="L1961" s="9">
        <f t="shared" si="510"/>
        <v>1</v>
      </c>
      <c r="M1961" s="71">
        <f t="shared" ca="1" si="511"/>
        <v>1.01520503</v>
      </c>
      <c r="N1961" s="70">
        <f t="shared" si="512"/>
        <v>0</v>
      </c>
      <c r="O1961" s="66">
        <f t="shared" ca="1" si="513"/>
        <v>1224400.7466696501</v>
      </c>
      <c r="P1961" s="72">
        <f t="shared" si="514"/>
        <v>0</v>
      </c>
      <c r="Q1961" s="73">
        <f t="shared" ca="1" si="515"/>
        <v>1610520.6588473076</v>
      </c>
      <c r="R1961" s="73">
        <f t="shared" ca="1" si="516"/>
        <v>3623671.4824064421</v>
      </c>
      <c r="S1961" s="68"/>
      <c r="T1961" s="68"/>
      <c r="U1961" s="68"/>
      <c r="V1961" s="6"/>
      <c r="W1961" s="6"/>
      <c r="X1961" s="6"/>
      <c r="Y1961" s="7"/>
      <c r="Z1961" s="1"/>
      <c r="AA1961" s="6"/>
      <c r="AB1961" s="7"/>
      <c r="AC1961" s="7"/>
      <c r="AD1961" s="7"/>
      <c r="AE1961" s="6"/>
      <c r="AF1961" s="8"/>
      <c r="AG1961" s="6"/>
      <c r="AH1961" s="1"/>
      <c r="AI1961" s="3"/>
      <c r="AJ1961" s="3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  <c r="HG1961" s="1"/>
      <c r="HH1961" s="1"/>
      <c r="HI1961" s="1"/>
      <c r="HJ1961" s="1"/>
      <c r="HK1961" s="1"/>
      <c r="HL1961" s="1"/>
    </row>
    <row r="1962" spans="1:220" x14ac:dyDescent="0.2">
      <c r="A1962" s="65">
        <f t="shared" si="501"/>
        <v>43937</v>
      </c>
      <c r="B1962" s="12">
        <f t="shared" ca="1" si="503"/>
        <v>87023099.021467775</v>
      </c>
      <c r="C1962" s="73">
        <f t="shared" ca="1" si="504"/>
        <v>80526032.942365378</v>
      </c>
      <c r="D1962" s="67">
        <f ca="1">IF(A1962&lt;$B$1,VLOOKUP(A1962,[1]DI!$A$4:$B$15000,2,FALSE),0)</f>
        <v>3.6500000000000005E-2</v>
      </c>
      <c r="E1962" s="11">
        <f t="shared" ca="1" si="505"/>
        <v>1.00014227</v>
      </c>
      <c r="F1962" s="66">
        <f ca="1">(TRUNC(PRODUCT($E$16:$E1961),16))</f>
        <v>1.6250144357257501</v>
      </c>
      <c r="G1962" s="66">
        <f t="shared" ca="1" si="506"/>
        <v>1.6004484080525101</v>
      </c>
      <c r="H1962" s="66">
        <f t="shared" ca="1" si="507"/>
        <v>1.0153494700000001</v>
      </c>
      <c r="I1962" s="67">
        <f t="shared" si="502"/>
        <v>0</v>
      </c>
      <c r="J1962" s="68">
        <f t="shared" si="508"/>
        <v>43801</v>
      </c>
      <c r="K1962" s="13">
        <f t="shared" si="509"/>
        <v>134</v>
      </c>
      <c r="L1962" s="9">
        <f t="shared" si="510"/>
        <v>1</v>
      </c>
      <c r="M1962" s="71">
        <f t="shared" ca="1" si="511"/>
        <v>1.0153494700000001</v>
      </c>
      <c r="N1962" s="70">
        <f t="shared" si="512"/>
        <v>0</v>
      </c>
      <c r="O1962" s="66">
        <f t="shared" ca="1" si="513"/>
        <v>1236031.9268678599</v>
      </c>
      <c r="P1962" s="72">
        <f t="shared" si="514"/>
        <v>0</v>
      </c>
      <c r="Q1962" s="73">
        <f t="shared" ca="1" si="515"/>
        <v>1610520.6588473076</v>
      </c>
      <c r="R1962" s="73">
        <f t="shared" ca="1" si="516"/>
        <v>3650513.4933872302</v>
      </c>
      <c r="S1962" s="68"/>
      <c r="T1962" s="68"/>
      <c r="U1962" s="68"/>
      <c r="V1962" s="6"/>
      <c r="W1962" s="6"/>
      <c r="X1962" s="6"/>
      <c r="Y1962" s="7"/>
      <c r="Z1962" s="1"/>
      <c r="AA1962" s="6"/>
      <c r="AB1962" s="7"/>
      <c r="AC1962" s="7"/>
      <c r="AD1962" s="7"/>
      <c r="AE1962" s="6"/>
      <c r="AF1962" s="8"/>
      <c r="AG1962" s="6"/>
      <c r="AH1962" s="1"/>
      <c r="AI1962" s="3"/>
      <c r="AJ1962" s="3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  <c r="HG1962" s="1"/>
      <c r="HH1962" s="1"/>
      <c r="HI1962" s="1"/>
      <c r="HJ1962" s="1"/>
      <c r="HK1962" s="1"/>
      <c r="HL1962" s="1"/>
    </row>
    <row r="1963" spans="1:220" x14ac:dyDescent="0.2">
      <c r="A1963" s="65">
        <f t="shared" si="501"/>
        <v>43938</v>
      </c>
      <c r="B1963" s="12">
        <f t="shared" ca="1" si="503"/>
        <v>87061573.017907068</v>
      </c>
      <c r="C1963" s="73">
        <f t="shared" ca="1" si="504"/>
        <v>80526032.942365378</v>
      </c>
      <c r="D1963" s="67">
        <f ca="1">IF(A1963&lt;$B$1,VLOOKUP(A1963,[1]DI!$A$4:$B$15000,2,FALSE),0)</f>
        <v>3.6500000000000005E-2</v>
      </c>
      <c r="E1963" s="11">
        <f t="shared" ca="1" si="505"/>
        <v>1.00014227</v>
      </c>
      <c r="F1963" s="66">
        <f ca="1">(TRUNC(PRODUCT($E$16:$E1962),16))</f>
        <v>1.6252456265295201</v>
      </c>
      <c r="G1963" s="66">
        <f t="shared" ca="1" si="506"/>
        <v>1.6004484080525101</v>
      </c>
      <c r="H1963" s="66">
        <f t="shared" ca="1" si="507"/>
        <v>1.0154939199999999</v>
      </c>
      <c r="I1963" s="67">
        <f t="shared" si="502"/>
        <v>0</v>
      </c>
      <c r="J1963" s="68">
        <f t="shared" si="508"/>
        <v>43801</v>
      </c>
      <c r="K1963" s="13">
        <f t="shared" si="509"/>
        <v>135</v>
      </c>
      <c r="L1963" s="9">
        <f t="shared" si="510"/>
        <v>1</v>
      </c>
      <c r="M1963" s="71">
        <f t="shared" ca="1" si="511"/>
        <v>1.0154939199999999</v>
      </c>
      <c r="N1963" s="70">
        <f t="shared" si="512"/>
        <v>0</v>
      </c>
      <c r="O1963" s="66">
        <f t="shared" ca="1" si="513"/>
        <v>1247663.9123263699</v>
      </c>
      <c r="P1963" s="72">
        <f t="shared" si="514"/>
        <v>0</v>
      </c>
      <c r="Q1963" s="73">
        <f t="shared" ca="1" si="515"/>
        <v>1610520.6588473076</v>
      </c>
      <c r="R1963" s="73">
        <f t="shared" ca="1" si="516"/>
        <v>3677355.5043680188</v>
      </c>
      <c r="S1963" s="68"/>
      <c r="T1963" s="68"/>
      <c r="U1963" s="68"/>
      <c r="V1963" s="6"/>
      <c r="W1963" s="6"/>
      <c r="X1963" s="6"/>
      <c r="Y1963" s="7"/>
      <c r="Z1963" s="1"/>
      <c r="AA1963" s="6"/>
      <c r="AB1963" s="7"/>
      <c r="AC1963" s="7"/>
      <c r="AD1963" s="7"/>
      <c r="AE1963" s="6"/>
      <c r="AF1963" s="8"/>
      <c r="AG1963" s="6"/>
      <c r="AH1963" s="1"/>
      <c r="AI1963" s="3"/>
      <c r="AJ1963" s="3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  <c r="HG1963" s="1"/>
      <c r="HH1963" s="1"/>
      <c r="HI1963" s="1"/>
      <c r="HJ1963" s="1"/>
      <c r="HK1963" s="1"/>
      <c r="HL1963" s="1"/>
    </row>
    <row r="1964" spans="1:220" x14ac:dyDescent="0.2">
      <c r="A1964" s="65">
        <f t="shared" si="501"/>
        <v>43939</v>
      </c>
      <c r="B1964" s="12">
        <f t="shared" ca="1" si="503"/>
        <v>87100048.624867037</v>
      </c>
      <c r="C1964" s="73">
        <f t="shared" ca="1" si="504"/>
        <v>80526032.942365378</v>
      </c>
      <c r="D1964" s="67">
        <f ca="1">IF(A1964&lt;$B$1,VLOOKUP(A1964,[1]DI!$A$4:$B$15000,2,FALSE),0)</f>
        <v>0</v>
      </c>
      <c r="E1964" s="11">
        <f t="shared" ca="1" si="505"/>
        <v>1</v>
      </c>
      <c r="F1964" s="66">
        <f ca="1">(TRUNC(PRODUCT($E$16:$E1963),16))</f>
        <v>1.6254768502248</v>
      </c>
      <c r="G1964" s="66">
        <f t="shared" ca="1" si="506"/>
        <v>1.6004484080525101</v>
      </c>
      <c r="H1964" s="66">
        <f t="shared" ca="1" si="507"/>
        <v>1.0156383899999999</v>
      </c>
      <c r="I1964" s="67">
        <f t="shared" si="502"/>
        <v>0</v>
      </c>
      <c r="J1964" s="68">
        <f t="shared" si="508"/>
        <v>43801</v>
      </c>
      <c r="K1964" s="13">
        <f t="shared" si="509"/>
        <v>136</v>
      </c>
      <c r="L1964" s="9">
        <f t="shared" si="510"/>
        <v>1</v>
      </c>
      <c r="M1964" s="71">
        <f t="shared" ca="1" si="511"/>
        <v>1.0156383899999999</v>
      </c>
      <c r="N1964" s="70">
        <f t="shared" si="512"/>
        <v>0</v>
      </c>
      <c r="O1964" s="66">
        <f t="shared" ca="1" si="513"/>
        <v>1259297.5083055501</v>
      </c>
      <c r="P1964" s="72">
        <f t="shared" si="514"/>
        <v>0</v>
      </c>
      <c r="Q1964" s="73">
        <f t="shared" ca="1" si="515"/>
        <v>1610520.6588473076</v>
      </c>
      <c r="R1964" s="73">
        <f t="shared" ca="1" si="516"/>
        <v>3704197.5153488074</v>
      </c>
      <c r="S1964" s="68"/>
      <c r="T1964" s="68"/>
      <c r="U1964" s="68"/>
      <c r="V1964" s="6"/>
      <c r="W1964" s="6"/>
      <c r="X1964" s="6"/>
      <c r="Y1964" s="7"/>
      <c r="Z1964" s="1"/>
      <c r="AA1964" s="6"/>
      <c r="AB1964" s="7"/>
      <c r="AC1964" s="7"/>
      <c r="AD1964" s="7"/>
      <c r="AE1964" s="6"/>
      <c r="AF1964" s="8"/>
      <c r="AG1964" s="6"/>
      <c r="AH1964" s="1"/>
      <c r="AI1964" s="3"/>
      <c r="AJ1964" s="3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  <c r="HG1964" s="1"/>
      <c r="HH1964" s="1"/>
      <c r="HI1964" s="1"/>
      <c r="HJ1964" s="1"/>
      <c r="HK1964" s="1"/>
      <c r="HL1964" s="1"/>
    </row>
    <row r="1965" spans="1:220" x14ac:dyDescent="0.2">
      <c r="A1965" s="65">
        <f t="shared" si="501"/>
        <v>43940</v>
      </c>
      <c r="B1965" s="12">
        <f t="shared" ca="1" si="503"/>
        <v>87126890.635847822</v>
      </c>
      <c r="C1965" s="73">
        <f t="shared" ca="1" si="504"/>
        <v>80526032.942365378</v>
      </c>
      <c r="D1965" s="67">
        <f ca="1">IF(A1965&lt;$B$1,VLOOKUP(A1965,[1]DI!$A$4:$B$15000,2,FALSE),0)</f>
        <v>0</v>
      </c>
      <c r="E1965" s="11">
        <f t="shared" ca="1" si="505"/>
        <v>1</v>
      </c>
      <c r="F1965" s="66">
        <f ca="1">(TRUNC(PRODUCT($E$16:$E1964),16))</f>
        <v>1.6254768502248</v>
      </c>
      <c r="G1965" s="66">
        <f t="shared" ca="1" si="506"/>
        <v>1.6004484080525101</v>
      </c>
      <c r="H1965" s="66">
        <f t="shared" ca="1" si="507"/>
        <v>1.0156383899999999</v>
      </c>
      <c r="I1965" s="67">
        <f t="shared" si="502"/>
        <v>0</v>
      </c>
      <c r="J1965" s="68">
        <f t="shared" si="508"/>
        <v>43801</v>
      </c>
      <c r="K1965" s="13">
        <f t="shared" si="509"/>
        <v>137</v>
      </c>
      <c r="L1965" s="9">
        <f t="shared" si="510"/>
        <v>1</v>
      </c>
      <c r="M1965" s="71">
        <f t="shared" ca="1" si="511"/>
        <v>1.0156383899999999</v>
      </c>
      <c r="N1965" s="70">
        <f t="shared" si="512"/>
        <v>0</v>
      </c>
      <c r="O1965" s="66">
        <f t="shared" ca="1" si="513"/>
        <v>1259297.5083055501</v>
      </c>
      <c r="P1965" s="72">
        <f t="shared" si="514"/>
        <v>0</v>
      </c>
      <c r="Q1965" s="73">
        <f t="shared" ca="1" si="515"/>
        <v>1610520.6588473076</v>
      </c>
      <c r="R1965" s="73">
        <f t="shared" ca="1" si="516"/>
        <v>3731039.5263295961</v>
      </c>
      <c r="S1965" s="68"/>
      <c r="T1965" s="68"/>
      <c r="U1965" s="68"/>
      <c r="V1965" s="6"/>
      <c r="W1965" s="6"/>
      <c r="X1965" s="6"/>
      <c r="Y1965" s="7"/>
      <c r="Z1965" s="1"/>
      <c r="AA1965" s="6"/>
      <c r="AB1965" s="7"/>
      <c r="AC1965" s="7"/>
      <c r="AD1965" s="7"/>
      <c r="AE1965" s="6"/>
      <c r="AF1965" s="8"/>
      <c r="AG1965" s="6"/>
      <c r="AH1965" s="1"/>
      <c r="AI1965" s="3"/>
      <c r="AJ1965" s="3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  <c r="HG1965" s="1"/>
      <c r="HH1965" s="1"/>
      <c r="HI1965" s="1"/>
      <c r="HJ1965" s="1"/>
      <c r="HK1965" s="1"/>
      <c r="HL1965" s="1"/>
    </row>
    <row r="1966" spans="1:220" x14ac:dyDescent="0.2">
      <c r="A1966" s="65">
        <f t="shared" si="501"/>
        <v>43941</v>
      </c>
      <c r="B1966" s="12">
        <f t="shared" ca="1" si="503"/>
        <v>87153732.646828622</v>
      </c>
      <c r="C1966" s="73">
        <f t="shared" ca="1" si="504"/>
        <v>80526032.942365378</v>
      </c>
      <c r="D1966" s="67">
        <f ca="1">IF(A1966&lt;$B$1,VLOOKUP(A1966,[1]DI!$A$4:$B$15000,2,FALSE),0)</f>
        <v>3.6500000000000005E-2</v>
      </c>
      <c r="E1966" s="11">
        <f t="shared" ca="1" si="505"/>
        <v>1.00014227</v>
      </c>
      <c r="F1966" s="66">
        <f ca="1">(TRUNC(PRODUCT($E$16:$E1965),16))</f>
        <v>1.6254768502248</v>
      </c>
      <c r="G1966" s="66">
        <f t="shared" ca="1" si="506"/>
        <v>1.6004484080525101</v>
      </c>
      <c r="H1966" s="66">
        <f t="shared" ca="1" si="507"/>
        <v>1.0156383899999999</v>
      </c>
      <c r="I1966" s="67">
        <f t="shared" si="502"/>
        <v>0</v>
      </c>
      <c r="J1966" s="68">
        <f t="shared" si="508"/>
        <v>43801</v>
      </c>
      <c r="K1966" s="13">
        <f t="shared" si="509"/>
        <v>138</v>
      </c>
      <c r="L1966" s="9">
        <f t="shared" si="510"/>
        <v>1</v>
      </c>
      <c r="M1966" s="71">
        <f t="shared" ca="1" si="511"/>
        <v>1.0156383899999999</v>
      </c>
      <c r="N1966" s="70">
        <f t="shared" si="512"/>
        <v>0</v>
      </c>
      <c r="O1966" s="66">
        <f t="shared" ca="1" si="513"/>
        <v>1259297.5083055501</v>
      </c>
      <c r="P1966" s="72">
        <f t="shared" si="514"/>
        <v>0</v>
      </c>
      <c r="Q1966" s="73">
        <f t="shared" ca="1" si="515"/>
        <v>1610520.6588473076</v>
      </c>
      <c r="R1966" s="73">
        <f t="shared" ca="1" si="516"/>
        <v>3757881.5373103847</v>
      </c>
      <c r="S1966" s="68"/>
      <c r="T1966" s="68"/>
      <c r="U1966" s="68"/>
      <c r="V1966" s="6"/>
      <c r="W1966" s="6"/>
      <c r="X1966" s="6"/>
      <c r="Y1966" s="7"/>
      <c r="Z1966" s="1"/>
      <c r="AA1966" s="6"/>
      <c r="AB1966" s="7"/>
      <c r="AC1966" s="7"/>
      <c r="AD1966" s="7"/>
      <c r="AE1966" s="6"/>
      <c r="AF1966" s="8"/>
      <c r="AG1966" s="6"/>
      <c r="AH1966" s="1"/>
      <c r="AI1966" s="3"/>
      <c r="AJ1966" s="3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  <c r="HG1966" s="1"/>
      <c r="HH1966" s="1"/>
      <c r="HI1966" s="1"/>
      <c r="HJ1966" s="1"/>
      <c r="HK1966" s="1"/>
      <c r="HL1966" s="1"/>
    </row>
    <row r="1967" spans="1:220" x14ac:dyDescent="0.2">
      <c r="A1967" s="65">
        <f t="shared" si="501"/>
        <v>43942</v>
      </c>
      <c r="B1967" s="12">
        <f t="shared" ca="1" si="503"/>
        <v>87192210.669569597</v>
      </c>
      <c r="C1967" s="73">
        <f t="shared" ca="1" si="504"/>
        <v>80526032.942365378</v>
      </c>
      <c r="D1967" s="67">
        <f ca="1">IF(A1967&lt;$B$1,VLOOKUP(A1967,[1]DI!$A$4:$B$15000,2,FALSE),0)</f>
        <v>0</v>
      </c>
      <c r="E1967" s="11">
        <f t="shared" ca="1" si="505"/>
        <v>1</v>
      </c>
      <c r="F1967" s="66">
        <f ca="1">(TRUNC(PRODUCT($E$16:$E1966),16))</f>
        <v>1.62570810681629</v>
      </c>
      <c r="G1967" s="66">
        <f t="shared" ca="1" si="506"/>
        <v>1.6004484080525101</v>
      </c>
      <c r="H1967" s="66">
        <f t="shared" ca="1" si="507"/>
        <v>1.0157828900000001</v>
      </c>
      <c r="I1967" s="67">
        <f t="shared" si="502"/>
        <v>0</v>
      </c>
      <c r="J1967" s="68">
        <f t="shared" si="508"/>
        <v>43801</v>
      </c>
      <c r="K1967" s="13">
        <f t="shared" si="509"/>
        <v>139</v>
      </c>
      <c r="L1967" s="9">
        <f t="shared" si="510"/>
        <v>1</v>
      </c>
      <c r="M1967" s="71">
        <f t="shared" ca="1" si="511"/>
        <v>1.0157828900000001</v>
      </c>
      <c r="N1967" s="70">
        <f t="shared" si="512"/>
        <v>0</v>
      </c>
      <c r="O1967" s="66">
        <f t="shared" ca="1" si="513"/>
        <v>1270933.52006574</v>
      </c>
      <c r="P1967" s="72">
        <f t="shared" si="514"/>
        <v>0</v>
      </c>
      <c r="Q1967" s="73">
        <f t="shared" ca="1" si="515"/>
        <v>1610520.6588473076</v>
      </c>
      <c r="R1967" s="73">
        <f t="shared" ca="1" si="516"/>
        <v>3784723.5482911728</v>
      </c>
      <c r="S1967" s="68"/>
      <c r="T1967" s="68"/>
      <c r="U1967" s="68"/>
      <c r="V1967" s="6"/>
      <c r="W1967" s="6"/>
      <c r="X1967" s="6"/>
      <c r="Y1967" s="7"/>
      <c r="Z1967" s="1"/>
      <c r="AA1967" s="6"/>
      <c r="AB1967" s="7"/>
      <c r="AC1967" s="7"/>
      <c r="AD1967" s="7"/>
      <c r="AE1967" s="6"/>
      <c r="AF1967" s="8"/>
      <c r="AG1967" s="6"/>
      <c r="AH1967" s="1"/>
      <c r="AI1967" s="3"/>
      <c r="AJ1967" s="3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  <c r="HG1967" s="1"/>
      <c r="HH1967" s="1"/>
      <c r="HI1967" s="1"/>
      <c r="HJ1967" s="1"/>
      <c r="HK1967" s="1"/>
      <c r="HL1967" s="1"/>
    </row>
    <row r="1968" spans="1:220" x14ac:dyDescent="0.2">
      <c r="A1968" s="65">
        <f t="shared" si="501"/>
        <v>43943</v>
      </c>
      <c r="B1968" s="12">
        <f t="shared" ca="1" si="503"/>
        <v>87219052.680550382</v>
      </c>
      <c r="C1968" s="73">
        <f t="shared" ca="1" si="504"/>
        <v>80526032.942365378</v>
      </c>
      <c r="D1968" s="67">
        <f ca="1">IF(A1968&lt;$B$1,VLOOKUP(A1968,[1]DI!$A$4:$B$15000,2,FALSE),0)</f>
        <v>3.6500000000000005E-2</v>
      </c>
      <c r="E1968" s="11">
        <f t="shared" ca="1" si="505"/>
        <v>1.00014227</v>
      </c>
      <c r="F1968" s="66">
        <f ca="1">(TRUNC(PRODUCT($E$16:$E1967),16))</f>
        <v>1.62570810681629</v>
      </c>
      <c r="G1968" s="66">
        <f t="shared" ca="1" si="506"/>
        <v>1.6004484080525101</v>
      </c>
      <c r="H1968" s="66">
        <f t="shared" ca="1" si="507"/>
        <v>1.0157828900000001</v>
      </c>
      <c r="I1968" s="67">
        <f t="shared" si="502"/>
        <v>0</v>
      </c>
      <c r="J1968" s="68">
        <f t="shared" si="508"/>
        <v>43801</v>
      </c>
      <c r="K1968" s="13">
        <f t="shared" si="509"/>
        <v>140</v>
      </c>
      <c r="L1968" s="9">
        <f t="shared" si="510"/>
        <v>1</v>
      </c>
      <c r="M1968" s="71">
        <f t="shared" ca="1" si="511"/>
        <v>1.0157828900000001</v>
      </c>
      <c r="N1968" s="70">
        <f t="shared" si="512"/>
        <v>0</v>
      </c>
      <c r="O1968" s="66">
        <f t="shared" ca="1" si="513"/>
        <v>1270933.52006574</v>
      </c>
      <c r="P1968" s="72">
        <f t="shared" si="514"/>
        <v>0</v>
      </c>
      <c r="Q1968" s="73">
        <f t="shared" ca="1" si="515"/>
        <v>1610520.6588473076</v>
      </c>
      <c r="R1968" s="73">
        <f t="shared" ca="1" si="516"/>
        <v>3811565.5592719615</v>
      </c>
      <c r="S1968" s="68"/>
      <c r="T1968" s="68"/>
      <c r="U1968" s="68"/>
      <c r="V1968" s="6"/>
      <c r="W1968" s="6"/>
      <c r="X1968" s="6"/>
      <c r="Y1968" s="7"/>
      <c r="Z1968" s="1"/>
      <c r="AA1968" s="6"/>
      <c r="AB1968" s="7"/>
      <c r="AC1968" s="7"/>
      <c r="AD1968" s="7"/>
      <c r="AE1968" s="6"/>
      <c r="AF1968" s="8"/>
      <c r="AG1968" s="6"/>
      <c r="AH1968" s="1"/>
      <c r="AI1968" s="3"/>
      <c r="AJ1968" s="3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</row>
    <row r="1969" spans="1:220" x14ac:dyDescent="0.2">
      <c r="A1969" s="65">
        <f t="shared" si="501"/>
        <v>43944</v>
      </c>
      <c r="B1969" s="12">
        <f t="shared" ca="1" si="503"/>
        <v>87257531.508551657</v>
      </c>
      <c r="C1969" s="73">
        <f t="shared" ca="1" si="504"/>
        <v>80526032.942365378</v>
      </c>
      <c r="D1969" s="67">
        <f ca="1">IF(A1969&lt;$B$1,VLOOKUP(A1969,[1]DI!$A$4:$B$15000,2,FALSE),0)</f>
        <v>3.6500000000000005E-2</v>
      </c>
      <c r="E1969" s="11">
        <f t="shared" ca="1" si="505"/>
        <v>1.00014227</v>
      </c>
      <c r="F1969" s="66">
        <f ca="1">(TRUNC(PRODUCT($E$16:$E1968),16))</f>
        <v>1.6259393963086399</v>
      </c>
      <c r="G1969" s="66">
        <f t="shared" ca="1" si="506"/>
        <v>1.6004484080525101</v>
      </c>
      <c r="H1969" s="66">
        <f t="shared" ca="1" si="507"/>
        <v>1.0159274</v>
      </c>
      <c r="I1969" s="67">
        <f t="shared" si="502"/>
        <v>0</v>
      </c>
      <c r="J1969" s="68">
        <f t="shared" si="508"/>
        <v>43801</v>
      </c>
      <c r="K1969" s="13">
        <f t="shared" si="509"/>
        <v>141</v>
      </c>
      <c r="L1969" s="9">
        <f t="shared" si="510"/>
        <v>1</v>
      </c>
      <c r="M1969" s="71">
        <f t="shared" ca="1" si="511"/>
        <v>1.0159274</v>
      </c>
      <c r="N1969" s="70">
        <f t="shared" si="512"/>
        <v>0</v>
      </c>
      <c r="O1969" s="66">
        <f t="shared" ca="1" si="513"/>
        <v>1282570.3370862301</v>
      </c>
      <c r="P1969" s="72">
        <f t="shared" si="514"/>
        <v>0</v>
      </c>
      <c r="Q1969" s="73">
        <f t="shared" ca="1" si="515"/>
        <v>1610520.6588473076</v>
      </c>
      <c r="R1969" s="73">
        <f t="shared" ca="1" si="516"/>
        <v>3838407.5702527501</v>
      </c>
      <c r="S1969" s="68"/>
      <c r="T1969" s="68"/>
      <c r="U1969" s="68"/>
      <c r="V1969" s="6"/>
      <c r="W1969" s="6"/>
      <c r="X1969" s="6"/>
      <c r="Y1969" s="7"/>
      <c r="Z1969" s="1"/>
      <c r="AA1969" s="6"/>
      <c r="AB1969" s="7"/>
      <c r="AC1969" s="7"/>
      <c r="AD1969" s="7"/>
      <c r="AE1969" s="6"/>
      <c r="AF1969" s="8"/>
      <c r="AG1969" s="6"/>
      <c r="AH1969" s="1"/>
      <c r="AI1969" s="3"/>
      <c r="AJ1969" s="3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</row>
    <row r="1970" spans="1:220" x14ac:dyDescent="0.2">
      <c r="A1970" s="65">
        <f t="shared" si="501"/>
        <v>43945</v>
      </c>
      <c r="B1970" s="12">
        <f t="shared" ca="1" si="503"/>
        <v>87296012.752333939</v>
      </c>
      <c r="C1970" s="73">
        <f t="shared" ca="1" si="504"/>
        <v>80526032.942365378</v>
      </c>
      <c r="D1970" s="67">
        <f ca="1">IF(A1970&lt;$B$1,VLOOKUP(A1970,[1]DI!$A$4:$B$15000,2,FALSE),0)</f>
        <v>3.6500000000000005E-2</v>
      </c>
      <c r="E1970" s="11">
        <f t="shared" ca="1" si="505"/>
        <v>1.00014227</v>
      </c>
      <c r="F1970" s="66">
        <f ca="1">(TRUNC(PRODUCT($E$16:$E1969),16))</f>
        <v>1.6261707187065599</v>
      </c>
      <c r="G1970" s="66">
        <f t="shared" ca="1" si="506"/>
        <v>1.6004484080525101</v>
      </c>
      <c r="H1970" s="66">
        <f t="shared" ca="1" si="507"/>
        <v>1.01607194</v>
      </c>
      <c r="I1970" s="67">
        <f t="shared" si="502"/>
        <v>0</v>
      </c>
      <c r="J1970" s="68">
        <f t="shared" si="508"/>
        <v>43801</v>
      </c>
      <c r="K1970" s="13">
        <f t="shared" si="509"/>
        <v>142</v>
      </c>
      <c r="L1970" s="9">
        <f t="shared" si="510"/>
        <v>1</v>
      </c>
      <c r="M1970" s="71">
        <f t="shared" ca="1" si="511"/>
        <v>1.01607194</v>
      </c>
      <c r="N1970" s="70">
        <f t="shared" si="512"/>
        <v>0</v>
      </c>
      <c r="O1970" s="66">
        <f t="shared" ca="1" si="513"/>
        <v>1294209.56988772</v>
      </c>
      <c r="P1970" s="72">
        <f t="shared" si="514"/>
        <v>0</v>
      </c>
      <c r="Q1970" s="73">
        <f t="shared" ca="1" si="515"/>
        <v>1610520.6588473076</v>
      </c>
      <c r="R1970" s="73">
        <f t="shared" ca="1" si="516"/>
        <v>3865249.5812335382</v>
      </c>
      <c r="S1970" s="68"/>
      <c r="T1970" s="68"/>
      <c r="U1970" s="68"/>
      <c r="V1970" s="6"/>
      <c r="W1970" s="6"/>
      <c r="X1970" s="6"/>
      <c r="Y1970" s="7"/>
      <c r="Z1970" s="1"/>
      <c r="AA1970" s="6"/>
      <c r="AB1970" s="7"/>
      <c r="AC1970" s="7"/>
      <c r="AD1970" s="7"/>
      <c r="AE1970" s="6"/>
      <c r="AF1970" s="8"/>
      <c r="AG1970" s="6"/>
      <c r="AH1970" s="1"/>
      <c r="AI1970" s="3"/>
      <c r="AJ1970" s="3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  <c r="HG1970" s="1"/>
      <c r="HH1970" s="1"/>
      <c r="HI1970" s="1"/>
      <c r="HJ1970" s="1"/>
      <c r="HK1970" s="1"/>
      <c r="HL1970" s="1"/>
    </row>
    <row r="1971" spans="1:220" x14ac:dyDescent="0.2">
      <c r="A1971" s="65">
        <f t="shared" si="501"/>
        <v>43946</v>
      </c>
      <c r="B1971" s="12">
        <f t="shared" ca="1" si="503"/>
        <v>87334495.606636882</v>
      </c>
      <c r="C1971" s="73">
        <f t="shared" ca="1" si="504"/>
        <v>80526032.942365378</v>
      </c>
      <c r="D1971" s="67">
        <f ca="1">IF(A1971&lt;$B$1,VLOOKUP(A1971,[1]DI!$A$4:$B$15000,2,FALSE),0)</f>
        <v>0</v>
      </c>
      <c r="E1971" s="11">
        <f t="shared" ca="1" si="505"/>
        <v>1</v>
      </c>
      <c r="F1971" s="66">
        <f ca="1">(TRUNC(PRODUCT($E$16:$E1970),16))</f>
        <v>1.62640207401471</v>
      </c>
      <c r="G1971" s="66">
        <f t="shared" ca="1" si="506"/>
        <v>1.6004484080525101</v>
      </c>
      <c r="H1971" s="66">
        <f t="shared" ca="1" si="507"/>
        <v>1.0162165000000001</v>
      </c>
      <c r="I1971" s="67">
        <f t="shared" si="502"/>
        <v>0</v>
      </c>
      <c r="J1971" s="68">
        <f t="shared" si="508"/>
        <v>43801</v>
      </c>
      <c r="K1971" s="13">
        <f t="shared" si="509"/>
        <v>143</v>
      </c>
      <c r="L1971" s="9">
        <f t="shared" si="510"/>
        <v>1</v>
      </c>
      <c r="M1971" s="71">
        <f t="shared" ca="1" si="511"/>
        <v>1.0162165000000001</v>
      </c>
      <c r="N1971" s="70">
        <f t="shared" si="512"/>
        <v>0</v>
      </c>
      <c r="O1971" s="66">
        <f t="shared" ca="1" si="513"/>
        <v>1305850.41320987</v>
      </c>
      <c r="P1971" s="72">
        <f t="shared" si="514"/>
        <v>0</v>
      </c>
      <c r="Q1971" s="73">
        <f t="shared" ca="1" si="515"/>
        <v>1610520.6588473076</v>
      </c>
      <c r="R1971" s="73">
        <f t="shared" ca="1" si="516"/>
        <v>3892091.5922143264</v>
      </c>
      <c r="S1971" s="68"/>
      <c r="T1971" s="68"/>
      <c r="U1971" s="68"/>
      <c r="V1971" s="6"/>
      <c r="W1971" s="6"/>
      <c r="X1971" s="6"/>
      <c r="Y1971" s="7"/>
      <c r="Z1971" s="1"/>
      <c r="AA1971" s="6"/>
      <c r="AB1971" s="7"/>
      <c r="AC1971" s="7"/>
      <c r="AD1971" s="7"/>
      <c r="AE1971" s="6"/>
      <c r="AF1971" s="8"/>
      <c r="AG1971" s="6"/>
      <c r="AH1971" s="1"/>
      <c r="AI1971" s="3"/>
      <c r="AJ1971" s="3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  <c r="HG1971" s="1"/>
      <c r="HH1971" s="1"/>
      <c r="HI1971" s="1"/>
      <c r="HJ1971" s="1"/>
      <c r="HK1971" s="1"/>
      <c r="HL1971" s="1"/>
    </row>
    <row r="1972" spans="1:220" x14ac:dyDescent="0.2">
      <c r="A1972" s="65">
        <f t="shared" si="501"/>
        <v>43947</v>
      </c>
      <c r="B1972" s="12">
        <f t="shared" ca="1" si="503"/>
        <v>87361337.617617667</v>
      </c>
      <c r="C1972" s="73">
        <f t="shared" ca="1" si="504"/>
        <v>80526032.942365378</v>
      </c>
      <c r="D1972" s="67">
        <f ca="1">IF(A1972&lt;$B$1,VLOOKUP(A1972,[1]DI!$A$4:$B$15000,2,FALSE),0)</f>
        <v>0</v>
      </c>
      <c r="E1972" s="11">
        <f t="shared" ca="1" si="505"/>
        <v>1</v>
      </c>
      <c r="F1972" s="66">
        <f ca="1">(TRUNC(PRODUCT($E$16:$E1971),16))</f>
        <v>1.62640207401471</v>
      </c>
      <c r="G1972" s="66">
        <f t="shared" ca="1" si="506"/>
        <v>1.6004484080525101</v>
      </c>
      <c r="H1972" s="66">
        <f t="shared" ca="1" si="507"/>
        <v>1.0162165000000001</v>
      </c>
      <c r="I1972" s="67">
        <f t="shared" si="502"/>
        <v>0</v>
      </c>
      <c r="J1972" s="68">
        <f t="shared" si="508"/>
        <v>43801</v>
      </c>
      <c r="K1972" s="13">
        <f t="shared" si="509"/>
        <v>144</v>
      </c>
      <c r="L1972" s="9">
        <f t="shared" si="510"/>
        <v>1</v>
      </c>
      <c r="M1972" s="71">
        <f t="shared" ca="1" si="511"/>
        <v>1.0162165000000001</v>
      </c>
      <c r="N1972" s="70">
        <f t="shared" si="512"/>
        <v>0</v>
      </c>
      <c r="O1972" s="66">
        <f t="shared" ca="1" si="513"/>
        <v>1305850.41320987</v>
      </c>
      <c r="P1972" s="72">
        <f t="shared" si="514"/>
        <v>0</v>
      </c>
      <c r="Q1972" s="73">
        <f t="shared" ca="1" si="515"/>
        <v>1610520.6588473076</v>
      </c>
      <c r="R1972" s="73">
        <f t="shared" ca="1" si="516"/>
        <v>3918933.603195115</v>
      </c>
      <c r="S1972" s="68"/>
      <c r="T1972" s="68"/>
      <c r="U1972" s="68"/>
      <c r="V1972" s="6"/>
      <c r="W1972" s="6"/>
      <c r="X1972" s="6"/>
      <c r="Y1972" s="7"/>
      <c r="Z1972" s="1"/>
      <c r="AA1972" s="6"/>
      <c r="AB1972" s="7"/>
      <c r="AC1972" s="7"/>
      <c r="AD1972" s="7"/>
      <c r="AE1972" s="6"/>
      <c r="AF1972" s="8"/>
      <c r="AG1972" s="6"/>
      <c r="AH1972" s="1"/>
      <c r="AI1972" s="3"/>
      <c r="AJ1972" s="3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  <c r="HG1972" s="1"/>
      <c r="HH1972" s="1"/>
      <c r="HI1972" s="1"/>
      <c r="HJ1972" s="1"/>
      <c r="HK1972" s="1"/>
      <c r="HL1972" s="1"/>
    </row>
    <row r="1973" spans="1:220" x14ac:dyDescent="0.2">
      <c r="A1973" s="65">
        <f t="shared" si="501"/>
        <v>43948</v>
      </c>
      <c r="B1973" s="12">
        <f t="shared" ca="1" si="503"/>
        <v>87388179.628598452</v>
      </c>
      <c r="C1973" s="73">
        <f t="shared" ca="1" si="504"/>
        <v>80526032.942365378</v>
      </c>
      <c r="D1973" s="67">
        <f ca="1">IF(A1973&lt;$B$1,VLOOKUP(A1973,[1]DI!$A$4:$B$15000,2,FALSE),0)</f>
        <v>3.6500000000000005E-2</v>
      </c>
      <c r="E1973" s="11">
        <f t="shared" ca="1" si="505"/>
        <v>1.00014227</v>
      </c>
      <c r="F1973" s="66">
        <f ca="1">(TRUNC(PRODUCT($E$16:$E1972),16))</f>
        <v>1.62640207401471</v>
      </c>
      <c r="G1973" s="66">
        <f t="shared" ca="1" si="506"/>
        <v>1.6004484080525101</v>
      </c>
      <c r="H1973" s="66">
        <f t="shared" ca="1" si="507"/>
        <v>1.0162165000000001</v>
      </c>
      <c r="I1973" s="67">
        <f t="shared" si="502"/>
        <v>0</v>
      </c>
      <c r="J1973" s="68">
        <f t="shared" si="508"/>
        <v>43801</v>
      </c>
      <c r="K1973" s="13">
        <f t="shared" si="509"/>
        <v>145</v>
      </c>
      <c r="L1973" s="9">
        <f t="shared" si="510"/>
        <v>1</v>
      </c>
      <c r="M1973" s="71">
        <f t="shared" ca="1" si="511"/>
        <v>1.0162165000000001</v>
      </c>
      <c r="N1973" s="70">
        <f t="shared" si="512"/>
        <v>0</v>
      </c>
      <c r="O1973" s="66">
        <f t="shared" ca="1" si="513"/>
        <v>1305850.41320987</v>
      </c>
      <c r="P1973" s="72">
        <f t="shared" si="514"/>
        <v>0</v>
      </c>
      <c r="Q1973" s="73">
        <f t="shared" ca="1" si="515"/>
        <v>1610520.6588473076</v>
      </c>
      <c r="R1973" s="73">
        <f t="shared" ca="1" si="516"/>
        <v>3945775.6141759036</v>
      </c>
      <c r="S1973" s="68"/>
      <c r="T1973" s="68"/>
      <c r="U1973" s="68"/>
      <c r="V1973" s="6"/>
      <c r="W1973" s="6"/>
      <c r="X1973" s="6"/>
      <c r="Y1973" s="7"/>
      <c r="Z1973" s="1"/>
      <c r="AA1973" s="6"/>
      <c r="AB1973" s="7"/>
      <c r="AC1973" s="7"/>
      <c r="AD1973" s="7"/>
      <c r="AE1973" s="6"/>
      <c r="AF1973" s="8"/>
      <c r="AG1973" s="6"/>
      <c r="AH1973" s="1"/>
      <c r="AI1973" s="3"/>
      <c r="AJ1973" s="3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</row>
    <row r="1974" spans="1:220" x14ac:dyDescent="0.2">
      <c r="A1974" s="65">
        <f t="shared" si="501"/>
        <v>43949</v>
      </c>
      <c r="B1974" s="12">
        <f t="shared" ca="1" si="503"/>
        <v>87426663.28816171</v>
      </c>
      <c r="C1974" s="73">
        <f t="shared" ca="1" si="504"/>
        <v>80526032.942365378</v>
      </c>
      <c r="D1974" s="67">
        <f ca="1">IF(A1974&lt;$B$1,VLOOKUP(A1974,[1]DI!$A$4:$B$15000,2,FALSE),0)</f>
        <v>3.6500000000000005E-2</v>
      </c>
      <c r="E1974" s="11">
        <f t="shared" ca="1" si="505"/>
        <v>1.00014227</v>
      </c>
      <c r="F1974" s="66">
        <f ca="1">(TRUNC(PRODUCT($E$16:$E1973),16))</f>
        <v>1.62663346223778</v>
      </c>
      <c r="G1974" s="66">
        <f t="shared" ca="1" si="506"/>
        <v>1.6004484080525101</v>
      </c>
      <c r="H1974" s="66">
        <f t="shared" ca="1" si="507"/>
        <v>1.0163610700000001</v>
      </c>
      <c r="I1974" s="67">
        <f t="shared" si="502"/>
        <v>0</v>
      </c>
      <c r="J1974" s="68">
        <f t="shared" si="508"/>
        <v>43801</v>
      </c>
      <c r="K1974" s="13">
        <f t="shared" si="509"/>
        <v>146</v>
      </c>
      <c r="L1974" s="9">
        <f t="shared" si="510"/>
        <v>1</v>
      </c>
      <c r="M1974" s="71">
        <f t="shared" ca="1" si="511"/>
        <v>1.0163610700000001</v>
      </c>
      <c r="N1974" s="70">
        <f t="shared" si="512"/>
        <v>0</v>
      </c>
      <c r="O1974" s="66">
        <f t="shared" ca="1" si="513"/>
        <v>1317492.0617923499</v>
      </c>
      <c r="P1974" s="72">
        <f t="shared" si="514"/>
        <v>0</v>
      </c>
      <c r="Q1974" s="73">
        <f t="shared" ca="1" si="515"/>
        <v>1610520.6588473076</v>
      </c>
      <c r="R1974" s="73">
        <f t="shared" ca="1" si="516"/>
        <v>3972617.6251566927</v>
      </c>
      <c r="S1974" s="68"/>
      <c r="T1974" s="68"/>
      <c r="U1974" s="68"/>
      <c r="V1974" s="6"/>
      <c r="W1974" s="6"/>
      <c r="X1974" s="6"/>
      <c r="Y1974" s="7"/>
      <c r="Z1974" s="1"/>
      <c r="AA1974" s="6"/>
      <c r="AB1974" s="7"/>
      <c r="AC1974" s="7"/>
      <c r="AD1974" s="7"/>
      <c r="AE1974" s="6"/>
      <c r="AF1974" s="8"/>
      <c r="AG1974" s="6"/>
      <c r="AH1974" s="1"/>
      <c r="AI1974" s="3"/>
      <c r="AJ1974" s="3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</row>
    <row r="1975" spans="1:220" x14ac:dyDescent="0.2">
      <c r="A1975" s="65">
        <f t="shared" si="501"/>
        <v>43950</v>
      </c>
      <c r="B1975" s="12">
        <f t="shared" ca="1" si="503"/>
        <v>87465149.363505974</v>
      </c>
      <c r="C1975" s="73">
        <f t="shared" ca="1" si="504"/>
        <v>80526032.942365378</v>
      </c>
      <c r="D1975" s="67">
        <f ca="1">IF(A1975&lt;$B$1,VLOOKUP(A1975,[1]DI!$A$4:$B$15000,2,FALSE),0)</f>
        <v>3.6500000000000005E-2</v>
      </c>
      <c r="E1975" s="11">
        <f t="shared" ca="1" si="505"/>
        <v>1.00014227</v>
      </c>
      <c r="F1975" s="66">
        <f ca="1">(TRUNC(PRODUCT($E$16:$E1974),16))</f>
        <v>1.62686488338045</v>
      </c>
      <c r="G1975" s="66">
        <f t="shared" ca="1" si="506"/>
        <v>1.6004484080525101</v>
      </c>
      <c r="H1975" s="66">
        <f t="shared" ca="1" si="507"/>
        <v>1.0165056699999999</v>
      </c>
      <c r="I1975" s="67">
        <f t="shared" si="502"/>
        <v>0</v>
      </c>
      <c r="J1975" s="68">
        <f t="shared" si="508"/>
        <v>43801</v>
      </c>
      <c r="K1975" s="13">
        <f t="shared" si="509"/>
        <v>147</v>
      </c>
      <c r="L1975" s="9">
        <f t="shared" si="510"/>
        <v>1</v>
      </c>
      <c r="M1975" s="71">
        <f t="shared" ca="1" si="511"/>
        <v>1.0165056699999999</v>
      </c>
      <c r="N1975" s="70">
        <f t="shared" si="512"/>
        <v>0</v>
      </c>
      <c r="O1975" s="66">
        <f t="shared" ca="1" si="513"/>
        <v>1329136.12615581</v>
      </c>
      <c r="P1975" s="72">
        <f t="shared" si="514"/>
        <v>0</v>
      </c>
      <c r="Q1975" s="73">
        <f t="shared" ca="1" si="515"/>
        <v>1610520.6588473076</v>
      </c>
      <c r="R1975" s="73">
        <f t="shared" ca="1" si="516"/>
        <v>3999459.6361374808</v>
      </c>
      <c r="S1975" s="68"/>
      <c r="T1975" s="68"/>
      <c r="U1975" s="68"/>
      <c r="V1975" s="6"/>
      <c r="W1975" s="6"/>
      <c r="X1975" s="6"/>
      <c r="Y1975" s="7"/>
      <c r="Z1975" s="1"/>
      <c r="AA1975" s="6"/>
      <c r="AB1975" s="7"/>
      <c r="AC1975" s="7"/>
      <c r="AD1975" s="7"/>
      <c r="AE1975" s="6"/>
      <c r="AF1975" s="8"/>
      <c r="AG1975" s="6"/>
      <c r="AH1975" s="1"/>
      <c r="AI1975" s="3"/>
      <c r="AJ1975" s="3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  <c r="HG1975" s="1"/>
      <c r="HH1975" s="1"/>
      <c r="HI1975" s="1"/>
      <c r="HJ1975" s="1"/>
      <c r="HK1975" s="1"/>
      <c r="HL1975" s="1"/>
    </row>
    <row r="1976" spans="1:220" x14ac:dyDescent="0.2">
      <c r="A1976" s="65">
        <f t="shared" si="501"/>
        <v>43951</v>
      </c>
      <c r="B1976" s="12">
        <f t="shared" ca="1" si="503"/>
        <v>87503637.049370885</v>
      </c>
      <c r="C1976" s="73">
        <f t="shared" ca="1" si="504"/>
        <v>80526032.942365378</v>
      </c>
      <c r="D1976" s="67">
        <f ca="1">IF(A1976&lt;$B$1,VLOOKUP(A1976,[1]DI!$A$4:$B$15000,2,FALSE),0)</f>
        <v>3.6500000000000005E-2</v>
      </c>
      <c r="E1976" s="11">
        <f t="shared" ca="1" si="505"/>
        <v>1.00014227</v>
      </c>
      <c r="F1976" s="66">
        <f ca="1">(TRUNC(PRODUCT($E$16:$E1975),16))</f>
        <v>1.6270963374474099</v>
      </c>
      <c r="G1976" s="66">
        <f t="shared" ca="1" si="506"/>
        <v>1.6004484080525101</v>
      </c>
      <c r="H1976" s="66">
        <f t="shared" ca="1" si="507"/>
        <v>1.0166502900000001</v>
      </c>
      <c r="I1976" s="67">
        <f t="shared" si="502"/>
        <v>0</v>
      </c>
      <c r="J1976" s="68">
        <f t="shared" si="508"/>
        <v>43801</v>
      </c>
      <c r="K1976" s="13">
        <f t="shared" si="509"/>
        <v>148</v>
      </c>
      <c r="L1976" s="9">
        <f t="shared" si="510"/>
        <v>1</v>
      </c>
      <c r="M1976" s="71">
        <f t="shared" ca="1" si="511"/>
        <v>1.0166502900000001</v>
      </c>
      <c r="N1976" s="70">
        <f t="shared" si="512"/>
        <v>0</v>
      </c>
      <c r="O1976" s="66">
        <f t="shared" ca="1" si="513"/>
        <v>1340781.80103994</v>
      </c>
      <c r="P1976" s="72">
        <f t="shared" si="514"/>
        <v>0</v>
      </c>
      <c r="Q1976" s="73">
        <f t="shared" ca="1" si="515"/>
        <v>1610520.6588473076</v>
      </c>
      <c r="R1976" s="73">
        <f t="shared" ca="1" si="516"/>
        <v>4026301.647118269</v>
      </c>
      <c r="S1976" s="68"/>
      <c r="T1976" s="68"/>
      <c r="U1976" s="68"/>
      <c r="V1976" s="6"/>
      <c r="W1976" s="6"/>
      <c r="X1976" s="6"/>
      <c r="Y1976" s="7"/>
      <c r="Z1976" s="1"/>
      <c r="AA1976" s="6"/>
      <c r="AB1976" s="7"/>
      <c r="AC1976" s="7"/>
      <c r="AD1976" s="7"/>
      <c r="AE1976" s="6"/>
      <c r="AF1976" s="8"/>
      <c r="AG1976" s="6"/>
      <c r="AH1976" s="1"/>
      <c r="AI1976" s="3"/>
      <c r="AJ1976" s="3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  <c r="HG1976" s="1"/>
      <c r="HH1976" s="1"/>
      <c r="HI1976" s="1"/>
      <c r="HJ1976" s="1"/>
      <c r="HK1976" s="1"/>
      <c r="HL1976" s="1"/>
    </row>
    <row r="1977" spans="1:220" x14ac:dyDescent="0.2">
      <c r="A1977" s="65">
        <f t="shared" si="501"/>
        <v>43952</v>
      </c>
      <c r="B1977" s="12">
        <f t="shared" ca="1" si="503"/>
        <v>87542126.345756471</v>
      </c>
      <c r="C1977" s="73">
        <f t="shared" ca="1" si="504"/>
        <v>80526032.942365378</v>
      </c>
      <c r="D1977" s="67">
        <f ca="1">IF(A1977&lt;$B$1,VLOOKUP(A1977,[1]DI!$A$4:$B$15000,2,FALSE),0)</f>
        <v>0</v>
      </c>
      <c r="E1977" s="11">
        <f t="shared" ca="1" si="505"/>
        <v>1</v>
      </c>
      <c r="F1977" s="66">
        <f ca="1">(TRUNC(PRODUCT($E$16:$E1976),16))</f>
        <v>1.62732782444334</v>
      </c>
      <c r="G1977" s="66">
        <f t="shared" ca="1" si="506"/>
        <v>1.6004484080525101</v>
      </c>
      <c r="H1977" s="66">
        <f t="shared" ca="1" si="507"/>
        <v>1.0167949300000001</v>
      </c>
      <c r="I1977" s="67">
        <f t="shared" si="502"/>
        <v>0</v>
      </c>
      <c r="J1977" s="68">
        <f t="shared" si="508"/>
        <v>43801</v>
      </c>
      <c r="K1977" s="13">
        <f t="shared" si="509"/>
        <v>149</v>
      </c>
      <c r="L1977" s="9">
        <f t="shared" si="510"/>
        <v>1</v>
      </c>
      <c r="M1977" s="71">
        <f t="shared" ca="1" si="511"/>
        <v>1.0167949300000001</v>
      </c>
      <c r="N1977" s="70">
        <f t="shared" si="512"/>
        <v>0</v>
      </c>
      <c r="O1977" s="66">
        <f t="shared" ca="1" si="513"/>
        <v>1352429.0864447299</v>
      </c>
      <c r="P1977" s="72">
        <f t="shared" si="514"/>
        <v>0</v>
      </c>
      <c r="Q1977" s="73">
        <f t="shared" ca="1" si="515"/>
        <v>1610520.6588473076</v>
      </c>
      <c r="R1977" s="73">
        <f t="shared" ca="1" si="516"/>
        <v>4053143.6580990576</v>
      </c>
      <c r="S1977" s="68"/>
      <c r="T1977" s="68"/>
      <c r="U1977" s="68"/>
      <c r="V1977" s="6"/>
      <c r="W1977" s="6"/>
      <c r="X1977" s="6"/>
      <c r="Y1977" s="7"/>
      <c r="Z1977" s="1"/>
      <c r="AA1977" s="6"/>
      <c r="AB1977" s="7"/>
      <c r="AC1977" s="7"/>
      <c r="AD1977" s="7"/>
      <c r="AE1977" s="6"/>
      <c r="AF1977" s="8"/>
      <c r="AG1977" s="6"/>
      <c r="AH1977" s="1"/>
      <c r="AI1977" s="3"/>
      <c r="AJ1977" s="3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  <c r="HG1977" s="1"/>
      <c r="HH1977" s="1"/>
      <c r="HI1977" s="1"/>
      <c r="HJ1977" s="1"/>
      <c r="HK1977" s="1"/>
      <c r="HL1977" s="1"/>
    </row>
    <row r="1978" spans="1:220" x14ac:dyDescent="0.2">
      <c r="A1978" s="65">
        <f t="shared" si="501"/>
        <v>43953</v>
      </c>
      <c r="B1978" s="12">
        <f t="shared" ca="1" si="503"/>
        <v>87568968.356737256</v>
      </c>
      <c r="C1978" s="73">
        <f t="shared" ca="1" si="504"/>
        <v>80526032.942365378</v>
      </c>
      <c r="D1978" s="67">
        <f ca="1">IF(A1978&lt;$B$1,VLOOKUP(A1978,[1]DI!$A$4:$B$15000,2,FALSE),0)</f>
        <v>0</v>
      </c>
      <c r="E1978" s="11">
        <f t="shared" ca="1" si="505"/>
        <v>1</v>
      </c>
      <c r="F1978" s="66">
        <f ca="1">(TRUNC(PRODUCT($E$16:$E1977),16))</f>
        <v>1.62732782444334</v>
      </c>
      <c r="G1978" s="66">
        <f t="shared" ca="1" si="506"/>
        <v>1.6004484080525101</v>
      </c>
      <c r="H1978" s="66">
        <f t="shared" ca="1" si="507"/>
        <v>1.0167949300000001</v>
      </c>
      <c r="I1978" s="67">
        <f t="shared" si="502"/>
        <v>0</v>
      </c>
      <c r="J1978" s="68">
        <f t="shared" si="508"/>
        <v>43801</v>
      </c>
      <c r="K1978" s="13">
        <f t="shared" si="509"/>
        <v>150</v>
      </c>
      <c r="L1978" s="9">
        <f t="shared" si="510"/>
        <v>1</v>
      </c>
      <c r="M1978" s="71">
        <f t="shared" ca="1" si="511"/>
        <v>1.0167949300000001</v>
      </c>
      <c r="N1978" s="70">
        <f t="shared" si="512"/>
        <v>0</v>
      </c>
      <c r="O1978" s="66">
        <f t="shared" ca="1" si="513"/>
        <v>1352429.0864447299</v>
      </c>
      <c r="P1978" s="72">
        <f t="shared" si="514"/>
        <v>0</v>
      </c>
      <c r="Q1978" s="73">
        <f t="shared" ca="1" si="515"/>
        <v>1610520.6588473076</v>
      </c>
      <c r="R1978" s="73">
        <f t="shared" ca="1" si="516"/>
        <v>4079985.6690798458</v>
      </c>
      <c r="S1978" s="68"/>
      <c r="T1978" s="68"/>
      <c r="U1978" s="68"/>
      <c r="V1978" s="6"/>
      <c r="W1978" s="6"/>
      <c r="X1978" s="6"/>
      <c r="Y1978" s="7"/>
      <c r="Z1978" s="1"/>
      <c r="AA1978" s="6"/>
      <c r="AB1978" s="7"/>
      <c r="AC1978" s="7"/>
      <c r="AD1978" s="7"/>
      <c r="AE1978" s="6"/>
      <c r="AF1978" s="8"/>
      <c r="AG1978" s="6"/>
      <c r="AH1978" s="1"/>
      <c r="AI1978" s="3"/>
      <c r="AJ1978" s="3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  <c r="HG1978" s="1"/>
      <c r="HH1978" s="1"/>
      <c r="HI1978" s="1"/>
      <c r="HJ1978" s="1"/>
      <c r="HK1978" s="1"/>
      <c r="HL1978" s="1"/>
    </row>
    <row r="1979" spans="1:220" x14ac:dyDescent="0.2">
      <c r="A1979" s="65">
        <f t="shared" si="501"/>
        <v>43954</v>
      </c>
      <c r="B1979" s="12">
        <f t="shared" ca="1" si="503"/>
        <v>87595810.367718056</v>
      </c>
      <c r="C1979" s="73">
        <f t="shared" ca="1" si="504"/>
        <v>80526032.942365378</v>
      </c>
      <c r="D1979" s="67">
        <f ca="1">IF(A1979&lt;$B$1,VLOOKUP(A1979,[1]DI!$A$4:$B$15000,2,FALSE),0)</f>
        <v>0</v>
      </c>
      <c r="E1979" s="11">
        <f t="shared" ca="1" si="505"/>
        <v>1</v>
      </c>
      <c r="F1979" s="66">
        <f ca="1">(TRUNC(PRODUCT($E$16:$E1978),16))</f>
        <v>1.62732782444334</v>
      </c>
      <c r="G1979" s="66">
        <f t="shared" ca="1" si="506"/>
        <v>1.6004484080525101</v>
      </c>
      <c r="H1979" s="66">
        <f t="shared" ca="1" si="507"/>
        <v>1.0167949300000001</v>
      </c>
      <c r="I1979" s="67">
        <f t="shared" si="502"/>
        <v>0</v>
      </c>
      <c r="J1979" s="68">
        <f t="shared" si="508"/>
        <v>43801</v>
      </c>
      <c r="K1979" s="13">
        <f t="shared" si="509"/>
        <v>151</v>
      </c>
      <c r="L1979" s="9">
        <f t="shared" si="510"/>
        <v>1</v>
      </c>
      <c r="M1979" s="71">
        <f t="shared" ca="1" si="511"/>
        <v>1.0167949300000001</v>
      </c>
      <c r="N1979" s="70">
        <f t="shared" si="512"/>
        <v>0</v>
      </c>
      <c r="O1979" s="66">
        <f t="shared" ca="1" si="513"/>
        <v>1352429.0864447299</v>
      </c>
      <c r="P1979" s="72">
        <f t="shared" si="514"/>
        <v>0</v>
      </c>
      <c r="Q1979" s="73">
        <f t="shared" ca="1" si="515"/>
        <v>1610520.6588473076</v>
      </c>
      <c r="R1979" s="73">
        <f t="shared" ca="1" si="516"/>
        <v>4106827.6800606339</v>
      </c>
      <c r="S1979" s="68"/>
      <c r="T1979" s="68"/>
      <c r="U1979" s="68"/>
      <c r="V1979" s="6"/>
      <c r="W1979" s="6"/>
      <c r="X1979" s="6"/>
      <c r="Y1979" s="7"/>
      <c r="Z1979" s="1"/>
      <c r="AA1979" s="6"/>
      <c r="AB1979" s="7"/>
      <c r="AC1979" s="7"/>
      <c r="AD1979" s="7"/>
      <c r="AE1979" s="6"/>
      <c r="AF1979" s="8"/>
      <c r="AG1979" s="6"/>
      <c r="AH1979" s="1"/>
      <c r="AI1979" s="3"/>
      <c r="AJ1979" s="3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  <c r="HG1979" s="1"/>
      <c r="HH1979" s="1"/>
      <c r="HI1979" s="1"/>
      <c r="HJ1979" s="1"/>
      <c r="HK1979" s="1"/>
      <c r="HL1979" s="1"/>
    </row>
    <row r="1980" spans="1:220" x14ac:dyDescent="0.2">
      <c r="A1980" s="65">
        <f t="shared" si="501"/>
        <v>43955</v>
      </c>
      <c r="B1980" s="12">
        <f t="shared" ca="1" si="503"/>
        <v>87622652.378698841</v>
      </c>
      <c r="C1980" s="73">
        <f t="shared" ca="1" si="504"/>
        <v>80526032.942365378</v>
      </c>
      <c r="D1980" s="67">
        <f ca="1">IF(A1980&lt;$B$1,VLOOKUP(A1980,[1]DI!$A$4:$B$15000,2,FALSE),0)</f>
        <v>3.6500000000000005E-2</v>
      </c>
      <c r="E1980" s="11">
        <f t="shared" ca="1" si="505"/>
        <v>1.00014227</v>
      </c>
      <c r="F1980" s="66">
        <f ca="1">(TRUNC(PRODUCT($E$16:$E1979),16))</f>
        <v>1.62732782444334</v>
      </c>
      <c r="G1980" s="66">
        <f t="shared" ca="1" si="506"/>
        <v>1.6004484080525101</v>
      </c>
      <c r="H1980" s="66">
        <f t="shared" ca="1" si="507"/>
        <v>1.0167949300000001</v>
      </c>
      <c r="I1980" s="67">
        <f t="shared" si="502"/>
        <v>0</v>
      </c>
      <c r="J1980" s="68">
        <f t="shared" si="508"/>
        <v>43801</v>
      </c>
      <c r="K1980" s="13">
        <f t="shared" si="509"/>
        <v>152</v>
      </c>
      <c r="L1980" s="9">
        <f t="shared" si="510"/>
        <v>1</v>
      </c>
      <c r="M1980" s="71">
        <f t="shared" ca="1" si="511"/>
        <v>1.0167949300000001</v>
      </c>
      <c r="N1980" s="70">
        <f t="shared" si="512"/>
        <v>0</v>
      </c>
      <c r="O1980" s="66">
        <f t="shared" ca="1" si="513"/>
        <v>1352429.0864447299</v>
      </c>
      <c r="P1980" s="72">
        <f t="shared" si="514"/>
        <v>0</v>
      </c>
      <c r="Q1980" s="73">
        <f t="shared" ca="1" si="515"/>
        <v>1610520.6588473076</v>
      </c>
      <c r="R1980" s="73">
        <f t="shared" ca="1" si="516"/>
        <v>4133669.6910414235</v>
      </c>
      <c r="S1980" s="68"/>
      <c r="T1980" s="68"/>
      <c r="U1980" s="68"/>
      <c r="V1980" s="6"/>
      <c r="W1980" s="6"/>
      <c r="X1980" s="6"/>
      <c r="Y1980" s="7"/>
      <c r="Z1980" s="1"/>
      <c r="AA1980" s="6"/>
      <c r="AB1980" s="7"/>
      <c r="AC1980" s="7"/>
      <c r="AD1980" s="7"/>
      <c r="AE1980" s="6"/>
      <c r="AF1980" s="8"/>
      <c r="AG1980" s="6"/>
      <c r="AH1980" s="1"/>
      <c r="AI1980" s="3"/>
      <c r="AJ1980" s="3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  <c r="HG1980" s="1"/>
      <c r="HH1980" s="1"/>
      <c r="HI1980" s="1"/>
      <c r="HJ1980" s="1"/>
      <c r="HK1980" s="1"/>
      <c r="HL1980" s="1"/>
    </row>
    <row r="1981" spans="1:220" x14ac:dyDescent="0.2">
      <c r="A1981" s="65">
        <f t="shared" si="501"/>
        <v>43956</v>
      </c>
      <c r="B1981" s="12">
        <f t="shared" ca="1" si="503"/>
        <v>87661143.285605043</v>
      </c>
      <c r="C1981" s="73">
        <f t="shared" ca="1" si="504"/>
        <v>80526032.942365378</v>
      </c>
      <c r="D1981" s="67">
        <f ca="1">IF(A1981&lt;$B$1,VLOOKUP(A1981,[1]DI!$A$4:$B$15000,2,FALSE),0)</f>
        <v>3.6500000000000005E-2</v>
      </c>
      <c r="E1981" s="11">
        <f t="shared" ca="1" si="505"/>
        <v>1.00014227</v>
      </c>
      <c r="F1981" s="66">
        <f ca="1">(TRUNC(PRODUCT($E$16:$E1980),16))</f>
        <v>1.6275593443729199</v>
      </c>
      <c r="G1981" s="66">
        <f t="shared" ca="1" si="506"/>
        <v>1.6004484080525101</v>
      </c>
      <c r="H1981" s="66">
        <f t="shared" ca="1" si="507"/>
        <v>1.01693959</v>
      </c>
      <c r="I1981" s="67">
        <f t="shared" si="502"/>
        <v>0</v>
      </c>
      <c r="J1981" s="68">
        <f t="shared" si="508"/>
        <v>43801</v>
      </c>
      <c r="K1981" s="13">
        <f t="shared" si="509"/>
        <v>153</v>
      </c>
      <c r="L1981" s="9">
        <f t="shared" si="510"/>
        <v>1</v>
      </c>
      <c r="M1981" s="71">
        <f t="shared" ca="1" si="511"/>
        <v>1.01693959</v>
      </c>
      <c r="N1981" s="70">
        <f t="shared" si="512"/>
        <v>0</v>
      </c>
      <c r="O1981" s="66">
        <f t="shared" ca="1" si="513"/>
        <v>1364077.9823701601</v>
      </c>
      <c r="P1981" s="72">
        <f t="shared" si="514"/>
        <v>0</v>
      </c>
      <c r="Q1981" s="73">
        <f t="shared" ca="1" si="515"/>
        <v>1610520.6588473076</v>
      </c>
      <c r="R1981" s="73">
        <f t="shared" ca="1" si="516"/>
        <v>4160511.7020222116</v>
      </c>
      <c r="S1981" s="68"/>
      <c r="T1981" s="68"/>
      <c r="U1981" s="68"/>
      <c r="V1981" s="6"/>
      <c r="W1981" s="6"/>
      <c r="X1981" s="6"/>
      <c r="Y1981" s="7"/>
      <c r="Z1981" s="1"/>
      <c r="AA1981" s="6"/>
      <c r="AB1981" s="7"/>
      <c r="AC1981" s="7"/>
      <c r="AD1981" s="7"/>
      <c r="AE1981" s="6"/>
      <c r="AF1981" s="8"/>
      <c r="AG1981" s="6"/>
      <c r="AH1981" s="1"/>
      <c r="AI1981" s="3"/>
      <c r="AJ1981" s="3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  <c r="HG1981" s="1"/>
      <c r="HH1981" s="1"/>
      <c r="HI1981" s="1"/>
      <c r="HJ1981" s="1"/>
      <c r="HK1981" s="1"/>
      <c r="HL1981" s="1"/>
    </row>
    <row r="1982" spans="1:220" x14ac:dyDescent="0.2">
      <c r="A1982" s="65">
        <f t="shared" si="501"/>
        <v>43957</v>
      </c>
      <c r="B1982" s="12">
        <f t="shared" ca="1" si="503"/>
        <v>87699635.803031951</v>
      </c>
      <c r="C1982" s="73">
        <f t="shared" ca="1" si="504"/>
        <v>80526032.942365378</v>
      </c>
      <c r="D1982" s="67">
        <f ca="1">IF(A1982&lt;$B$1,VLOOKUP(A1982,[1]DI!$A$4:$B$15000,2,FALSE),0)</f>
        <v>3.6500000000000005E-2</v>
      </c>
      <c r="E1982" s="11">
        <f t="shared" ca="1" si="505"/>
        <v>1.00014227</v>
      </c>
      <c r="F1982" s="66">
        <f ca="1">(TRUNC(PRODUCT($E$16:$E1981),16))</f>
        <v>1.6277908972408399</v>
      </c>
      <c r="G1982" s="66">
        <f t="shared" ca="1" si="506"/>
        <v>1.6004484080525101</v>
      </c>
      <c r="H1982" s="66">
        <f t="shared" ca="1" si="507"/>
        <v>1.01708427</v>
      </c>
      <c r="I1982" s="67">
        <f t="shared" si="502"/>
        <v>0</v>
      </c>
      <c r="J1982" s="68">
        <f t="shared" si="508"/>
        <v>43801</v>
      </c>
      <c r="K1982" s="13">
        <f t="shared" si="509"/>
        <v>154</v>
      </c>
      <c r="L1982" s="9">
        <f t="shared" si="510"/>
        <v>1</v>
      </c>
      <c r="M1982" s="71">
        <f t="shared" ca="1" si="511"/>
        <v>1.01708427</v>
      </c>
      <c r="N1982" s="70">
        <f t="shared" si="512"/>
        <v>0</v>
      </c>
      <c r="O1982" s="66">
        <f t="shared" ca="1" si="513"/>
        <v>1375728.4888162699</v>
      </c>
      <c r="P1982" s="72">
        <f t="shared" si="514"/>
        <v>0</v>
      </c>
      <c r="Q1982" s="73">
        <f t="shared" ca="1" si="515"/>
        <v>1610520.6588473076</v>
      </c>
      <c r="R1982" s="73">
        <f t="shared" ca="1" si="516"/>
        <v>4187353.7130030002</v>
      </c>
      <c r="S1982" s="68"/>
      <c r="T1982" s="68"/>
      <c r="U1982" s="68"/>
      <c r="V1982" s="6"/>
      <c r="W1982" s="6"/>
      <c r="X1982" s="6"/>
      <c r="Y1982" s="7"/>
      <c r="Z1982" s="1"/>
      <c r="AA1982" s="6"/>
      <c r="AB1982" s="7"/>
      <c r="AC1982" s="7"/>
      <c r="AD1982" s="7"/>
      <c r="AE1982" s="6"/>
      <c r="AF1982" s="8"/>
      <c r="AG1982" s="6"/>
      <c r="AH1982" s="1"/>
      <c r="AI1982" s="3"/>
      <c r="AJ1982" s="3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  <c r="HG1982" s="1"/>
      <c r="HH1982" s="1"/>
      <c r="HI1982" s="1"/>
      <c r="HJ1982" s="1"/>
      <c r="HK1982" s="1"/>
      <c r="HL1982" s="1"/>
    </row>
    <row r="1983" spans="1:220" x14ac:dyDescent="0.2">
      <c r="A1983" s="65">
        <f t="shared" si="501"/>
        <v>43958</v>
      </c>
      <c r="B1983" s="12">
        <f t="shared" ca="1" si="503"/>
        <v>87738129.93097949</v>
      </c>
      <c r="C1983" s="73">
        <f t="shared" ca="1" si="504"/>
        <v>80526032.942365378</v>
      </c>
      <c r="D1983" s="67">
        <f ca="1">IF(A1983&lt;$B$1,VLOOKUP(A1983,[1]DI!$A$4:$B$15000,2,FALSE),0)</f>
        <v>2.9000000000000005E-2</v>
      </c>
      <c r="E1983" s="11">
        <f t="shared" ca="1" si="505"/>
        <v>1.00011345</v>
      </c>
      <c r="F1983" s="66">
        <f ca="1">(TRUNC(PRODUCT($E$16:$E1982),16))</f>
        <v>1.62802248305179</v>
      </c>
      <c r="G1983" s="66">
        <f t="shared" ca="1" si="506"/>
        <v>1.6004484080525101</v>
      </c>
      <c r="H1983" s="66">
        <f t="shared" ca="1" si="507"/>
        <v>1.0172289699999999</v>
      </c>
      <c r="I1983" s="67">
        <f t="shared" si="502"/>
        <v>0</v>
      </c>
      <c r="J1983" s="68">
        <f t="shared" si="508"/>
        <v>43801</v>
      </c>
      <c r="K1983" s="13">
        <f t="shared" si="509"/>
        <v>155</v>
      </c>
      <c r="L1983" s="9">
        <f t="shared" si="510"/>
        <v>1</v>
      </c>
      <c r="M1983" s="71">
        <f t="shared" ca="1" si="511"/>
        <v>1.0172289699999999</v>
      </c>
      <c r="N1983" s="70">
        <f t="shared" si="512"/>
        <v>0</v>
      </c>
      <c r="O1983" s="66">
        <f t="shared" ca="1" si="513"/>
        <v>1387380.6057830199</v>
      </c>
      <c r="P1983" s="72">
        <f t="shared" si="514"/>
        <v>0</v>
      </c>
      <c r="Q1983" s="73">
        <f t="shared" ca="1" si="515"/>
        <v>1610520.6588473076</v>
      </c>
      <c r="R1983" s="73">
        <f t="shared" ca="1" si="516"/>
        <v>4214195.7239837879</v>
      </c>
      <c r="S1983" s="68"/>
      <c r="T1983" s="68"/>
      <c r="U1983" s="68"/>
      <c r="V1983" s="6"/>
      <c r="W1983" s="6"/>
      <c r="X1983" s="6"/>
      <c r="Y1983" s="7"/>
      <c r="Z1983" s="1"/>
      <c r="AA1983" s="6"/>
      <c r="AB1983" s="7"/>
      <c r="AC1983" s="7"/>
      <c r="AD1983" s="7"/>
      <c r="AE1983" s="6"/>
      <c r="AF1983" s="8"/>
      <c r="AG1983" s="6"/>
      <c r="AH1983" s="1"/>
      <c r="AI1983" s="3"/>
      <c r="AJ1983" s="3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  <c r="HG1983" s="1"/>
      <c r="HH1983" s="1"/>
      <c r="HI1983" s="1"/>
      <c r="HJ1983" s="1"/>
      <c r="HK1983" s="1"/>
      <c r="HL1983" s="1"/>
    </row>
    <row r="1984" spans="1:220" x14ac:dyDescent="0.2">
      <c r="A1984" s="65">
        <f t="shared" si="501"/>
        <v>43959</v>
      </c>
      <c r="B1984" s="12">
        <f t="shared" ca="1" si="503"/>
        <v>87774264.646161824</v>
      </c>
      <c r="C1984" s="73">
        <f t="shared" ca="1" si="504"/>
        <v>80526032.942365378</v>
      </c>
      <c r="D1984" s="67">
        <f ca="1">IF(A1984&lt;$B$1,VLOOKUP(A1984,[1]DI!$A$4:$B$15000,2,FALSE),0)</f>
        <v>2.9000000000000005E-2</v>
      </c>
      <c r="E1984" s="11">
        <f t="shared" ca="1" si="505"/>
        <v>1.00011345</v>
      </c>
      <c r="F1984" s="66">
        <f ca="1">(TRUNC(PRODUCT($E$16:$E1983),16))</f>
        <v>1.6282071822024999</v>
      </c>
      <c r="G1984" s="66">
        <f t="shared" ca="1" si="506"/>
        <v>1.6004484080525101</v>
      </c>
      <c r="H1984" s="66">
        <f t="shared" ca="1" si="507"/>
        <v>1.01734437</v>
      </c>
      <c r="I1984" s="67">
        <f t="shared" si="502"/>
        <v>0</v>
      </c>
      <c r="J1984" s="68">
        <f t="shared" si="508"/>
        <v>43801</v>
      </c>
      <c r="K1984" s="13">
        <f t="shared" si="509"/>
        <v>156</v>
      </c>
      <c r="L1984" s="9">
        <f t="shared" si="510"/>
        <v>1</v>
      </c>
      <c r="M1984" s="71">
        <f t="shared" ca="1" si="511"/>
        <v>1.01734437</v>
      </c>
      <c r="N1984" s="70">
        <f t="shared" si="512"/>
        <v>0</v>
      </c>
      <c r="O1984" s="66">
        <f t="shared" ca="1" si="513"/>
        <v>1396673.3099845699</v>
      </c>
      <c r="P1984" s="72">
        <f t="shared" si="514"/>
        <v>0</v>
      </c>
      <c r="Q1984" s="73">
        <f t="shared" ca="1" si="515"/>
        <v>1610520.6588473076</v>
      </c>
      <c r="R1984" s="73">
        <f t="shared" ca="1" si="516"/>
        <v>4241037.7349645765</v>
      </c>
      <c r="S1984" s="68"/>
      <c r="T1984" s="68"/>
      <c r="U1984" s="68"/>
      <c r="V1984" s="6"/>
      <c r="W1984" s="6"/>
      <c r="X1984" s="6"/>
      <c r="Y1984" s="7"/>
      <c r="Z1984" s="1"/>
      <c r="AA1984" s="6"/>
      <c r="AB1984" s="7"/>
      <c r="AC1984" s="7"/>
      <c r="AD1984" s="7"/>
      <c r="AE1984" s="6"/>
      <c r="AF1984" s="8"/>
      <c r="AG1984" s="6"/>
      <c r="AH1984" s="1"/>
      <c r="AI1984" s="3"/>
      <c r="AJ1984" s="3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  <c r="HG1984" s="1"/>
      <c r="HH1984" s="1"/>
      <c r="HI1984" s="1"/>
      <c r="HJ1984" s="1"/>
      <c r="HK1984" s="1"/>
      <c r="HL1984" s="1"/>
    </row>
    <row r="1985" spans="1:220" x14ac:dyDescent="0.2">
      <c r="A1985" s="65">
        <f t="shared" si="501"/>
        <v>43960</v>
      </c>
      <c r="B1985" s="12">
        <f t="shared" ca="1" si="503"/>
        <v>87810400.97186482</v>
      </c>
      <c r="C1985" s="73">
        <f t="shared" ca="1" si="504"/>
        <v>80526032.942365378</v>
      </c>
      <c r="D1985" s="67">
        <f ca="1">IF(A1985&lt;$B$1,VLOOKUP(A1985,[1]DI!$A$4:$B$15000,2,FALSE),0)</f>
        <v>0</v>
      </c>
      <c r="E1985" s="11">
        <f t="shared" ca="1" si="505"/>
        <v>1</v>
      </c>
      <c r="F1985" s="66">
        <f ca="1">(TRUNC(PRODUCT($E$16:$E1984),16))</f>
        <v>1.6283919023073199</v>
      </c>
      <c r="G1985" s="66">
        <f t="shared" ca="1" si="506"/>
        <v>1.6004484080525101</v>
      </c>
      <c r="H1985" s="66">
        <f t="shared" ca="1" si="507"/>
        <v>1.01745979</v>
      </c>
      <c r="I1985" s="67">
        <f t="shared" si="502"/>
        <v>0</v>
      </c>
      <c r="J1985" s="68">
        <f t="shared" si="508"/>
        <v>43801</v>
      </c>
      <c r="K1985" s="13">
        <f t="shared" si="509"/>
        <v>157</v>
      </c>
      <c r="L1985" s="9">
        <f t="shared" si="510"/>
        <v>1</v>
      </c>
      <c r="M1985" s="71">
        <f t="shared" ca="1" si="511"/>
        <v>1.01745979</v>
      </c>
      <c r="N1985" s="70">
        <f t="shared" si="512"/>
        <v>0</v>
      </c>
      <c r="O1985" s="66">
        <f t="shared" ca="1" si="513"/>
        <v>1405967.6247067801</v>
      </c>
      <c r="P1985" s="72">
        <f t="shared" si="514"/>
        <v>0</v>
      </c>
      <c r="Q1985" s="73">
        <f t="shared" ca="1" si="515"/>
        <v>1610520.6588473076</v>
      </c>
      <c r="R1985" s="73">
        <f t="shared" ca="1" si="516"/>
        <v>4267879.7459453652</v>
      </c>
      <c r="S1985" s="68"/>
      <c r="T1985" s="68"/>
      <c r="U1985" s="68"/>
      <c r="V1985" s="6"/>
      <c r="W1985" s="6"/>
      <c r="X1985" s="6"/>
      <c r="Y1985" s="7"/>
      <c r="Z1985" s="1"/>
      <c r="AA1985" s="6"/>
      <c r="AB1985" s="7"/>
      <c r="AC1985" s="7"/>
      <c r="AD1985" s="7"/>
      <c r="AE1985" s="6"/>
      <c r="AF1985" s="8"/>
      <c r="AG1985" s="6"/>
      <c r="AH1985" s="1"/>
      <c r="AI1985" s="3"/>
      <c r="AJ1985" s="3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  <c r="HG1985" s="1"/>
      <c r="HH1985" s="1"/>
      <c r="HI1985" s="1"/>
      <c r="HJ1985" s="1"/>
      <c r="HK1985" s="1"/>
      <c r="HL1985" s="1"/>
    </row>
    <row r="1986" spans="1:220" x14ac:dyDescent="0.2">
      <c r="A1986" s="65">
        <f t="shared" si="501"/>
        <v>43961</v>
      </c>
      <c r="B1986" s="12">
        <f t="shared" ca="1" si="503"/>
        <v>87837242.982845604</v>
      </c>
      <c r="C1986" s="73">
        <f t="shared" ca="1" si="504"/>
        <v>80526032.942365378</v>
      </c>
      <c r="D1986" s="67">
        <f ca="1">IF(A1986&lt;$B$1,VLOOKUP(A1986,[1]DI!$A$4:$B$15000,2,FALSE),0)</f>
        <v>0</v>
      </c>
      <c r="E1986" s="11">
        <f t="shared" ca="1" si="505"/>
        <v>1</v>
      </c>
      <c r="F1986" s="66">
        <f ca="1">(TRUNC(PRODUCT($E$16:$E1985),16))</f>
        <v>1.6283919023073199</v>
      </c>
      <c r="G1986" s="66">
        <f t="shared" ca="1" si="506"/>
        <v>1.6004484080525101</v>
      </c>
      <c r="H1986" s="66">
        <f t="shared" ca="1" si="507"/>
        <v>1.01745979</v>
      </c>
      <c r="I1986" s="67">
        <f t="shared" si="502"/>
        <v>0</v>
      </c>
      <c r="J1986" s="68">
        <f t="shared" si="508"/>
        <v>43801</v>
      </c>
      <c r="K1986" s="13">
        <f t="shared" si="509"/>
        <v>158</v>
      </c>
      <c r="L1986" s="9">
        <f t="shared" si="510"/>
        <v>1</v>
      </c>
      <c r="M1986" s="71">
        <f t="shared" ca="1" si="511"/>
        <v>1.01745979</v>
      </c>
      <c r="N1986" s="70">
        <f t="shared" si="512"/>
        <v>0</v>
      </c>
      <c r="O1986" s="66">
        <f t="shared" ca="1" si="513"/>
        <v>1405967.6247067801</v>
      </c>
      <c r="P1986" s="72">
        <f t="shared" si="514"/>
        <v>0</v>
      </c>
      <c r="Q1986" s="73">
        <f t="shared" ca="1" si="515"/>
        <v>1610520.6588473076</v>
      </c>
      <c r="R1986" s="73">
        <f t="shared" ca="1" si="516"/>
        <v>4294721.7569261529</v>
      </c>
      <c r="S1986" s="68"/>
      <c r="T1986" s="68"/>
      <c r="U1986" s="68"/>
      <c r="V1986" s="6"/>
      <c r="W1986" s="6"/>
      <c r="X1986" s="6"/>
      <c r="Y1986" s="7"/>
      <c r="Z1986" s="1"/>
      <c r="AA1986" s="6"/>
      <c r="AB1986" s="7"/>
      <c r="AC1986" s="7"/>
      <c r="AD1986" s="7"/>
      <c r="AE1986" s="6"/>
      <c r="AF1986" s="8"/>
      <c r="AG1986" s="6"/>
      <c r="AH1986" s="1"/>
      <c r="AI1986" s="3"/>
      <c r="AJ1986" s="3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</row>
    <row r="1987" spans="1:220" x14ac:dyDescent="0.2">
      <c r="A1987" s="65">
        <f t="shared" si="501"/>
        <v>43962</v>
      </c>
      <c r="B1987" s="12">
        <f t="shared" ca="1" si="503"/>
        <v>87864084.993826389</v>
      </c>
      <c r="C1987" s="73">
        <f t="shared" ca="1" si="504"/>
        <v>80526032.942365378</v>
      </c>
      <c r="D1987" s="67">
        <f ca="1">IF(A1987&lt;$B$1,VLOOKUP(A1987,[1]DI!$A$4:$B$15000,2,FALSE),0)</f>
        <v>2.9000000000000005E-2</v>
      </c>
      <c r="E1987" s="11">
        <f t="shared" ca="1" si="505"/>
        <v>1.00011345</v>
      </c>
      <c r="F1987" s="66">
        <f ca="1">(TRUNC(PRODUCT($E$16:$E1986),16))</f>
        <v>1.6283919023073199</v>
      </c>
      <c r="G1987" s="66">
        <f t="shared" ca="1" si="506"/>
        <v>1.6004484080525101</v>
      </c>
      <c r="H1987" s="66">
        <f t="shared" ca="1" si="507"/>
        <v>1.01745979</v>
      </c>
      <c r="I1987" s="67">
        <f t="shared" si="502"/>
        <v>0</v>
      </c>
      <c r="J1987" s="68">
        <f t="shared" si="508"/>
        <v>43801</v>
      </c>
      <c r="K1987" s="13">
        <f t="shared" si="509"/>
        <v>159</v>
      </c>
      <c r="L1987" s="9">
        <f t="shared" si="510"/>
        <v>1</v>
      </c>
      <c r="M1987" s="71">
        <f t="shared" ca="1" si="511"/>
        <v>1.01745979</v>
      </c>
      <c r="N1987" s="70">
        <f t="shared" si="512"/>
        <v>0</v>
      </c>
      <c r="O1987" s="66">
        <f t="shared" ca="1" si="513"/>
        <v>1405967.6247067801</v>
      </c>
      <c r="P1987" s="72">
        <f t="shared" si="514"/>
        <v>0</v>
      </c>
      <c r="Q1987" s="73">
        <f t="shared" ca="1" si="515"/>
        <v>1610520.6588473076</v>
      </c>
      <c r="R1987" s="73">
        <f t="shared" ca="1" si="516"/>
        <v>4321563.7679069415</v>
      </c>
      <c r="S1987" s="68"/>
      <c r="T1987" s="68"/>
      <c r="U1987" s="68"/>
      <c r="V1987" s="6"/>
      <c r="W1987" s="6"/>
      <c r="X1987" s="6"/>
      <c r="Y1987" s="7"/>
      <c r="Z1987" s="1"/>
      <c r="AA1987" s="6"/>
      <c r="AB1987" s="7"/>
      <c r="AC1987" s="7"/>
      <c r="AD1987" s="7"/>
      <c r="AE1987" s="6"/>
      <c r="AF1987" s="8"/>
      <c r="AG1987" s="6"/>
      <c r="AH1987" s="1"/>
      <c r="AI1987" s="3"/>
      <c r="AJ1987" s="3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</row>
    <row r="1988" spans="1:220" x14ac:dyDescent="0.2">
      <c r="A1988" s="65">
        <f t="shared" si="501"/>
        <v>43963</v>
      </c>
      <c r="B1988" s="12">
        <f t="shared" ca="1" si="503"/>
        <v>87900222.12478973</v>
      </c>
      <c r="C1988" s="73">
        <f t="shared" ca="1" si="504"/>
        <v>80526032.942365378</v>
      </c>
      <c r="D1988" s="67">
        <f ca="1">IF(A1988&lt;$B$1,VLOOKUP(A1988,[1]DI!$A$4:$B$15000,2,FALSE),0)</f>
        <v>2.9000000000000005E-2</v>
      </c>
      <c r="E1988" s="11">
        <f t="shared" ca="1" si="505"/>
        <v>1.00011345</v>
      </c>
      <c r="F1988" s="66">
        <f ca="1">(TRUNC(PRODUCT($E$16:$E1987),16))</f>
        <v>1.62857664336863</v>
      </c>
      <c r="G1988" s="66">
        <f t="shared" ca="1" si="506"/>
        <v>1.6004484080525101</v>
      </c>
      <c r="H1988" s="66">
        <f t="shared" ca="1" si="507"/>
        <v>1.0175752199999999</v>
      </c>
      <c r="I1988" s="67">
        <f t="shared" si="502"/>
        <v>0</v>
      </c>
      <c r="J1988" s="68">
        <f t="shared" si="508"/>
        <v>43801</v>
      </c>
      <c r="K1988" s="13">
        <f t="shared" si="509"/>
        <v>160</v>
      </c>
      <c r="L1988" s="9">
        <f t="shared" si="510"/>
        <v>1</v>
      </c>
      <c r="M1988" s="71">
        <f t="shared" ca="1" si="511"/>
        <v>1.0175752199999999</v>
      </c>
      <c r="N1988" s="70">
        <f t="shared" si="512"/>
        <v>0</v>
      </c>
      <c r="O1988" s="66">
        <f t="shared" ca="1" si="513"/>
        <v>1415262.74468931</v>
      </c>
      <c r="P1988" s="72">
        <f t="shared" si="514"/>
        <v>0</v>
      </c>
      <c r="Q1988" s="73">
        <f t="shared" ca="1" si="515"/>
        <v>1610520.6588473076</v>
      </c>
      <c r="R1988" s="73">
        <f t="shared" ca="1" si="516"/>
        <v>4348405.778887731</v>
      </c>
      <c r="S1988" s="68"/>
      <c r="T1988" s="68"/>
      <c r="U1988" s="68"/>
      <c r="V1988" s="6"/>
      <c r="W1988" s="6"/>
      <c r="X1988" s="6"/>
      <c r="Y1988" s="7"/>
      <c r="Z1988" s="1"/>
      <c r="AA1988" s="6"/>
      <c r="AB1988" s="7"/>
      <c r="AC1988" s="7"/>
      <c r="AD1988" s="7"/>
      <c r="AE1988" s="6"/>
      <c r="AF1988" s="8"/>
      <c r="AG1988" s="6"/>
      <c r="AH1988" s="1"/>
      <c r="AI1988" s="3"/>
      <c r="AJ1988" s="3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  <c r="HG1988" s="1"/>
      <c r="HH1988" s="1"/>
      <c r="HI1988" s="1"/>
      <c r="HJ1988" s="1"/>
      <c r="HK1988" s="1"/>
      <c r="HL1988" s="1"/>
    </row>
    <row r="1989" spans="1:220" x14ac:dyDescent="0.2">
      <c r="A1989" s="65">
        <f t="shared" si="501"/>
        <v>43964</v>
      </c>
      <c r="B1989" s="12">
        <f t="shared" ca="1" si="503"/>
        <v>87936360.866273716</v>
      </c>
      <c r="C1989" s="73">
        <f t="shared" ca="1" si="504"/>
        <v>80526032.942365378</v>
      </c>
      <c r="D1989" s="67">
        <f ca="1">IF(A1989&lt;$B$1,VLOOKUP(A1989,[1]DI!$A$4:$B$15000,2,FALSE),0)</f>
        <v>2.9000000000000005E-2</v>
      </c>
      <c r="E1989" s="11">
        <f t="shared" ca="1" si="505"/>
        <v>1.00011345</v>
      </c>
      <c r="F1989" s="66">
        <f ca="1">(TRUNC(PRODUCT($E$16:$E1988),16))</f>
        <v>1.62876140538882</v>
      </c>
      <c r="G1989" s="66">
        <f t="shared" ca="1" si="506"/>
        <v>1.6004484080525101</v>
      </c>
      <c r="H1989" s="66">
        <f t="shared" ca="1" si="507"/>
        <v>1.0176906699999999</v>
      </c>
      <c r="I1989" s="67">
        <f t="shared" si="502"/>
        <v>0</v>
      </c>
      <c r="J1989" s="68">
        <f t="shared" si="508"/>
        <v>43801</v>
      </c>
      <c r="K1989" s="13">
        <f t="shared" si="509"/>
        <v>161</v>
      </c>
      <c r="L1989" s="9">
        <f t="shared" si="510"/>
        <v>1</v>
      </c>
      <c r="M1989" s="71">
        <f t="shared" ca="1" si="511"/>
        <v>1.0176906699999999</v>
      </c>
      <c r="N1989" s="70">
        <f t="shared" si="512"/>
        <v>0</v>
      </c>
      <c r="O1989" s="66">
        <f t="shared" ca="1" si="513"/>
        <v>1424559.4751925101</v>
      </c>
      <c r="P1989" s="72">
        <f t="shared" si="514"/>
        <v>0</v>
      </c>
      <c r="Q1989" s="73">
        <f t="shared" ca="1" si="515"/>
        <v>1610520.6588473076</v>
      </c>
      <c r="R1989" s="73">
        <f t="shared" ca="1" si="516"/>
        <v>4375247.7898685196</v>
      </c>
      <c r="S1989" s="68"/>
      <c r="T1989" s="68"/>
      <c r="U1989" s="68"/>
      <c r="V1989" s="6"/>
      <c r="W1989" s="6"/>
      <c r="X1989" s="6"/>
      <c r="Y1989" s="7"/>
      <c r="Z1989" s="1"/>
      <c r="AA1989" s="6"/>
      <c r="AB1989" s="7"/>
      <c r="AC1989" s="7"/>
      <c r="AD1989" s="7"/>
      <c r="AE1989" s="6"/>
      <c r="AF1989" s="8"/>
      <c r="AG1989" s="6"/>
      <c r="AH1989" s="1"/>
      <c r="AI1989" s="3"/>
      <c r="AJ1989" s="3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  <c r="HG1989" s="1"/>
      <c r="HH1989" s="1"/>
      <c r="HI1989" s="1"/>
      <c r="HJ1989" s="1"/>
      <c r="HK1989" s="1"/>
      <c r="HL1989" s="1"/>
    </row>
    <row r="1990" spans="1:220" x14ac:dyDescent="0.2">
      <c r="A1990" s="65">
        <f t="shared" si="501"/>
        <v>43965</v>
      </c>
      <c r="B1990" s="12">
        <f t="shared" ca="1" si="503"/>
        <v>87972499.607757688</v>
      </c>
      <c r="C1990" s="73">
        <f t="shared" ca="1" si="504"/>
        <v>80526032.942365378</v>
      </c>
      <c r="D1990" s="67">
        <f ca="1">IF(A1990&lt;$B$1,VLOOKUP(A1990,[1]DI!$A$4:$B$15000,2,FALSE),0)</f>
        <v>2.9000000000000005E-2</v>
      </c>
      <c r="E1990" s="11">
        <f t="shared" ca="1" si="505"/>
        <v>1.00011345</v>
      </c>
      <c r="F1990" s="66">
        <f ca="1">(TRUNC(PRODUCT($E$16:$E1989),16))</f>
        <v>1.6289461883702701</v>
      </c>
      <c r="G1990" s="66">
        <f t="shared" ca="1" si="506"/>
        <v>1.6004484080525101</v>
      </c>
      <c r="H1990" s="66">
        <f t="shared" ca="1" si="507"/>
        <v>1.0178061199999999</v>
      </c>
      <c r="I1990" s="67">
        <f t="shared" si="502"/>
        <v>0</v>
      </c>
      <c r="J1990" s="68">
        <f t="shared" si="508"/>
        <v>43801</v>
      </c>
      <c r="K1990" s="13">
        <f t="shared" si="509"/>
        <v>162</v>
      </c>
      <c r="L1990" s="9">
        <f t="shared" si="510"/>
        <v>1</v>
      </c>
      <c r="M1990" s="71">
        <f t="shared" ca="1" si="511"/>
        <v>1.0178061199999999</v>
      </c>
      <c r="N1990" s="70">
        <f t="shared" si="512"/>
        <v>0</v>
      </c>
      <c r="O1990" s="66">
        <f t="shared" ca="1" si="513"/>
        <v>1433856.2056957099</v>
      </c>
      <c r="P1990" s="72">
        <f t="shared" si="514"/>
        <v>0</v>
      </c>
      <c r="Q1990" s="73">
        <f t="shared" ca="1" si="515"/>
        <v>1610520.6588473076</v>
      </c>
      <c r="R1990" s="73">
        <f t="shared" ca="1" si="516"/>
        <v>4402089.8008493073</v>
      </c>
      <c r="S1990" s="68"/>
      <c r="T1990" s="68"/>
      <c r="U1990" s="68"/>
      <c r="V1990" s="6"/>
      <c r="W1990" s="6"/>
      <c r="X1990" s="6"/>
      <c r="Y1990" s="7"/>
      <c r="Z1990" s="1"/>
      <c r="AA1990" s="6"/>
      <c r="AB1990" s="7"/>
      <c r="AC1990" s="7"/>
      <c r="AD1990" s="7"/>
      <c r="AE1990" s="6"/>
      <c r="AF1990" s="8"/>
      <c r="AG1990" s="6"/>
      <c r="AH1990" s="1"/>
      <c r="AI1990" s="3"/>
      <c r="AJ1990" s="3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  <c r="HG1990" s="1"/>
      <c r="HH1990" s="1"/>
      <c r="HI1990" s="1"/>
      <c r="HJ1990" s="1"/>
      <c r="HK1990" s="1"/>
      <c r="HL1990" s="1"/>
    </row>
    <row r="1991" spans="1:220" x14ac:dyDescent="0.2">
      <c r="A1991" s="65">
        <f t="shared" si="501"/>
        <v>43966</v>
      </c>
      <c r="B1991" s="12">
        <f t="shared" ca="1" si="503"/>
        <v>88008639.959762335</v>
      </c>
      <c r="C1991" s="73">
        <f t="shared" ca="1" si="504"/>
        <v>80526032.942365378</v>
      </c>
      <c r="D1991" s="67">
        <f ca="1">IF(A1991&lt;$B$1,VLOOKUP(A1991,[1]DI!$A$4:$B$15000,2,FALSE),0)</f>
        <v>2.9000000000000005E-2</v>
      </c>
      <c r="E1991" s="11">
        <f t="shared" ca="1" si="505"/>
        <v>1.00011345</v>
      </c>
      <c r="F1991" s="66">
        <f ca="1">(TRUNC(PRODUCT($E$16:$E1990),16))</f>
        <v>1.6291309923153401</v>
      </c>
      <c r="G1991" s="66">
        <f t="shared" ca="1" si="506"/>
        <v>1.6004484080525101</v>
      </c>
      <c r="H1991" s="66">
        <f t="shared" ca="1" si="507"/>
        <v>1.01792159</v>
      </c>
      <c r="I1991" s="67">
        <f t="shared" si="502"/>
        <v>0</v>
      </c>
      <c r="J1991" s="68">
        <f t="shared" si="508"/>
        <v>43801</v>
      </c>
      <c r="K1991" s="13">
        <f t="shared" si="509"/>
        <v>163</v>
      </c>
      <c r="L1991" s="9">
        <f t="shared" si="510"/>
        <v>1</v>
      </c>
      <c r="M1991" s="71">
        <f t="shared" ca="1" si="511"/>
        <v>1.01792159</v>
      </c>
      <c r="N1991" s="70">
        <f t="shared" si="512"/>
        <v>0</v>
      </c>
      <c r="O1991" s="66">
        <f t="shared" ca="1" si="513"/>
        <v>1443154.5467195699</v>
      </c>
      <c r="P1991" s="72">
        <f t="shared" si="514"/>
        <v>0</v>
      </c>
      <c r="Q1991" s="73">
        <f t="shared" ca="1" si="515"/>
        <v>1610520.6588473076</v>
      </c>
      <c r="R1991" s="73">
        <f t="shared" ca="1" si="516"/>
        <v>4428931.8118300959</v>
      </c>
      <c r="S1991" s="68"/>
      <c r="T1991" s="68"/>
      <c r="U1991" s="68"/>
      <c r="V1991" s="6"/>
      <c r="W1991" s="6"/>
      <c r="X1991" s="6"/>
      <c r="Y1991" s="7"/>
      <c r="Z1991" s="1"/>
      <c r="AA1991" s="6"/>
      <c r="AB1991" s="7"/>
      <c r="AC1991" s="7"/>
      <c r="AD1991" s="7"/>
      <c r="AE1991" s="6"/>
      <c r="AF1991" s="8"/>
      <c r="AG1991" s="6"/>
      <c r="AH1991" s="1"/>
      <c r="AI1991" s="3"/>
      <c r="AJ1991" s="3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  <c r="HG1991" s="1"/>
      <c r="HH1991" s="1"/>
      <c r="HI1991" s="1"/>
      <c r="HJ1991" s="1"/>
      <c r="HK1991" s="1"/>
      <c r="HL1991" s="1"/>
    </row>
    <row r="1992" spans="1:220" x14ac:dyDescent="0.2">
      <c r="A1992" s="65">
        <f t="shared" si="501"/>
        <v>43967</v>
      </c>
      <c r="B1992" s="12">
        <f t="shared" ca="1" si="503"/>
        <v>88044781.922287643</v>
      </c>
      <c r="C1992" s="73">
        <f t="shared" ca="1" si="504"/>
        <v>80526032.942365378</v>
      </c>
      <c r="D1992" s="67">
        <f ca="1">IF(A1992&lt;$B$1,VLOOKUP(A1992,[1]DI!$A$4:$B$15000,2,FALSE),0)</f>
        <v>0</v>
      </c>
      <c r="E1992" s="11">
        <f t="shared" ca="1" si="505"/>
        <v>1</v>
      </c>
      <c r="F1992" s="66">
        <f ca="1">(TRUNC(PRODUCT($E$16:$E1991),16))</f>
        <v>1.6293158172264099</v>
      </c>
      <c r="G1992" s="66">
        <f t="shared" ca="1" si="506"/>
        <v>1.6004484080525101</v>
      </c>
      <c r="H1992" s="66">
        <f t="shared" ca="1" si="507"/>
        <v>1.01803708</v>
      </c>
      <c r="I1992" s="67">
        <f t="shared" si="502"/>
        <v>0</v>
      </c>
      <c r="J1992" s="68">
        <f t="shared" si="508"/>
        <v>43801</v>
      </c>
      <c r="K1992" s="13">
        <f t="shared" si="509"/>
        <v>164</v>
      </c>
      <c r="L1992" s="9">
        <f t="shared" si="510"/>
        <v>1</v>
      </c>
      <c r="M1992" s="71">
        <f t="shared" ca="1" si="511"/>
        <v>1.01803708</v>
      </c>
      <c r="N1992" s="70">
        <f t="shared" si="512"/>
        <v>0</v>
      </c>
      <c r="O1992" s="66">
        <f t="shared" ca="1" si="513"/>
        <v>1452454.4982640799</v>
      </c>
      <c r="P1992" s="72">
        <f t="shared" si="514"/>
        <v>0</v>
      </c>
      <c r="Q1992" s="73">
        <f t="shared" ca="1" si="515"/>
        <v>1610520.6588473076</v>
      </c>
      <c r="R1992" s="73">
        <f t="shared" ca="1" si="516"/>
        <v>4455773.8228108846</v>
      </c>
      <c r="S1992" s="68"/>
      <c r="T1992" s="68"/>
      <c r="U1992" s="68"/>
      <c r="V1992" s="6"/>
      <c r="W1992" s="6"/>
      <c r="X1992" s="6"/>
      <c r="Y1992" s="7"/>
      <c r="Z1992" s="1"/>
      <c r="AA1992" s="6"/>
      <c r="AB1992" s="7"/>
      <c r="AC1992" s="7"/>
      <c r="AD1992" s="7"/>
      <c r="AE1992" s="6"/>
      <c r="AF1992" s="8"/>
      <c r="AG1992" s="6"/>
      <c r="AH1992" s="1"/>
      <c r="AI1992" s="3"/>
      <c r="AJ1992" s="3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  <c r="HG1992" s="1"/>
      <c r="HH1992" s="1"/>
      <c r="HI1992" s="1"/>
      <c r="HJ1992" s="1"/>
      <c r="HK1992" s="1"/>
      <c r="HL1992" s="1"/>
    </row>
    <row r="1993" spans="1:220" x14ac:dyDescent="0.2">
      <c r="A1993" s="65">
        <f t="shared" si="501"/>
        <v>43968</v>
      </c>
      <c r="B1993" s="12">
        <f t="shared" ca="1" si="503"/>
        <v>88071623.933268428</v>
      </c>
      <c r="C1993" s="73">
        <f t="shared" ca="1" si="504"/>
        <v>80526032.942365378</v>
      </c>
      <c r="D1993" s="67">
        <f ca="1">IF(A1993&lt;$B$1,VLOOKUP(A1993,[1]DI!$A$4:$B$15000,2,FALSE),0)</f>
        <v>0</v>
      </c>
      <c r="E1993" s="11">
        <f t="shared" ca="1" si="505"/>
        <v>1</v>
      </c>
      <c r="F1993" s="66">
        <f ca="1">(TRUNC(PRODUCT($E$16:$E1992),16))</f>
        <v>1.6293158172264099</v>
      </c>
      <c r="G1993" s="66">
        <f t="shared" ca="1" si="506"/>
        <v>1.6004484080525101</v>
      </c>
      <c r="H1993" s="66">
        <f t="shared" ca="1" si="507"/>
        <v>1.01803708</v>
      </c>
      <c r="I1993" s="67">
        <f t="shared" si="502"/>
        <v>0</v>
      </c>
      <c r="J1993" s="68">
        <f t="shared" si="508"/>
        <v>43801</v>
      </c>
      <c r="K1993" s="13">
        <f t="shared" si="509"/>
        <v>165</v>
      </c>
      <c r="L1993" s="9">
        <f t="shared" si="510"/>
        <v>1</v>
      </c>
      <c r="M1993" s="71">
        <f t="shared" ca="1" si="511"/>
        <v>1.01803708</v>
      </c>
      <c r="N1993" s="70">
        <f t="shared" si="512"/>
        <v>0</v>
      </c>
      <c r="O1993" s="66">
        <f t="shared" ca="1" si="513"/>
        <v>1452454.4982640799</v>
      </c>
      <c r="P1993" s="72">
        <f t="shared" si="514"/>
        <v>0</v>
      </c>
      <c r="Q1993" s="73">
        <f t="shared" ca="1" si="515"/>
        <v>1610520.6588473076</v>
      </c>
      <c r="R1993" s="73">
        <f t="shared" ca="1" si="516"/>
        <v>4482615.8337916723</v>
      </c>
      <c r="S1993" s="68"/>
      <c r="T1993" s="68"/>
      <c r="U1993" s="68"/>
      <c r="V1993" s="6"/>
      <c r="W1993" s="6"/>
      <c r="X1993" s="6"/>
      <c r="Y1993" s="7"/>
      <c r="Z1993" s="1"/>
      <c r="AA1993" s="6"/>
      <c r="AB1993" s="7"/>
      <c r="AC1993" s="7"/>
      <c r="AD1993" s="7"/>
      <c r="AE1993" s="6"/>
      <c r="AF1993" s="8"/>
      <c r="AG1993" s="6"/>
      <c r="AH1993" s="1"/>
      <c r="AI1993" s="3"/>
      <c r="AJ1993" s="3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  <c r="HG1993" s="1"/>
      <c r="HH1993" s="1"/>
      <c r="HI1993" s="1"/>
      <c r="HJ1993" s="1"/>
      <c r="HK1993" s="1"/>
      <c r="HL1993" s="1"/>
    </row>
    <row r="1994" spans="1:220" x14ac:dyDescent="0.2">
      <c r="A1994" s="65">
        <f t="shared" si="501"/>
        <v>43969</v>
      </c>
      <c r="B1994" s="12">
        <f t="shared" ca="1" si="503"/>
        <v>88098465.944249213</v>
      </c>
      <c r="C1994" s="73">
        <f t="shared" ca="1" si="504"/>
        <v>80526032.942365378</v>
      </c>
      <c r="D1994" s="67">
        <f ca="1">IF(A1994&lt;$B$1,VLOOKUP(A1994,[1]DI!$A$4:$B$15000,2,FALSE),0)</f>
        <v>2.9000000000000005E-2</v>
      </c>
      <c r="E1994" s="11">
        <f t="shared" ca="1" si="505"/>
        <v>1.00011345</v>
      </c>
      <c r="F1994" s="66">
        <f ca="1">(TRUNC(PRODUCT($E$16:$E1993),16))</f>
        <v>1.6293158172264099</v>
      </c>
      <c r="G1994" s="66">
        <f t="shared" ca="1" si="506"/>
        <v>1.6004484080525101</v>
      </c>
      <c r="H1994" s="66">
        <f t="shared" ca="1" si="507"/>
        <v>1.01803708</v>
      </c>
      <c r="I1994" s="67">
        <f t="shared" si="502"/>
        <v>0</v>
      </c>
      <c r="J1994" s="68">
        <f t="shared" si="508"/>
        <v>43801</v>
      </c>
      <c r="K1994" s="13">
        <f t="shared" si="509"/>
        <v>166</v>
      </c>
      <c r="L1994" s="9">
        <f t="shared" si="510"/>
        <v>1</v>
      </c>
      <c r="M1994" s="71">
        <f t="shared" ca="1" si="511"/>
        <v>1.01803708</v>
      </c>
      <c r="N1994" s="70">
        <f t="shared" si="512"/>
        <v>0</v>
      </c>
      <c r="O1994" s="66">
        <f t="shared" ca="1" si="513"/>
        <v>1452454.4982640799</v>
      </c>
      <c r="P1994" s="72">
        <f t="shared" si="514"/>
        <v>0</v>
      </c>
      <c r="Q1994" s="73">
        <f t="shared" ca="1" si="515"/>
        <v>1610520.6588473076</v>
      </c>
      <c r="R1994" s="73">
        <f t="shared" ca="1" si="516"/>
        <v>4509457.8447724609</v>
      </c>
      <c r="S1994" s="68"/>
      <c r="T1994" s="68"/>
      <c r="U1994" s="68"/>
      <c r="V1994" s="6"/>
      <c r="W1994" s="6"/>
      <c r="X1994" s="6"/>
      <c r="Y1994" s="7"/>
      <c r="Z1994" s="1"/>
      <c r="AA1994" s="6"/>
      <c r="AB1994" s="7"/>
      <c r="AC1994" s="7"/>
      <c r="AD1994" s="7"/>
      <c r="AE1994" s="6"/>
      <c r="AF1994" s="8"/>
      <c r="AG1994" s="6"/>
      <c r="AH1994" s="1"/>
      <c r="AI1994" s="3"/>
      <c r="AJ1994" s="3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  <c r="HG1994" s="1"/>
      <c r="HH1994" s="1"/>
      <c r="HI1994" s="1"/>
      <c r="HJ1994" s="1"/>
      <c r="HK1994" s="1"/>
      <c r="HL1994" s="1"/>
    </row>
    <row r="1995" spans="1:220" x14ac:dyDescent="0.2">
      <c r="A1995" s="65">
        <f t="shared" si="501"/>
        <v>43970</v>
      </c>
      <c r="B1995" s="12">
        <f t="shared" ca="1" si="503"/>
        <v>88134607.906774521</v>
      </c>
      <c r="C1995" s="73">
        <f t="shared" ca="1" si="504"/>
        <v>80526032.942365378</v>
      </c>
      <c r="D1995" s="67">
        <f ca="1">IF(A1995&lt;$B$1,VLOOKUP(A1995,[1]DI!$A$4:$B$15000,2,FALSE),0)</f>
        <v>2.9000000000000005E-2</v>
      </c>
      <c r="E1995" s="11">
        <f t="shared" ca="1" si="505"/>
        <v>1.00011345</v>
      </c>
      <c r="F1995" s="66">
        <f ca="1">(TRUNC(PRODUCT($E$16:$E1994),16))</f>
        <v>1.6295006631058799</v>
      </c>
      <c r="G1995" s="66">
        <f t="shared" ca="1" si="506"/>
        <v>1.6004484080525101</v>
      </c>
      <c r="H1995" s="66">
        <f t="shared" ca="1" si="507"/>
        <v>1.01815257</v>
      </c>
      <c r="I1995" s="67">
        <f t="shared" si="502"/>
        <v>0</v>
      </c>
      <c r="J1995" s="68">
        <f t="shared" si="508"/>
        <v>43801</v>
      </c>
      <c r="K1995" s="13">
        <f t="shared" si="509"/>
        <v>167</v>
      </c>
      <c r="L1995" s="9">
        <f t="shared" si="510"/>
        <v>1</v>
      </c>
      <c r="M1995" s="71">
        <f t="shared" ca="1" si="511"/>
        <v>1.01815257</v>
      </c>
      <c r="N1995" s="70">
        <f t="shared" si="512"/>
        <v>0</v>
      </c>
      <c r="O1995" s="66">
        <f t="shared" ca="1" si="513"/>
        <v>1461754.4498085999</v>
      </c>
      <c r="P1995" s="72">
        <f t="shared" si="514"/>
        <v>0</v>
      </c>
      <c r="Q1995" s="73">
        <f t="shared" ca="1" si="515"/>
        <v>1610520.6588473076</v>
      </c>
      <c r="R1995" s="73">
        <f t="shared" ca="1" si="516"/>
        <v>4536299.8557532504</v>
      </c>
      <c r="S1995" s="68"/>
      <c r="T1995" s="68"/>
      <c r="U1995" s="68"/>
      <c r="V1995" s="6"/>
      <c r="W1995" s="6"/>
      <c r="X1995" s="6"/>
      <c r="Y1995" s="7"/>
      <c r="Z1995" s="1"/>
      <c r="AA1995" s="6"/>
      <c r="AB1995" s="7"/>
      <c r="AC1995" s="7"/>
      <c r="AD1995" s="7"/>
      <c r="AE1995" s="6"/>
      <c r="AF1995" s="8"/>
      <c r="AG1995" s="6"/>
      <c r="AH1995" s="1"/>
      <c r="AI1995" s="3"/>
      <c r="AJ1995" s="3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  <c r="HG1995" s="1"/>
      <c r="HH1995" s="1"/>
      <c r="HI1995" s="1"/>
      <c r="HJ1995" s="1"/>
      <c r="HK1995" s="1"/>
      <c r="HL1995" s="1"/>
    </row>
    <row r="1996" spans="1:220" x14ac:dyDescent="0.2">
      <c r="A1996" s="65">
        <f t="shared" si="501"/>
        <v>43971</v>
      </c>
      <c r="B1996" s="12">
        <f t="shared" ca="1" si="503"/>
        <v>88170751.47982049</v>
      </c>
      <c r="C1996" s="73">
        <f t="shared" ca="1" si="504"/>
        <v>80526032.942365378</v>
      </c>
      <c r="D1996" s="67">
        <f ca="1">IF(A1996&lt;$B$1,VLOOKUP(A1996,[1]DI!$A$4:$B$15000,2,FALSE),0)</f>
        <v>2.9000000000000005E-2</v>
      </c>
      <c r="E1996" s="11">
        <f t="shared" ca="1" si="505"/>
        <v>1.00011345</v>
      </c>
      <c r="F1996" s="66">
        <f ca="1">(TRUNC(PRODUCT($E$16:$E1995),16))</f>
        <v>1.6296855299561099</v>
      </c>
      <c r="G1996" s="66">
        <f t="shared" ca="1" si="506"/>
        <v>1.6004484080525101</v>
      </c>
      <c r="H1996" s="66">
        <f t="shared" ca="1" si="507"/>
        <v>1.0182680799999999</v>
      </c>
      <c r="I1996" s="67">
        <f t="shared" si="502"/>
        <v>0</v>
      </c>
      <c r="J1996" s="68">
        <f t="shared" si="508"/>
        <v>43801</v>
      </c>
      <c r="K1996" s="13">
        <f t="shared" si="509"/>
        <v>168</v>
      </c>
      <c r="L1996" s="9">
        <f t="shared" si="510"/>
        <v>1</v>
      </c>
      <c r="M1996" s="71">
        <f t="shared" ca="1" si="511"/>
        <v>1.0182680799999999</v>
      </c>
      <c r="N1996" s="70">
        <f t="shared" si="512"/>
        <v>0</v>
      </c>
      <c r="O1996" s="66">
        <f t="shared" ca="1" si="513"/>
        <v>1471056.01187376</v>
      </c>
      <c r="P1996" s="72">
        <f t="shared" si="514"/>
        <v>0</v>
      </c>
      <c r="Q1996" s="73">
        <f t="shared" ca="1" si="515"/>
        <v>1610520.6588473076</v>
      </c>
      <c r="R1996" s="73">
        <f t="shared" ca="1" si="516"/>
        <v>4563141.8667340381</v>
      </c>
      <c r="S1996" s="68"/>
      <c r="T1996" s="68"/>
      <c r="U1996" s="68"/>
      <c r="V1996" s="6"/>
      <c r="W1996" s="6"/>
      <c r="X1996" s="6"/>
      <c r="Y1996" s="7"/>
      <c r="Z1996" s="1"/>
      <c r="AA1996" s="6"/>
      <c r="AB1996" s="7"/>
      <c r="AC1996" s="7"/>
      <c r="AD1996" s="7"/>
      <c r="AE1996" s="6"/>
      <c r="AF1996" s="8"/>
      <c r="AG1996" s="6"/>
      <c r="AH1996" s="1"/>
      <c r="AI1996" s="3"/>
      <c r="AJ1996" s="3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  <c r="HG1996" s="1"/>
      <c r="HH1996" s="1"/>
      <c r="HI1996" s="1"/>
      <c r="HJ1996" s="1"/>
      <c r="HK1996" s="1"/>
      <c r="HL1996" s="1"/>
    </row>
    <row r="1997" spans="1:220" x14ac:dyDescent="0.2">
      <c r="A1997" s="65">
        <f t="shared" si="501"/>
        <v>43972</v>
      </c>
      <c r="B1997" s="12">
        <f t="shared" ca="1" si="503"/>
        <v>88206895.858126774</v>
      </c>
      <c r="C1997" s="73">
        <f t="shared" ca="1" si="504"/>
        <v>80526032.942365378</v>
      </c>
      <c r="D1997" s="67">
        <f ca="1">IF(A1997&lt;$B$1,VLOOKUP(A1997,[1]DI!$A$4:$B$15000,2,FALSE),0)</f>
        <v>2.9000000000000005E-2</v>
      </c>
      <c r="E1997" s="11">
        <f t="shared" ca="1" si="505"/>
        <v>1.00011345</v>
      </c>
      <c r="F1997" s="66">
        <f ca="1">(TRUNC(PRODUCT($E$16:$E1996),16))</f>
        <v>1.6298704177794801</v>
      </c>
      <c r="G1997" s="66">
        <f t="shared" ca="1" si="506"/>
        <v>1.6004484080525101</v>
      </c>
      <c r="H1997" s="66">
        <f t="shared" ca="1" si="507"/>
        <v>1.0183835999999999</v>
      </c>
      <c r="I1997" s="67">
        <f t="shared" si="502"/>
        <v>0</v>
      </c>
      <c r="J1997" s="68">
        <f t="shared" si="508"/>
        <v>43801</v>
      </c>
      <c r="K1997" s="13">
        <f t="shared" si="509"/>
        <v>169</v>
      </c>
      <c r="L1997" s="9">
        <f t="shared" si="510"/>
        <v>1</v>
      </c>
      <c r="M1997" s="71">
        <f t="shared" ca="1" si="511"/>
        <v>1.0183835999999999</v>
      </c>
      <c r="N1997" s="70">
        <f t="shared" si="512"/>
        <v>0</v>
      </c>
      <c r="O1997" s="66">
        <f t="shared" ca="1" si="513"/>
        <v>1480358.3791992599</v>
      </c>
      <c r="P1997" s="72">
        <f t="shared" si="514"/>
        <v>0</v>
      </c>
      <c r="Q1997" s="73">
        <f t="shared" ca="1" si="515"/>
        <v>1610520.6588473076</v>
      </c>
      <c r="R1997" s="73">
        <f t="shared" ca="1" si="516"/>
        <v>4589983.8777148267</v>
      </c>
      <c r="S1997" s="68"/>
      <c r="T1997" s="68"/>
      <c r="U1997" s="68"/>
      <c r="V1997" s="6"/>
      <c r="W1997" s="6"/>
      <c r="X1997" s="6"/>
      <c r="Y1997" s="7"/>
      <c r="Z1997" s="1"/>
      <c r="AA1997" s="6"/>
      <c r="AB1997" s="7"/>
      <c r="AC1997" s="7"/>
      <c r="AD1997" s="7"/>
      <c r="AE1997" s="6"/>
      <c r="AF1997" s="8"/>
      <c r="AG1997" s="6"/>
      <c r="AH1997" s="1"/>
      <c r="AI1997" s="3"/>
      <c r="AJ1997" s="3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</row>
    <row r="1998" spans="1:220" x14ac:dyDescent="0.2">
      <c r="A1998" s="65">
        <f t="shared" si="501"/>
        <v>43973</v>
      </c>
      <c r="B1998" s="12">
        <f t="shared" ca="1" si="503"/>
        <v>88243041.846953735</v>
      </c>
      <c r="C1998" s="73">
        <f t="shared" ca="1" si="504"/>
        <v>80526032.942365378</v>
      </c>
      <c r="D1998" s="67">
        <f ca="1">IF(A1998&lt;$B$1,VLOOKUP(A1998,[1]DI!$A$4:$B$15000,2,FALSE),0)</f>
        <v>2.9000000000000005E-2</v>
      </c>
      <c r="E1998" s="11">
        <f t="shared" ca="1" si="505"/>
        <v>1.00011345</v>
      </c>
      <c r="F1998" s="66">
        <f ca="1">(TRUNC(PRODUCT($E$16:$E1997),16))</f>
        <v>1.6300553265783799</v>
      </c>
      <c r="G1998" s="66">
        <f t="shared" ca="1" si="506"/>
        <v>1.6004484080525101</v>
      </c>
      <c r="H1998" s="66">
        <f t="shared" ca="1" si="507"/>
        <v>1.0184991400000001</v>
      </c>
      <c r="I1998" s="67">
        <f t="shared" si="502"/>
        <v>0</v>
      </c>
      <c r="J1998" s="68">
        <f t="shared" si="508"/>
        <v>43801</v>
      </c>
      <c r="K1998" s="13">
        <f t="shared" si="509"/>
        <v>170</v>
      </c>
      <c r="L1998" s="9">
        <f t="shared" si="510"/>
        <v>1</v>
      </c>
      <c r="M1998" s="71">
        <f t="shared" ca="1" si="511"/>
        <v>1.0184991400000001</v>
      </c>
      <c r="N1998" s="70">
        <f t="shared" si="512"/>
        <v>0</v>
      </c>
      <c r="O1998" s="66">
        <f t="shared" ca="1" si="513"/>
        <v>1489662.35704544</v>
      </c>
      <c r="P1998" s="72">
        <f t="shared" si="514"/>
        <v>0</v>
      </c>
      <c r="Q1998" s="73">
        <f t="shared" ca="1" si="515"/>
        <v>1610520.6588473076</v>
      </c>
      <c r="R1998" s="73">
        <f t="shared" ca="1" si="516"/>
        <v>4616825.8886956153</v>
      </c>
      <c r="S1998" s="68"/>
      <c r="T1998" s="68"/>
      <c r="U1998" s="68"/>
      <c r="V1998" s="6"/>
      <c r="W1998" s="6"/>
      <c r="X1998" s="6"/>
      <c r="Y1998" s="7"/>
      <c r="Z1998" s="1"/>
      <c r="AA1998" s="6"/>
      <c r="AB1998" s="7"/>
      <c r="AC1998" s="7"/>
      <c r="AD1998" s="7"/>
      <c r="AE1998" s="6"/>
      <c r="AF1998" s="8"/>
      <c r="AG1998" s="6"/>
      <c r="AH1998" s="1"/>
      <c r="AI1998" s="3"/>
      <c r="AJ1998" s="3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</row>
    <row r="1999" spans="1:220" x14ac:dyDescent="0.2">
      <c r="A1999" s="65">
        <f t="shared" si="501"/>
        <v>43974</v>
      </c>
      <c r="B1999" s="12">
        <f t="shared" ca="1" si="503"/>
        <v>88279188.641040981</v>
      </c>
      <c r="C1999" s="73">
        <f t="shared" ca="1" si="504"/>
        <v>80526032.942365378</v>
      </c>
      <c r="D1999" s="67">
        <f ca="1">IF(A1999&lt;$B$1,VLOOKUP(A1999,[1]DI!$A$4:$B$15000,2,FALSE),0)</f>
        <v>0</v>
      </c>
      <c r="E1999" s="11">
        <f t="shared" ca="1" si="505"/>
        <v>1</v>
      </c>
      <c r="F1999" s="66">
        <f ca="1">(TRUNC(PRODUCT($E$16:$E1998),16))</f>
        <v>1.6302402563551801</v>
      </c>
      <c r="G1999" s="66">
        <f t="shared" ca="1" si="506"/>
        <v>1.6004484080525101</v>
      </c>
      <c r="H1999" s="66">
        <f t="shared" ca="1" si="507"/>
        <v>1.0186146899999999</v>
      </c>
      <c r="I1999" s="67">
        <f t="shared" si="502"/>
        <v>0</v>
      </c>
      <c r="J1999" s="68">
        <f t="shared" si="508"/>
        <v>43801</v>
      </c>
      <c r="K1999" s="13">
        <f t="shared" si="509"/>
        <v>171</v>
      </c>
      <c r="L1999" s="9">
        <f t="shared" si="510"/>
        <v>1</v>
      </c>
      <c r="M1999" s="71">
        <f t="shared" ca="1" si="511"/>
        <v>1.0186146899999999</v>
      </c>
      <c r="N1999" s="70">
        <f t="shared" si="512"/>
        <v>0</v>
      </c>
      <c r="O1999" s="66">
        <f t="shared" ca="1" si="513"/>
        <v>1498967.14015191</v>
      </c>
      <c r="P1999" s="72">
        <f t="shared" si="514"/>
        <v>0</v>
      </c>
      <c r="Q1999" s="73">
        <f t="shared" ca="1" si="515"/>
        <v>1610520.6588473076</v>
      </c>
      <c r="R1999" s="73">
        <f t="shared" ca="1" si="516"/>
        <v>4643667.899676403</v>
      </c>
      <c r="S1999" s="68"/>
      <c r="T1999" s="68"/>
      <c r="U1999" s="68"/>
      <c r="V1999" s="6"/>
      <c r="W1999" s="6"/>
      <c r="X1999" s="6"/>
      <c r="Y1999" s="7"/>
      <c r="Z1999" s="1"/>
      <c r="AA1999" s="6"/>
      <c r="AB1999" s="7"/>
      <c r="AC1999" s="7"/>
      <c r="AD1999" s="7"/>
      <c r="AE1999" s="6"/>
      <c r="AF1999" s="8"/>
      <c r="AG1999" s="6"/>
      <c r="AH1999" s="1"/>
      <c r="AI1999" s="3"/>
      <c r="AJ1999" s="3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  <c r="HG1999" s="1"/>
      <c r="HH1999" s="1"/>
      <c r="HI1999" s="1"/>
      <c r="HJ1999" s="1"/>
      <c r="HK1999" s="1"/>
      <c r="HL1999" s="1"/>
    </row>
    <row r="2000" spans="1:220" x14ac:dyDescent="0.2">
      <c r="A2000" s="65">
        <f t="shared" si="501"/>
        <v>43975</v>
      </c>
      <c r="B2000" s="12">
        <f t="shared" ca="1" si="503"/>
        <v>88306030.652021781</v>
      </c>
      <c r="C2000" s="73">
        <f t="shared" ca="1" si="504"/>
        <v>80526032.942365378</v>
      </c>
      <c r="D2000" s="67">
        <f ca="1">IF(A2000&lt;$B$1,VLOOKUP(A2000,[1]DI!$A$4:$B$15000,2,FALSE),0)</f>
        <v>0</v>
      </c>
      <c r="E2000" s="11">
        <f t="shared" ca="1" si="505"/>
        <v>1</v>
      </c>
      <c r="F2000" s="66">
        <f ca="1">(TRUNC(PRODUCT($E$16:$E1999),16))</f>
        <v>1.6302402563551801</v>
      </c>
      <c r="G2000" s="66">
        <f t="shared" ca="1" si="506"/>
        <v>1.6004484080525101</v>
      </c>
      <c r="H2000" s="66">
        <f t="shared" ca="1" si="507"/>
        <v>1.0186146899999999</v>
      </c>
      <c r="I2000" s="67">
        <f t="shared" si="502"/>
        <v>0</v>
      </c>
      <c r="J2000" s="68">
        <f t="shared" si="508"/>
        <v>43801</v>
      </c>
      <c r="K2000" s="13">
        <f t="shared" si="509"/>
        <v>172</v>
      </c>
      <c r="L2000" s="9">
        <f t="shared" si="510"/>
        <v>1</v>
      </c>
      <c r="M2000" s="71">
        <f t="shared" ca="1" si="511"/>
        <v>1.0186146899999999</v>
      </c>
      <c r="N2000" s="70">
        <f t="shared" si="512"/>
        <v>0</v>
      </c>
      <c r="O2000" s="66">
        <f t="shared" ca="1" si="513"/>
        <v>1498967.14015191</v>
      </c>
      <c r="P2000" s="72">
        <f t="shared" si="514"/>
        <v>0</v>
      </c>
      <c r="Q2000" s="73">
        <f t="shared" ca="1" si="515"/>
        <v>1610520.6588473076</v>
      </c>
      <c r="R2000" s="73">
        <f t="shared" ca="1" si="516"/>
        <v>4670509.9106571916</v>
      </c>
      <c r="S2000" s="68"/>
      <c r="T2000" s="68"/>
      <c r="U2000" s="68"/>
      <c r="V2000" s="6"/>
      <c r="W2000" s="6"/>
      <c r="X2000" s="6"/>
      <c r="Y2000" s="7"/>
      <c r="Z2000" s="1"/>
      <c r="AA2000" s="6"/>
      <c r="AB2000" s="7"/>
      <c r="AC2000" s="7"/>
      <c r="AD2000" s="7"/>
      <c r="AE2000" s="6"/>
      <c r="AF2000" s="8"/>
      <c r="AG2000" s="6"/>
      <c r="AH2000" s="1"/>
      <c r="AI2000" s="3"/>
      <c r="AJ2000" s="3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</row>
    <row r="2001" spans="1:220" x14ac:dyDescent="0.2">
      <c r="A2001" s="65">
        <f t="shared" si="501"/>
        <v>43976</v>
      </c>
      <c r="B2001" s="12">
        <f t="shared" ca="1" si="503"/>
        <v>88332872.663002566</v>
      </c>
      <c r="C2001" s="73">
        <f t="shared" ca="1" si="504"/>
        <v>80526032.942365378</v>
      </c>
      <c r="D2001" s="67">
        <f ca="1">IF(A2001&lt;$B$1,VLOOKUP(A2001,[1]DI!$A$4:$B$15000,2,FALSE),0)</f>
        <v>2.9000000000000005E-2</v>
      </c>
      <c r="E2001" s="11">
        <f t="shared" ca="1" si="505"/>
        <v>1.00011345</v>
      </c>
      <c r="F2001" s="66">
        <f ca="1">(TRUNC(PRODUCT($E$16:$E2000),16))</f>
        <v>1.6302402563551801</v>
      </c>
      <c r="G2001" s="66">
        <f t="shared" ca="1" si="506"/>
        <v>1.6004484080525101</v>
      </c>
      <c r="H2001" s="66">
        <f t="shared" ca="1" si="507"/>
        <v>1.0186146899999999</v>
      </c>
      <c r="I2001" s="67">
        <f t="shared" si="502"/>
        <v>0</v>
      </c>
      <c r="J2001" s="68">
        <f t="shared" si="508"/>
        <v>43801</v>
      </c>
      <c r="K2001" s="13">
        <f t="shared" si="509"/>
        <v>173</v>
      </c>
      <c r="L2001" s="9">
        <f t="shared" si="510"/>
        <v>1</v>
      </c>
      <c r="M2001" s="71">
        <f t="shared" ca="1" si="511"/>
        <v>1.0186146899999999</v>
      </c>
      <c r="N2001" s="70">
        <f t="shared" si="512"/>
        <v>0</v>
      </c>
      <c r="O2001" s="66">
        <f t="shared" ca="1" si="513"/>
        <v>1498967.14015191</v>
      </c>
      <c r="P2001" s="72">
        <f t="shared" si="514"/>
        <v>0</v>
      </c>
      <c r="Q2001" s="73">
        <f t="shared" ca="1" si="515"/>
        <v>1610520.6588473076</v>
      </c>
      <c r="R2001" s="73">
        <f t="shared" ca="1" si="516"/>
        <v>4697351.9216379803</v>
      </c>
      <c r="S2001" s="68"/>
      <c r="T2001" s="68"/>
      <c r="U2001" s="68"/>
      <c r="V2001" s="6"/>
      <c r="W2001" s="6"/>
      <c r="X2001" s="6"/>
      <c r="Y2001" s="7"/>
      <c r="Z2001" s="1"/>
      <c r="AA2001" s="6"/>
      <c r="AB2001" s="7"/>
      <c r="AC2001" s="7"/>
      <c r="AD2001" s="7"/>
      <c r="AE2001" s="6"/>
      <c r="AF2001" s="8"/>
      <c r="AG2001" s="6"/>
      <c r="AH2001" s="1"/>
      <c r="AI2001" s="3"/>
      <c r="AJ2001" s="3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</row>
    <row r="2002" spans="1:220" x14ac:dyDescent="0.2">
      <c r="A2002" s="65">
        <f t="shared" ref="A2002:A2065" si="517">(A2001+1)</f>
        <v>43977</v>
      </c>
      <c r="B2002" s="12">
        <f t="shared" ca="1" si="503"/>
        <v>88369020.262350172</v>
      </c>
      <c r="C2002" s="73">
        <f t="shared" ca="1" si="504"/>
        <v>80526032.942365378</v>
      </c>
      <c r="D2002" s="67">
        <f ca="1">IF(A2002&lt;$B$1,VLOOKUP(A2002,[1]DI!$A$4:$B$15000,2,FALSE),0)</f>
        <v>2.9000000000000005E-2</v>
      </c>
      <c r="E2002" s="11">
        <f t="shared" ca="1" si="505"/>
        <v>1.00011345</v>
      </c>
      <c r="F2002" s="66">
        <f ca="1">(TRUNC(PRODUCT($E$16:$E2001),16))</f>
        <v>1.63042520711226</v>
      </c>
      <c r="G2002" s="66">
        <f t="shared" ca="1" si="506"/>
        <v>1.6004484080525101</v>
      </c>
      <c r="H2002" s="66">
        <f t="shared" ca="1" si="507"/>
        <v>1.0187302499999999</v>
      </c>
      <c r="I2002" s="67">
        <f t="shared" ref="I2002:I2065" si="518">I2001</f>
        <v>0</v>
      </c>
      <c r="J2002" s="68">
        <f t="shared" si="508"/>
        <v>43801</v>
      </c>
      <c r="K2002" s="13">
        <f t="shared" si="509"/>
        <v>174</v>
      </c>
      <c r="L2002" s="9">
        <f t="shared" si="510"/>
        <v>1</v>
      </c>
      <c r="M2002" s="71">
        <f t="shared" ca="1" si="511"/>
        <v>1.0187302499999999</v>
      </c>
      <c r="N2002" s="70">
        <f t="shared" si="512"/>
        <v>0</v>
      </c>
      <c r="O2002" s="66">
        <f t="shared" ca="1" si="513"/>
        <v>1508272.72851873</v>
      </c>
      <c r="P2002" s="72">
        <f t="shared" si="514"/>
        <v>0</v>
      </c>
      <c r="Q2002" s="73">
        <f t="shared" ca="1" si="515"/>
        <v>1610520.6588473076</v>
      </c>
      <c r="R2002" s="73">
        <f t="shared" ca="1" si="516"/>
        <v>4724193.9326187689</v>
      </c>
      <c r="S2002" s="68"/>
      <c r="T2002" s="68"/>
      <c r="U2002" s="68"/>
      <c r="V2002" s="6"/>
      <c r="W2002" s="6"/>
      <c r="X2002" s="6"/>
      <c r="Y2002" s="7"/>
      <c r="Z2002" s="1"/>
      <c r="AA2002" s="6"/>
      <c r="AB2002" s="7"/>
      <c r="AC2002" s="7"/>
      <c r="AD2002" s="7"/>
      <c r="AE2002" s="6"/>
      <c r="AF2002" s="8"/>
      <c r="AG2002" s="6"/>
      <c r="AH2002" s="1"/>
      <c r="AI2002" s="3"/>
      <c r="AJ2002" s="3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</row>
    <row r="2003" spans="1:220" x14ac:dyDescent="0.2">
      <c r="A2003" s="65">
        <f t="shared" si="517"/>
        <v>43978</v>
      </c>
      <c r="B2003" s="12">
        <f t="shared" ca="1" si="503"/>
        <v>88405169.472218454</v>
      </c>
      <c r="C2003" s="73">
        <f t="shared" ca="1" si="504"/>
        <v>80526032.942365378</v>
      </c>
      <c r="D2003" s="67">
        <f ca="1">IF(A2003&lt;$B$1,VLOOKUP(A2003,[1]DI!$A$4:$B$15000,2,FALSE),0)</f>
        <v>2.9000000000000005E-2</v>
      </c>
      <c r="E2003" s="11">
        <f t="shared" ca="1" si="505"/>
        <v>1.00011345</v>
      </c>
      <c r="F2003" s="66">
        <f ca="1">(TRUNC(PRODUCT($E$16:$E2002),16))</f>
        <v>1.63061017885201</v>
      </c>
      <c r="G2003" s="66">
        <f t="shared" ca="1" si="506"/>
        <v>1.6004484080525101</v>
      </c>
      <c r="H2003" s="66">
        <f t="shared" ca="1" si="507"/>
        <v>1.0188458300000001</v>
      </c>
      <c r="I2003" s="67">
        <f t="shared" si="518"/>
        <v>0</v>
      </c>
      <c r="J2003" s="68">
        <f t="shared" si="508"/>
        <v>43801</v>
      </c>
      <c r="K2003" s="13">
        <f t="shared" si="509"/>
        <v>175</v>
      </c>
      <c r="L2003" s="9">
        <f t="shared" si="510"/>
        <v>1</v>
      </c>
      <c r="M2003" s="71">
        <f t="shared" ca="1" si="511"/>
        <v>1.0188458300000001</v>
      </c>
      <c r="N2003" s="70">
        <f t="shared" si="512"/>
        <v>0</v>
      </c>
      <c r="O2003" s="66">
        <f t="shared" ca="1" si="513"/>
        <v>1517579.92740622</v>
      </c>
      <c r="P2003" s="72">
        <f t="shared" si="514"/>
        <v>0</v>
      </c>
      <c r="Q2003" s="73">
        <f t="shared" ca="1" si="515"/>
        <v>1610520.6588473076</v>
      </c>
      <c r="R2003" s="73">
        <f t="shared" ca="1" si="516"/>
        <v>4751035.9435995575</v>
      </c>
      <c r="S2003" s="68"/>
      <c r="T2003" s="68"/>
      <c r="U2003" s="68"/>
      <c r="V2003" s="6"/>
      <c r="W2003" s="6"/>
      <c r="X2003" s="6"/>
      <c r="Y2003" s="7"/>
      <c r="Z2003" s="1"/>
      <c r="AA2003" s="6"/>
      <c r="AB2003" s="7"/>
      <c r="AC2003" s="7"/>
      <c r="AD2003" s="7"/>
      <c r="AE2003" s="6"/>
      <c r="AF2003" s="8"/>
      <c r="AG2003" s="6"/>
      <c r="AH2003" s="1"/>
      <c r="AI2003" s="3"/>
      <c r="AJ2003" s="3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</row>
    <row r="2004" spans="1:220" x14ac:dyDescent="0.2">
      <c r="A2004" s="65">
        <f t="shared" si="517"/>
        <v>43979</v>
      </c>
      <c r="B2004" s="12">
        <f t="shared" ca="1" si="503"/>
        <v>88441318.682086721</v>
      </c>
      <c r="C2004" s="73">
        <f t="shared" ca="1" si="504"/>
        <v>80526032.942365378</v>
      </c>
      <c r="D2004" s="67">
        <f ca="1">IF(A2004&lt;$B$1,VLOOKUP(A2004,[1]DI!$A$4:$B$15000,2,FALSE),0)</f>
        <v>2.9000000000000005E-2</v>
      </c>
      <c r="E2004" s="11">
        <f t="shared" ca="1" si="505"/>
        <v>1.00011345</v>
      </c>
      <c r="F2004" s="66">
        <f ca="1">(TRUNC(PRODUCT($E$16:$E2003),16))</f>
        <v>1.6307951715768001</v>
      </c>
      <c r="G2004" s="66">
        <f t="shared" ca="1" si="506"/>
        <v>1.6004484080525101</v>
      </c>
      <c r="H2004" s="66">
        <f t="shared" ca="1" si="507"/>
        <v>1.01896141</v>
      </c>
      <c r="I2004" s="67">
        <f t="shared" si="518"/>
        <v>0</v>
      </c>
      <c r="J2004" s="68">
        <f t="shared" si="508"/>
        <v>43801</v>
      </c>
      <c r="K2004" s="13">
        <f t="shared" si="509"/>
        <v>176</v>
      </c>
      <c r="L2004" s="9">
        <f t="shared" si="510"/>
        <v>1</v>
      </c>
      <c r="M2004" s="71">
        <f t="shared" ca="1" si="511"/>
        <v>1.01896141</v>
      </c>
      <c r="N2004" s="70">
        <f t="shared" si="512"/>
        <v>0</v>
      </c>
      <c r="O2004" s="66">
        <f t="shared" ca="1" si="513"/>
        <v>1526887.1262936899</v>
      </c>
      <c r="P2004" s="72">
        <f t="shared" si="514"/>
        <v>0</v>
      </c>
      <c r="Q2004" s="73">
        <f t="shared" ca="1" si="515"/>
        <v>1610520.6588473076</v>
      </c>
      <c r="R2004" s="73">
        <f t="shared" ca="1" si="516"/>
        <v>4777877.9545803461</v>
      </c>
      <c r="S2004" s="68"/>
      <c r="T2004" s="68"/>
      <c r="U2004" s="68"/>
      <c r="V2004" s="6"/>
      <c r="W2004" s="6"/>
      <c r="X2004" s="6"/>
      <c r="Y2004" s="7"/>
      <c r="Z2004" s="1"/>
      <c r="AA2004" s="6"/>
      <c r="AB2004" s="7"/>
      <c r="AC2004" s="7"/>
      <c r="AD2004" s="7"/>
      <c r="AE2004" s="6"/>
      <c r="AF2004" s="8"/>
      <c r="AG2004" s="6"/>
      <c r="AH2004" s="1"/>
      <c r="AI2004" s="3"/>
      <c r="AJ2004" s="3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</row>
    <row r="2005" spans="1:220" x14ac:dyDescent="0.2">
      <c r="A2005" s="65">
        <f t="shared" si="517"/>
        <v>43980</v>
      </c>
      <c r="B2005" s="12">
        <f t="shared" ca="1" si="503"/>
        <v>88477469.502475649</v>
      </c>
      <c r="C2005" s="73">
        <f t="shared" ca="1" si="504"/>
        <v>80526032.942365378</v>
      </c>
      <c r="D2005" s="67">
        <f ca="1">IF(A2005&lt;$B$1,VLOOKUP(A2005,[1]DI!$A$4:$B$15000,2,FALSE),0)</f>
        <v>2.9000000000000005E-2</v>
      </c>
      <c r="E2005" s="11">
        <f t="shared" ca="1" si="505"/>
        <v>1.00011345</v>
      </c>
      <c r="F2005" s="66">
        <f ca="1">(TRUNC(PRODUCT($E$16:$E2004),16))</f>
        <v>1.63098018528901</v>
      </c>
      <c r="G2005" s="66">
        <f t="shared" ca="1" si="506"/>
        <v>1.6004484080525101</v>
      </c>
      <c r="H2005" s="66">
        <f t="shared" ca="1" si="507"/>
        <v>1.0190770099999999</v>
      </c>
      <c r="I2005" s="67">
        <f t="shared" si="518"/>
        <v>0</v>
      </c>
      <c r="J2005" s="68">
        <f t="shared" si="508"/>
        <v>43801</v>
      </c>
      <c r="K2005" s="13">
        <f t="shared" si="509"/>
        <v>177</v>
      </c>
      <c r="L2005" s="9">
        <f t="shared" si="510"/>
        <v>1</v>
      </c>
      <c r="M2005" s="71">
        <f t="shared" ca="1" si="511"/>
        <v>1.0190770099999999</v>
      </c>
      <c r="N2005" s="70">
        <f t="shared" si="512"/>
        <v>0</v>
      </c>
      <c r="O2005" s="66">
        <f t="shared" ca="1" si="513"/>
        <v>1536195.9357018301</v>
      </c>
      <c r="P2005" s="72">
        <f t="shared" si="514"/>
        <v>0</v>
      </c>
      <c r="Q2005" s="73">
        <f t="shared" ca="1" si="515"/>
        <v>1610520.6588473076</v>
      </c>
      <c r="R2005" s="73">
        <f t="shared" ca="1" si="516"/>
        <v>4804719.9655611338</v>
      </c>
      <c r="S2005" s="68"/>
      <c r="T2005" s="68"/>
      <c r="U2005" s="68"/>
      <c r="V2005" s="6"/>
      <c r="W2005" s="6"/>
      <c r="X2005" s="6"/>
      <c r="Y2005" s="7"/>
      <c r="Z2005" s="1"/>
      <c r="AA2005" s="6"/>
      <c r="AB2005" s="7"/>
      <c r="AC2005" s="7"/>
      <c r="AD2005" s="7"/>
      <c r="AE2005" s="6"/>
      <c r="AF2005" s="8"/>
      <c r="AG2005" s="6"/>
      <c r="AH2005" s="1"/>
      <c r="AI2005" s="3"/>
      <c r="AJ2005" s="3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</row>
    <row r="2006" spans="1:220" x14ac:dyDescent="0.2">
      <c r="A2006" s="65">
        <f t="shared" si="517"/>
        <v>43981</v>
      </c>
      <c r="B2006" s="12">
        <f t="shared" ca="1" si="503"/>
        <v>88513621.933385238</v>
      </c>
      <c r="C2006" s="73">
        <f t="shared" ca="1" si="504"/>
        <v>80526032.942365378</v>
      </c>
      <c r="D2006" s="67">
        <f ca="1">IF(A2006&lt;$B$1,VLOOKUP(A2006,[1]DI!$A$4:$B$15000,2,FALSE),0)</f>
        <v>0</v>
      </c>
      <c r="E2006" s="11">
        <f t="shared" ca="1" si="505"/>
        <v>1</v>
      </c>
      <c r="F2006" s="66">
        <f ca="1">(TRUNC(PRODUCT($E$16:$E2005),16))</f>
        <v>1.63116521999104</v>
      </c>
      <c r="G2006" s="66">
        <f t="shared" ca="1" si="506"/>
        <v>1.6004484080525101</v>
      </c>
      <c r="H2006" s="66">
        <f t="shared" ca="1" si="507"/>
        <v>1.01919263</v>
      </c>
      <c r="I2006" s="67">
        <f t="shared" si="518"/>
        <v>0</v>
      </c>
      <c r="J2006" s="68">
        <f t="shared" si="508"/>
        <v>43801</v>
      </c>
      <c r="K2006" s="13">
        <f t="shared" si="509"/>
        <v>178</v>
      </c>
      <c r="L2006" s="9">
        <f t="shared" si="510"/>
        <v>1</v>
      </c>
      <c r="M2006" s="71">
        <f t="shared" ca="1" si="511"/>
        <v>1.01919263</v>
      </c>
      <c r="N2006" s="70">
        <f t="shared" si="512"/>
        <v>0</v>
      </c>
      <c r="O2006" s="66">
        <f t="shared" ca="1" si="513"/>
        <v>1545506.3556306299</v>
      </c>
      <c r="P2006" s="72">
        <f t="shared" si="514"/>
        <v>0</v>
      </c>
      <c r="Q2006" s="73">
        <f t="shared" ca="1" si="515"/>
        <v>1610520.6588473076</v>
      </c>
      <c r="R2006" s="73">
        <f t="shared" ca="1" si="516"/>
        <v>4831561.9765419224</v>
      </c>
      <c r="S2006" s="68"/>
      <c r="T2006" s="68"/>
      <c r="U2006" s="68"/>
      <c r="V2006" s="6"/>
      <c r="W2006" s="6"/>
      <c r="X2006" s="6"/>
      <c r="Y2006" s="7"/>
      <c r="Z2006" s="1"/>
      <c r="AA2006" s="6"/>
      <c r="AB2006" s="7"/>
      <c r="AC2006" s="7"/>
      <c r="AD2006" s="7"/>
      <c r="AE2006" s="6"/>
      <c r="AF2006" s="8"/>
      <c r="AG2006" s="6"/>
      <c r="AH2006" s="1"/>
      <c r="AI2006" s="3"/>
      <c r="AJ2006" s="3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</row>
    <row r="2007" spans="1:220" x14ac:dyDescent="0.2">
      <c r="A2007" s="65">
        <f t="shared" si="517"/>
        <v>43982</v>
      </c>
      <c r="B2007" s="12">
        <f t="shared" ca="1" si="503"/>
        <v>88540463.944366023</v>
      </c>
      <c r="C2007" s="73">
        <f t="shared" ca="1" si="504"/>
        <v>80526032.942365378</v>
      </c>
      <c r="D2007" s="67">
        <f ca="1">IF(A2007&lt;$B$1,VLOOKUP(A2007,[1]DI!$A$4:$B$15000,2,FALSE),0)</f>
        <v>0</v>
      </c>
      <c r="E2007" s="11">
        <f t="shared" ca="1" si="505"/>
        <v>1</v>
      </c>
      <c r="F2007" s="66">
        <f ca="1">(TRUNC(PRODUCT($E$16:$E2006),16))</f>
        <v>1.63116521999104</v>
      </c>
      <c r="G2007" s="66">
        <f t="shared" ca="1" si="506"/>
        <v>1.6004484080525101</v>
      </c>
      <c r="H2007" s="66">
        <f t="shared" ca="1" si="507"/>
        <v>1.01919263</v>
      </c>
      <c r="I2007" s="67">
        <f t="shared" si="518"/>
        <v>0</v>
      </c>
      <c r="J2007" s="68">
        <f t="shared" si="508"/>
        <v>43801</v>
      </c>
      <c r="K2007" s="13">
        <f t="shared" si="509"/>
        <v>179</v>
      </c>
      <c r="L2007" s="9">
        <f t="shared" si="510"/>
        <v>1</v>
      </c>
      <c r="M2007" s="71">
        <f t="shared" ca="1" si="511"/>
        <v>1.01919263</v>
      </c>
      <c r="N2007" s="70">
        <f t="shared" si="512"/>
        <v>0</v>
      </c>
      <c r="O2007" s="66">
        <f t="shared" ca="1" si="513"/>
        <v>1545506.3556306299</v>
      </c>
      <c r="P2007" s="72">
        <f t="shared" si="514"/>
        <v>0</v>
      </c>
      <c r="Q2007" s="73">
        <f t="shared" ca="1" si="515"/>
        <v>1610520.6588473076</v>
      </c>
      <c r="R2007" s="73">
        <f t="shared" ca="1" si="516"/>
        <v>4858403.987522711</v>
      </c>
      <c r="S2007" s="68"/>
      <c r="T2007" s="68"/>
      <c r="U2007" s="68"/>
      <c r="V2007" s="6"/>
      <c r="W2007" s="6"/>
      <c r="X2007" s="6"/>
      <c r="Y2007" s="7"/>
      <c r="Z2007" s="1"/>
      <c r="AA2007" s="6"/>
      <c r="AB2007" s="7"/>
      <c r="AC2007" s="7"/>
      <c r="AD2007" s="7"/>
      <c r="AE2007" s="6"/>
      <c r="AF2007" s="8"/>
      <c r="AG2007" s="6"/>
      <c r="AH2007" s="1"/>
      <c r="AI2007" s="3"/>
      <c r="AJ2007" s="3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</row>
    <row r="2008" spans="1:220" x14ac:dyDescent="0.2">
      <c r="A2008" s="65">
        <f t="shared" si="517"/>
        <v>43983</v>
      </c>
      <c r="B2008" s="12">
        <f t="shared" ca="1" si="503"/>
        <v>88567305.955346823</v>
      </c>
      <c r="C2008" s="73">
        <f t="shared" ca="1" si="504"/>
        <v>80526032.942365378</v>
      </c>
      <c r="D2008" s="67">
        <f ca="1">IF(A2008&lt;$B$1,VLOOKUP(A2008,[1]DI!$A$4:$B$15000,2,FALSE),0)</f>
        <v>2.9000000000000005E-2</v>
      </c>
      <c r="E2008" s="11">
        <f t="shared" ca="1" si="505"/>
        <v>1.00011345</v>
      </c>
      <c r="F2008" s="66">
        <f ca="1">(TRUNC(PRODUCT($E$16:$E2007),16))</f>
        <v>1.63116521999104</v>
      </c>
      <c r="G2008" s="66">
        <f t="shared" ca="1" si="506"/>
        <v>1.6004484080525101</v>
      </c>
      <c r="H2008" s="66">
        <f t="shared" ca="1" si="507"/>
        <v>1.01919263</v>
      </c>
      <c r="I2008" s="67">
        <f t="shared" si="518"/>
        <v>0</v>
      </c>
      <c r="J2008" s="68">
        <f t="shared" si="508"/>
        <v>43801</v>
      </c>
      <c r="K2008" s="13">
        <f t="shared" si="509"/>
        <v>179</v>
      </c>
      <c r="L2008" s="9">
        <f t="shared" si="510"/>
        <v>1</v>
      </c>
      <c r="M2008" s="71">
        <f t="shared" ca="1" si="511"/>
        <v>1.01919263</v>
      </c>
      <c r="N2008" s="70">
        <f t="shared" si="512"/>
        <v>0</v>
      </c>
      <c r="O2008" s="66">
        <f t="shared" ca="1" si="513"/>
        <v>1545506.3556306299</v>
      </c>
      <c r="P2008" s="72">
        <f t="shared" si="514"/>
        <v>0</v>
      </c>
      <c r="Q2008" s="73">
        <f t="shared" ca="1" si="515"/>
        <v>1610520.6588473076</v>
      </c>
      <c r="R2008" s="73">
        <f t="shared" ca="1" si="516"/>
        <v>4885245.9985034997</v>
      </c>
      <c r="S2008" s="68"/>
      <c r="T2008" s="68"/>
      <c r="U2008" s="68"/>
      <c r="V2008" s="6"/>
      <c r="W2008" s="6"/>
      <c r="X2008" s="6"/>
      <c r="Y2008" s="7"/>
      <c r="Z2008" s="1"/>
      <c r="AA2008" s="6"/>
      <c r="AB2008" s="7"/>
      <c r="AC2008" s="7"/>
      <c r="AD2008" s="7"/>
      <c r="AE2008" s="6"/>
      <c r="AF2008" s="8"/>
      <c r="AG2008" s="6"/>
      <c r="AH2008" s="1"/>
      <c r="AI2008" s="3"/>
      <c r="AJ2008" s="3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</row>
    <row r="2009" spans="1:220" x14ac:dyDescent="0.2">
      <c r="A2009" s="65">
        <f t="shared" si="517"/>
        <v>43984</v>
      </c>
      <c r="B2009" s="12">
        <f t="shared" ca="1" si="503"/>
        <v>88603459.191516727</v>
      </c>
      <c r="C2009" s="73">
        <f t="shared" ca="1" si="504"/>
        <v>80526032.942365378</v>
      </c>
      <c r="D2009" s="67">
        <f ca="1">IF(A2009&lt;$B$1,VLOOKUP(A2009,[1]DI!$A$4:$B$15000,2,FALSE),0)</f>
        <v>2.9000000000000005E-2</v>
      </c>
      <c r="E2009" s="11">
        <f t="shared" ca="1" si="505"/>
        <v>1.00011345</v>
      </c>
      <c r="F2009" s="66">
        <f ca="1">(TRUNC(PRODUCT($E$16:$E2008),16))</f>
        <v>1.63135027568524</v>
      </c>
      <c r="G2009" s="66">
        <f t="shared" ca="1" si="506"/>
        <v>1.6004484080525101</v>
      </c>
      <c r="H2009" s="66">
        <f t="shared" ca="1" si="507"/>
        <v>1.0193082600000001</v>
      </c>
      <c r="I2009" s="67">
        <f t="shared" si="518"/>
        <v>0</v>
      </c>
      <c r="J2009" s="68">
        <f t="shared" si="508"/>
        <v>43801</v>
      </c>
      <c r="K2009" s="13">
        <f t="shared" si="509"/>
        <v>180</v>
      </c>
      <c r="L2009" s="9">
        <f t="shared" si="510"/>
        <v>1</v>
      </c>
      <c r="M2009" s="71">
        <f t="shared" ca="1" si="511"/>
        <v>1.0193082600000001</v>
      </c>
      <c r="N2009" s="70">
        <f t="shared" si="512"/>
        <v>0</v>
      </c>
      <c r="O2009" s="66">
        <f t="shared" ca="1" si="513"/>
        <v>1554817.58081976</v>
      </c>
      <c r="P2009" s="72">
        <f t="shared" si="514"/>
        <v>0</v>
      </c>
      <c r="Q2009" s="73">
        <f t="shared" ca="1" si="515"/>
        <v>1610520.6588473076</v>
      </c>
      <c r="R2009" s="73">
        <f t="shared" ca="1" si="516"/>
        <v>4912088.0094842883</v>
      </c>
      <c r="S2009" s="68"/>
      <c r="T2009" s="68"/>
      <c r="U2009" s="68"/>
      <c r="V2009" s="6"/>
      <c r="W2009" s="6"/>
      <c r="X2009" s="6"/>
      <c r="Y2009" s="7"/>
      <c r="Z2009" s="1"/>
      <c r="AA2009" s="6"/>
      <c r="AB2009" s="7"/>
      <c r="AC2009" s="7"/>
      <c r="AD2009" s="7"/>
      <c r="AE2009" s="6"/>
      <c r="AF2009" s="8"/>
      <c r="AG2009" s="6"/>
      <c r="AH2009" s="1"/>
      <c r="AI2009" s="3"/>
      <c r="AJ2009" s="3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</row>
    <row r="2010" spans="1:220" x14ac:dyDescent="0.2">
      <c r="A2010" s="65">
        <f t="shared" si="517"/>
        <v>43985</v>
      </c>
      <c r="B2010" s="12">
        <f t="shared" ca="1" si="503"/>
        <v>88639613.232946962</v>
      </c>
      <c r="C2010" s="73">
        <f t="shared" ca="1" si="504"/>
        <v>80526032.942365378</v>
      </c>
      <c r="D2010" s="67">
        <f ca="1">IF(A2010&lt;$B$1,VLOOKUP(A2010,[1]DI!$A$4:$B$15000,2,FALSE),0)</f>
        <v>2.9000000000000005E-2</v>
      </c>
      <c r="E2010" s="11">
        <f t="shared" ca="1" si="505"/>
        <v>1.00011345</v>
      </c>
      <c r="F2010" s="66">
        <f ca="1">(TRUNC(PRODUCT($E$16:$E2009),16))</f>
        <v>1.6315353523740199</v>
      </c>
      <c r="G2010" s="66">
        <f t="shared" ca="1" si="506"/>
        <v>1.6004484080525101</v>
      </c>
      <c r="H2010" s="66">
        <f t="shared" ca="1" si="507"/>
        <v>1.0194239</v>
      </c>
      <c r="I2010" s="67">
        <f t="shared" si="518"/>
        <v>0</v>
      </c>
      <c r="J2010" s="68">
        <f t="shared" si="508"/>
        <v>43801</v>
      </c>
      <c r="K2010" s="13">
        <f t="shared" si="509"/>
        <v>181</v>
      </c>
      <c r="L2010" s="9">
        <f t="shared" si="510"/>
        <v>1</v>
      </c>
      <c r="M2010" s="71">
        <f t="shared" ca="1" si="511"/>
        <v>1.0194239</v>
      </c>
      <c r="N2010" s="70">
        <f t="shared" si="512"/>
        <v>0</v>
      </c>
      <c r="O2010" s="66">
        <f t="shared" ca="1" si="513"/>
        <v>1564129.61126921</v>
      </c>
      <c r="P2010" s="72">
        <f t="shared" si="514"/>
        <v>0</v>
      </c>
      <c r="Q2010" s="73">
        <f t="shared" ca="1" si="515"/>
        <v>1610520.6588473076</v>
      </c>
      <c r="R2010" s="73">
        <f t="shared" ca="1" si="516"/>
        <v>4938930.0204650769</v>
      </c>
      <c r="S2010" s="68"/>
      <c r="T2010" s="68"/>
      <c r="U2010" s="68"/>
      <c r="V2010" s="6"/>
      <c r="W2010" s="6"/>
      <c r="X2010" s="6"/>
      <c r="Y2010" s="7"/>
      <c r="Z2010" s="1"/>
      <c r="AA2010" s="6"/>
      <c r="AB2010" s="7"/>
      <c r="AC2010" s="7"/>
      <c r="AD2010" s="7"/>
      <c r="AE2010" s="6"/>
      <c r="AF2010" s="8"/>
      <c r="AG2010" s="6"/>
      <c r="AH2010" s="1"/>
      <c r="AI2010" s="3"/>
      <c r="AJ2010" s="3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</row>
    <row r="2011" spans="1:220" x14ac:dyDescent="0.2">
      <c r="A2011" s="65">
        <f t="shared" si="517"/>
        <v>43986</v>
      </c>
      <c r="B2011" s="12">
        <f t="shared" ca="1" si="503"/>
        <v>88675768.079637527</v>
      </c>
      <c r="C2011" s="73">
        <f t="shared" ca="1" si="504"/>
        <v>80526032.942365378</v>
      </c>
      <c r="D2011" s="67">
        <f ca="1">IF(A2011&lt;$B$1,VLOOKUP(A2011,[1]DI!$A$4:$B$15000,2,FALSE),0)</f>
        <v>2.9000000000000005E-2</v>
      </c>
      <c r="E2011" s="11">
        <f t="shared" ca="1" si="505"/>
        <v>1.00011345</v>
      </c>
      <c r="F2011" s="66">
        <f ca="1">(TRUNC(PRODUCT($E$16:$E2010),16))</f>
        <v>1.63172045005975</v>
      </c>
      <c r="G2011" s="66">
        <f t="shared" ca="1" si="506"/>
        <v>1.6004484080525101</v>
      </c>
      <c r="H2011" s="66">
        <f t="shared" ca="1" si="507"/>
        <v>1.01953955</v>
      </c>
      <c r="I2011" s="67">
        <f t="shared" si="518"/>
        <v>0</v>
      </c>
      <c r="J2011" s="68">
        <f t="shared" si="508"/>
        <v>43801</v>
      </c>
      <c r="K2011" s="13">
        <f t="shared" si="509"/>
        <v>182</v>
      </c>
      <c r="L2011" s="9">
        <f t="shared" si="510"/>
        <v>1</v>
      </c>
      <c r="M2011" s="71">
        <f t="shared" ca="1" si="511"/>
        <v>1.01953955</v>
      </c>
      <c r="N2011" s="70">
        <f t="shared" si="512"/>
        <v>0</v>
      </c>
      <c r="O2011" s="66">
        <f t="shared" ca="1" si="513"/>
        <v>1573442.44697899</v>
      </c>
      <c r="P2011" s="72">
        <f t="shared" si="514"/>
        <v>0</v>
      </c>
      <c r="Q2011" s="73">
        <f t="shared" ca="1" si="515"/>
        <v>1610520.6588473076</v>
      </c>
      <c r="R2011" s="73">
        <f t="shared" ca="1" si="516"/>
        <v>4965772.0314458655</v>
      </c>
      <c r="S2011" s="68"/>
      <c r="T2011" s="68"/>
      <c r="U2011" s="68"/>
      <c r="V2011" s="6"/>
      <c r="W2011" s="6"/>
      <c r="X2011" s="6"/>
      <c r="Y2011" s="7"/>
      <c r="Z2011" s="1"/>
      <c r="AA2011" s="6"/>
      <c r="AB2011" s="7"/>
      <c r="AC2011" s="7"/>
      <c r="AD2011" s="7"/>
      <c r="AE2011" s="6"/>
      <c r="AF2011" s="8"/>
      <c r="AG2011" s="6"/>
      <c r="AH2011" s="1"/>
      <c r="AI2011" s="3"/>
      <c r="AJ2011" s="3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</row>
    <row r="2012" spans="1:220" x14ac:dyDescent="0.2">
      <c r="A2012" s="65">
        <f t="shared" si="517"/>
        <v>43987</v>
      </c>
      <c r="B2012" s="12">
        <f t="shared" ca="1" si="503"/>
        <v>88711924.536848783</v>
      </c>
      <c r="C2012" s="73">
        <f t="shared" ca="1" si="504"/>
        <v>80526032.942365378</v>
      </c>
      <c r="D2012" s="67">
        <f ca="1">IF(A2012&lt;$B$1,VLOOKUP(A2012,[1]DI!$A$4:$B$15000,2,FALSE),0)</f>
        <v>2.9000000000000005E-2</v>
      </c>
      <c r="E2012" s="11">
        <f t="shared" ca="1" si="505"/>
        <v>1.00011345</v>
      </c>
      <c r="F2012" s="66">
        <f ca="1">(TRUNC(PRODUCT($E$16:$E2011),16))</f>
        <v>1.6319055687448101</v>
      </c>
      <c r="G2012" s="66">
        <f t="shared" ca="1" si="506"/>
        <v>1.6004484080525101</v>
      </c>
      <c r="H2012" s="66">
        <f t="shared" ca="1" si="507"/>
        <v>1.01965522</v>
      </c>
      <c r="I2012" s="67">
        <f t="shared" si="518"/>
        <v>0</v>
      </c>
      <c r="J2012" s="68">
        <f t="shared" si="508"/>
        <v>43801</v>
      </c>
      <c r="K2012" s="13">
        <f t="shared" si="509"/>
        <v>183</v>
      </c>
      <c r="L2012" s="9">
        <f t="shared" si="510"/>
        <v>1</v>
      </c>
      <c r="M2012" s="71">
        <f t="shared" ca="1" si="511"/>
        <v>1.01965522</v>
      </c>
      <c r="N2012" s="70">
        <f t="shared" si="512"/>
        <v>0</v>
      </c>
      <c r="O2012" s="66">
        <f t="shared" ca="1" si="513"/>
        <v>1582756.8932094399</v>
      </c>
      <c r="P2012" s="72">
        <f t="shared" si="514"/>
        <v>0</v>
      </c>
      <c r="Q2012" s="73">
        <f t="shared" ca="1" si="515"/>
        <v>1610520.6588473076</v>
      </c>
      <c r="R2012" s="73">
        <f t="shared" ca="1" si="516"/>
        <v>4992614.0424266541</v>
      </c>
      <c r="S2012" s="68"/>
      <c r="T2012" s="68"/>
      <c r="U2012" s="68"/>
      <c r="V2012" s="6"/>
      <c r="W2012" s="6"/>
      <c r="X2012" s="6"/>
      <c r="Y2012" s="7"/>
      <c r="Z2012" s="1"/>
      <c r="AA2012" s="6"/>
      <c r="AB2012" s="7"/>
      <c r="AC2012" s="7"/>
      <c r="AD2012" s="7"/>
      <c r="AE2012" s="6"/>
      <c r="AF2012" s="8"/>
      <c r="AG2012" s="6"/>
      <c r="AH2012" s="1"/>
      <c r="AI2012" s="3"/>
      <c r="AJ2012" s="3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</row>
    <row r="2013" spans="1:220" x14ac:dyDescent="0.2">
      <c r="A2013" s="65">
        <f t="shared" si="517"/>
        <v>43988</v>
      </c>
      <c r="B2013" s="12">
        <f t="shared" ca="1" si="503"/>
        <v>88748081.79932034</v>
      </c>
      <c r="C2013" s="73">
        <f t="shared" ca="1" si="504"/>
        <v>80526032.942365378</v>
      </c>
      <c r="D2013" s="67">
        <f ca="1">IF(A2013&lt;$B$1,VLOOKUP(A2013,[1]DI!$A$4:$B$15000,2,FALSE),0)</f>
        <v>0</v>
      </c>
      <c r="E2013" s="11">
        <f t="shared" ca="1" si="505"/>
        <v>1</v>
      </c>
      <c r="F2013" s="66">
        <f ca="1">(TRUNC(PRODUCT($E$16:$E2012),16))</f>
        <v>1.6320907084315801</v>
      </c>
      <c r="G2013" s="66">
        <f t="shared" ca="1" si="506"/>
        <v>1.6004484080525101</v>
      </c>
      <c r="H2013" s="66">
        <f t="shared" ca="1" si="507"/>
        <v>1.0197708999999999</v>
      </c>
      <c r="I2013" s="67">
        <f t="shared" si="518"/>
        <v>0</v>
      </c>
      <c r="J2013" s="68">
        <f t="shared" si="508"/>
        <v>43801</v>
      </c>
      <c r="K2013" s="13">
        <f t="shared" si="509"/>
        <v>184</v>
      </c>
      <c r="L2013" s="9">
        <f t="shared" si="510"/>
        <v>1</v>
      </c>
      <c r="M2013" s="71">
        <f t="shared" ca="1" si="511"/>
        <v>1.0197708999999999</v>
      </c>
      <c r="N2013" s="70">
        <f t="shared" si="512"/>
        <v>0</v>
      </c>
      <c r="O2013" s="66">
        <f t="shared" ca="1" si="513"/>
        <v>1592072.1447002101</v>
      </c>
      <c r="P2013" s="72">
        <f t="shared" si="514"/>
        <v>0</v>
      </c>
      <c r="Q2013" s="73">
        <f t="shared" ca="1" si="515"/>
        <v>1610520.6588473076</v>
      </c>
      <c r="R2013" s="73">
        <f t="shared" ca="1" si="516"/>
        <v>5019456.0534074418</v>
      </c>
      <c r="S2013" s="68"/>
      <c r="T2013" s="68"/>
      <c r="U2013" s="68"/>
      <c r="V2013" s="6"/>
      <c r="W2013" s="6"/>
      <c r="X2013" s="6"/>
      <c r="Y2013" s="7"/>
      <c r="Z2013" s="1"/>
      <c r="AA2013" s="6"/>
      <c r="AB2013" s="7"/>
      <c r="AC2013" s="7"/>
      <c r="AD2013" s="7"/>
      <c r="AE2013" s="6"/>
      <c r="AF2013" s="8"/>
      <c r="AG2013" s="6"/>
      <c r="AH2013" s="1"/>
      <c r="AI2013" s="3"/>
      <c r="AJ2013" s="3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</row>
    <row r="2014" spans="1:220" x14ac:dyDescent="0.2">
      <c r="A2014" s="65">
        <f t="shared" si="517"/>
        <v>43989</v>
      </c>
      <c r="B2014" s="12">
        <f t="shared" ca="1" si="503"/>
        <v>88774923.810301125</v>
      </c>
      <c r="C2014" s="73">
        <f t="shared" ca="1" si="504"/>
        <v>80526032.942365378</v>
      </c>
      <c r="D2014" s="67">
        <f ca="1">IF(A2014&lt;$B$1,VLOOKUP(A2014,[1]DI!$A$4:$B$15000,2,FALSE),0)</f>
        <v>0</v>
      </c>
      <c r="E2014" s="11">
        <f t="shared" ca="1" si="505"/>
        <v>1</v>
      </c>
      <c r="F2014" s="66">
        <f ca="1">(TRUNC(PRODUCT($E$16:$E2013),16))</f>
        <v>1.6320907084315801</v>
      </c>
      <c r="G2014" s="66">
        <f t="shared" ca="1" si="506"/>
        <v>1.6004484080525101</v>
      </c>
      <c r="H2014" s="66">
        <f t="shared" ca="1" si="507"/>
        <v>1.0197708999999999</v>
      </c>
      <c r="I2014" s="67">
        <f t="shared" si="518"/>
        <v>0</v>
      </c>
      <c r="J2014" s="68">
        <f t="shared" si="508"/>
        <v>43801</v>
      </c>
      <c r="K2014" s="13">
        <f t="shared" si="509"/>
        <v>185</v>
      </c>
      <c r="L2014" s="9">
        <f t="shared" si="510"/>
        <v>1</v>
      </c>
      <c r="M2014" s="71">
        <f t="shared" ca="1" si="511"/>
        <v>1.0197708999999999</v>
      </c>
      <c r="N2014" s="70">
        <f t="shared" si="512"/>
        <v>0</v>
      </c>
      <c r="O2014" s="66">
        <f t="shared" ca="1" si="513"/>
        <v>1592072.1447002101</v>
      </c>
      <c r="P2014" s="72">
        <f t="shared" si="514"/>
        <v>0</v>
      </c>
      <c r="Q2014" s="73">
        <f t="shared" ca="1" si="515"/>
        <v>1610520.6588473076</v>
      </c>
      <c r="R2014" s="73">
        <f t="shared" ca="1" si="516"/>
        <v>5046298.0643882304</v>
      </c>
      <c r="S2014" s="68"/>
      <c r="T2014" s="68"/>
      <c r="U2014" s="68"/>
      <c r="V2014" s="6"/>
      <c r="W2014" s="6"/>
      <c r="X2014" s="6"/>
      <c r="Y2014" s="7"/>
      <c r="Z2014" s="1"/>
      <c r="AA2014" s="6"/>
      <c r="AB2014" s="7"/>
      <c r="AC2014" s="7"/>
      <c r="AD2014" s="7"/>
      <c r="AE2014" s="6"/>
      <c r="AF2014" s="8"/>
      <c r="AG2014" s="6"/>
      <c r="AH2014" s="1"/>
      <c r="AI2014" s="3"/>
      <c r="AJ2014" s="3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</row>
    <row r="2015" spans="1:220" x14ac:dyDescent="0.2">
      <c r="A2015" s="65">
        <f t="shared" si="517"/>
        <v>43990</v>
      </c>
      <c r="B2015" s="12">
        <f t="shared" ca="1" si="503"/>
        <v>88801765.82128191</v>
      </c>
      <c r="C2015" s="73">
        <f t="shared" ca="1" si="504"/>
        <v>80526032.942365378</v>
      </c>
      <c r="D2015" s="67">
        <f ca="1">IF(A2015&lt;$B$1,VLOOKUP(A2015,[1]DI!$A$4:$B$15000,2,FALSE),0)</f>
        <v>2.9000000000000005E-2</v>
      </c>
      <c r="E2015" s="11">
        <f t="shared" ca="1" si="505"/>
        <v>1.00011345</v>
      </c>
      <c r="F2015" s="66">
        <f ca="1">(TRUNC(PRODUCT($E$16:$E2014),16))</f>
        <v>1.6320907084315801</v>
      </c>
      <c r="G2015" s="66">
        <f t="shared" ca="1" si="506"/>
        <v>1.6004484080525101</v>
      </c>
      <c r="H2015" s="66">
        <f t="shared" ca="1" si="507"/>
        <v>1.0197708999999999</v>
      </c>
      <c r="I2015" s="67">
        <f t="shared" si="518"/>
        <v>0</v>
      </c>
      <c r="J2015" s="68">
        <f t="shared" si="508"/>
        <v>43801</v>
      </c>
      <c r="K2015" s="13">
        <f t="shared" si="509"/>
        <v>186</v>
      </c>
      <c r="L2015" s="9">
        <f t="shared" si="510"/>
        <v>1</v>
      </c>
      <c r="M2015" s="71">
        <f t="shared" ca="1" si="511"/>
        <v>1.0197708999999999</v>
      </c>
      <c r="N2015" s="70">
        <f t="shared" si="512"/>
        <v>0</v>
      </c>
      <c r="O2015" s="66">
        <f t="shared" ca="1" si="513"/>
        <v>1592072.1447002101</v>
      </c>
      <c r="P2015" s="72">
        <f t="shared" si="514"/>
        <v>0</v>
      </c>
      <c r="Q2015" s="73">
        <f t="shared" ca="1" si="515"/>
        <v>1610520.6588473076</v>
      </c>
      <c r="R2015" s="73">
        <f t="shared" ca="1" si="516"/>
        <v>5073140.0753690191</v>
      </c>
      <c r="S2015" s="68"/>
      <c r="T2015" s="68"/>
      <c r="U2015" s="68"/>
      <c r="V2015" s="6"/>
      <c r="W2015" s="6"/>
      <c r="X2015" s="6"/>
      <c r="Y2015" s="7"/>
      <c r="Z2015" s="1"/>
      <c r="AA2015" s="6"/>
      <c r="AB2015" s="7"/>
      <c r="AC2015" s="7"/>
      <c r="AD2015" s="7"/>
      <c r="AE2015" s="6"/>
      <c r="AF2015" s="8"/>
      <c r="AG2015" s="6"/>
      <c r="AH2015" s="1"/>
      <c r="AI2015" s="3"/>
      <c r="AJ2015" s="3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</row>
    <row r="2016" spans="1:220" x14ac:dyDescent="0.2">
      <c r="A2016" s="65">
        <f t="shared" si="517"/>
        <v>43991</v>
      </c>
      <c r="B2016" s="12">
        <f t="shared" ca="1" si="503"/>
        <v>88837923.889013797</v>
      </c>
      <c r="C2016" s="73">
        <f t="shared" ca="1" si="504"/>
        <v>80526032.942365378</v>
      </c>
      <c r="D2016" s="67">
        <f ca="1">IF(A2016&lt;$B$1,VLOOKUP(A2016,[1]DI!$A$4:$B$15000,2,FALSE),0)</f>
        <v>2.9000000000000005E-2</v>
      </c>
      <c r="E2016" s="11">
        <f t="shared" ca="1" si="505"/>
        <v>1.00011345</v>
      </c>
      <c r="F2016" s="66">
        <f ca="1">(TRUNC(PRODUCT($E$16:$E2015),16))</f>
        <v>1.6322758691224499</v>
      </c>
      <c r="G2016" s="66">
        <f t="shared" ca="1" si="506"/>
        <v>1.6004484080525101</v>
      </c>
      <c r="H2016" s="66">
        <f t="shared" ca="1" si="507"/>
        <v>1.01988659</v>
      </c>
      <c r="I2016" s="67">
        <f t="shared" si="518"/>
        <v>0</v>
      </c>
      <c r="J2016" s="68">
        <f t="shared" si="508"/>
        <v>43801</v>
      </c>
      <c r="K2016" s="13">
        <f t="shared" si="509"/>
        <v>187</v>
      </c>
      <c r="L2016" s="9">
        <f t="shared" si="510"/>
        <v>1</v>
      </c>
      <c r="M2016" s="71">
        <f t="shared" ca="1" si="511"/>
        <v>1.01988659</v>
      </c>
      <c r="N2016" s="70">
        <f t="shared" si="512"/>
        <v>0</v>
      </c>
      <c r="O2016" s="66">
        <f t="shared" ca="1" si="513"/>
        <v>1601388.20145132</v>
      </c>
      <c r="P2016" s="72">
        <f t="shared" si="514"/>
        <v>0</v>
      </c>
      <c r="Q2016" s="73">
        <f t="shared" ca="1" si="515"/>
        <v>1610520.6588473076</v>
      </c>
      <c r="R2016" s="73">
        <f t="shared" ca="1" si="516"/>
        <v>5099982.0863498067</v>
      </c>
      <c r="S2016" s="68"/>
      <c r="T2016" s="68"/>
      <c r="U2016" s="68"/>
      <c r="V2016" s="6"/>
      <c r="W2016" s="6"/>
      <c r="X2016" s="6"/>
      <c r="Y2016" s="7"/>
      <c r="Z2016" s="1"/>
      <c r="AA2016" s="6"/>
      <c r="AB2016" s="7"/>
      <c r="AC2016" s="7"/>
      <c r="AD2016" s="7"/>
      <c r="AE2016" s="6"/>
      <c r="AF2016" s="8"/>
      <c r="AG2016" s="6"/>
      <c r="AH2016" s="1"/>
      <c r="AI2016" s="3"/>
      <c r="AJ2016" s="3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</row>
    <row r="2017" spans="1:220" x14ac:dyDescent="0.2">
      <c r="A2017" s="65">
        <f t="shared" si="517"/>
        <v>43992</v>
      </c>
      <c r="B2017" s="12">
        <f t="shared" ca="1" si="503"/>
        <v>88874083.56726636</v>
      </c>
      <c r="C2017" s="73">
        <f t="shared" ca="1" si="504"/>
        <v>80526032.942365378</v>
      </c>
      <c r="D2017" s="67">
        <f ca="1">IF(A2017&lt;$B$1,VLOOKUP(A2017,[1]DI!$A$4:$B$15000,2,FALSE),0)</f>
        <v>2.9000000000000005E-2</v>
      </c>
      <c r="E2017" s="11">
        <f t="shared" ca="1" si="505"/>
        <v>1.00011345</v>
      </c>
      <c r="F2017" s="66">
        <f ca="1">(TRUNC(PRODUCT($E$16:$E2016),16))</f>
        <v>1.6324610508198001</v>
      </c>
      <c r="G2017" s="66">
        <f t="shared" ca="1" si="506"/>
        <v>1.6004484080525101</v>
      </c>
      <c r="H2017" s="66">
        <f t="shared" ca="1" si="507"/>
        <v>1.0200023</v>
      </c>
      <c r="I2017" s="67">
        <f t="shared" si="518"/>
        <v>0</v>
      </c>
      <c r="J2017" s="68">
        <f t="shared" si="508"/>
        <v>43801</v>
      </c>
      <c r="K2017" s="13">
        <f t="shared" si="509"/>
        <v>188</v>
      </c>
      <c r="L2017" s="9">
        <f t="shared" si="510"/>
        <v>1</v>
      </c>
      <c r="M2017" s="71">
        <f t="shared" ca="1" si="511"/>
        <v>1.0200023</v>
      </c>
      <c r="N2017" s="70">
        <f t="shared" si="512"/>
        <v>0</v>
      </c>
      <c r="O2017" s="66">
        <f t="shared" ca="1" si="513"/>
        <v>1610705.86872308</v>
      </c>
      <c r="P2017" s="72">
        <f t="shared" si="514"/>
        <v>0</v>
      </c>
      <c r="Q2017" s="73">
        <f t="shared" ca="1" si="515"/>
        <v>1610520.6588473076</v>
      </c>
      <c r="R2017" s="73">
        <f t="shared" ca="1" si="516"/>
        <v>5126824.0973305954</v>
      </c>
      <c r="S2017" s="68"/>
      <c r="T2017" s="68"/>
      <c r="U2017" s="68"/>
      <c r="V2017" s="6"/>
      <c r="W2017" s="6"/>
      <c r="X2017" s="6"/>
      <c r="Y2017" s="7"/>
      <c r="Z2017" s="1"/>
      <c r="AA2017" s="6"/>
      <c r="AB2017" s="7"/>
      <c r="AC2017" s="7"/>
      <c r="AD2017" s="7"/>
      <c r="AE2017" s="6"/>
      <c r="AF2017" s="8"/>
      <c r="AG2017" s="6"/>
      <c r="AH2017" s="1"/>
      <c r="AI2017" s="3"/>
      <c r="AJ2017" s="3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</row>
    <row r="2018" spans="1:220" x14ac:dyDescent="0.2">
      <c r="A2018" s="65">
        <f t="shared" si="517"/>
        <v>43993</v>
      </c>
      <c r="B2018" s="12">
        <f t="shared" ca="1" si="503"/>
        <v>88910244.050779223</v>
      </c>
      <c r="C2018" s="73">
        <f t="shared" ca="1" si="504"/>
        <v>80526032.942365378</v>
      </c>
      <c r="D2018" s="67">
        <f ca="1">IF(A2018&lt;$B$1,VLOOKUP(A2018,[1]DI!$A$4:$B$15000,2,FALSE),0)</f>
        <v>0</v>
      </c>
      <c r="E2018" s="11">
        <f t="shared" ca="1" si="505"/>
        <v>1</v>
      </c>
      <c r="F2018" s="66">
        <f ca="1">(TRUNC(PRODUCT($E$16:$E2017),16))</f>
        <v>1.63264625352602</v>
      </c>
      <c r="G2018" s="66">
        <f t="shared" ca="1" si="506"/>
        <v>1.6004484080525101</v>
      </c>
      <c r="H2018" s="66">
        <f t="shared" ca="1" si="507"/>
        <v>1.02011802</v>
      </c>
      <c r="I2018" s="67">
        <f t="shared" si="518"/>
        <v>0</v>
      </c>
      <c r="J2018" s="68">
        <f t="shared" si="508"/>
        <v>43801</v>
      </c>
      <c r="K2018" s="13">
        <f t="shared" si="509"/>
        <v>189</v>
      </c>
      <c r="L2018" s="9">
        <f t="shared" si="510"/>
        <v>1</v>
      </c>
      <c r="M2018" s="71">
        <f t="shared" ca="1" si="511"/>
        <v>1.02011802</v>
      </c>
      <c r="N2018" s="70">
        <f t="shared" si="512"/>
        <v>0</v>
      </c>
      <c r="O2018" s="66">
        <f t="shared" ca="1" si="513"/>
        <v>1620024.34125516</v>
      </c>
      <c r="P2018" s="72">
        <f t="shared" si="514"/>
        <v>0</v>
      </c>
      <c r="Q2018" s="73">
        <f t="shared" ca="1" si="515"/>
        <v>1610520.6588473076</v>
      </c>
      <c r="R2018" s="73">
        <f t="shared" ca="1" si="516"/>
        <v>5153666.108311384</v>
      </c>
      <c r="S2018" s="68"/>
      <c r="T2018" s="68"/>
      <c r="U2018" s="68"/>
      <c r="V2018" s="6"/>
      <c r="W2018" s="6"/>
      <c r="X2018" s="6"/>
      <c r="Y2018" s="7"/>
      <c r="Z2018" s="1"/>
      <c r="AA2018" s="6"/>
      <c r="AB2018" s="7"/>
      <c r="AC2018" s="7"/>
      <c r="AD2018" s="7"/>
      <c r="AE2018" s="6"/>
      <c r="AF2018" s="8"/>
      <c r="AG2018" s="6"/>
      <c r="AH2018" s="1"/>
      <c r="AI2018" s="3"/>
      <c r="AJ2018" s="3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</row>
    <row r="2019" spans="1:220" x14ac:dyDescent="0.2">
      <c r="A2019" s="65">
        <f t="shared" si="517"/>
        <v>43994</v>
      </c>
      <c r="B2019" s="12">
        <f t="shared" ref="B2019:B2082" ca="1" si="519">(C2019+O2019+Q2019+R2019)</f>
        <v>88937086.061760008</v>
      </c>
      <c r="C2019" s="73">
        <f t="shared" ref="C2019:C2082" ca="1" si="520">(C2018-P2018)</f>
        <v>80526032.942365378</v>
      </c>
      <c r="D2019" s="67">
        <f ca="1">IF(A2019&lt;$B$1,VLOOKUP(A2019,[1]DI!$A$4:$B$15000,2,FALSE),0)</f>
        <v>2.9000000000000005E-2</v>
      </c>
      <c r="E2019" s="11">
        <f t="shared" ref="E2019:E2082" ca="1" si="521">IF(A2019&lt;A$13,1,ROUND(((1+D2019)^(1/252)),8))</f>
        <v>1.00011345</v>
      </c>
      <c r="F2019" s="66">
        <f ca="1">(TRUNC(PRODUCT($E$16:$E2018),16))</f>
        <v>1.63264625352602</v>
      </c>
      <c r="G2019" s="66">
        <f t="shared" ref="G2019:G2082" ca="1" si="522">IF(N2018&gt;0,F2018,G2018)</f>
        <v>1.6004484080525101</v>
      </c>
      <c r="H2019" s="66">
        <f t="shared" ref="H2019:H2082" ca="1" si="523">ROUND(F2019/G2019,8)</f>
        <v>1.02011802</v>
      </c>
      <c r="I2019" s="67">
        <f t="shared" si="518"/>
        <v>0</v>
      </c>
      <c r="J2019" s="68">
        <f t="shared" ref="J2019:J2082" si="524">IF(N2018&gt;0,VLOOKUP(N2018,W$16:AG$52,2),J2018)</f>
        <v>43801</v>
      </c>
      <c r="K2019" s="13">
        <f t="shared" ref="K2019:K2082" si="525">DAYS360(J2019,A2019)</f>
        <v>190</v>
      </c>
      <c r="L2019" s="9">
        <f t="shared" ref="L2019:L2082" si="526">ROUND((I2019+1)^(K2019/360),9)</f>
        <v>1</v>
      </c>
      <c r="M2019" s="71">
        <f t="shared" ref="M2019:M2082" ca="1" si="527">ROUND(H2019*L2019,9)</f>
        <v>1.02011802</v>
      </c>
      <c r="N2019" s="70">
        <f t="shared" ref="N2019:N2082" si="528">IF(VLOOKUP(A2019,X$16:AE$52,8)=VLOOKUP(A2018,X$16:AE$52,8),0,VLOOKUP(A2019,X$16:AE$52,8))</f>
        <v>0</v>
      </c>
      <c r="O2019" s="66">
        <f t="shared" ref="O2019:O2082" ca="1" si="529">TRUNC(((M2019-1)*C2019),8)</f>
        <v>1620024.34125516</v>
      </c>
      <c r="P2019" s="72">
        <f t="shared" ref="P2019:P2082" si="530">IF(N2019&gt;0,VLOOKUP(N2019,$W$16:$AB$52,6),0)</f>
        <v>0</v>
      </c>
      <c r="Q2019" s="73">
        <f t="shared" ca="1" si="515"/>
        <v>1610520.6588473076</v>
      </c>
      <c r="R2019" s="73">
        <f t="shared" ca="1" si="516"/>
        <v>5180508.1192921735</v>
      </c>
      <c r="S2019" s="68"/>
      <c r="T2019" s="68"/>
      <c r="U2019" s="68"/>
      <c r="V2019" s="6"/>
      <c r="W2019" s="6"/>
      <c r="X2019" s="6"/>
      <c r="Y2019" s="7"/>
      <c r="Z2019" s="1"/>
      <c r="AA2019" s="6"/>
      <c r="AB2019" s="7"/>
      <c r="AC2019" s="7"/>
      <c r="AD2019" s="7"/>
      <c r="AE2019" s="6"/>
      <c r="AF2019" s="8"/>
      <c r="AG2019" s="6"/>
      <c r="AH2019" s="1"/>
      <c r="AI2019" s="3"/>
      <c r="AJ2019" s="3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</row>
    <row r="2020" spans="1:220" x14ac:dyDescent="0.2">
      <c r="A2020" s="65">
        <f t="shared" si="517"/>
        <v>43995</v>
      </c>
      <c r="B2020" s="12">
        <f t="shared" ca="1" si="519"/>
        <v>88973247.350533232</v>
      </c>
      <c r="C2020" s="73">
        <f t="shared" ca="1" si="520"/>
        <v>80526032.942365378</v>
      </c>
      <c r="D2020" s="67">
        <f ca="1">IF(A2020&lt;$B$1,VLOOKUP(A2020,[1]DI!$A$4:$B$15000,2,FALSE),0)</f>
        <v>0</v>
      </c>
      <c r="E2020" s="11">
        <f t="shared" ca="1" si="521"/>
        <v>1</v>
      </c>
      <c r="F2020" s="66">
        <f ca="1">(TRUNC(PRODUCT($E$16:$E2019),16))</f>
        <v>1.63283147724348</v>
      </c>
      <c r="G2020" s="66">
        <f t="shared" ca="1" si="522"/>
        <v>1.6004484080525101</v>
      </c>
      <c r="H2020" s="66">
        <f t="shared" ca="1" si="523"/>
        <v>1.0202337500000001</v>
      </c>
      <c r="I2020" s="67">
        <f t="shared" si="518"/>
        <v>0</v>
      </c>
      <c r="J2020" s="68">
        <f t="shared" si="524"/>
        <v>43801</v>
      </c>
      <c r="K2020" s="13">
        <f t="shared" si="525"/>
        <v>191</v>
      </c>
      <c r="L2020" s="9">
        <f t="shared" si="526"/>
        <v>1</v>
      </c>
      <c r="M2020" s="71">
        <f t="shared" ca="1" si="527"/>
        <v>1.0202337500000001</v>
      </c>
      <c r="N2020" s="70">
        <f t="shared" si="528"/>
        <v>0</v>
      </c>
      <c r="O2020" s="66">
        <f t="shared" ca="1" si="529"/>
        <v>1629343.6190475901</v>
      </c>
      <c r="P2020" s="72">
        <f t="shared" si="530"/>
        <v>0</v>
      </c>
      <c r="Q2020" s="73">
        <f t="shared" ref="Q2020:Q2083" ca="1" si="531">0.02*C$1827</f>
        <v>1610520.6588473076</v>
      </c>
      <c r="R2020" s="73">
        <f t="shared" ref="R2020:R2083" ca="1" si="532">(A2020-A$1826)/30*0.01*C$1827</f>
        <v>5207350.1302729612</v>
      </c>
      <c r="S2020" s="68"/>
      <c r="T2020" s="68"/>
      <c r="U2020" s="68"/>
      <c r="V2020" s="6"/>
      <c r="W2020" s="6"/>
      <c r="X2020" s="6"/>
      <c r="Y2020" s="7"/>
      <c r="Z2020" s="1"/>
      <c r="AA2020" s="6"/>
      <c r="AB2020" s="7"/>
      <c r="AC2020" s="7"/>
      <c r="AD2020" s="7"/>
      <c r="AE2020" s="6"/>
      <c r="AF2020" s="8"/>
      <c r="AG2020" s="6"/>
      <c r="AH2020" s="1"/>
      <c r="AI2020" s="3"/>
      <c r="AJ2020" s="3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</row>
    <row r="2021" spans="1:220" x14ac:dyDescent="0.2">
      <c r="A2021" s="65">
        <f t="shared" si="517"/>
        <v>43996</v>
      </c>
      <c r="B2021" s="12">
        <f t="shared" ca="1" si="519"/>
        <v>89000089.361514032</v>
      </c>
      <c r="C2021" s="73">
        <f t="shared" ca="1" si="520"/>
        <v>80526032.942365378</v>
      </c>
      <c r="D2021" s="67">
        <f ca="1">IF(A2021&lt;$B$1,VLOOKUP(A2021,[1]DI!$A$4:$B$15000,2,FALSE),0)</f>
        <v>0</v>
      </c>
      <c r="E2021" s="11">
        <f t="shared" ca="1" si="521"/>
        <v>1</v>
      </c>
      <c r="F2021" s="66">
        <f ca="1">(TRUNC(PRODUCT($E$16:$E2020),16))</f>
        <v>1.63283147724348</v>
      </c>
      <c r="G2021" s="66">
        <f t="shared" ca="1" si="522"/>
        <v>1.6004484080525101</v>
      </c>
      <c r="H2021" s="66">
        <f t="shared" ca="1" si="523"/>
        <v>1.0202337500000001</v>
      </c>
      <c r="I2021" s="67">
        <f t="shared" si="518"/>
        <v>0</v>
      </c>
      <c r="J2021" s="68">
        <f t="shared" si="524"/>
        <v>43801</v>
      </c>
      <c r="K2021" s="13">
        <f t="shared" si="525"/>
        <v>192</v>
      </c>
      <c r="L2021" s="9">
        <f t="shared" si="526"/>
        <v>1</v>
      </c>
      <c r="M2021" s="71">
        <f t="shared" ca="1" si="527"/>
        <v>1.0202337500000001</v>
      </c>
      <c r="N2021" s="70">
        <f t="shared" si="528"/>
        <v>0</v>
      </c>
      <c r="O2021" s="66">
        <f t="shared" ca="1" si="529"/>
        <v>1629343.6190475901</v>
      </c>
      <c r="P2021" s="72">
        <f t="shared" si="530"/>
        <v>0</v>
      </c>
      <c r="Q2021" s="73">
        <f t="shared" ca="1" si="531"/>
        <v>1610520.6588473076</v>
      </c>
      <c r="R2021" s="73">
        <f t="shared" ca="1" si="532"/>
        <v>5234192.1412537498</v>
      </c>
      <c r="S2021" s="68"/>
      <c r="T2021" s="68"/>
      <c r="U2021" s="68"/>
      <c r="V2021" s="6"/>
      <c r="W2021" s="6"/>
      <c r="X2021" s="6"/>
      <c r="Y2021" s="7"/>
      <c r="Z2021" s="1"/>
      <c r="AA2021" s="6"/>
      <c r="AB2021" s="7"/>
      <c r="AC2021" s="7"/>
      <c r="AD2021" s="7"/>
      <c r="AE2021" s="6"/>
      <c r="AF2021" s="8"/>
      <c r="AG2021" s="6"/>
      <c r="AH2021" s="1"/>
      <c r="AI2021" s="3"/>
      <c r="AJ2021" s="3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</row>
    <row r="2022" spans="1:220" x14ac:dyDescent="0.2">
      <c r="A2022" s="65">
        <f t="shared" si="517"/>
        <v>43997</v>
      </c>
      <c r="B2022" s="12">
        <f t="shared" ca="1" si="519"/>
        <v>89026931.372494817</v>
      </c>
      <c r="C2022" s="73">
        <f t="shared" ca="1" si="520"/>
        <v>80526032.942365378</v>
      </c>
      <c r="D2022" s="67">
        <f ca="1">IF(A2022&lt;$B$1,VLOOKUP(A2022,[1]DI!$A$4:$B$15000,2,FALSE),0)</f>
        <v>2.9000000000000005E-2</v>
      </c>
      <c r="E2022" s="11">
        <f t="shared" ca="1" si="521"/>
        <v>1.00011345</v>
      </c>
      <c r="F2022" s="66">
        <f ca="1">(TRUNC(PRODUCT($E$16:$E2021),16))</f>
        <v>1.63283147724348</v>
      </c>
      <c r="G2022" s="66">
        <f t="shared" ca="1" si="522"/>
        <v>1.6004484080525101</v>
      </c>
      <c r="H2022" s="66">
        <f t="shared" ca="1" si="523"/>
        <v>1.0202337500000001</v>
      </c>
      <c r="I2022" s="67">
        <f t="shared" si="518"/>
        <v>0</v>
      </c>
      <c r="J2022" s="68">
        <f t="shared" si="524"/>
        <v>43801</v>
      </c>
      <c r="K2022" s="13">
        <f t="shared" si="525"/>
        <v>193</v>
      </c>
      <c r="L2022" s="9">
        <f t="shared" si="526"/>
        <v>1</v>
      </c>
      <c r="M2022" s="71">
        <f t="shared" ca="1" si="527"/>
        <v>1.0202337500000001</v>
      </c>
      <c r="N2022" s="70">
        <f t="shared" si="528"/>
        <v>0</v>
      </c>
      <c r="O2022" s="66">
        <f t="shared" ca="1" si="529"/>
        <v>1629343.6190475901</v>
      </c>
      <c r="P2022" s="72">
        <f t="shared" si="530"/>
        <v>0</v>
      </c>
      <c r="Q2022" s="73">
        <f t="shared" ca="1" si="531"/>
        <v>1610520.6588473076</v>
      </c>
      <c r="R2022" s="73">
        <f t="shared" ca="1" si="532"/>
        <v>5261034.1522345375</v>
      </c>
      <c r="S2022" s="68"/>
      <c r="T2022" s="68"/>
      <c r="U2022" s="68"/>
      <c r="V2022" s="6"/>
      <c r="W2022" s="6"/>
      <c r="X2022" s="6"/>
      <c r="Y2022" s="7"/>
      <c r="Z2022" s="1"/>
      <c r="AA2022" s="6"/>
      <c r="AB2022" s="7"/>
      <c r="AC2022" s="7"/>
      <c r="AD2022" s="7"/>
      <c r="AE2022" s="6"/>
      <c r="AF2022" s="8"/>
      <c r="AG2022" s="6"/>
      <c r="AH2022" s="1"/>
      <c r="AI2022" s="3"/>
      <c r="AJ2022" s="3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</row>
    <row r="2023" spans="1:220" x14ac:dyDescent="0.2">
      <c r="A2023" s="65">
        <f t="shared" si="517"/>
        <v>43998</v>
      </c>
      <c r="B2023" s="12">
        <f t="shared" ca="1" si="519"/>
        <v>89063093.466528341</v>
      </c>
      <c r="C2023" s="73">
        <f t="shared" ca="1" si="520"/>
        <v>80526032.942365378</v>
      </c>
      <c r="D2023" s="67">
        <f ca="1">IF(A2023&lt;$B$1,VLOOKUP(A2023,[1]DI!$A$4:$B$15000,2,FALSE),0)</f>
        <v>2.9000000000000005E-2</v>
      </c>
      <c r="E2023" s="11">
        <f t="shared" ca="1" si="521"/>
        <v>1.00011345</v>
      </c>
      <c r="F2023" s="66">
        <f ca="1">(TRUNC(PRODUCT($E$16:$E2022),16))</f>
        <v>1.6330167219745699</v>
      </c>
      <c r="G2023" s="66">
        <f t="shared" ca="1" si="522"/>
        <v>1.6004484080525101</v>
      </c>
      <c r="H2023" s="66">
        <f t="shared" ca="1" si="523"/>
        <v>1.0203494900000001</v>
      </c>
      <c r="I2023" s="67">
        <f t="shared" si="518"/>
        <v>0</v>
      </c>
      <c r="J2023" s="68">
        <f t="shared" si="524"/>
        <v>43801</v>
      </c>
      <c r="K2023" s="13">
        <f t="shared" si="525"/>
        <v>194</v>
      </c>
      <c r="L2023" s="9">
        <f t="shared" si="526"/>
        <v>1</v>
      </c>
      <c r="M2023" s="71">
        <f t="shared" ca="1" si="527"/>
        <v>1.0203494900000001</v>
      </c>
      <c r="N2023" s="70">
        <f t="shared" si="528"/>
        <v>0</v>
      </c>
      <c r="O2023" s="66">
        <f t="shared" ca="1" si="529"/>
        <v>1638663.70210034</v>
      </c>
      <c r="P2023" s="72">
        <f t="shared" si="530"/>
        <v>0</v>
      </c>
      <c r="Q2023" s="73">
        <f t="shared" ca="1" si="531"/>
        <v>1610520.6588473076</v>
      </c>
      <c r="R2023" s="73">
        <f t="shared" ca="1" si="532"/>
        <v>5287876.1632153261</v>
      </c>
      <c r="S2023" s="68"/>
      <c r="T2023" s="68"/>
      <c r="U2023" s="68"/>
      <c r="V2023" s="6"/>
      <c r="W2023" s="6"/>
      <c r="X2023" s="6"/>
      <c r="Y2023" s="7"/>
      <c r="Z2023" s="1"/>
      <c r="AA2023" s="6"/>
      <c r="AB2023" s="7"/>
      <c r="AC2023" s="7"/>
      <c r="AD2023" s="7"/>
      <c r="AE2023" s="6"/>
      <c r="AF2023" s="8"/>
      <c r="AG2023" s="6"/>
      <c r="AH2023" s="1"/>
      <c r="AI2023" s="3"/>
      <c r="AJ2023" s="3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</row>
    <row r="2024" spans="1:220" x14ac:dyDescent="0.2">
      <c r="A2024" s="65">
        <f t="shared" si="517"/>
        <v>43999</v>
      </c>
      <c r="B2024" s="12">
        <f t="shared" ca="1" si="519"/>
        <v>89099257.171082526</v>
      </c>
      <c r="C2024" s="73">
        <f t="shared" ca="1" si="520"/>
        <v>80526032.942365378</v>
      </c>
      <c r="D2024" s="67">
        <f ca="1">IF(A2024&lt;$B$1,VLOOKUP(A2024,[1]DI!$A$4:$B$15000,2,FALSE),0)</f>
        <v>2.9000000000000005E-2</v>
      </c>
      <c r="E2024" s="11">
        <f t="shared" ca="1" si="521"/>
        <v>1.00011345</v>
      </c>
      <c r="F2024" s="66">
        <f ca="1">(TRUNC(PRODUCT($E$16:$E2023),16))</f>
        <v>1.6332019877216799</v>
      </c>
      <c r="G2024" s="66">
        <f t="shared" ca="1" si="522"/>
        <v>1.6004484080525101</v>
      </c>
      <c r="H2024" s="66">
        <f t="shared" ca="1" si="523"/>
        <v>1.02046525</v>
      </c>
      <c r="I2024" s="67">
        <f t="shared" si="518"/>
        <v>0</v>
      </c>
      <c r="J2024" s="68">
        <f t="shared" si="524"/>
        <v>43801</v>
      </c>
      <c r="K2024" s="13">
        <f t="shared" si="525"/>
        <v>195</v>
      </c>
      <c r="L2024" s="9">
        <f t="shared" si="526"/>
        <v>1</v>
      </c>
      <c r="M2024" s="71">
        <f t="shared" ca="1" si="527"/>
        <v>1.02046525</v>
      </c>
      <c r="N2024" s="70">
        <f t="shared" si="528"/>
        <v>0</v>
      </c>
      <c r="O2024" s="66">
        <f t="shared" ca="1" si="529"/>
        <v>1647985.39567374</v>
      </c>
      <c r="P2024" s="72">
        <f t="shared" si="530"/>
        <v>0</v>
      </c>
      <c r="Q2024" s="73">
        <f t="shared" ca="1" si="531"/>
        <v>1610520.6588473076</v>
      </c>
      <c r="R2024" s="73">
        <f t="shared" ca="1" si="532"/>
        <v>5314718.1741961148</v>
      </c>
      <c r="S2024" s="68"/>
      <c r="T2024" s="68"/>
      <c r="U2024" s="68"/>
      <c r="V2024" s="6"/>
      <c r="W2024" s="6"/>
      <c r="X2024" s="6"/>
      <c r="Y2024" s="7"/>
      <c r="Z2024" s="1"/>
      <c r="AA2024" s="6"/>
      <c r="AB2024" s="7"/>
      <c r="AC2024" s="7"/>
      <c r="AD2024" s="7"/>
      <c r="AE2024" s="6"/>
      <c r="AF2024" s="8"/>
      <c r="AG2024" s="6"/>
      <c r="AH2024" s="1"/>
      <c r="AI2024" s="3"/>
      <c r="AJ2024" s="3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</row>
    <row r="2025" spans="1:220" x14ac:dyDescent="0.2">
      <c r="A2025" s="65">
        <f t="shared" si="517"/>
        <v>44000</v>
      </c>
      <c r="B2025" s="12">
        <f t="shared" ca="1" si="519"/>
        <v>89135421.680897087</v>
      </c>
      <c r="C2025" s="73">
        <f t="shared" ca="1" si="520"/>
        <v>80526032.942365378</v>
      </c>
      <c r="D2025" s="67">
        <f ca="1">IF(A2025&lt;$B$1,VLOOKUP(A2025,[1]DI!$A$4:$B$15000,2,FALSE),0)</f>
        <v>2.1500000000000005E-2</v>
      </c>
      <c r="E2025" s="11">
        <f t="shared" ca="1" si="521"/>
        <v>1.0000844200000001</v>
      </c>
      <c r="F2025" s="66">
        <f ca="1">(TRUNC(PRODUCT($E$16:$E2024),16))</f>
        <v>1.63338727448719</v>
      </c>
      <c r="G2025" s="66">
        <f t="shared" ca="1" si="522"/>
        <v>1.6004484080525101</v>
      </c>
      <c r="H2025" s="66">
        <f t="shared" ca="1" si="523"/>
        <v>1.0205810200000001</v>
      </c>
      <c r="I2025" s="67">
        <f t="shared" si="518"/>
        <v>0</v>
      </c>
      <c r="J2025" s="68">
        <f t="shared" si="524"/>
        <v>43801</v>
      </c>
      <c r="K2025" s="13">
        <f t="shared" si="525"/>
        <v>196</v>
      </c>
      <c r="L2025" s="9">
        <f t="shared" si="526"/>
        <v>1</v>
      </c>
      <c r="M2025" s="71">
        <f t="shared" ca="1" si="527"/>
        <v>1.0205810200000001</v>
      </c>
      <c r="N2025" s="70">
        <f t="shared" si="528"/>
        <v>0</v>
      </c>
      <c r="O2025" s="66">
        <f t="shared" ca="1" si="529"/>
        <v>1657307.8945074901</v>
      </c>
      <c r="P2025" s="72">
        <f t="shared" si="530"/>
        <v>0</v>
      </c>
      <c r="Q2025" s="73">
        <f t="shared" ca="1" si="531"/>
        <v>1610520.6588473076</v>
      </c>
      <c r="R2025" s="73">
        <f t="shared" ca="1" si="532"/>
        <v>5341560.1851769043</v>
      </c>
      <c r="S2025" s="68"/>
      <c r="T2025" s="68"/>
      <c r="U2025" s="68"/>
      <c r="V2025" s="6"/>
      <c r="W2025" s="6"/>
      <c r="X2025" s="6"/>
      <c r="Y2025" s="7"/>
      <c r="Z2025" s="1"/>
      <c r="AA2025" s="6"/>
      <c r="AB2025" s="7"/>
      <c r="AC2025" s="7"/>
      <c r="AD2025" s="7"/>
      <c r="AE2025" s="6"/>
      <c r="AF2025" s="8"/>
      <c r="AG2025" s="6"/>
      <c r="AH2025" s="1"/>
      <c r="AI2025" s="3"/>
      <c r="AJ2025" s="3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</row>
    <row r="2026" spans="1:220" x14ac:dyDescent="0.2">
      <c r="A2026" s="65">
        <f t="shared" si="517"/>
        <v>44001</v>
      </c>
      <c r="B2026" s="12">
        <f t="shared" ca="1" si="519"/>
        <v>89169201.814876169</v>
      </c>
      <c r="C2026" s="73">
        <f t="shared" ca="1" si="520"/>
        <v>80526032.942365378</v>
      </c>
      <c r="D2026" s="67">
        <f ca="1">IF(A2026&lt;$B$1,VLOOKUP(A2026,[1]DI!$A$4:$B$15000,2,FALSE),0)</f>
        <v>2.1500000000000005E-2</v>
      </c>
      <c r="E2026" s="11">
        <f t="shared" ca="1" si="521"/>
        <v>1.0000844200000001</v>
      </c>
      <c r="F2026" s="66">
        <f ca="1">(TRUNC(PRODUCT($E$16:$E2025),16))</f>
        <v>1.6335251650409</v>
      </c>
      <c r="G2026" s="66">
        <f t="shared" ca="1" si="522"/>
        <v>1.6004484080525101</v>
      </c>
      <c r="H2026" s="66">
        <f t="shared" ca="1" si="523"/>
        <v>1.02066718</v>
      </c>
      <c r="I2026" s="67">
        <f t="shared" si="518"/>
        <v>0</v>
      </c>
      <c r="J2026" s="68">
        <f t="shared" si="524"/>
        <v>43801</v>
      </c>
      <c r="K2026" s="13">
        <f t="shared" si="525"/>
        <v>197</v>
      </c>
      <c r="L2026" s="9">
        <f t="shared" si="526"/>
        <v>1</v>
      </c>
      <c r="M2026" s="71">
        <f t="shared" ca="1" si="527"/>
        <v>1.02066718</v>
      </c>
      <c r="N2026" s="70">
        <f t="shared" si="528"/>
        <v>0</v>
      </c>
      <c r="O2026" s="66">
        <f t="shared" ca="1" si="529"/>
        <v>1664246.0175057999</v>
      </c>
      <c r="P2026" s="72">
        <f t="shared" si="530"/>
        <v>0</v>
      </c>
      <c r="Q2026" s="73">
        <f t="shared" ca="1" si="531"/>
        <v>1610520.6588473076</v>
      </c>
      <c r="R2026" s="73">
        <f t="shared" ca="1" si="532"/>
        <v>5368402.196157692</v>
      </c>
      <c r="S2026" s="68"/>
      <c r="T2026" s="68"/>
      <c r="U2026" s="68"/>
      <c r="V2026" s="6"/>
      <c r="W2026" s="6"/>
      <c r="X2026" s="6"/>
      <c r="Y2026" s="7"/>
      <c r="Z2026" s="1"/>
      <c r="AA2026" s="6"/>
      <c r="AB2026" s="7"/>
      <c r="AC2026" s="7"/>
      <c r="AD2026" s="7"/>
      <c r="AE2026" s="6"/>
      <c r="AF2026" s="8"/>
      <c r="AG2026" s="6"/>
      <c r="AH2026" s="1"/>
      <c r="AI2026" s="3"/>
      <c r="AJ2026" s="3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</row>
    <row r="2027" spans="1:220" x14ac:dyDescent="0.2">
      <c r="A2027" s="65">
        <f t="shared" si="517"/>
        <v>44002</v>
      </c>
      <c r="B2027" s="12">
        <f t="shared" ca="1" si="519"/>
        <v>89202982.754115596</v>
      </c>
      <c r="C2027" s="73">
        <f t="shared" ca="1" si="520"/>
        <v>80526032.942365378</v>
      </c>
      <c r="D2027" s="67">
        <f ca="1">IF(A2027&lt;$B$1,VLOOKUP(A2027,[1]DI!$A$4:$B$15000,2,FALSE),0)</f>
        <v>0</v>
      </c>
      <c r="E2027" s="11">
        <f t="shared" ca="1" si="521"/>
        <v>1</v>
      </c>
      <c r="F2027" s="66">
        <f ca="1">(TRUNC(PRODUCT($E$16:$E2026),16))</f>
        <v>1.6336630672353301</v>
      </c>
      <c r="G2027" s="66">
        <f t="shared" ca="1" si="522"/>
        <v>1.6004484080525101</v>
      </c>
      <c r="H2027" s="66">
        <f t="shared" ca="1" si="523"/>
        <v>1.0207533499999999</v>
      </c>
      <c r="I2027" s="67">
        <f t="shared" si="518"/>
        <v>0</v>
      </c>
      <c r="J2027" s="68">
        <f t="shared" si="524"/>
        <v>43801</v>
      </c>
      <c r="K2027" s="13">
        <f t="shared" si="525"/>
        <v>198</v>
      </c>
      <c r="L2027" s="9">
        <f t="shared" si="526"/>
        <v>1</v>
      </c>
      <c r="M2027" s="71">
        <f t="shared" ca="1" si="527"/>
        <v>1.0207533499999999</v>
      </c>
      <c r="N2027" s="70">
        <f t="shared" si="528"/>
        <v>0</v>
      </c>
      <c r="O2027" s="66">
        <f t="shared" ca="1" si="529"/>
        <v>1671184.9457644301</v>
      </c>
      <c r="P2027" s="72">
        <f t="shared" si="530"/>
        <v>0</v>
      </c>
      <c r="Q2027" s="73">
        <f t="shared" ca="1" si="531"/>
        <v>1610520.6588473076</v>
      </c>
      <c r="R2027" s="73">
        <f t="shared" ca="1" si="532"/>
        <v>5395244.2071384806</v>
      </c>
      <c r="S2027" s="68"/>
      <c r="T2027" s="68"/>
      <c r="U2027" s="68"/>
      <c r="V2027" s="6"/>
      <c r="W2027" s="6"/>
      <c r="X2027" s="6"/>
      <c r="Y2027" s="7"/>
      <c r="Z2027" s="1"/>
      <c r="AA2027" s="6"/>
      <c r="AB2027" s="7"/>
      <c r="AC2027" s="7"/>
      <c r="AD2027" s="7"/>
      <c r="AE2027" s="6"/>
      <c r="AF2027" s="8"/>
      <c r="AG2027" s="6"/>
      <c r="AH2027" s="1"/>
      <c r="AI2027" s="3"/>
      <c r="AJ2027" s="3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</row>
    <row r="2028" spans="1:220" x14ac:dyDescent="0.2">
      <c r="A2028" s="65">
        <f t="shared" si="517"/>
        <v>44003</v>
      </c>
      <c r="B2028" s="12">
        <f t="shared" ca="1" si="519"/>
        <v>89229824.765096381</v>
      </c>
      <c r="C2028" s="73">
        <f t="shared" ca="1" si="520"/>
        <v>80526032.942365378</v>
      </c>
      <c r="D2028" s="67">
        <f ca="1">IF(A2028&lt;$B$1,VLOOKUP(A2028,[1]DI!$A$4:$B$15000,2,FALSE),0)</f>
        <v>0</v>
      </c>
      <c r="E2028" s="11">
        <f t="shared" ca="1" si="521"/>
        <v>1</v>
      </c>
      <c r="F2028" s="66">
        <f ca="1">(TRUNC(PRODUCT($E$16:$E2027),16))</f>
        <v>1.6336630672353301</v>
      </c>
      <c r="G2028" s="66">
        <f t="shared" ca="1" si="522"/>
        <v>1.6004484080525101</v>
      </c>
      <c r="H2028" s="66">
        <f t="shared" ca="1" si="523"/>
        <v>1.0207533499999999</v>
      </c>
      <c r="I2028" s="67">
        <f t="shared" si="518"/>
        <v>0</v>
      </c>
      <c r="J2028" s="68">
        <f t="shared" si="524"/>
        <v>43801</v>
      </c>
      <c r="K2028" s="13">
        <f t="shared" si="525"/>
        <v>199</v>
      </c>
      <c r="L2028" s="9">
        <f t="shared" si="526"/>
        <v>1</v>
      </c>
      <c r="M2028" s="71">
        <f t="shared" ca="1" si="527"/>
        <v>1.0207533499999999</v>
      </c>
      <c r="N2028" s="70">
        <f t="shared" si="528"/>
        <v>0</v>
      </c>
      <c r="O2028" s="66">
        <f t="shared" ca="1" si="529"/>
        <v>1671184.9457644301</v>
      </c>
      <c r="P2028" s="72">
        <f t="shared" si="530"/>
        <v>0</v>
      </c>
      <c r="Q2028" s="73">
        <f t="shared" ca="1" si="531"/>
        <v>1610520.6588473076</v>
      </c>
      <c r="R2028" s="73">
        <f t="shared" ca="1" si="532"/>
        <v>5422086.2181192692</v>
      </c>
      <c r="S2028" s="68"/>
      <c r="T2028" s="68"/>
      <c r="U2028" s="68"/>
      <c r="V2028" s="6"/>
      <c r="W2028" s="6"/>
      <c r="X2028" s="6"/>
      <c r="Y2028" s="7"/>
      <c r="Z2028" s="1"/>
      <c r="AA2028" s="6"/>
      <c r="AB2028" s="7"/>
      <c r="AC2028" s="7"/>
      <c r="AD2028" s="7"/>
      <c r="AE2028" s="6"/>
      <c r="AF2028" s="8"/>
      <c r="AG2028" s="6"/>
      <c r="AH2028" s="1"/>
      <c r="AI2028" s="3"/>
      <c r="AJ2028" s="3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</row>
    <row r="2029" spans="1:220" x14ac:dyDescent="0.2">
      <c r="A2029" s="65">
        <f t="shared" si="517"/>
        <v>44004</v>
      </c>
      <c r="B2029" s="12">
        <f t="shared" ca="1" si="519"/>
        <v>89256666.776077181</v>
      </c>
      <c r="C2029" s="73">
        <f t="shared" ca="1" si="520"/>
        <v>80526032.942365378</v>
      </c>
      <c r="D2029" s="67">
        <f ca="1">IF(A2029&lt;$B$1,VLOOKUP(A2029,[1]DI!$A$4:$B$15000,2,FALSE),0)</f>
        <v>2.1500000000000005E-2</v>
      </c>
      <c r="E2029" s="11">
        <f t="shared" ca="1" si="521"/>
        <v>1.0000844200000001</v>
      </c>
      <c r="F2029" s="66">
        <f ca="1">(TRUNC(PRODUCT($E$16:$E2028),16))</f>
        <v>1.6336630672353301</v>
      </c>
      <c r="G2029" s="66">
        <f t="shared" ca="1" si="522"/>
        <v>1.6004484080525101</v>
      </c>
      <c r="H2029" s="66">
        <f t="shared" ca="1" si="523"/>
        <v>1.0207533499999999</v>
      </c>
      <c r="I2029" s="67">
        <f t="shared" si="518"/>
        <v>0</v>
      </c>
      <c r="J2029" s="68">
        <f t="shared" si="524"/>
        <v>43801</v>
      </c>
      <c r="K2029" s="13">
        <f t="shared" si="525"/>
        <v>200</v>
      </c>
      <c r="L2029" s="9">
        <f t="shared" si="526"/>
        <v>1</v>
      </c>
      <c r="M2029" s="71">
        <f t="shared" ca="1" si="527"/>
        <v>1.0207533499999999</v>
      </c>
      <c r="N2029" s="70">
        <f t="shared" si="528"/>
        <v>0</v>
      </c>
      <c r="O2029" s="66">
        <f t="shared" ca="1" si="529"/>
        <v>1671184.9457644301</v>
      </c>
      <c r="P2029" s="72">
        <f t="shared" si="530"/>
        <v>0</v>
      </c>
      <c r="Q2029" s="73">
        <f t="shared" ca="1" si="531"/>
        <v>1610520.6588473076</v>
      </c>
      <c r="R2029" s="73">
        <f t="shared" ca="1" si="532"/>
        <v>5448928.2291000569</v>
      </c>
      <c r="S2029" s="68"/>
      <c r="T2029" s="68"/>
      <c r="U2029" s="68"/>
      <c r="V2029" s="6"/>
      <c r="W2029" s="6"/>
      <c r="X2029" s="6"/>
      <c r="Y2029" s="7"/>
      <c r="Z2029" s="1"/>
      <c r="AA2029" s="6"/>
      <c r="AB2029" s="7"/>
      <c r="AC2029" s="7"/>
      <c r="AD2029" s="7"/>
      <c r="AE2029" s="6"/>
      <c r="AF2029" s="8"/>
      <c r="AG2029" s="6"/>
      <c r="AH2029" s="1"/>
      <c r="AI2029" s="3"/>
      <c r="AJ2029" s="3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</row>
    <row r="2030" spans="1:220" x14ac:dyDescent="0.2">
      <c r="A2030" s="65">
        <f t="shared" si="517"/>
        <v>44005</v>
      </c>
      <c r="B2030" s="12">
        <f t="shared" ca="1" si="519"/>
        <v>89290447.715316609</v>
      </c>
      <c r="C2030" s="73">
        <f t="shared" ca="1" si="520"/>
        <v>80526032.942365378</v>
      </c>
      <c r="D2030" s="67">
        <f ca="1">IF(A2030&lt;$B$1,VLOOKUP(A2030,[1]DI!$A$4:$B$15000,2,FALSE),0)</f>
        <v>2.1500000000000005E-2</v>
      </c>
      <c r="E2030" s="11">
        <f t="shared" ca="1" si="521"/>
        <v>1.0000844200000001</v>
      </c>
      <c r="F2030" s="66">
        <f ca="1">(TRUNC(PRODUCT($E$16:$E2029),16))</f>
        <v>1.63380098107147</v>
      </c>
      <c r="G2030" s="66">
        <f t="shared" ca="1" si="522"/>
        <v>1.6004484080525101</v>
      </c>
      <c r="H2030" s="66">
        <f t="shared" ca="1" si="523"/>
        <v>1.02083952</v>
      </c>
      <c r="I2030" s="67">
        <f t="shared" si="518"/>
        <v>0</v>
      </c>
      <c r="J2030" s="68">
        <f t="shared" si="524"/>
        <v>43801</v>
      </c>
      <c r="K2030" s="13">
        <f t="shared" si="525"/>
        <v>201</v>
      </c>
      <c r="L2030" s="9">
        <f t="shared" si="526"/>
        <v>1</v>
      </c>
      <c r="M2030" s="71">
        <f t="shared" ca="1" si="527"/>
        <v>1.02083952</v>
      </c>
      <c r="N2030" s="70">
        <f t="shared" si="528"/>
        <v>0</v>
      </c>
      <c r="O2030" s="66">
        <f t="shared" ca="1" si="529"/>
        <v>1678123.8740230801</v>
      </c>
      <c r="P2030" s="72">
        <f t="shared" si="530"/>
        <v>0</v>
      </c>
      <c r="Q2030" s="73">
        <f t="shared" ca="1" si="531"/>
        <v>1610520.6588473076</v>
      </c>
      <c r="R2030" s="73">
        <f t="shared" ca="1" si="532"/>
        <v>5475770.2400808465</v>
      </c>
      <c r="S2030" s="68"/>
      <c r="T2030" s="68"/>
      <c r="U2030" s="68"/>
      <c r="V2030" s="6"/>
      <c r="W2030" s="6"/>
      <c r="X2030" s="6"/>
      <c r="Y2030" s="7"/>
      <c r="Z2030" s="1"/>
      <c r="AA2030" s="6"/>
      <c r="AB2030" s="7"/>
      <c r="AC2030" s="7"/>
      <c r="AD2030" s="7"/>
      <c r="AE2030" s="6"/>
      <c r="AF2030" s="8"/>
      <c r="AG2030" s="6"/>
      <c r="AH2030" s="1"/>
      <c r="AI2030" s="3"/>
      <c r="AJ2030" s="3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</row>
    <row r="2031" spans="1:220" x14ac:dyDescent="0.2">
      <c r="A2031" s="65">
        <f t="shared" si="517"/>
        <v>44006</v>
      </c>
      <c r="B2031" s="12">
        <f t="shared" ca="1" si="519"/>
        <v>89324229.459816366</v>
      </c>
      <c r="C2031" s="73">
        <f t="shared" ca="1" si="520"/>
        <v>80526032.942365378</v>
      </c>
      <c r="D2031" s="67">
        <f ca="1">IF(A2031&lt;$B$1,VLOOKUP(A2031,[1]DI!$A$4:$B$15000,2,FALSE),0)</f>
        <v>2.1500000000000005E-2</v>
      </c>
      <c r="E2031" s="11">
        <f t="shared" ca="1" si="521"/>
        <v>1.0000844200000001</v>
      </c>
      <c r="F2031" s="66">
        <f ca="1">(TRUNC(PRODUCT($E$16:$E2030),16))</f>
        <v>1.6339389065502901</v>
      </c>
      <c r="G2031" s="66">
        <f t="shared" ca="1" si="522"/>
        <v>1.6004484080525101</v>
      </c>
      <c r="H2031" s="66">
        <f t="shared" ca="1" si="523"/>
        <v>1.0209257</v>
      </c>
      <c r="I2031" s="67">
        <f t="shared" si="518"/>
        <v>0</v>
      </c>
      <c r="J2031" s="68">
        <f t="shared" si="524"/>
        <v>43801</v>
      </c>
      <c r="K2031" s="13">
        <f t="shared" si="525"/>
        <v>202</v>
      </c>
      <c r="L2031" s="9">
        <f t="shared" si="526"/>
        <v>1</v>
      </c>
      <c r="M2031" s="71">
        <f t="shared" ca="1" si="527"/>
        <v>1.0209257</v>
      </c>
      <c r="N2031" s="70">
        <f t="shared" si="528"/>
        <v>0</v>
      </c>
      <c r="O2031" s="66">
        <f t="shared" ca="1" si="529"/>
        <v>1685063.6075420601</v>
      </c>
      <c r="P2031" s="72">
        <f t="shared" si="530"/>
        <v>0</v>
      </c>
      <c r="Q2031" s="73">
        <f t="shared" ca="1" si="531"/>
        <v>1610520.6588473076</v>
      </c>
      <c r="R2031" s="73">
        <f t="shared" ca="1" si="532"/>
        <v>5502612.2510616342</v>
      </c>
      <c r="S2031" s="68"/>
      <c r="T2031" s="68"/>
      <c r="U2031" s="68"/>
      <c r="V2031" s="6"/>
      <c r="W2031" s="6"/>
      <c r="X2031" s="6"/>
      <c r="Y2031" s="7"/>
      <c r="Z2031" s="1"/>
      <c r="AA2031" s="6"/>
      <c r="AB2031" s="7"/>
      <c r="AC2031" s="7"/>
      <c r="AD2031" s="7"/>
      <c r="AE2031" s="6"/>
      <c r="AF2031" s="8"/>
      <c r="AG2031" s="6"/>
      <c r="AH2031" s="1"/>
      <c r="AI2031" s="3"/>
      <c r="AJ2031" s="3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</row>
    <row r="2032" spans="1:220" x14ac:dyDescent="0.2">
      <c r="A2032" s="65">
        <f t="shared" si="517"/>
        <v>44007</v>
      </c>
      <c r="B2032" s="12">
        <f t="shared" ca="1" si="519"/>
        <v>89358011.204316139</v>
      </c>
      <c r="C2032" s="73">
        <f t="shared" ca="1" si="520"/>
        <v>80526032.942365378</v>
      </c>
      <c r="D2032" s="67">
        <f ca="1">IF(A2032&lt;$B$1,VLOOKUP(A2032,[1]DI!$A$4:$B$15000,2,FALSE),0)</f>
        <v>2.1500000000000005E-2</v>
      </c>
      <c r="E2032" s="11">
        <f t="shared" ca="1" si="521"/>
        <v>1.0000844200000001</v>
      </c>
      <c r="F2032" s="66">
        <f ca="1">(TRUNC(PRODUCT($E$16:$E2031),16))</f>
        <v>1.6340768436727799</v>
      </c>
      <c r="G2032" s="66">
        <f t="shared" ca="1" si="522"/>
        <v>1.6004484080525101</v>
      </c>
      <c r="H2032" s="66">
        <f t="shared" ca="1" si="523"/>
        <v>1.0210118800000001</v>
      </c>
      <c r="I2032" s="67">
        <f t="shared" si="518"/>
        <v>0</v>
      </c>
      <c r="J2032" s="68">
        <f t="shared" si="524"/>
        <v>43801</v>
      </c>
      <c r="K2032" s="13">
        <f t="shared" si="525"/>
        <v>203</v>
      </c>
      <c r="L2032" s="9">
        <f t="shared" si="526"/>
        <v>1</v>
      </c>
      <c r="M2032" s="71">
        <f t="shared" ca="1" si="527"/>
        <v>1.0210118800000001</v>
      </c>
      <c r="N2032" s="70">
        <f t="shared" si="528"/>
        <v>0</v>
      </c>
      <c r="O2032" s="66">
        <f t="shared" ca="1" si="529"/>
        <v>1692003.3410610401</v>
      </c>
      <c r="P2032" s="72">
        <f t="shared" si="530"/>
        <v>0</v>
      </c>
      <c r="Q2032" s="73">
        <f t="shared" ca="1" si="531"/>
        <v>1610520.6588473076</v>
      </c>
      <c r="R2032" s="73">
        <f t="shared" ca="1" si="532"/>
        <v>5529454.2620424228</v>
      </c>
      <c r="S2032" s="68"/>
      <c r="T2032" s="68"/>
      <c r="U2032" s="68"/>
      <c r="V2032" s="6"/>
      <c r="W2032" s="6"/>
      <c r="X2032" s="6"/>
      <c r="Y2032" s="7"/>
      <c r="Z2032" s="1"/>
      <c r="AA2032" s="6"/>
      <c r="AB2032" s="7"/>
      <c r="AC2032" s="7"/>
      <c r="AD2032" s="7"/>
      <c r="AE2032" s="6"/>
      <c r="AF2032" s="8"/>
      <c r="AG2032" s="6"/>
      <c r="AH2032" s="1"/>
      <c r="AI2032" s="3"/>
      <c r="AJ2032" s="3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  <c r="HG2032" s="1"/>
      <c r="HH2032" s="1"/>
      <c r="HI2032" s="1"/>
      <c r="HJ2032" s="1"/>
      <c r="HK2032" s="1"/>
      <c r="HL2032" s="1"/>
    </row>
    <row r="2033" spans="1:220" x14ac:dyDescent="0.2">
      <c r="A2033" s="65">
        <f t="shared" si="517"/>
        <v>44008</v>
      </c>
      <c r="B2033" s="12">
        <f t="shared" ca="1" si="519"/>
        <v>89391794.559336558</v>
      </c>
      <c r="C2033" s="73">
        <f t="shared" ca="1" si="520"/>
        <v>80526032.942365378</v>
      </c>
      <c r="D2033" s="67">
        <f ca="1">IF(A2033&lt;$B$1,VLOOKUP(A2033,[1]DI!$A$4:$B$15000,2,FALSE),0)</f>
        <v>2.1500000000000005E-2</v>
      </c>
      <c r="E2033" s="11">
        <f t="shared" ca="1" si="521"/>
        <v>1.0000844200000001</v>
      </c>
      <c r="F2033" s="66">
        <f ca="1">(TRUNC(PRODUCT($E$16:$E2032),16))</f>
        <v>1.63421479243993</v>
      </c>
      <c r="G2033" s="66">
        <f t="shared" ca="1" si="522"/>
        <v>1.6004484080525101</v>
      </c>
      <c r="H2033" s="66">
        <f t="shared" ca="1" si="523"/>
        <v>1.02109808</v>
      </c>
      <c r="I2033" s="67">
        <f t="shared" si="518"/>
        <v>0</v>
      </c>
      <c r="J2033" s="68">
        <f t="shared" si="524"/>
        <v>43801</v>
      </c>
      <c r="K2033" s="13">
        <f t="shared" si="525"/>
        <v>204</v>
      </c>
      <c r="L2033" s="9">
        <f t="shared" si="526"/>
        <v>1</v>
      </c>
      <c r="M2033" s="71">
        <f t="shared" ca="1" si="527"/>
        <v>1.02109808</v>
      </c>
      <c r="N2033" s="70">
        <f t="shared" si="528"/>
        <v>0</v>
      </c>
      <c r="O2033" s="66">
        <f t="shared" ca="1" si="529"/>
        <v>1698944.68510066</v>
      </c>
      <c r="P2033" s="72">
        <f t="shared" si="530"/>
        <v>0</v>
      </c>
      <c r="Q2033" s="73">
        <f t="shared" ca="1" si="531"/>
        <v>1610520.6588473076</v>
      </c>
      <c r="R2033" s="73">
        <f t="shared" ca="1" si="532"/>
        <v>5556296.2730232114</v>
      </c>
      <c r="S2033" s="68"/>
      <c r="T2033" s="68"/>
      <c r="U2033" s="68"/>
      <c r="V2033" s="6"/>
      <c r="W2033" s="6"/>
      <c r="X2033" s="6"/>
      <c r="Y2033" s="7"/>
      <c r="Z2033" s="1"/>
      <c r="AA2033" s="6"/>
      <c r="AB2033" s="7"/>
      <c r="AC2033" s="7"/>
      <c r="AD2033" s="7"/>
      <c r="AE2033" s="6"/>
      <c r="AF2033" s="8"/>
      <c r="AG2033" s="6"/>
      <c r="AH2033" s="1"/>
      <c r="AI2033" s="3"/>
      <c r="AJ2033" s="3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</row>
    <row r="2034" spans="1:220" x14ac:dyDescent="0.2">
      <c r="A2034" s="65">
        <f t="shared" si="517"/>
        <v>44009</v>
      </c>
      <c r="B2034" s="12">
        <f t="shared" ca="1" si="519"/>
        <v>89425577.914356977</v>
      </c>
      <c r="C2034" s="73">
        <f t="shared" ca="1" si="520"/>
        <v>80526032.942365378</v>
      </c>
      <c r="D2034" s="67">
        <f ca="1">IF(A2034&lt;$B$1,VLOOKUP(A2034,[1]DI!$A$4:$B$15000,2,FALSE),0)</f>
        <v>0</v>
      </c>
      <c r="E2034" s="11">
        <f t="shared" ca="1" si="521"/>
        <v>1</v>
      </c>
      <c r="F2034" s="66">
        <f ca="1">(TRUNC(PRODUCT($E$16:$E2033),16))</f>
        <v>1.63435275285271</v>
      </c>
      <c r="G2034" s="66">
        <f t="shared" ca="1" si="522"/>
        <v>1.6004484080525101</v>
      </c>
      <c r="H2034" s="66">
        <f t="shared" ca="1" si="523"/>
        <v>1.0211842799999999</v>
      </c>
      <c r="I2034" s="67">
        <f t="shared" si="518"/>
        <v>0</v>
      </c>
      <c r="J2034" s="68">
        <f t="shared" si="524"/>
        <v>43801</v>
      </c>
      <c r="K2034" s="13">
        <f t="shared" si="525"/>
        <v>205</v>
      </c>
      <c r="L2034" s="9">
        <f t="shared" si="526"/>
        <v>1</v>
      </c>
      <c r="M2034" s="71">
        <f t="shared" ca="1" si="527"/>
        <v>1.0211842799999999</v>
      </c>
      <c r="N2034" s="70">
        <f t="shared" si="528"/>
        <v>0</v>
      </c>
      <c r="O2034" s="66">
        <f t="shared" ca="1" si="529"/>
        <v>1705886.0291402901</v>
      </c>
      <c r="P2034" s="72">
        <f t="shared" si="530"/>
        <v>0</v>
      </c>
      <c r="Q2034" s="73">
        <f t="shared" ca="1" si="531"/>
        <v>1610520.6588473076</v>
      </c>
      <c r="R2034" s="73">
        <f t="shared" ca="1" si="532"/>
        <v>5583138.284004</v>
      </c>
      <c r="S2034" s="68"/>
      <c r="T2034" s="68"/>
      <c r="U2034" s="68"/>
      <c r="V2034" s="6"/>
      <c r="W2034" s="6"/>
      <c r="X2034" s="6"/>
      <c r="Y2034" s="7"/>
      <c r="Z2034" s="1"/>
      <c r="AA2034" s="6"/>
      <c r="AB2034" s="7"/>
      <c r="AC2034" s="7"/>
      <c r="AD2034" s="7"/>
      <c r="AE2034" s="6"/>
      <c r="AF2034" s="8"/>
      <c r="AG2034" s="6"/>
      <c r="AH2034" s="1"/>
      <c r="AI2034" s="3"/>
      <c r="AJ2034" s="3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  <c r="HG2034" s="1"/>
      <c r="HH2034" s="1"/>
      <c r="HI2034" s="1"/>
      <c r="HJ2034" s="1"/>
      <c r="HK2034" s="1"/>
      <c r="HL2034" s="1"/>
    </row>
    <row r="2035" spans="1:220" x14ac:dyDescent="0.2">
      <c r="A2035" s="65">
        <f t="shared" si="517"/>
        <v>44010</v>
      </c>
      <c r="B2035" s="12">
        <f t="shared" ca="1" si="519"/>
        <v>89452419.925337762</v>
      </c>
      <c r="C2035" s="73">
        <f t="shared" ca="1" si="520"/>
        <v>80526032.942365378</v>
      </c>
      <c r="D2035" s="67">
        <f ca="1">IF(A2035&lt;$B$1,VLOOKUP(A2035,[1]DI!$A$4:$B$15000,2,FALSE),0)</f>
        <v>0</v>
      </c>
      <c r="E2035" s="11">
        <f t="shared" ca="1" si="521"/>
        <v>1</v>
      </c>
      <c r="F2035" s="66">
        <f ca="1">(TRUNC(PRODUCT($E$16:$E2034),16))</f>
        <v>1.63435275285271</v>
      </c>
      <c r="G2035" s="66">
        <f t="shared" ca="1" si="522"/>
        <v>1.6004484080525101</v>
      </c>
      <c r="H2035" s="66">
        <f t="shared" ca="1" si="523"/>
        <v>1.0211842799999999</v>
      </c>
      <c r="I2035" s="67">
        <f t="shared" si="518"/>
        <v>0</v>
      </c>
      <c r="J2035" s="68">
        <f t="shared" si="524"/>
        <v>43801</v>
      </c>
      <c r="K2035" s="13">
        <f t="shared" si="525"/>
        <v>206</v>
      </c>
      <c r="L2035" s="9">
        <f t="shared" si="526"/>
        <v>1</v>
      </c>
      <c r="M2035" s="71">
        <f t="shared" ca="1" si="527"/>
        <v>1.0211842799999999</v>
      </c>
      <c r="N2035" s="70">
        <f t="shared" si="528"/>
        <v>0</v>
      </c>
      <c r="O2035" s="66">
        <f t="shared" ca="1" si="529"/>
        <v>1705886.0291402901</v>
      </c>
      <c r="P2035" s="72">
        <f t="shared" si="530"/>
        <v>0</v>
      </c>
      <c r="Q2035" s="73">
        <f t="shared" ca="1" si="531"/>
        <v>1610520.6588473076</v>
      </c>
      <c r="R2035" s="73">
        <f t="shared" ca="1" si="532"/>
        <v>5609980.2949847877</v>
      </c>
      <c r="S2035" s="68"/>
      <c r="T2035" s="68"/>
      <c r="U2035" s="68"/>
      <c r="V2035" s="6"/>
      <c r="W2035" s="6"/>
      <c r="X2035" s="6"/>
      <c r="Y2035" s="7"/>
      <c r="Z2035" s="1"/>
      <c r="AA2035" s="6"/>
      <c r="AB2035" s="7"/>
      <c r="AC2035" s="7"/>
      <c r="AD2035" s="7"/>
      <c r="AE2035" s="6"/>
      <c r="AF2035" s="8"/>
      <c r="AG2035" s="6"/>
      <c r="AH2035" s="1"/>
      <c r="AI2035" s="3"/>
      <c r="AJ2035" s="3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  <c r="HG2035" s="1"/>
      <c r="HH2035" s="1"/>
      <c r="HI2035" s="1"/>
      <c r="HJ2035" s="1"/>
      <c r="HK2035" s="1"/>
      <c r="HL2035" s="1"/>
    </row>
    <row r="2036" spans="1:220" x14ac:dyDescent="0.2">
      <c r="A2036" s="65">
        <f t="shared" si="517"/>
        <v>44011</v>
      </c>
      <c r="B2036" s="12">
        <f t="shared" ca="1" si="519"/>
        <v>89479261.936318547</v>
      </c>
      <c r="C2036" s="73">
        <f t="shared" ca="1" si="520"/>
        <v>80526032.942365378</v>
      </c>
      <c r="D2036" s="67">
        <f ca="1">IF(A2036&lt;$B$1,VLOOKUP(A2036,[1]DI!$A$4:$B$15000,2,FALSE),0)</f>
        <v>2.1500000000000005E-2</v>
      </c>
      <c r="E2036" s="11">
        <f t="shared" ca="1" si="521"/>
        <v>1.0000844200000001</v>
      </c>
      <c r="F2036" s="66">
        <f ca="1">(TRUNC(PRODUCT($E$16:$E2035),16))</f>
        <v>1.63435275285271</v>
      </c>
      <c r="G2036" s="66">
        <f t="shared" ca="1" si="522"/>
        <v>1.6004484080525101</v>
      </c>
      <c r="H2036" s="66">
        <f t="shared" ca="1" si="523"/>
        <v>1.0211842799999999</v>
      </c>
      <c r="I2036" s="67">
        <f t="shared" si="518"/>
        <v>0</v>
      </c>
      <c r="J2036" s="68">
        <f t="shared" si="524"/>
        <v>43801</v>
      </c>
      <c r="K2036" s="13">
        <f t="shared" si="525"/>
        <v>207</v>
      </c>
      <c r="L2036" s="9">
        <f t="shared" si="526"/>
        <v>1</v>
      </c>
      <c r="M2036" s="71">
        <f t="shared" ca="1" si="527"/>
        <v>1.0211842799999999</v>
      </c>
      <c r="N2036" s="70">
        <f t="shared" si="528"/>
        <v>0</v>
      </c>
      <c r="O2036" s="66">
        <f t="shared" ca="1" si="529"/>
        <v>1705886.0291402901</v>
      </c>
      <c r="P2036" s="72">
        <f t="shared" si="530"/>
        <v>0</v>
      </c>
      <c r="Q2036" s="73">
        <f t="shared" ca="1" si="531"/>
        <v>1610520.6588473076</v>
      </c>
      <c r="R2036" s="73">
        <f t="shared" ca="1" si="532"/>
        <v>5636822.3059655773</v>
      </c>
      <c r="S2036" s="68"/>
      <c r="T2036" s="68"/>
      <c r="U2036" s="68"/>
      <c r="V2036" s="6"/>
      <c r="W2036" s="6"/>
      <c r="X2036" s="6"/>
      <c r="Y2036" s="7"/>
      <c r="Z2036" s="1"/>
      <c r="AA2036" s="6"/>
      <c r="AB2036" s="7"/>
      <c r="AC2036" s="7"/>
      <c r="AD2036" s="7"/>
      <c r="AE2036" s="6"/>
      <c r="AF2036" s="8"/>
      <c r="AG2036" s="6"/>
      <c r="AH2036" s="1"/>
      <c r="AI2036" s="3"/>
      <c r="AJ2036" s="3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  <c r="HG2036" s="1"/>
      <c r="HH2036" s="1"/>
      <c r="HI2036" s="1"/>
      <c r="HJ2036" s="1"/>
      <c r="HK2036" s="1"/>
      <c r="HL2036" s="1"/>
    </row>
    <row r="2037" spans="1:220" x14ac:dyDescent="0.2">
      <c r="A2037" s="65">
        <f t="shared" si="517"/>
        <v>44012</v>
      </c>
      <c r="B2037" s="12">
        <f t="shared" ca="1" si="519"/>
        <v>89513046.096599311</v>
      </c>
      <c r="C2037" s="73">
        <f t="shared" ca="1" si="520"/>
        <v>80526032.942365378</v>
      </c>
      <c r="D2037" s="67">
        <f ca="1">IF(A2037&lt;$B$1,VLOOKUP(A2037,[1]DI!$A$4:$B$15000,2,FALSE),0)</f>
        <v>2.1500000000000005E-2</v>
      </c>
      <c r="E2037" s="11">
        <f t="shared" ca="1" si="521"/>
        <v>1.0000844200000001</v>
      </c>
      <c r="F2037" s="66">
        <f ca="1">(TRUNC(PRODUCT($E$16:$E2036),16))</f>
        <v>1.6344907249120999</v>
      </c>
      <c r="G2037" s="66">
        <f t="shared" ca="1" si="522"/>
        <v>1.6004484080525101</v>
      </c>
      <c r="H2037" s="66">
        <f t="shared" ca="1" si="523"/>
        <v>1.02127049</v>
      </c>
      <c r="I2037" s="67">
        <f t="shared" si="518"/>
        <v>0</v>
      </c>
      <c r="J2037" s="68">
        <f t="shared" si="524"/>
        <v>43801</v>
      </c>
      <c r="K2037" s="13">
        <f t="shared" si="525"/>
        <v>208</v>
      </c>
      <c r="L2037" s="9">
        <f t="shared" si="526"/>
        <v>1</v>
      </c>
      <c r="M2037" s="71">
        <f t="shared" ca="1" si="527"/>
        <v>1.02127049</v>
      </c>
      <c r="N2037" s="70">
        <f t="shared" si="528"/>
        <v>0</v>
      </c>
      <c r="O2037" s="66">
        <f t="shared" ca="1" si="529"/>
        <v>1712828.17844026</v>
      </c>
      <c r="P2037" s="72">
        <f t="shared" si="530"/>
        <v>0</v>
      </c>
      <c r="Q2037" s="73">
        <f t="shared" ca="1" si="531"/>
        <v>1610520.6588473076</v>
      </c>
      <c r="R2037" s="73">
        <f t="shared" ca="1" si="532"/>
        <v>5663664.3169463649</v>
      </c>
      <c r="S2037" s="68"/>
      <c r="T2037" s="68"/>
      <c r="U2037" s="68"/>
      <c r="V2037" s="6"/>
      <c r="W2037" s="6"/>
      <c r="X2037" s="6"/>
      <c r="Y2037" s="7"/>
      <c r="Z2037" s="1"/>
      <c r="AA2037" s="6"/>
      <c r="AB2037" s="7"/>
      <c r="AC2037" s="7"/>
      <c r="AD2037" s="7"/>
      <c r="AE2037" s="6"/>
      <c r="AF2037" s="8"/>
      <c r="AG2037" s="6"/>
      <c r="AH2037" s="1"/>
      <c r="AI2037" s="3"/>
      <c r="AJ2037" s="3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</row>
    <row r="2038" spans="1:220" x14ac:dyDescent="0.2">
      <c r="A2038" s="65">
        <f t="shared" si="517"/>
        <v>44013</v>
      </c>
      <c r="B2038" s="12">
        <f t="shared" ca="1" si="519"/>
        <v>89546830.256880045</v>
      </c>
      <c r="C2038" s="73">
        <f t="shared" ca="1" si="520"/>
        <v>80526032.942365378</v>
      </c>
      <c r="D2038" s="67">
        <f ca="1">IF(A2038&lt;$B$1,VLOOKUP(A2038,[1]DI!$A$4:$B$15000,2,FALSE),0)</f>
        <v>2.1500000000000005E-2</v>
      </c>
      <c r="E2038" s="11">
        <f t="shared" ca="1" si="521"/>
        <v>1.0000844200000001</v>
      </c>
      <c r="F2038" s="66">
        <f ca="1">(TRUNC(PRODUCT($E$16:$E2037),16))</f>
        <v>1.6346287086191</v>
      </c>
      <c r="G2038" s="66">
        <f t="shared" ca="1" si="522"/>
        <v>1.6004484080525101</v>
      </c>
      <c r="H2038" s="66">
        <f t="shared" ca="1" si="523"/>
        <v>1.0213566999999999</v>
      </c>
      <c r="I2038" s="67">
        <f t="shared" si="518"/>
        <v>0</v>
      </c>
      <c r="J2038" s="68">
        <f t="shared" si="524"/>
        <v>43801</v>
      </c>
      <c r="K2038" s="13">
        <f t="shared" si="525"/>
        <v>209</v>
      </c>
      <c r="L2038" s="9">
        <f t="shared" si="526"/>
        <v>1</v>
      </c>
      <c r="M2038" s="71">
        <f t="shared" ca="1" si="527"/>
        <v>1.0213566999999999</v>
      </c>
      <c r="N2038" s="70">
        <f t="shared" si="528"/>
        <v>0</v>
      </c>
      <c r="O2038" s="66">
        <f t="shared" ca="1" si="529"/>
        <v>1719770.3277402101</v>
      </c>
      <c r="P2038" s="72">
        <f t="shared" si="530"/>
        <v>0</v>
      </c>
      <c r="Q2038" s="73">
        <f t="shared" ca="1" si="531"/>
        <v>1610520.6588473076</v>
      </c>
      <c r="R2038" s="73">
        <f t="shared" ca="1" si="532"/>
        <v>5690506.3279271536</v>
      </c>
      <c r="S2038" s="68"/>
      <c r="T2038" s="68"/>
      <c r="U2038" s="68"/>
      <c r="V2038" s="6"/>
      <c r="W2038" s="6"/>
      <c r="X2038" s="6"/>
      <c r="Y2038" s="7"/>
      <c r="Z2038" s="1"/>
      <c r="AA2038" s="6"/>
      <c r="AB2038" s="7"/>
      <c r="AC2038" s="7"/>
      <c r="AD2038" s="7"/>
      <c r="AE2038" s="6"/>
      <c r="AF2038" s="8"/>
      <c r="AG2038" s="6"/>
      <c r="AH2038" s="1"/>
      <c r="AI2038" s="3"/>
      <c r="AJ2038" s="3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</row>
    <row r="2039" spans="1:220" x14ac:dyDescent="0.2">
      <c r="A2039" s="65">
        <f t="shared" si="517"/>
        <v>44014</v>
      </c>
      <c r="B2039" s="12">
        <f t="shared" ca="1" si="519"/>
        <v>89580616.027681455</v>
      </c>
      <c r="C2039" s="73">
        <f t="shared" ca="1" si="520"/>
        <v>80526032.942365378</v>
      </c>
      <c r="D2039" s="67">
        <f ca="1">IF(A2039&lt;$B$1,VLOOKUP(A2039,[1]DI!$A$4:$B$15000,2,FALSE),0)</f>
        <v>2.1500000000000005E-2</v>
      </c>
      <c r="E2039" s="11">
        <f t="shared" ca="1" si="521"/>
        <v>1.0000844200000001</v>
      </c>
      <c r="F2039" s="66">
        <f ca="1">(TRUNC(PRODUCT($E$16:$E2038),16))</f>
        <v>1.63476670397468</v>
      </c>
      <c r="G2039" s="66">
        <f t="shared" ca="1" si="522"/>
        <v>1.6004484080525101</v>
      </c>
      <c r="H2039" s="66">
        <f t="shared" ca="1" si="523"/>
        <v>1.0214429300000001</v>
      </c>
      <c r="I2039" s="67">
        <f t="shared" si="518"/>
        <v>0</v>
      </c>
      <c r="J2039" s="68">
        <f t="shared" si="524"/>
        <v>43801</v>
      </c>
      <c r="K2039" s="13">
        <f t="shared" si="525"/>
        <v>210</v>
      </c>
      <c r="L2039" s="9">
        <f t="shared" si="526"/>
        <v>1</v>
      </c>
      <c r="M2039" s="71">
        <f t="shared" ca="1" si="527"/>
        <v>1.0214429300000001</v>
      </c>
      <c r="N2039" s="70">
        <f t="shared" si="528"/>
        <v>0</v>
      </c>
      <c r="O2039" s="66">
        <f t="shared" ca="1" si="529"/>
        <v>1726714.08756084</v>
      </c>
      <c r="P2039" s="72">
        <f t="shared" si="530"/>
        <v>0</v>
      </c>
      <c r="Q2039" s="73">
        <f t="shared" ca="1" si="531"/>
        <v>1610520.6588473076</v>
      </c>
      <c r="R2039" s="73">
        <f t="shared" ca="1" si="532"/>
        <v>5717348.3389079412</v>
      </c>
      <c r="S2039" s="68"/>
      <c r="T2039" s="68"/>
      <c r="U2039" s="68"/>
      <c r="V2039" s="6"/>
      <c r="W2039" s="6"/>
      <c r="X2039" s="6"/>
      <c r="Y2039" s="7"/>
      <c r="Z2039" s="1"/>
      <c r="AA2039" s="6"/>
      <c r="AB2039" s="7"/>
      <c r="AC2039" s="7"/>
      <c r="AD2039" s="7"/>
      <c r="AE2039" s="6"/>
      <c r="AF2039" s="8"/>
      <c r="AG2039" s="6"/>
      <c r="AH2039" s="1"/>
      <c r="AI2039" s="3"/>
      <c r="AJ2039" s="3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  <c r="HG2039" s="1"/>
      <c r="HH2039" s="1"/>
      <c r="HI2039" s="1"/>
      <c r="HJ2039" s="1"/>
      <c r="HK2039" s="1"/>
      <c r="HL2039" s="1"/>
    </row>
    <row r="2040" spans="1:220" x14ac:dyDescent="0.2">
      <c r="A2040" s="65">
        <f t="shared" si="517"/>
        <v>44015</v>
      </c>
      <c r="B2040" s="12">
        <f t="shared" ca="1" si="519"/>
        <v>89614401.798482865</v>
      </c>
      <c r="C2040" s="73">
        <f t="shared" ca="1" si="520"/>
        <v>80526032.942365378</v>
      </c>
      <c r="D2040" s="67">
        <f ca="1">IF(A2040&lt;$B$1,VLOOKUP(A2040,[1]DI!$A$4:$B$15000,2,FALSE),0)</f>
        <v>2.1500000000000005E-2</v>
      </c>
      <c r="E2040" s="11">
        <f t="shared" ca="1" si="521"/>
        <v>1.0000844200000001</v>
      </c>
      <c r="F2040" s="66">
        <f ca="1">(TRUNC(PRODUCT($E$16:$E2039),16))</f>
        <v>1.63490471097983</v>
      </c>
      <c r="G2040" s="66">
        <f t="shared" ca="1" si="522"/>
        <v>1.6004484080525101</v>
      </c>
      <c r="H2040" s="66">
        <f t="shared" ca="1" si="523"/>
        <v>1.02152916</v>
      </c>
      <c r="I2040" s="67">
        <f t="shared" si="518"/>
        <v>0</v>
      </c>
      <c r="J2040" s="68">
        <f t="shared" si="524"/>
        <v>43801</v>
      </c>
      <c r="K2040" s="13">
        <f t="shared" si="525"/>
        <v>211</v>
      </c>
      <c r="L2040" s="9">
        <f t="shared" si="526"/>
        <v>1</v>
      </c>
      <c r="M2040" s="71">
        <f t="shared" ca="1" si="527"/>
        <v>1.02152916</v>
      </c>
      <c r="N2040" s="70">
        <f t="shared" si="528"/>
        <v>0</v>
      </c>
      <c r="O2040" s="66">
        <f t="shared" ca="1" si="529"/>
        <v>1733657.84738146</v>
      </c>
      <c r="P2040" s="72">
        <f t="shared" si="530"/>
        <v>0</v>
      </c>
      <c r="Q2040" s="73">
        <f t="shared" ca="1" si="531"/>
        <v>1610520.6588473076</v>
      </c>
      <c r="R2040" s="73">
        <f t="shared" ca="1" si="532"/>
        <v>5744190.3498887317</v>
      </c>
      <c r="S2040" s="68"/>
      <c r="T2040" s="68"/>
      <c r="U2040" s="68"/>
      <c r="V2040" s="6"/>
      <c r="W2040" s="6"/>
      <c r="X2040" s="6"/>
      <c r="Y2040" s="7"/>
      <c r="Z2040" s="1"/>
      <c r="AA2040" s="6"/>
      <c r="AB2040" s="7"/>
      <c r="AC2040" s="7"/>
      <c r="AD2040" s="7"/>
      <c r="AE2040" s="6"/>
      <c r="AF2040" s="8"/>
      <c r="AG2040" s="6"/>
      <c r="AH2040" s="1"/>
      <c r="AI2040" s="3"/>
      <c r="AJ2040" s="3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  <c r="HG2040" s="1"/>
      <c r="HH2040" s="1"/>
      <c r="HI2040" s="1"/>
      <c r="HJ2040" s="1"/>
      <c r="HK2040" s="1"/>
      <c r="HL2040" s="1"/>
    </row>
    <row r="2041" spans="1:220" x14ac:dyDescent="0.2">
      <c r="A2041" s="65">
        <f t="shared" si="517"/>
        <v>44016</v>
      </c>
      <c r="B2041" s="12">
        <f t="shared" ca="1" si="519"/>
        <v>89648187.56928429</v>
      </c>
      <c r="C2041" s="73">
        <f t="shared" ca="1" si="520"/>
        <v>80526032.942365378</v>
      </c>
      <c r="D2041" s="67">
        <f ca="1">IF(A2041&lt;$B$1,VLOOKUP(A2041,[1]DI!$A$4:$B$15000,2,FALSE),0)</f>
        <v>0</v>
      </c>
      <c r="E2041" s="11">
        <f t="shared" ca="1" si="521"/>
        <v>1</v>
      </c>
      <c r="F2041" s="66">
        <f ca="1">(TRUNC(PRODUCT($E$16:$E2040),16))</f>
        <v>1.6350427296355301</v>
      </c>
      <c r="G2041" s="66">
        <f t="shared" ca="1" si="522"/>
        <v>1.6004484080525101</v>
      </c>
      <c r="H2041" s="66">
        <f t="shared" ca="1" si="523"/>
        <v>1.02161539</v>
      </c>
      <c r="I2041" s="67">
        <f t="shared" si="518"/>
        <v>0</v>
      </c>
      <c r="J2041" s="68">
        <f t="shared" si="524"/>
        <v>43801</v>
      </c>
      <c r="K2041" s="13">
        <f t="shared" si="525"/>
        <v>212</v>
      </c>
      <c r="L2041" s="9">
        <f t="shared" si="526"/>
        <v>1</v>
      </c>
      <c r="M2041" s="71">
        <f t="shared" ca="1" si="527"/>
        <v>1.02161539</v>
      </c>
      <c r="N2041" s="70">
        <f t="shared" si="528"/>
        <v>0</v>
      </c>
      <c r="O2041" s="66">
        <f t="shared" ca="1" si="529"/>
        <v>1740601.6072020801</v>
      </c>
      <c r="P2041" s="72">
        <f t="shared" si="530"/>
        <v>0</v>
      </c>
      <c r="Q2041" s="73">
        <f t="shared" ca="1" si="531"/>
        <v>1610520.6588473076</v>
      </c>
      <c r="R2041" s="73">
        <f t="shared" ca="1" si="532"/>
        <v>5771032.3608695194</v>
      </c>
      <c r="S2041" s="68"/>
      <c r="T2041" s="68"/>
      <c r="U2041" s="68"/>
      <c r="V2041" s="6"/>
      <c r="W2041" s="6"/>
      <c r="X2041" s="6"/>
      <c r="Y2041" s="7"/>
      <c r="Z2041" s="1"/>
      <c r="AA2041" s="6"/>
      <c r="AB2041" s="7"/>
      <c r="AC2041" s="7"/>
      <c r="AD2041" s="7"/>
      <c r="AE2041" s="6"/>
      <c r="AF2041" s="8"/>
      <c r="AG2041" s="6"/>
      <c r="AH2041" s="1"/>
      <c r="AI2041" s="3"/>
      <c r="AJ2041" s="3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  <c r="HG2041" s="1"/>
      <c r="HH2041" s="1"/>
      <c r="HI2041" s="1"/>
      <c r="HJ2041" s="1"/>
      <c r="HK2041" s="1"/>
      <c r="HL2041" s="1"/>
    </row>
    <row r="2042" spans="1:220" x14ac:dyDescent="0.2">
      <c r="A2042" s="65">
        <f t="shared" si="517"/>
        <v>44017</v>
      </c>
      <c r="B2042" s="12">
        <f t="shared" ca="1" si="519"/>
        <v>89675029.580265075</v>
      </c>
      <c r="C2042" s="73">
        <f t="shared" ca="1" si="520"/>
        <v>80526032.942365378</v>
      </c>
      <c r="D2042" s="67">
        <f ca="1">IF(A2042&lt;$B$1,VLOOKUP(A2042,[1]DI!$A$4:$B$15000,2,FALSE),0)</f>
        <v>0</v>
      </c>
      <c r="E2042" s="11">
        <f t="shared" ca="1" si="521"/>
        <v>1</v>
      </c>
      <c r="F2042" s="66">
        <f ca="1">(TRUNC(PRODUCT($E$16:$E2041),16))</f>
        <v>1.6350427296355301</v>
      </c>
      <c r="G2042" s="66">
        <f t="shared" ca="1" si="522"/>
        <v>1.6004484080525101</v>
      </c>
      <c r="H2042" s="66">
        <f t="shared" ca="1" si="523"/>
        <v>1.02161539</v>
      </c>
      <c r="I2042" s="67">
        <f t="shared" si="518"/>
        <v>0</v>
      </c>
      <c r="J2042" s="68">
        <f t="shared" si="524"/>
        <v>43801</v>
      </c>
      <c r="K2042" s="13">
        <f t="shared" si="525"/>
        <v>213</v>
      </c>
      <c r="L2042" s="9">
        <f t="shared" si="526"/>
        <v>1</v>
      </c>
      <c r="M2042" s="71">
        <f t="shared" ca="1" si="527"/>
        <v>1.02161539</v>
      </c>
      <c r="N2042" s="70">
        <f t="shared" si="528"/>
        <v>0</v>
      </c>
      <c r="O2042" s="66">
        <f t="shared" ca="1" si="529"/>
        <v>1740601.6072020801</v>
      </c>
      <c r="P2042" s="72">
        <f t="shared" si="530"/>
        <v>0</v>
      </c>
      <c r="Q2042" s="73">
        <f t="shared" ca="1" si="531"/>
        <v>1610520.6588473076</v>
      </c>
      <c r="R2042" s="73">
        <f t="shared" ca="1" si="532"/>
        <v>5797874.371850308</v>
      </c>
      <c r="S2042" s="68"/>
      <c r="T2042" s="68"/>
      <c r="U2042" s="68"/>
      <c r="V2042" s="6"/>
      <c r="W2042" s="6"/>
      <c r="X2042" s="6"/>
      <c r="Y2042" s="7"/>
      <c r="Z2042" s="1"/>
      <c r="AA2042" s="6"/>
      <c r="AB2042" s="7"/>
      <c r="AC2042" s="7"/>
      <c r="AD2042" s="7"/>
      <c r="AE2042" s="6"/>
      <c r="AF2042" s="8"/>
      <c r="AG2042" s="6"/>
      <c r="AH2042" s="1"/>
      <c r="AI2042" s="3"/>
      <c r="AJ2042" s="3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  <c r="HG2042" s="1"/>
      <c r="HH2042" s="1"/>
      <c r="HI2042" s="1"/>
      <c r="HJ2042" s="1"/>
      <c r="HK2042" s="1"/>
      <c r="HL2042" s="1"/>
    </row>
    <row r="2043" spans="1:220" x14ac:dyDescent="0.2">
      <c r="A2043" s="65">
        <f t="shared" si="517"/>
        <v>44018</v>
      </c>
      <c r="B2043" s="12">
        <f t="shared" ca="1" si="519"/>
        <v>89701871.59124586</v>
      </c>
      <c r="C2043" s="73">
        <f t="shared" ca="1" si="520"/>
        <v>80526032.942365378</v>
      </c>
      <c r="D2043" s="67">
        <f ca="1">IF(A2043&lt;$B$1,VLOOKUP(A2043,[1]DI!$A$4:$B$15000,2,FALSE),0)</f>
        <v>2.1500000000000005E-2</v>
      </c>
      <c r="E2043" s="11">
        <f t="shared" ca="1" si="521"/>
        <v>1.0000844200000001</v>
      </c>
      <c r="F2043" s="66">
        <f ca="1">(TRUNC(PRODUCT($E$16:$E2042),16))</f>
        <v>1.6350427296355301</v>
      </c>
      <c r="G2043" s="66">
        <f t="shared" ca="1" si="522"/>
        <v>1.6004484080525101</v>
      </c>
      <c r="H2043" s="66">
        <f t="shared" ca="1" si="523"/>
        <v>1.02161539</v>
      </c>
      <c r="I2043" s="67">
        <f t="shared" si="518"/>
        <v>0</v>
      </c>
      <c r="J2043" s="68">
        <f t="shared" si="524"/>
        <v>43801</v>
      </c>
      <c r="K2043" s="13">
        <f t="shared" si="525"/>
        <v>214</v>
      </c>
      <c r="L2043" s="9">
        <f t="shared" si="526"/>
        <v>1</v>
      </c>
      <c r="M2043" s="71">
        <f t="shared" ca="1" si="527"/>
        <v>1.02161539</v>
      </c>
      <c r="N2043" s="70">
        <f t="shared" si="528"/>
        <v>0</v>
      </c>
      <c r="O2043" s="66">
        <f t="shared" ca="1" si="529"/>
        <v>1740601.6072020801</v>
      </c>
      <c r="P2043" s="72">
        <f t="shared" si="530"/>
        <v>0</v>
      </c>
      <c r="Q2043" s="73">
        <f t="shared" ca="1" si="531"/>
        <v>1610520.6588473076</v>
      </c>
      <c r="R2043" s="73">
        <f t="shared" ca="1" si="532"/>
        <v>5824716.3828310957</v>
      </c>
      <c r="S2043" s="68"/>
      <c r="T2043" s="68"/>
      <c r="U2043" s="68"/>
      <c r="V2043" s="6"/>
      <c r="W2043" s="6"/>
      <c r="X2043" s="6"/>
      <c r="Y2043" s="7"/>
      <c r="Z2043" s="1"/>
      <c r="AA2043" s="6"/>
      <c r="AB2043" s="7"/>
      <c r="AC2043" s="7"/>
      <c r="AD2043" s="7"/>
      <c r="AE2043" s="6"/>
      <c r="AF2043" s="8"/>
      <c r="AG2043" s="6"/>
      <c r="AH2043" s="1"/>
      <c r="AI2043" s="3"/>
      <c r="AJ2043" s="3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</row>
    <row r="2044" spans="1:220" x14ac:dyDescent="0.2">
      <c r="A2044" s="65">
        <f t="shared" si="517"/>
        <v>44019</v>
      </c>
      <c r="B2044" s="12">
        <f t="shared" ca="1" si="519"/>
        <v>89735658.972567916</v>
      </c>
      <c r="C2044" s="73">
        <f t="shared" ca="1" si="520"/>
        <v>80526032.942365378</v>
      </c>
      <c r="D2044" s="67">
        <f ca="1">IF(A2044&lt;$B$1,VLOOKUP(A2044,[1]DI!$A$4:$B$15000,2,FALSE),0)</f>
        <v>2.1500000000000005E-2</v>
      </c>
      <c r="E2044" s="11">
        <f t="shared" ca="1" si="521"/>
        <v>1.0000844200000001</v>
      </c>
      <c r="F2044" s="66">
        <f ca="1">(TRUNC(PRODUCT($E$16:$E2043),16))</f>
        <v>1.6351807599427699</v>
      </c>
      <c r="G2044" s="66">
        <f t="shared" ca="1" si="522"/>
        <v>1.6004484080525101</v>
      </c>
      <c r="H2044" s="66">
        <f t="shared" ca="1" si="523"/>
        <v>1.0217016400000001</v>
      </c>
      <c r="I2044" s="67">
        <f t="shared" si="518"/>
        <v>0</v>
      </c>
      <c r="J2044" s="68">
        <f t="shared" si="524"/>
        <v>43801</v>
      </c>
      <c r="K2044" s="13">
        <f t="shared" si="525"/>
        <v>215</v>
      </c>
      <c r="L2044" s="9">
        <f t="shared" si="526"/>
        <v>1</v>
      </c>
      <c r="M2044" s="71">
        <f t="shared" ca="1" si="527"/>
        <v>1.0217016400000001</v>
      </c>
      <c r="N2044" s="70">
        <f t="shared" si="528"/>
        <v>0</v>
      </c>
      <c r="O2044" s="66">
        <f t="shared" ca="1" si="529"/>
        <v>1747546.9775433601</v>
      </c>
      <c r="P2044" s="72">
        <f t="shared" si="530"/>
        <v>0</v>
      </c>
      <c r="Q2044" s="73">
        <f t="shared" ca="1" si="531"/>
        <v>1610520.6588473076</v>
      </c>
      <c r="R2044" s="73">
        <f t="shared" ca="1" si="532"/>
        <v>5851558.3938118843</v>
      </c>
      <c r="S2044" s="68"/>
      <c r="T2044" s="68"/>
      <c r="U2044" s="68"/>
      <c r="V2044" s="6"/>
      <c r="W2044" s="6"/>
      <c r="X2044" s="6"/>
      <c r="Y2044" s="7"/>
      <c r="Z2044" s="1"/>
      <c r="AA2044" s="6"/>
      <c r="AB2044" s="7"/>
      <c r="AC2044" s="7"/>
      <c r="AD2044" s="7"/>
      <c r="AE2044" s="6"/>
      <c r="AF2044" s="8"/>
      <c r="AG2044" s="6"/>
      <c r="AH2044" s="1"/>
      <c r="AI2044" s="3"/>
      <c r="AJ2044" s="3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</row>
    <row r="2045" spans="1:220" x14ac:dyDescent="0.2">
      <c r="A2045" s="65">
        <f t="shared" si="517"/>
        <v>44020</v>
      </c>
      <c r="B2045" s="12">
        <f t="shared" ca="1" si="519"/>
        <v>89769446.353889972</v>
      </c>
      <c r="C2045" s="73">
        <f t="shared" ca="1" si="520"/>
        <v>80526032.942365378</v>
      </c>
      <c r="D2045" s="67">
        <f ca="1">IF(A2045&lt;$B$1,VLOOKUP(A2045,[1]DI!$A$4:$B$15000,2,FALSE),0)</f>
        <v>2.1500000000000005E-2</v>
      </c>
      <c r="E2045" s="11">
        <f t="shared" ca="1" si="521"/>
        <v>1.0000844200000001</v>
      </c>
      <c r="F2045" s="66">
        <f ca="1">(TRUNC(PRODUCT($E$16:$E2044),16))</f>
        <v>1.63531880190252</v>
      </c>
      <c r="G2045" s="66">
        <f t="shared" ca="1" si="522"/>
        <v>1.6004484080525101</v>
      </c>
      <c r="H2045" s="66">
        <f t="shared" ca="1" si="523"/>
        <v>1.0217878899999999</v>
      </c>
      <c r="I2045" s="67">
        <f t="shared" si="518"/>
        <v>0</v>
      </c>
      <c r="J2045" s="68">
        <f t="shared" si="524"/>
        <v>43801</v>
      </c>
      <c r="K2045" s="13">
        <f t="shared" si="525"/>
        <v>216</v>
      </c>
      <c r="L2045" s="9">
        <f t="shared" si="526"/>
        <v>1</v>
      </c>
      <c r="M2045" s="71">
        <f t="shared" ca="1" si="527"/>
        <v>1.0217878899999999</v>
      </c>
      <c r="N2045" s="70">
        <f t="shared" si="528"/>
        <v>0</v>
      </c>
      <c r="O2045" s="66">
        <f t="shared" ca="1" si="529"/>
        <v>1754492.3478846301</v>
      </c>
      <c r="P2045" s="72">
        <f t="shared" si="530"/>
        <v>0</v>
      </c>
      <c r="Q2045" s="73">
        <f t="shared" ca="1" si="531"/>
        <v>1610520.6588473076</v>
      </c>
      <c r="R2045" s="73">
        <f t="shared" ca="1" si="532"/>
        <v>5878400.404792672</v>
      </c>
      <c r="S2045" s="68"/>
      <c r="T2045" s="68"/>
      <c r="U2045" s="68"/>
      <c r="V2045" s="6"/>
      <c r="W2045" s="6"/>
      <c r="X2045" s="6"/>
      <c r="Y2045" s="7"/>
      <c r="Z2045" s="1"/>
      <c r="AA2045" s="6"/>
      <c r="AB2045" s="7"/>
      <c r="AC2045" s="7"/>
      <c r="AD2045" s="7"/>
      <c r="AE2045" s="6"/>
      <c r="AF2045" s="8"/>
      <c r="AG2045" s="6"/>
      <c r="AH2045" s="1"/>
      <c r="AI2045" s="3"/>
      <c r="AJ2045" s="3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  <c r="HG2045" s="1"/>
      <c r="HH2045" s="1"/>
      <c r="HI2045" s="1"/>
      <c r="HJ2045" s="1"/>
      <c r="HK2045" s="1"/>
      <c r="HL2045" s="1"/>
    </row>
    <row r="2046" spans="1:220" x14ac:dyDescent="0.2">
      <c r="A2046" s="65">
        <f t="shared" si="517"/>
        <v>44021</v>
      </c>
      <c r="B2046" s="12">
        <f t="shared" ca="1" si="519"/>
        <v>89803234.540472388</v>
      </c>
      <c r="C2046" s="73">
        <f t="shared" ca="1" si="520"/>
        <v>80526032.942365378</v>
      </c>
      <c r="D2046" s="67">
        <f ca="1">IF(A2046&lt;$B$1,VLOOKUP(A2046,[1]DI!$A$4:$B$15000,2,FALSE),0)</f>
        <v>2.1500000000000005E-2</v>
      </c>
      <c r="E2046" s="11">
        <f t="shared" ca="1" si="521"/>
        <v>1.0000844200000001</v>
      </c>
      <c r="F2046" s="66">
        <f ca="1">(TRUNC(PRODUCT($E$16:$E2045),16))</f>
        <v>1.63545685551578</v>
      </c>
      <c r="G2046" s="66">
        <f t="shared" ca="1" si="522"/>
        <v>1.6004484080525101</v>
      </c>
      <c r="H2046" s="66">
        <f t="shared" ca="1" si="523"/>
        <v>1.0218741499999999</v>
      </c>
      <c r="I2046" s="67">
        <f t="shared" si="518"/>
        <v>0</v>
      </c>
      <c r="J2046" s="68">
        <f t="shared" si="524"/>
        <v>43801</v>
      </c>
      <c r="K2046" s="13">
        <f t="shared" si="525"/>
        <v>217</v>
      </c>
      <c r="L2046" s="9">
        <f t="shared" si="526"/>
        <v>1</v>
      </c>
      <c r="M2046" s="71">
        <f t="shared" ca="1" si="527"/>
        <v>1.0218741499999999</v>
      </c>
      <c r="N2046" s="70">
        <f t="shared" si="528"/>
        <v>0</v>
      </c>
      <c r="O2046" s="66">
        <f t="shared" ca="1" si="529"/>
        <v>1761438.5234862401</v>
      </c>
      <c r="P2046" s="72">
        <f t="shared" si="530"/>
        <v>0</v>
      </c>
      <c r="Q2046" s="73">
        <f t="shared" ca="1" si="531"/>
        <v>1610520.6588473076</v>
      </c>
      <c r="R2046" s="73">
        <f t="shared" ca="1" si="532"/>
        <v>5905242.4157734606</v>
      </c>
      <c r="S2046" s="68"/>
      <c r="T2046" s="68"/>
      <c r="U2046" s="68"/>
      <c r="V2046" s="6"/>
      <c r="W2046" s="6"/>
      <c r="X2046" s="6"/>
      <c r="Y2046" s="7"/>
      <c r="Z2046" s="1"/>
      <c r="AA2046" s="6"/>
      <c r="AB2046" s="7"/>
      <c r="AC2046" s="7"/>
      <c r="AD2046" s="7"/>
      <c r="AE2046" s="6"/>
      <c r="AF2046" s="8"/>
      <c r="AG2046" s="6"/>
      <c r="AH2046" s="1"/>
      <c r="AI2046" s="3"/>
      <c r="AJ2046" s="3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  <c r="HG2046" s="1"/>
      <c r="HH2046" s="1"/>
      <c r="HI2046" s="1"/>
      <c r="HJ2046" s="1"/>
      <c r="HK2046" s="1"/>
      <c r="HL2046" s="1"/>
    </row>
    <row r="2047" spans="1:220" x14ac:dyDescent="0.2">
      <c r="A2047" s="65">
        <f t="shared" si="517"/>
        <v>44022</v>
      </c>
      <c r="B2047" s="12">
        <f t="shared" ca="1" si="519"/>
        <v>89837023.53231512</v>
      </c>
      <c r="C2047" s="73">
        <f t="shared" ca="1" si="520"/>
        <v>80526032.942365378</v>
      </c>
      <c r="D2047" s="67">
        <f ca="1">IF(A2047&lt;$B$1,VLOOKUP(A2047,[1]DI!$A$4:$B$15000,2,FALSE),0)</f>
        <v>2.1500000000000005E-2</v>
      </c>
      <c r="E2047" s="11">
        <f t="shared" ca="1" si="521"/>
        <v>1.0000844200000001</v>
      </c>
      <c r="F2047" s="66">
        <f ca="1">(TRUNC(PRODUCT($E$16:$E2046),16))</f>
        <v>1.6355949207835201</v>
      </c>
      <c r="G2047" s="66">
        <f t="shared" ca="1" si="522"/>
        <v>1.6004484080525101</v>
      </c>
      <c r="H2047" s="66">
        <f t="shared" ca="1" si="523"/>
        <v>1.0219604200000001</v>
      </c>
      <c r="I2047" s="67">
        <f t="shared" si="518"/>
        <v>0</v>
      </c>
      <c r="J2047" s="68">
        <f t="shared" si="524"/>
        <v>43801</v>
      </c>
      <c r="K2047" s="13">
        <f t="shared" si="525"/>
        <v>218</v>
      </c>
      <c r="L2047" s="9">
        <f t="shared" si="526"/>
        <v>1</v>
      </c>
      <c r="M2047" s="71">
        <f t="shared" ca="1" si="527"/>
        <v>1.0219604200000001</v>
      </c>
      <c r="N2047" s="70">
        <f t="shared" si="528"/>
        <v>0</v>
      </c>
      <c r="O2047" s="66">
        <f t="shared" ca="1" si="529"/>
        <v>1768385.50434819</v>
      </c>
      <c r="P2047" s="72">
        <f t="shared" si="530"/>
        <v>0</v>
      </c>
      <c r="Q2047" s="73">
        <f t="shared" ca="1" si="531"/>
        <v>1610520.6588473076</v>
      </c>
      <c r="R2047" s="73">
        <f t="shared" ca="1" si="532"/>
        <v>5932084.4267542493</v>
      </c>
      <c r="S2047" s="68"/>
      <c r="T2047" s="68"/>
      <c r="U2047" s="68"/>
      <c r="V2047" s="6"/>
      <c r="W2047" s="6"/>
      <c r="X2047" s="6"/>
      <c r="Y2047" s="7"/>
      <c r="Z2047" s="1"/>
      <c r="AA2047" s="6"/>
      <c r="AB2047" s="7"/>
      <c r="AC2047" s="7"/>
      <c r="AD2047" s="7"/>
      <c r="AE2047" s="6"/>
      <c r="AF2047" s="8"/>
      <c r="AG2047" s="6"/>
      <c r="AH2047" s="1"/>
      <c r="AI2047" s="3"/>
      <c r="AJ2047" s="3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</row>
    <row r="2048" spans="1:220" x14ac:dyDescent="0.2">
      <c r="A2048" s="65">
        <f t="shared" si="517"/>
        <v>44023</v>
      </c>
      <c r="B2048" s="12">
        <f t="shared" ca="1" si="519"/>
        <v>89870812.524157837</v>
      </c>
      <c r="C2048" s="73">
        <f t="shared" ca="1" si="520"/>
        <v>80526032.942365378</v>
      </c>
      <c r="D2048" s="67">
        <f ca="1">IF(A2048&lt;$B$1,VLOOKUP(A2048,[1]DI!$A$4:$B$15000,2,FALSE),0)</f>
        <v>0</v>
      </c>
      <c r="E2048" s="11">
        <f t="shared" ca="1" si="521"/>
        <v>1</v>
      </c>
      <c r="F2048" s="66">
        <f ca="1">(TRUNC(PRODUCT($E$16:$E2047),16))</f>
        <v>1.6357329977067301</v>
      </c>
      <c r="G2048" s="66">
        <f t="shared" ca="1" si="522"/>
        <v>1.6004484080525101</v>
      </c>
      <c r="H2048" s="66">
        <f t="shared" ca="1" si="523"/>
        <v>1.02204669</v>
      </c>
      <c r="I2048" s="67">
        <f t="shared" si="518"/>
        <v>0</v>
      </c>
      <c r="J2048" s="68">
        <f t="shared" si="524"/>
        <v>43801</v>
      </c>
      <c r="K2048" s="13">
        <f t="shared" si="525"/>
        <v>219</v>
      </c>
      <c r="L2048" s="9">
        <f t="shared" si="526"/>
        <v>1</v>
      </c>
      <c r="M2048" s="71">
        <f t="shared" ca="1" si="527"/>
        <v>1.02204669</v>
      </c>
      <c r="N2048" s="70">
        <f t="shared" si="528"/>
        <v>0</v>
      </c>
      <c r="O2048" s="66">
        <f t="shared" ca="1" si="529"/>
        <v>1775332.48521012</v>
      </c>
      <c r="P2048" s="72">
        <f t="shared" si="530"/>
        <v>0</v>
      </c>
      <c r="Q2048" s="73">
        <f t="shared" ca="1" si="531"/>
        <v>1610520.6588473076</v>
      </c>
      <c r="R2048" s="73">
        <f t="shared" ca="1" si="532"/>
        <v>5958926.4377350388</v>
      </c>
      <c r="S2048" s="68"/>
      <c r="T2048" s="68"/>
      <c r="U2048" s="68"/>
      <c r="V2048" s="6"/>
      <c r="W2048" s="6"/>
      <c r="X2048" s="6"/>
      <c r="Y2048" s="7"/>
      <c r="Z2048" s="1"/>
      <c r="AA2048" s="6"/>
      <c r="AB2048" s="7"/>
      <c r="AC2048" s="7"/>
      <c r="AD2048" s="7"/>
      <c r="AE2048" s="6"/>
      <c r="AF2048" s="8"/>
      <c r="AG2048" s="6"/>
      <c r="AH2048" s="1"/>
      <c r="AI2048" s="3"/>
      <c r="AJ2048" s="3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</row>
    <row r="2049" spans="1:220" x14ac:dyDescent="0.2">
      <c r="A2049" s="65">
        <f t="shared" si="517"/>
        <v>44024</v>
      </c>
      <c r="B2049" s="12">
        <f t="shared" ca="1" si="519"/>
        <v>89897654.535138622</v>
      </c>
      <c r="C2049" s="73">
        <f t="shared" ca="1" si="520"/>
        <v>80526032.942365378</v>
      </c>
      <c r="D2049" s="67">
        <f ca="1">IF(A2049&lt;$B$1,VLOOKUP(A2049,[1]DI!$A$4:$B$15000,2,FALSE),0)</f>
        <v>0</v>
      </c>
      <c r="E2049" s="11">
        <f t="shared" ca="1" si="521"/>
        <v>1</v>
      </c>
      <c r="F2049" s="66">
        <f ca="1">(TRUNC(PRODUCT($E$16:$E2048),16))</f>
        <v>1.6357329977067301</v>
      </c>
      <c r="G2049" s="66">
        <f t="shared" ca="1" si="522"/>
        <v>1.6004484080525101</v>
      </c>
      <c r="H2049" s="66">
        <f t="shared" ca="1" si="523"/>
        <v>1.02204669</v>
      </c>
      <c r="I2049" s="67">
        <f t="shared" si="518"/>
        <v>0</v>
      </c>
      <c r="J2049" s="68">
        <f t="shared" si="524"/>
        <v>43801</v>
      </c>
      <c r="K2049" s="13">
        <f t="shared" si="525"/>
        <v>220</v>
      </c>
      <c r="L2049" s="9">
        <f t="shared" si="526"/>
        <v>1</v>
      </c>
      <c r="M2049" s="71">
        <f t="shared" ca="1" si="527"/>
        <v>1.02204669</v>
      </c>
      <c r="N2049" s="70">
        <f t="shared" si="528"/>
        <v>0</v>
      </c>
      <c r="O2049" s="66">
        <f t="shared" ca="1" si="529"/>
        <v>1775332.48521012</v>
      </c>
      <c r="P2049" s="72">
        <f t="shared" si="530"/>
        <v>0</v>
      </c>
      <c r="Q2049" s="73">
        <f t="shared" ca="1" si="531"/>
        <v>1610520.6588473076</v>
      </c>
      <c r="R2049" s="73">
        <f t="shared" ca="1" si="532"/>
        <v>5985768.4487158265</v>
      </c>
      <c r="S2049" s="68"/>
      <c r="T2049" s="68"/>
      <c r="U2049" s="68"/>
      <c r="V2049" s="6"/>
      <c r="W2049" s="6"/>
      <c r="X2049" s="6"/>
      <c r="Y2049" s="7"/>
      <c r="Z2049" s="1"/>
      <c r="AA2049" s="6"/>
      <c r="AB2049" s="7"/>
      <c r="AC2049" s="7"/>
      <c r="AD2049" s="7"/>
      <c r="AE2049" s="6"/>
      <c r="AF2049" s="8"/>
      <c r="AG2049" s="6"/>
      <c r="AH2049" s="1"/>
      <c r="AI2049" s="3"/>
      <c r="AJ2049" s="3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</row>
    <row r="2050" spans="1:220" x14ac:dyDescent="0.2">
      <c r="A2050" s="65">
        <f t="shared" si="517"/>
        <v>44025</v>
      </c>
      <c r="B2050" s="12">
        <f t="shared" ca="1" si="519"/>
        <v>89924496.546119422</v>
      </c>
      <c r="C2050" s="73">
        <f t="shared" ca="1" si="520"/>
        <v>80526032.942365378</v>
      </c>
      <c r="D2050" s="67">
        <f ca="1">IF(A2050&lt;$B$1,VLOOKUP(A2050,[1]DI!$A$4:$B$15000,2,FALSE),0)</f>
        <v>2.1500000000000005E-2</v>
      </c>
      <c r="E2050" s="11">
        <f t="shared" ca="1" si="521"/>
        <v>1.0000844200000001</v>
      </c>
      <c r="F2050" s="66">
        <f ca="1">(TRUNC(PRODUCT($E$16:$E2049),16))</f>
        <v>1.6357329977067301</v>
      </c>
      <c r="G2050" s="66">
        <f t="shared" ca="1" si="522"/>
        <v>1.6004484080525101</v>
      </c>
      <c r="H2050" s="66">
        <f t="shared" ca="1" si="523"/>
        <v>1.02204669</v>
      </c>
      <c r="I2050" s="67">
        <f t="shared" si="518"/>
        <v>0</v>
      </c>
      <c r="J2050" s="68">
        <f t="shared" si="524"/>
        <v>43801</v>
      </c>
      <c r="K2050" s="13">
        <f t="shared" si="525"/>
        <v>221</v>
      </c>
      <c r="L2050" s="9">
        <f t="shared" si="526"/>
        <v>1</v>
      </c>
      <c r="M2050" s="71">
        <f t="shared" ca="1" si="527"/>
        <v>1.02204669</v>
      </c>
      <c r="N2050" s="70">
        <f t="shared" si="528"/>
        <v>0</v>
      </c>
      <c r="O2050" s="66">
        <f t="shared" ca="1" si="529"/>
        <v>1775332.48521012</v>
      </c>
      <c r="P2050" s="72">
        <f t="shared" si="530"/>
        <v>0</v>
      </c>
      <c r="Q2050" s="73">
        <f t="shared" ca="1" si="531"/>
        <v>1610520.6588473076</v>
      </c>
      <c r="R2050" s="73">
        <f t="shared" ca="1" si="532"/>
        <v>6012610.4596966151</v>
      </c>
      <c r="S2050" s="68"/>
      <c r="T2050" s="68"/>
      <c r="U2050" s="68"/>
      <c r="V2050" s="6"/>
      <c r="W2050" s="6"/>
      <c r="X2050" s="6"/>
      <c r="Y2050" s="7"/>
      <c r="Z2050" s="1"/>
      <c r="AA2050" s="6"/>
      <c r="AB2050" s="7"/>
      <c r="AC2050" s="7"/>
      <c r="AD2050" s="7"/>
      <c r="AE2050" s="6"/>
      <c r="AF2050" s="8"/>
      <c r="AG2050" s="6"/>
      <c r="AH2050" s="1"/>
      <c r="AI2050" s="3"/>
      <c r="AJ2050" s="3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</row>
    <row r="2051" spans="1:220" x14ac:dyDescent="0.2">
      <c r="A2051" s="65">
        <f t="shared" si="517"/>
        <v>44026</v>
      </c>
      <c r="B2051" s="12">
        <f t="shared" ca="1" si="519"/>
        <v>89958286.343222469</v>
      </c>
      <c r="C2051" s="73">
        <f t="shared" ca="1" si="520"/>
        <v>80526032.942365378</v>
      </c>
      <c r="D2051" s="67">
        <f ca="1">IF(A2051&lt;$B$1,VLOOKUP(A2051,[1]DI!$A$4:$B$15000,2,FALSE),0)</f>
        <v>2.1500000000000005E-2</v>
      </c>
      <c r="E2051" s="11">
        <f t="shared" ca="1" si="521"/>
        <v>1.0000844200000001</v>
      </c>
      <c r="F2051" s="66">
        <f ca="1">(TRUNC(PRODUCT($E$16:$E2050),16))</f>
        <v>1.6358710862864001</v>
      </c>
      <c r="G2051" s="66">
        <f t="shared" ca="1" si="522"/>
        <v>1.6004484080525101</v>
      </c>
      <c r="H2051" s="66">
        <f t="shared" ca="1" si="523"/>
        <v>1.0221329699999999</v>
      </c>
      <c r="I2051" s="67">
        <f t="shared" si="518"/>
        <v>0</v>
      </c>
      <c r="J2051" s="68">
        <f t="shared" si="524"/>
        <v>43801</v>
      </c>
      <c r="K2051" s="13">
        <f t="shared" si="525"/>
        <v>222</v>
      </c>
      <c r="L2051" s="9">
        <f t="shared" si="526"/>
        <v>1</v>
      </c>
      <c r="M2051" s="71">
        <f t="shared" ca="1" si="527"/>
        <v>1.0221329699999999</v>
      </c>
      <c r="N2051" s="70">
        <f t="shared" si="528"/>
        <v>0</v>
      </c>
      <c r="O2051" s="66">
        <f t="shared" ca="1" si="529"/>
        <v>1782280.2713323799</v>
      </c>
      <c r="P2051" s="72">
        <f t="shared" si="530"/>
        <v>0</v>
      </c>
      <c r="Q2051" s="73">
        <f t="shared" ca="1" si="531"/>
        <v>1610520.6588473076</v>
      </c>
      <c r="R2051" s="73">
        <f t="shared" ca="1" si="532"/>
        <v>6039452.4706774028</v>
      </c>
      <c r="S2051" s="68"/>
      <c r="T2051" s="68"/>
      <c r="U2051" s="68"/>
      <c r="V2051" s="6"/>
      <c r="W2051" s="6"/>
      <c r="X2051" s="6"/>
      <c r="Y2051" s="7"/>
      <c r="Z2051" s="1"/>
      <c r="AA2051" s="6"/>
      <c r="AB2051" s="7"/>
      <c r="AC2051" s="7"/>
      <c r="AD2051" s="7"/>
      <c r="AE2051" s="6"/>
      <c r="AF2051" s="8"/>
      <c r="AG2051" s="6"/>
      <c r="AH2051" s="1"/>
      <c r="AI2051" s="3"/>
      <c r="AJ2051" s="3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  <c r="HG2051" s="1"/>
      <c r="HH2051" s="1"/>
      <c r="HI2051" s="1"/>
      <c r="HJ2051" s="1"/>
      <c r="HK2051" s="1"/>
      <c r="HL2051" s="1"/>
    </row>
    <row r="2052" spans="1:220" x14ac:dyDescent="0.2">
      <c r="A2052" s="65">
        <f t="shared" si="517"/>
        <v>44027</v>
      </c>
      <c r="B2052" s="12">
        <f t="shared" ca="1" si="519"/>
        <v>89992076.945585847</v>
      </c>
      <c r="C2052" s="73">
        <f t="shared" ca="1" si="520"/>
        <v>80526032.942365378</v>
      </c>
      <c r="D2052" s="67">
        <f ca="1">IF(A2052&lt;$B$1,VLOOKUP(A2052,[1]DI!$A$4:$B$15000,2,FALSE),0)</f>
        <v>2.1500000000000005E-2</v>
      </c>
      <c r="E2052" s="11">
        <f t="shared" ca="1" si="521"/>
        <v>1.0000844200000001</v>
      </c>
      <c r="F2052" s="66">
        <f ca="1">(TRUNC(PRODUCT($E$16:$E2051),16))</f>
        <v>1.6360091865235</v>
      </c>
      <c r="G2052" s="66">
        <f t="shared" ca="1" si="522"/>
        <v>1.6004484080525101</v>
      </c>
      <c r="H2052" s="66">
        <f t="shared" ca="1" si="523"/>
        <v>1.02221926</v>
      </c>
      <c r="I2052" s="67">
        <f t="shared" si="518"/>
        <v>0</v>
      </c>
      <c r="J2052" s="68">
        <f t="shared" si="524"/>
        <v>43801</v>
      </c>
      <c r="K2052" s="13">
        <f t="shared" si="525"/>
        <v>223</v>
      </c>
      <c r="L2052" s="9">
        <f t="shared" si="526"/>
        <v>1</v>
      </c>
      <c r="M2052" s="71">
        <f t="shared" ca="1" si="527"/>
        <v>1.02221926</v>
      </c>
      <c r="N2052" s="70">
        <f t="shared" si="528"/>
        <v>0</v>
      </c>
      <c r="O2052" s="66">
        <f t="shared" ca="1" si="529"/>
        <v>1789228.86271498</v>
      </c>
      <c r="P2052" s="72">
        <f t="shared" si="530"/>
        <v>0</v>
      </c>
      <c r="Q2052" s="73">
        <f t="shared" ca="1" si="531"/>
        <v>1610520.6588473076</v>
      </c>
      <c r="R2052" s="73">
        <f t="shared" ca="1" si="532"/>
        <v>6066294.4816581924</v>
      </c>
      <c r="S2052" s="68"/>
      <c r="T2052" s="68"/>
      <c r="U2052" s="68"/>
      <c r="V2052" s="6"/>
      <c r="W2052" s="6"/>
      <c r="X2052" s="6"/>
      <c r="Y2052" s="7"/>
      <c r="Z2052" s="1"/>
      <c r="AA2052" s="6"/>
      <c r="AB2052" s="7"/>
      <c r="AC2052" s="7"/>
      <c r="AD2052" s="7"/>
      <c r="AE2052" s="6"/>
      <c r="AF2052" s="8"/>
      <c r="AG2052" s="6"/>
      <c r="AH2052" s="1"/>
      <c r="AI2052" s="3"/>
      <c r="AJ2052" s="3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  <c r="HG2052" s="1"/>
      <c r="HH2052" s="1"/>
      <c r="HI2052" s="1"/>
      <c r="HJ2052" s="1"/>
      <c r="HK2052" s="1"/>
      <c r="HL2052" s="1"/>
    </row>
    <row r="2053" spans="1:220" x14ac:dyDescent="0.2">
      <c r="A2053" s="65">
        <f t="shared" si="517"/>
        <v>44028</v>
      </c>
      <c r="B2053" s="12">
        <f t="shared" ca="1" si="519"/>
        <v>90025868.353209555</v>
      </c>
      <c r="C2053" s="73">
        <f t="shared" ca="1" si="520"/>
        <v>80526032.942365378</v>
      </c>
      <c r="D2053" s="67">
        <f ca="1">IF(A2053&lt;$B$1,VLOOKUP(A2053,[1]DI!$A$4:$B$15000,2,FALSE),0)</f>
        <v>2.1500000000000005E-2</v>
      </c>
      <c r="E2053" s="11">
        <f t="shared" ca="1" si="521"/>
        <v>1.0000844200000001</v>
      </c>
      <c r="F2053" s="66">
        <f ca="1">(TRUNC(PRODUCT($E$16:$E2052),16))</f>
        <v>1.6361472984190299</v>
      </c>
      <c r="G2053" s="66">
        <f t="shared" ca="1" si="522"/>
        <v>1.6004484080525101</v>
      </c>
      <c r="H2053" s="66">
        <f t="shared" ca="1" si="523"/>
        <v>1.0223055599999999</v>
      </c>
      <c r="I2053" s="67">
        <f t="shared" si="518"/>
        <v>0</v>
      </c>
      <c r="J2053" s="68">
        <f t="shared" si="524"/>
        <v>43801</v>
      </c>
      <c r="K2053" s="13">
        <f t="shared" si="525"/>
        <v>224</v>
      </c>
      <c r="L2053" s="9">
        <f t="shared" si="526"/>
        <v>1</v>
      </c>
      <c r="M2053" s="71">
        <f t="shared" ca="1" si="527"/>
        <v>1.0223055599999999</v>
      </c>
      <c r="N2053" s="70">
        <f t="shared" si="528"/>
        <v>0</v>
      </c>
      <c r="O2053" s="66">
        <f t="shared" ca="1" si="529"/>
        <v>1796178.2593578999</v>
      </c>
      <c r="P2053" s="72">
        <f t="shared" si="530"/>
        <v>0</v>
      </c>
      <c r="Q2053" s="73">
        <f t="shared" ca="1" si="531"/>
        <v>1610520.6588473076</v>
      </c>
      <c r="R2053" s="73">
        <f t="shared" ca="1" si="532"/>
        <v>6093136.49263898</v>
      </c>
      <c r="S2053" s="68"/>
      <c r="T2053" s="68"/>
      <c r="U2053" s="68"/>
      <c r="V2053" s="6"/>
      <c r="W2053" s="6"/>
      <c r="X2053" s="6"/>
      <c r="Y2053" s="7"/>
      <c r="Z2053" s="1"/>
      <c r="AA2053" s="6"/>
      <c r="AB2053" s="7"/>
      <c r="AC2053" s="7"/>
      <c r="AD2053" s="7"/>
      <c r="AE2053" s="6"/>
      <c r="AF2053" s="8"/>
      <c r="AG2053" s="6"/>
      <c r="AH2053" s="1"/>
      <c r="AI2053" s="3"/>
      <c r="AJ2053" s="3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  <c r="HG2053" s="1"/>
      <c r="HH2053" s="1"/>
      <c r="HI2053" s="1"/>
      <c r="HJ2053" s="1"/>
      <c r="HK2053" s="1"/>
      <c r="HL2053" s="1"/>
    </row>
    <row r="2054" spans="1:220" x14ac:dyDescent="0.2">
      <c r="A2054" s="65">
        <f t="shared" si="517"/>
        <v>44029</v>
      </c>
      <c r="B2054" s="12">
        <f t="shared" ca="1" si="519"/>
        <v>90059659.760833278</v>
      </c>
      <c r="C2054" s="73">
        <f t="shared" ca="1" si="520"/>
        <v>80526032.942365378</v>
      </c>
      <c r="D2054" s="67">
        <f ca="1">IF(A2054&lt;$B$1,VLOOKUP(A2054,[1]DI!$A$4:$B$15000,2,FALSE),0)</f>
        <v>2.1500000000000005E-2</v>
      </c>
      <c r="E2054" s="11">
        <f t="shared" ca="1" si="521"/>
        <v>1.0000844200000001</v>
      </c>
      <c r="F2054" s="66">
        <f ca="1">(TRUNC(PRODUCT($E$16:$E2053),16))</f>
        <v>1.63628542197396</v>
      </c>
      <c r="G2054" s="66">
        <f t="shared" ca="1" si="522"/>
        <v>1.6004484080525101</v>
      </c>
      <c r="H2054" s="66">
        <f t="shared" ca="1" si="523"/>
        <v>1.0223918599999999</v>
      </c>
      <c r="I2054" s="67">
        <f t="shared" si="518"/>
        <v>0</v>
      </c>
      <c r="J2054" s="68">
        <f t="shared" si="524"/>
        <v>43801</v>
      </c>
      <c r="K2054" s="13">
        <f t="shared" si="525"/>
        <v>225</v>
      </c>
      <c r="L2054" s="9">
        <f t="shared" si="526"/>
        <v>1</v>
      </c>
      <c r="M2054" s="71">
        <f t="shared" ca="1" si="527"/>
        <v>1.0223918599999999</v>
      </c>
      <c r="N2054" s="70">
        <f t="shared" si="528"/>
        <v>0</v>
      </c>
      <c r="O2054" s="66">
        <f t="shared" ca="1" si="529"/>
        <v>1803127.65600083</v>
      </c>
      <c r="P2054" s="72">
        <f t="shared" si="530"/>
        <v>0</v>
      </c>
      <c r="Q2054" s="73">
        <f t="shared" ca="1" si="531"/>
        <v>1610520.6588473076</v>
      </c>
      <c r="R2054" s="73">
        <f t="shared" ca="1" si="532"/>
        <v>6119978.5036197687</v>
      </c>
      <c r="S2054" s="68"/>
      <c r="T2054" s="68"/>
      <c r="U2054" s="68"/>
      <c r="V2054" s="6"/>
      <c r="W2054" s="6"/>
      <c r="X2054" s="6"/>
      <c r="Y2054" s="7"/>
      <c r="Z2054" s="1"/>
      <c r="AA2054" s="6"/>
      <c r="AB2054" s="7"/>
      <c r="AC2054" s="7"/>
      <c r="AD2054" s="7"/>
      <c r="AE2054" s="6"/>
      <c r="AF2054" s="8"/>
      <c r="AG2054" s="6"/>
      <c r="AH2054" s="1"/>
      <c r="AI2054" s="3"/>
      <c r="AJ2054" s="3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  <c r="HG2054" s="1"/>
      <c r="HH2054" s="1"/>
      <c r="HI2054" s="1"/>
      <c r="HJ2054" s="1"/>
      <c r="HK2054" s="1"/>
      <c r="HL2054" s="1"/>
    </row>
    <row r="2055" spans="1:220" x14ac:dyDescent="0.2">
      <c r="A2055" s="65">
        <f t="shared" si="517"/>
        <v>44030</v>
      </c>
      <c r="B2055" s="12">
        <f t="shared" ca="1" si="519"/>
        <v>90093451.973717347</v>
      </c>
      <c r="C2055" s="73">
        <f t="shared" ca="1" si="520"/>
        <v>80526032.942365378</v>
      </c>
      <c r="D2055" s="67">
        <f ca="1">IF(A2055&lt;$B$1,VLOOKUP(A2055,[1]DI!$A$4:$B$15000,2,FALSE),0)</f>
        <v>0</v>
      </c>
      <c r="E2055" s="11">
        <f t="shared" ca="1" si="521"/>
        <v>1</v>
      </c>
      <c r="F2055" s="66">
        <f ca="1">(TRUNC(PRODUCT($E$16:$E2054),16))</f>
        <v>1.63642355718929</v>
      </c>
      <c r="G2055" s="66">
        <f t="shared" ca="1" si="522"/>
        <v>1.6004484080525101</v>
      </c>
      <c r="H2055" s="66">
        <f t="shared" ca="1" si="523"/>
        <v>1.0224781700000001</v>
      </c>
      <c r="I2055" s="67">
        <f t="shared" si="518"/>
        <v>0</v>
      </c>
      <c r="J2055" s="68">
        <f t="shared" si="524"/>
        <v>43801</v>
      </c>
      <c r="K2055" s="13">
        <f t="shared" si="525"/>
        <v>226</v>
      </c>
      <c r="L2055" s="9">
        <f t="shared" si="526"/>
        <v>1</v>
      </c>
      <c r="M2055" s="71">
        <f t="shared" ca="1" si="527"/>
        <v>1.0224781700000001</v>
      </c>
      <c r="N2055" s="70">
        <f t="shared" si="528"/>
        <v>0</v>
      </c>
      <c r="O2055" s="66">
        <f t="shared" ca="1" si="529"/>
        <v>1810077.8579041001</v>
      </c>
      <c r="P2055" s="72">
        <f t="shared" si="530"/>
        <v>0</v>
      </c>
      <c r="Q2055" s="73">
        <f t="shared" ca="1" si="531"/>
        <v>1610520.6588473076</v>
      </c>
      <c r="R2055" s="73">
        <f t="shared" ca="1" si="532"/>
        <v>6146820.5146005573</v>
      </c>
      <c r="S2055" s="68"/>
      <c r="T2055" s="68"/>
      <c r="U2055" s="68"/>
      <c r="V2055" s="6"/>
      <c r="W2055" s="6"/>
      <c r="X2055" s="6"/>
      <c r="Y2055" s="7"/>
      <c r="Z2055" s="1"/>
      <c r="AA2055" s="6"/>
      <c r="AB2055" s="7"/>
      <c r="AC2055" s="7"/>
      <c r="AD2055" s="7"/>
      <c r="AE2055" s="6"/>
      <c r="AF2055" s="8"/>
      <c r="AG2055" s="6"/>
      <c r="AH2055" s="1"/>
      <c r="AI2055" s="3"/>
      <c r="AJ2055" s="3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  <c r="HG2055" s="1"/>
      <c r="HH2055" s="1"/>
      <c r="HI2055" s="1"/>
      <c r="HJ2055" s="1"/>
      <c r="HK2055" s="1"/>
      <c r="HL2055" s="1"/>
    </row>
    <row r="2056" spans="1:220" x14ac:dyDescent="0.2">
      <c r="A2056" s="65">
        <f t="shared" si="517"/>
        <v>44031</v>
      </c>
      <c r="B2056" s="12">
        <f t="shared" ca="1" si="519"/>
        <v>90120293.984698132</v>
      </c>
      <c r="C2056" s="73">
        <f t="shared" ca="1" si="520"/>
        <v>80526032.942365378</v>
      </c>
      <c r="D2056" s="67">
        <f ca="1">IF(A2056&lt;$B$1,VLOOKUP(A2056,[1]DI!$A$4:$B$15000,2,FALSE),0)</f>
        <v>0</v>
      </c>
      <c r="E2056" s="11">
        <f t="shared" ca="1" si="521"/>
        <v>1</v>
      </c>
      <c r="F2056" s="66">
        <f ca="1">(TRUNC(PRODUCT($E$16:$E2055),16))</f>
        <v>1.63642355718929</v>
      </c>
      <c r="G2056" s="66">
        <f t="shared" ca="1" si="522"/>
        <v>1.6004484080525101</v>
      </c>
      <c r="H2056" s="66">
        <f t="shared" ca="1" si="523"/>
        <v>1.0224781700000001</v>
      </c>
      <c r="I2056" s="67">
        <f t="shared" si="518"/>
        <v>0</v>
      </c>
      <c r="J2056" s="68">
        <f t="shared" si="524"/>
        <v>43801</v>
      </c>
      <c r="K2056" s="13">
        <f t="shared" si="525"/>
        <v>227</v>
      </c>
      <c r="L2056" s="9">
        <f t="shared" si="526"/>
        <v>1</v>
      </c>
      <c r="M2056" s="71">
        <f t="shared" ca="1" si="527"/>
        <v>1.0224781700000001</v>
      </c>
      <c r="N2056" s="70">
        <f t="shared" si="528"/>
        <v>0</v>
      </c>
      <c r="O2056" s="66">
        <f t="shared" ca="1" si="529"/>
        <v>1810077.8579041001</v>
      </c>
      <c r="P2056" s="72">
        <f t="shared" si="530"/>
        <v>0</v>
      </c>
      <c r="Q2056" s="73">
        <f t="shared" ca="1" si="531"/>
        <v>1610520.6588473076</v>
      </c>
      <c r="R2056" s="73">
        <f t="shared" ca="1" si="532"/>
        <v>6173662.5255813459</v>
      </c>
      <c r="S2056" s="68"/>
      <c r="T2056" s="68"/>
      <c r="U2056" s="68"/>
      <c r="V2056" s="6"/>
      <c r="W2056" s="6"/>
      <c r="X2056" s="6"/>
      <c r="Y2056" s="7"/>
      <c r="Z2056" s="1"/>
      <c r="AA2056" s="6"/>
      <c r="AB2056" s="7"/>
      <c r="AC2056" s="7"/>
      <c r="AD2056" s="7"/>
      <c r="AE2056" s="6"/>
      <c r="AF2056" s="8"/>
      <c r="AG2056" s="6"/>
      <c r="AH2056" s="1"/>
      <c r="AI2056" s="3"/>
      <c r="AJ2056" s="3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  <c r="HG2056" s="1"/>
      <c r="HH2056" s="1"/>
      <c r="HI2056" s="1"/>
      <c r="HJ2056" s="1"/>
      <c r="HK2056" s="1"/>
      <c r="HL2056" s="1"/>
    </row>
    <row r="2057" spans="1:220" x14ac:dyDescent="0.2">
      <c r="A2057" s="65">
        <f t="shared" si="517"/>
        <v>44032</v>
      </c>
      <c r="B2057" s="12">
        <f t="shared" ca="1" si="519"/>
        <v>90147135.995678917</v>
      </c>
      <c r="C2057" s="73">
        <f t="shared" ca="1" si="520"/>
        <v>80526032.942365378</v>
      </c>
      <c r="D2057" s="67">
        <f ca="1">IF(A2057&lt;$B$1,VLOOKUP(A2057,[1]DI!$A$4:$B$15000,2,FALSE),0)</f>
        <v>2.1500000000000005E-2</v>
      </c>
      <c r="E2057" s="11">
        <f t="shared" ca="1" si="521"/>
        <v>1.0000844200000001</v>
      </c>
      <c r="F2057" s="66">
        <f ca="1">(TRUNC(PRODUCT($E$16:$E2056),16))</f>
        <v>1.63642355718929</v>
      </c>
      <c r="G2057" s="66">
        <f t="shared" ca="1" si="522"/>
        <v>1.6004484080525101</v>
      </c>
      <c r="H2057" s="66">
        <f t="shared" ca="1" si="523"/>
        <v>1.0224781700000001</v>
      </c>
      <c r="I2057" s="67">
        <f t="shared" si="518"/>
        <v>0</v>
      </c>
      <c r="J2057" s="68">
        <f t="shared" si="524"/>
        <v>43801</v>
      </c>
      <c r="K2057" s="13">
        <f t="shared" si="525"/>
        <v>228</v>
      </c>
      <c r="L2057" s="9">
        <f t="shared" si="526"/>
        <v>1</v>
      </c>
      <c r="M2057" s="71">
        <f t="shared" ca="1" si="527"/>
        <v>1.0224781700000001</v>
      </c>
      <c r="N2057" s="70">
        <f t="shared" si="528"/>
        <v>0</v>
      </c>
      <c r="O2057" s="66">
        <f t="shared" ca="1" si="529"/>
        <v>1810077.8579041001</v>
      </c>
      <c r="P2057" s="72">
        <f t="shared" si="530"/>
        <v>0</v>
      </c>
      <c r="Q2057" s="73">
        <f t="shared" ca="1" si="531"/>
        <v>1610520.6588473076</v>
      </c>
      <c r="R2057" s="73">
        <f t="shared" ca="1" si="532"/>
        <v>6200504.5365621336</v>
      </c>
      <c r="S2057" s="68"/>
      <c r="T2057" s="68"/>
      <c r="U2057" s="68"/>
      <c r="V2057" s="6"/>
      <c r="W2057" s="6"/>
      <c r="X2057" s="6"/>
      <c r="Y2057" s="7"/>
      <c r="Z2057" s="1"/>
      <c r="AA2057" s="6"/>
      <c r="AB2057" s="7"/>
      <c r="AC2057" s="7"/>
      <c r="AD2057" s="7"/>
      <c r="AE2057" s="6"/>
      <c r="AF2057" s="8"/>
      <c r="AG2057" s="6"/>
      <c r="AH2057" s="1"/>
      <c r="AI2057" s="3"/>
      <c r="AJ2057" s="3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  <c r="HG2057" s="1"/>
      <c r="HH2057" s="1"/>
      <c r="HI2057" s="1"/>
      <c r="HJ2057" s="1"/>
      <c r="HK2057" s="1"/>
      <c r="HL2057" s="1"/>
    </row>
    <row r="2058" spans="1:220" x14ac:dyDescent="0.2">
      <c r="A2058" s="65">
        <f t="shared" si="517"/>
        <v>44033</v>
      </c>
      <c r="B2058" s="12">
        <f t="shared" ca="1" si="519"/>
        <v>90180929.013823286</v>
      </c>
      <c r="C2058" s="73">
        <f t="shared" ca="1" si="520"/>
        <v>80526032.942365378</v>
      </c>
      <c r="D2058" s="67">
        <f ca="1">IF(A2058&lt;$B$1,VLOOKUP(A2058,[1]DI!$A$4:$B$15000,2,FALSE),0)</f>
        <v>2.1500000000000005E-2</v>
      </c>
      <c r="E2058" s="11">
        <f t="shared" ca="1" si="521"/>
        <v>1.0000844200000001</v>
      </c>
      <c r="F2058" s="66">
        <f ca="1">(TRUNC(PRODUCT($E$16:$E2057),16))</f>
        <v>1.6365617040659799</v>
      </c>
      <c r="G2058" s="66">
        <f t="shared" ca="1" si="522"/>
        <v>1.6004484080525101</v>
      </c>
      <c r="H2058" s="66">
        <f t="shared" ca="1" si="523"/>
        <v>1.0225644899999999</v>
      </c>
      <c r="I2058" s="67">
        <f t="shared" si="518"/>
        <v>0</v>
      </c>
      <c r="J2058" s="68">
        <f t="shared" si="524"/>
        <v>43801</v>
      </c>
      <c r="K2058" s="13">
        <f t="shared" si="525"/>
        <v>229</v>
      </c>
      <c r="L2058" s="9">
        <f t="shared" si="526"/>
        <v>1</v>
      </c>
      <c r="M2058" s="71">
        <f t="shared" ca="1" si="527"/>
        <v>1.0225644899999999</v>
      </c>
      <c r="N2058" s="70">
        <f t="shared" si="528"/>
        <v>0</v>
      </c>
      <c r="O2058" s="66">
        <f t="shared" ca="1" si="529"/>
        <v>1817028.8650676699</v>
      </c>
      <c r="P2058" s="72">
        <f t="shared" si="530"/>
        <v>0</v>
      </c>
      <c r="Q2058" s="73">
        <f t="shared" ca="1" si="531"/>
        <v>1610520.6588473076</v>
      </c>
      <c r="R2058" s="73">
        <f t="shared" ca="1" si="532"/>
        <v>6227346.5475429231</v>
      </c>
      <c r="S2058" s="68"/>
      <c r="T2058" s="68"/>
      <c r="U2058" s="68"/>
      <c r="V2058" s="6"/>
      <c r="W2058" s="6"/>
      <c r="X2058" s="6"/>
      <c r="Y2058" s="7"/>
      <c r="Z2058" s="1"/>
      <c r="AA2058" s="6"/>
      <c r="AB2058" s="7"/>
      <c r="AC2058" s="7"/>
      <c r="AD2058" s="7"/>
      <c r="AE2058" s="6"/>
      <c r="AF2058" s="8"/>
      <c r="AG2058" s="6"/>
      <c r="AH2058" s="1"/>
      <c r="AI2058" s="3"/>
      <c r="AJ2058" s="3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  <c r="HG2058" s="1"/>
      <c r="HH2058" s="1"/>
      <c r="HI2058" s="1"/>
      <c r="HJ2058" s="1"/>
      <c r="HK2058" s="1"/>
      <c r="HL2058" s="1"/>
    </row>
    <row r="2059" spans="1:220" x14ac:dyDescent="0.2">
      <c r="A2059" s="65">
        <f t="shared" si="517"/>
        <v>44034</v>
      </c>
      <c r="B2059" s="12">
        <f t="shared" ca="1" si="519"/>
        <v>90214722.031967655</v>
      </c>
      <c r="C2059" s="73">
        <f t="shared" ca="1" si="520"/>
        <v>80526032.942365378</v>
      </c>
      <c r="D2059" s="67">
        <f ca="1">IF(A2059&lt;$B$1,VLOOKUP(A2059,[1]DI!$A$4:$B$15000,2,FALSE),0)</f>
        <v>2.1500000000000005E-2</v>
      </c>
      <c r="E2059" s="11">
        <f t="shared" ca="1" si="521"/>
        <v>1.0000844200000001</v>
      </c>
      <c r="F2059" s="66">
        <f ca="1">(TRUNC(PRODUCT($E$16:$E2058),16))</f>
        <v>1.63669986260504</v>
      </c>
      <c r="G2059" s="66">
        <f t="shared" ca="1" si="522"/>
        <v>1.6004484080525101</v>
      </c>
      <c r="H2059" s="66">
        <f t="shared" ca="1" si="523"/>
        <v>1.02265081</v>
      </c>
      <c r="I2059" s="67">
        <f t="shared" si="518"/>
        <v>0</v>
      </c>
      <c r="J2059" s="68">
        <f t="shared" si="524"/>
        <v>43801</v>
      </c>
      <c r="K2059" s="13">
        <f t="shared" si="525"/>
        <v>230</v>
      </c>
      <c r="L2059" s="9">
        <f t="shared" si="526"/>
        <v>1</v>
      </c>
      <c r="M2059" s="71">
        <f t="shared" ca="1" si="527"/>
        <v>1.02265081</v>
      </c>
      <c r="N2059" s="70">
        <f t="shared" si="528"/>
        <v>0</v>
      </c>
      <c r="O2059" s="66">
        <f t="shared" ca="1" si="529"/>
        <v>1823979.8722312599</v>
      </c>
      <c r="P2059" s="72">
        <f t="shared" si="530"/>
        <v>0</v>
      </c>
      <c r="Q2059" s="73">
        <f t="shared" ca="1" si="531"/>
        <v>1610520.6588473076</v>
      </c>
      <c r="R2059" s="73">
        <f t="shared" ca="1" si="532"/>
        <v>6254188.5585237108</v>
      </c>
      <c r="S2059" s="68"/>
      <c r="T2059" s="68"/>
      <c r="U2059" s="68"/>
      <c r="V2059" s="6"/>
      <c r="W2059" s="6"/>
      <c r="X2059" s="6"/>
      <c r="Y2059" s="7"/>
      <c r="Z2059" s="1"/>
      <c r="AA2059" s="6"/>
      <c r="AB2059" s="7"/>
      <c r="AC2059" s="7"/>
      <c r="AD2059" s="7"/>
      <c r="AE2059" s="6"/>
      <c r="AF2059" s="8"/>
      <c r="AG2059" s="6"/>
      <c r="AH2059" s="1"/>
      <c r="AI2059" s="3"/>
      <c r="AJ2059" s="3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  <c r="HG2059" s="1"/>
      <c r="HH2059" s="1"/>
      <c r="HI2059" s="1"/>
      <c r="HJ2059" s="1"/>
      <c r="HK2059" s="1"/>
      <c r="HL2059" s="1"/>
    </row>
    <row r="2060" spans="1:220" x14ac:dyDescent="0.2">
      <c r="A2060" s="65">
        <f t="shared" si="517"/>
        <v>44035</v>
      </c>
      <c r="B2060" s="12">
        <f t="shared" ca="1" si="519"/>
        <v>90248515.855372354</v>
      </c>
      <c r="C2060" s="73">
        <f t="shared" ca="1" si="520"/>
        <v>80526032.942365378</v>
      </c>
      <c r="D2060" s="67">
        <f ca="1">IF(A2060&lt;$B$1,VLOOKUP(A2060,[1]DI!$A$4:$B$15000,2,FALSE),0)</f>
        <v>2.1500000000000005E-2</v>
      </c>
      <c r="E2060" s="11">
        <f t="shared" ca="1" si="521"/>
        <v>1.0000844200000001</v>
      </c>
      <c r="F2060" s="66">
        <f ca="1">(TRUNC(PRODUCT($E$16:$E2059),16))</f>
        <v>1.6368380328074399</v>
      </c>
      <c r="G2060" s="66">
        <f t="shared" ca="1" si="522"/>
        <v>1.6004484080525101</v>
      </c>
      <c r="H2060" s="66">
        <f t="shared" ca="1" si="523"/>
        <v>1.02273714</v>
      </c>
      <c r="I2060" s="67">
        <f t="shared" si="518"/>
        <v>0</v>
      </c>
      <c r="J2060" s="68">
        <f t="shared" si="524"/>
        <v>43801</v>
      </c>
      <c r="K2060" s="13">
        <f t="shared" si="525"/>
        <v>231</v>
      </c>
      <c r="L2060" s="9">
        <f t="shared" si="526"/>
        <v>1</v>
      </c>
      <c r="M2060" s="71">
        <f t="shared" ca="1" si="527"/>
        <v>1.02273714</v>
      </c>
      <c r="N2060" s="70">
        <f t="shared" si="528"/>
        <v>0</v>
      </c>
      <c r="O2060" s="66">
        <f t="shared" ca="1" si="529"/>
        <v>1830931.68465518</v>
      </c>
      <c r="P2060" s="72">
        <f t="shared" si="530"/>
        <v>0</v>
      </c>
      <c r="Q2060" s="73">
        <f t="shared" ca="1" si="531"/>
        <v>1610520.6588473076</v>
      </c>
      <c r="R2060" s="73">
        <f t="shared" ca="1" si="532"/>
        <v>6281030.5695044994</v>
      </c>
      <c r="S2060" s="68"/>
      <c r="T2060" s="68"/>
      <c r="U2060" s="68"/>
      <c r="V2060" s="6"/>
      <c r="W2060" s="6"/>
      <c r="X2060" s="6"/>
      <c r="Y2060" s="7"/>
      <c r="Z2060" s="1"/>
      <c r="AA2060" s="6"/>
      <c r="AB2060" s="7"/>
      <c r="AC2060" s="7"/>
      <c r="AD2060" s="7"/>
      <c r="AE2060" s="6"/>
      <c r="AF2060" s="8"/>
      <c r="AG2060" s="6"/>
      <c r="AH2060" s="1"/>
      <c r="AI2060" s="3"/>
      <c r="AJ2060" s="3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  <c r="HG2060" s="1"/>
      <c r="HH2060" s="1"/>
      <c r="HI2060" s="1"/>
      <c r="HJ2060" s="1"/>
      <c r="HK2060" s="1"/>
      <c r="HL2060" s="1"/>
    </row>
    <row r="2061" spans="1:220" x14ac:dyDescent="0.2">
      <c r="A2061" s="65">
        <f t="shared" si="517"/>
        <v>44036</v>
      </c>
      <c r="B2061" s="12">
        <f t="shared" ca="1" si="519"/>
        <v>90282310.484037384</v>
      </c>
      <c r="C2061" s="73">
        <f t="shared" ca="1" si="520"/>
        <v>80526032.942365378</v>
      </c>
      <c r="D2061" s="67">
        <f ca="1">IF(A2061&lt;$B$1,VLOOKUP(A2061,[1]DI!$A$4:$B$15000,2,FALSE),0)</f>
        <v>2.1500000000000005E-2</v>
      </c>
      <c r="E2061" s="11">
        <f t="shared" ca="1" si="521"/>
        <v>1.0000844200000001</v>
      </c>
      <c r="F2061" s="66">
        <f ca="1">(TRUNC(PRODUCT($E$16:$E2060),16))</f>
        <v>1.63697621467417</v>
      </c>
      <c r="G2061" s="66">
        <f t="shared" ca="1" si="522"/>
        <v>1.6004484080525101</v>
      </c>
      <c r="H2061" s="66">
        <f t="shared" ca="1" si="523"/>
        <v>1.02282348</v>
      </c>
      <c r="I2061" s="67">
        <f t="shared" si="518"/>
        <v>0</v>
      </c>
      <c r="J2061" s="68">
        <f t="shared" si="524"/>
        <v>43801</v>
      </c>
      <c r="K2061" s="13">
        <f t="shared" si="525"/>
        <v>232</v>
      </c>
      <c r="L2061" s="9">
        <f t="shared" si="526"/>
        <v>1</v>
      </c>
      <c r="M2061" s="71">
        <f t="shared" ca="1" si="527"/>
        <v>1.02282348</v>
      </c>
      <c r="N2061" s="70">
        <f t="shared" si="528"/>
        <v>0</v>
      </c>
      <c r="O2061" s="66">
        <f t="shared" ca="1" si="529"/>
        <v>1837884.30233942</v>
      </c>
      <c r="P2061" s="72">
        <f t="shared" si="530"/>
        <v>0</v>
      </c>
      <c r="Q2061" s="73">
        <f t="shared" ca="1" si="531"/>
        <v>1610520.6588473076</v>
      </c>
      <c r="R2061" s="73">
        <f t="shared" ca="1" si="532"/>
        <v>6307872.5804852881</v>
      </c>
      <c r="S2061" s="68"/>
      <c r="T2061" s="68"/>
      <c r="U2061" s="68"/>
      <c r="V2061" s="6"/>
      <c r="W2061" s="6"/>
      <c r="X2061" s="6"/>
      <c r="Y2061" s="7"/>
      <c r="Z2061" s="1"/>
      <c r="AA2061" s="6"/>
      <c r="AB2061" s="7"/>
      <c r="AC2061" s="7"/>
      <c r="AD2061" s="7"/>
      <c r="AE2061" s="6"/>
      <c r="AF2061" s="8"/>
      <c r="AG2061" s="6"/>
      <c r="AH2061" s="1"/>
      <c r="AI2061" s="3"/>
      <c r="AJ2061" s="3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  <c r="HG2061" s="1"/>
      <c r="HH2061" s="1"/>
      <c r="HI2061" s="1"/>
      <c r="HJ2061" s="1"/>
      <c r="HK2061" s="1"/>
      <c r="HL2061" s="1"/>
    </row>
    <row r="2062" spans="1:220" x14ac:dyDescent="0.2">
      <c r="A2062" s="65">
        <f t="shared" si="517"/>
        <v>44037</v>
      </c>
      <c r="B2062" s="12">
        <f t="shared" ca="1" si="519"/>
        <v>90316105.91796273</v>
      </c>
      <c r="C2062" s="73">
        <f t="shared" ca="1" si="520"/>
        <v>80526032.942365378</v>
      </c>
      <c r="D2062" s="67">
        <f ca="1">IF(A2062&lt;$B$1,VLOOKUP(A2062,[1]DI!$A$4:$B$15000,2,FALSE),0)</f>
        <v>0</v>
      </c>
      <c r="E2062" s="11">
        <f t="shared" ca="1" si="521"/>
        <v>1</v>
      </c>
      <c r="F2062" s="66">
        <f ca="1">(TRUNC(PRODUCT($E$16:$E2061),16))</f>
        <v>1.6371144082062199</v>
      </c>
      <c r="G2062" s="66">
        <f t="shared" ca="1" si="522"/>
        <v>1.6004484080525101</v>
      </c>
      <c r="H2062" s="66">
        <f t="shared" ca="1" si="523"/>
        <v>1.0229098299999999</v>
      </c>
      <c r="I2062" s="67">
        <f t="shared" si="518"/>
        <v>0</v>
      </c>
      <c r="J2062" s="68">
        <f t="shared" si="524"/>
        <v>43801</v>
      </c>
      <c r="K2062" s="13">
        <f t="shared" si="525"/>
        <v>233</v>
      </c>
      <c r="L2062" s="9">
        <f t="shared" si="526"/>
        <v>1</v>
      </c>
      <c r="M2062" s="71">
        <f t="shared" ca="1" si="527"/>
        <v>1.0229098299999999</v>
      </c>
      <c r="N2062" s="70">
        <f t="shared" si="528"/>
        <v>0</v>
      </c>
      <c r="O2062" s="66">
        <f t="shared" ca="1" si="529"/>
        <v>1844837.7252839799</v>
      </c>
      <c r="P2062" s="72">
        <f t="shared" si="530"/>
        <v>0</v>
      </c>
      <c r="Q2062" s="73">
        <f t="shared" ca="1" si="531"/>
        <v>1610520.6588473076</v>
      </c>
      <c r="R2062" s="73">
        <f t="shared" ca="1" si="532"/>
        <v>6334714.5914660757</v>
      </c>
      <c r="S2062" s="68"/>
      <c r="T2062" s="68"/>
      <c r="U2062" s="68"/>
      <c r="V2062" s="6"/>
      <c r="W2062" s="6"/>
      <c r="X2062" s="6"/>
      <c r="Y2062" s="7"/>
      <c r="Z2062" s="1"/>
      <c r="AA2062" s="6"/>
      <c r="AB2062" s="7"/>
      <c r="AC2062" s="7"/>
      <c r="AD2062" s="7"/>
      <c r="AE2062" s="6"/>
      <c r="AF2062" s="8"/>
      <c r="AG2062" s="6"/>
      <c r="AH2062" s="1"/>
      <c r="AI2062" s="3"/>
      <c r="AJ2062" s="3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  <c r="HG2062" s="1"/>
      <c r="HH2062" s="1"/>
      <c r="HI2062" s="1"/>
      <c r="HJ2062" s="1"/>
      <c r="HK2062" s="1"/>
      <c r="HL2062" s="1"/>
    </row>
    <row r="2063" spans="1:220" x14ac:dyDescent="0.2">
      <c r="A2063" s="65">
        <f t="shared" si="517"/>
        <v>44038</v>
      </c>
      <c r="B2063" s="12">
        <f t="shared" ca="1" si="519"/>
        <v>90342947.92894353</v>
      </c>
      <c r="C2063" s="73">
        <f t="shared" ca="1" si="520"/>
        <v>80526032.942365378</v>
      </c>
      <c r="D2063" s="67">
        <f ca="1">IF(A2063&lt;$B$1,VLOOKUP(A2063,[1]DI!$A$4:$B$15000,2,FALSE),0)</f>
        <v>0</v>
      </c>
      <c r="E2063" s="11">
        <f t="shared" ca="1" si="521"/>
        <v>1</v>
      </c>
      <c r="F2063" s="66">
        <f ca="1">(TRUNC(PRODUCT($E$16:$E2062),16))</f>
        <v>1.6371144082062199</v>
      </c>
      <c r="G2063" s="66">
        <f t="shared" ca="1" si="522"/>
        <v>1.6004484080525101</v>
      </c>
      <c r="H2063" s="66">
        <f t="shared" ca="1" si="523"/>
        <v>1.0229098299999999</v>
      </c>
      <c r="I2063" s="67">
        <f t="shared" si="518"/>
        <v>0</v>
      </c>
      <c r="J2063" s="68">
        <f t="shared" si="524"/>
        <v>43801</v>
      </c>
      <c r="K2063" s="13">
        <f t="shared" si="525"/>
        <v>234</v>
      </c>
      <c r="L2063" s="9">
        <f t="shared" si="526"/>
        <v>1</v>
      </c>
      <c r="M2063" s="71">
        <f t="shared" ca="1" si="527"/>
        <v>1.0229098299999999</v>
      </c>
      <c r="N2063" s="70">
        <f t="shared" si="528"/>
        <v>0</v>
      </c>
      <c r="O2063" s="66">
        <f t="shared" ca="1" si="529"/>
        <v>1844837.7252839799</v>
      </c>
      <c r="P2063" s="72">
        <f t="shared" si="530"/>
        <v>0</v>
      </c>
      <c r="Q2063" s="73">
        <f t="shared" ca="1" si="531"/>
        <v>1610520.6588473076</v>
      </c>
      <c r="R2063" s="73">
        <f t="shared" ca="1" si="532"/>
        <v>6361556.6024468653</v>
      </c>
      <c r="S2063" s="68"/>
      <c r="T2063" s="68"/>
      <c r="U2063" s="68"/>
      <c r="V2063" s="6"/>
      <c r="W2063" s="6"/>
      <c r="X2063" s="6"/>
      <c r="Y2063" s="7"/>
      <c r="Z2063" s="1"/>
      <c r="AA2063" s="6"/>
      <c r="AB2063" s="7"/>
      <c r="AC2063" s="7"/>
      <c r="AD2063" s="7"/>
      <c r="AE2063" s="6"/>
      <c r="AF2063" s="8"/>
      <c r="AG2063" s="6"/>
      <c r="AH2063" s="1"/>
      <c r="AI2063" s="3"/>
      <c r="AJ2063" s="3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  <c r="HG2063" s="1"/>
      <c r="HH2063" s="1"/>
      <c r="HI2063" s="1"/>
      <c r="HJ2063" s="1"/>
      <c r="HK2063" s="1"/>
      <c r="HL2063" s="1"/>
    </row>
    <row r="2064" spans="1:220" x14ac:dyDescent="0.2">
      <c r="A2064" s="65">
        <f t="shared" si="517"/>
        <v>44039</v>
      </c>
      <c r="B2064" s="12">
        <f t="shared" ca="1" si="519"/>
        <v>90369789.939924315</v>
      </c>
      <c r="C2064" s="73">
        <f t="shared" ca="1" si="520"/>
        <v>80526032.942365378</v>
      </c>
      <c r="D2064" s="67">
        <f ca="1">IF(A2064&lt;$B$1,VLOOKUP(A2064,[1]DI!$A$4:$B$15000,2,FALSE),0)</f>
        <v>2.1500000000000005E-2</v>
      </c>
      <c r="E2064" s="11">
        <f t="shared" ca="1" si="521"/>
        <v>1.0000844200000001</v>
      </c>
      <c r="F2064" s="66">
        <f ca="1">(TRUNC(PRODUCT($E$16:$E2063),16))</f>
        <v>1.6371144082062199</v>
      </c>
      <c r="G2064" s="66">
        <f t="shared" ca="1" si="522"/>
        <v>1.6004484080525101</v>
      </c>
      <c r="H2064" s="66">
        <f t="shared" ca="1" si="523"/>
        <v>1.0229098299999999</v>
      </c>
      <c r="I2064" s="67">
        <f t="shared" si="518"/>
        <v>0</v>
      </c>
      <c r="J2064" s="68">
        <f t="shared" si="524"/>
        <v>43801</v>
      </c>
      <c r="K2064" s="13">
        <f t="shared" si="525"/>
        <v>235</v>
      </c>
      <c r="L2064" s="9">
        <f t="shared" si="526"/>
        <v>1</v>
      </c>
      <c r="M2064" s="71">
        <f t="shared" ca="1" si="527"/>
        <v>1.0229098299999999</v>
      </c>
      <c r="N2064" s="70">
        <f t="shared" si="528"/>
        <v>0</v>
      </c>
      <c r="O2064" s="66">
        <f t="shared" ca="1" si="529"/>
        <v>1844837.7252839799</v>
      </c>
      <c r="P2064" s="72">
        <f t="shared" si="530"/>
        <v>0</v>
      </c>
      <c r="Q2064" s="73">
        <f t="shared" ca="1" si="531"/>
        <v>1610520.6588473076</v>
      </c>
      <c r="R2064" s="73">
        <f t="shared" ca="1" si="532"/>
        <v>6388398.6134276539</v>
      </c>
      <c r="S2064" s="68"/>
      <c r="T2064" s="68"/>
      <c r="U2064" s="68"/>
      <c r="V2064" s="6"/>
      <c r="W2064" s="6"/>
      <c r="X2064" s="6"/>
      <c r="Y2064" s="7"/>
      <c r="Z2064" s="1"/>
      <c r="AA2064" s="6"/>
      <c r="AB2064" s="7"/>
      <c r="AC2064" s="7"/>
      <c r="AD2064" s="7"/>
      <c r="AE2064" s="6"/>
      <c r="AF2064" s="8"/>
      <c r="AG2064" s="6"/>
      <c r="AH2064" s="1"/>
      <c r="AI2064" s="3"/>
      <c r="AJ2064" s="3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  <c r="HG2064" s="1"/>
      <c r="HH2064" s="1"/>
      <c r="HI2064" s="1"/>
      <c r="HJ2064" s="1"/>
      <c r="HK2064" s="1"/>
      <c r="HL2064" s="1"/>
    </row>
    <row r="2065" spans="1:220" x14ac:dyDescent="0.2">
      <c r="A2065" s="65">
        <f t="shared" si="517"/>
        <v>44040</v>
      </c>
      <c r="B2065" s="12">
        <f t="shared" ca="1" si="519"/>
        <v>90403585.37384969</v>
      </c>
      <c r="C2065" s="73">
        <f t="shared" ca="1" si="520"/>
        <v>80526032.942365378</v>
      </c>
      <c r="D2065" s="67">
        <f ca="1">IF(A2065&lt;$B$1,VLOOKUP(A2065,[1]DI!$A$4:$B$15000,2,FALSE),0)</f>
        <v>2.1500000000000005E-2</v>
      </c>
      <c r="E2065" s="11">
        <f t="shared" ca="1" si="521"/>
        <v>1.0000844200000001</v>
      </c>
      <c r="F2065" s="66">
        <f ca="1">(TRUNC(PRODUCT($E$16:$E2064),16))</f>
        <v>1.63725261340456</v>
      </c>
      <c r="G2065" s="66">
        <f t="shared" ca="1" si="522"/>
        <v>1.6004484080525101</v>
      </c>
      <c r="H2065" s="66">
        <f t="shared" ca="1" si="523"/>
        <v>1.02299618</v>
      </c>
      <c r="I2065" s="67">
        <f t="shared" si="518"/>
        <v>0</v>
      </c>
      <c r="J2065" s="68">
        <f t="shared" si="524"/>
        <v>43801</v>
      </c>
      <c r="K2065" s="13">
        <f t="shared" si="525"/>
        <v>236</v>
      </c>
      <c r="L2065" s="9">
        <f t="shared" si="526"/>
        <v>1</v>
      </c>
      <c r="M2065" s="71">
        <f t="shared" ca="1" si="527"/>
        <v>1.02299618</v>
      </c>
      <c r="N2065" s="70">
        <f t="shared" si="528"/>
        <v>0</v>
      </c>
      <c r="O2065" s="66">
        <f t="shared" ca="1" si="529"/>
        <v>1851791.1482285699</v>
      </c>
      <c r="P2065" s="72">
        <f t="shared" si="530"/>
        <v>0</v>
      </c>
      <c r="Q2065" s="73">
        <f t="shared" ca="1" si="531"/>
        <v>1610520.6588473076</v>
      </c>
      <c r="R2065" s="73">
        <f t="shared" ca="1" si="532"/>
        <v>6415240.6244084416</v>
      </c>
      <c r="S2065" s="68"/>
      <c r="T2065" s="68"/>
      <c r="U2065" s="68"/>
      <c r="V2065" s="6"/>
      <c r="W2065" s="6"/>
      <c r="X2065" s="6"/>
      <c r="Y2065" s="7"/>
      <c r="Z2065" s="1"/>
      <c r="AA2065" s="6"/>
      <c r="AB2065" s="7"/>
      <c r="AC2065" s="7"/>
      <c r="AD2065" s="7"/>
      <c r="AE2065" s="6"/>
      <c r="AF2065" s="8"/>
      <c r="AG2065" s="6"/>
      <c r="AH2065" s="1"/>
      <c r="AI2065" s="3"/>
      <c r="AJ2065" s="3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</row>
    <row r="2066" spans="1:220" x14ac:dyDescent="0.2">
      <c r="A2066" s="65">
        <f t="shared" ref="A2066:A2129" si="533">(A2065+1)</f>
        <v>44041</v>
      </c>
      <c r="B2066" s="12">
        <f t="shared" ca="1" si="519"/>
        <v>90437381.613035381</v>
      </c>
      <c r="C2066" s="73">
        <f t="shared" ca="1" si="520"/>
        <v>80526032.942365378</v>
      </c>
      <c r="D2066" s="67">
        <f ca="1">IF(A2066&lt;$B$1,VLOOKUP(A2066,[1]DI!$A$4:$B$15000,2,FALSE),0)</f>
        <v>2.1500000000000005E-2</v>
      </c>
      <c r="E2066" s="11">
        <f t="shared" ca="1" si="521"/>
        <v>1.0000844200000001</v>
      </c>
      <c r="F2066" s="66">
        <f ca="1">(TRUNC(PRODUCT($E$16:$E2065),16))</f>
        <v>1.6373908302701801</v>
      </c>
      <c r="G2066" s="66">
        <f t="shared" ca="1" si="522"/>
        <v>1.6004484080525101</v>
      </c>
      <c r="H2066" s="66">
        <f t="shared" ca="1" si="523"/>
        <v>1.0230825400000001</v>
      </c>
      <c r="I2066" s="67">
        <f t="shared" ref="I2066:I2129" si="534">I2065</f>
        <v>0</v>
      </c>
      <c r="J2066" s="68">
        <f t="shared" si="524"/>
        <v>43801</v>
      </c>
      <c r="K2066" s="13">
        <f t="shared" si="525"/>
        <v>237</v>
      </c>
      <c r="L2066" s="9">
        <f t="shared" si="526"/>
        <v>1</v>
      </c>
      <c r="M2066" s="71">
        <f t="shared" ca="1" si="527"/>
        <v>1.0230825400000001</v>
      </c>
      <c r="N2066" s="70">
        <f t="shared" si="528"/>
        <v>0</v>
      </c>
      <c r="O2066" s="66">
        <f t="shared" ca="1" si="529"/>
        <v>1858745.3764334701</v>
      </c>
      <c r="P2066" s="72">
        <f t="shared" si="530"/>
        <v>0</v>
      </c>
      <c r="Q2066" s="73">
        <f t="shared" ca="1" si="531"/>
        <v>1610520.6588473076</v>
      </c>
      <c r="R2066" s="73">
        <f t="shared" ca="1" si="532"/>
        <v>6442082.6353892302</v>
      </c>
      <c r="S2066" s="68"/>
      <c r="T2066" s="68"/>
      <c r="U2066" s="68"/>
      <c r="V2066" s="6"/>
      <c r="W2066" s="6"/>
      <c r="X2066" s="6"/>
      <c r="Y2066" s="7"/>
      <c r="Z2066" s="1"/>
      <c r="AA2066" s="6"/>
      <c r="AB2066" s="7"/>
      <c r="AC2066" s="7"/>
      <c r="AD2066" s="7"/>
      <c r="AE2066" s="6"/>
      <c r="AF2066" s="8"/>
      <c r="AG2066" s="6"/>
      <c r="AH2066" s="1"/>
      <c r="AI2066" s="3"/>
      <c r="AJ2066" s="3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  <c r="HG2066" s="1"/>
      <c r="HH2066" s="1"/>
      <c r="HI2066" s="1"/>
      <c r="HJ2066" s="1"/>
      <c r="HK2066" s="1"/>
      <c r="HL2066" s="1"/>
    </row>
    <row r="2067" spans="1:220" x14ac:dyDescent="0.2">
      <c r="A2067" s="65">
        <f t="shared" si="533"/>
        <v>44042</v>
      </c>
      <c r="B2067" s="12">
        <f t="shared" ca="1" si="519"/>
        <v>90471178.657481417</v>
      </c>
      <c r="C2067" s="73">
        <f t="shared" ca="1" si="520"/>
        <v>80526032.942365378</v>
      </c>
      <c r="D2067" s="67">
        <f ca="1">IF(A2067&lt;$B$1,VLOOKUP(A2067,[1]DI!$A$4:$B$15000,2,FALSE),0)</f>
        <v>2.1500000000000005E-2</v>
      </c>
      <c r="E2067" s="11">
        <f t="shared" ca="1" si="521"/>
        <v>1.0000844200000001</v>
      </c>
      <c r="F2067" s="66">
        <f ca="1">(TRUNC(PRODUCT($E$16:$E2066),16))</f>
        <v>1.6375290588040701</v>
      </c>
      <c r="G2067" s="66">
        <f t="shared" ca="1" si="522"/>
        <v>1.6004484080525101</v>
      </c>
      <c r="H2067" s="66">
        <f t="shared" ca="1" si="523"/>
        <v>1.0231689100000001</v>
      </c>
      <c r="I2067" s="67">
        <f t="shared" si="534"/>
        <v>0</v>
      </c>
      <c r="J2067" s="68">
        <f t="shared" si="524"/>
        <v>43801</v>
      </c>
      <c r="K2067" s="13">
        <f t="shared" si="525"/>
        <v>238</v>
      </c>
      <c r="L2067" s="9">
        <f t="shared" si="526"/>
        <v>1</v>
      </c>
      <c r="M2067" s="71">
        <f t="shared" ca="1" si="527"/>
        <v>1.0231689100000001</v>
      </c>
      <c r="N2067" s="70">
        <f t="shared" si="528"/>
        <v>0</v>
      </c>
      <c r="O2067" s="66">
        <f t="shared" ca="1" si="529"/>
        <v>1865700.40989871</v>
      </c>
      <c r="P2067" s="72">
        <f t="shared" si="530"/>
        <v>0</v>
      </c>
      <c r="Q2067" s="73">
        <f t="shared" ca="1" si="531"/>
        <v>1610520.6588473076</v>
      </c>
      <c r="R2067" s="73">
        <f t="shared" ca="1" si="532"/>
        <v>6468924.6463700188</v>
      </c>
      <c r="S2067" s="68"/>
      <c r="T2067" s="68"/>
      <c r="U2067" s="68"/>
      <c r="V2067" s="6"/>
      <c r="W2067" s="6"/>
      <c r="X2067" s="6"/>
      <c r="Y2067" s="7"/>
      <c r="Z2067" s="1"/>
      <c r="AA2067" s="6"/>
      <c r="AB2067" s="7"/>
      <c r="AC2067" s="7"/>
      <c r="AD2067" s="7"/>
      <c r="AE2067" s="6"/>
      <c r="AF2067" s="8"/>
      <c r="AG2067" s="6"/>
      <c r="AH2067" s="1"/>
      <c r="AI2067" s="3"/>
      <c r="AJ2067" s="3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  <c r="HG2067" s="1"/>
      <c r="HH2067" s="1"/>
      <c r="HI2067" s="1"/>
      <c r="HJ2067" s="1"/>
      <c r="HK2067" s="1"/>
      <c r="HL2067" s="1"/>
    </row>
    <row r="2068" spans="1:220" x14ac:dyDescent="0.2">
      <c r="A2068" s="65">
        <f t="shared" si="533"/>
        <v>44043</v>
      </c>
      <c r="B2068" s="12">
        <f t="shared" ca="1" si="519"/>
        <v>90504976.507187754</v>
      </c>
      <c r="C2068" s="73">
        <f t="shared" ca="1" si="520"/>
        <v>80526032.942365378</v>
      </c>
      <c r="D2068" s="67">
        <f ca="1">IF(A2068&lt;$B$1,VLOOKUP(A2068,[1]DI!$A$4:$B$15000,2,FALSE),0)</f>
        <v>2.1500000000000005E-2</v>
      </c>
      <c r="E2068" s="11">
        <f t="shared" ca="1" si="521"/>
        <v>1.0000844200000001</v>
      </c>
      <c r="F2068" s="66">
        <f ca="1">(TRUNC(PRODUCT($E$16:$E2067),16))</f>
        <v>1.6376672990072201</v>
      </c>
      <c r="G2068" s="66">
        <f t="shared" ca="1" si="522"/>
        <v>1.6004484080525101</v>
      </c>
      <c r="H2068" s="66">
        <f t="shared" ca="1" si="523"/>
        <v>1.02325529</v>
      </c>
      <c r="I2068" s="67">
        <f t="shared" si="534"/>
        <v>0</v>
      </c>
      <c r="J2068" s="68">
        <f t="shared" si="524"/>
        <v>43801</v>
      </c>
      <c r="K2068" s="13">
        <f t="shared" si="525"/>
        <v>239</v>
      </c>
      <c r="L2068" s="9">
        <f t="shared" si="526"/>
        <v>1</v>
      </c>
      <c r="M2068" s="71">
        <f t="shared" ca="1" si="527"/>
        <v>1.02325529</v>
      </c>
      <c r="N2068" s="70">
        <f t="shared" si="528"/>
        <v>0</v>
      </c>
      <c r="O2068" s="66">
        <f t="shared" ca="1" si="529"/>
        <v>1872656.2486242601</v>
      </c>
      <c r="P2068" s="72">
        <f t="shared" si="530"/>
        <v>0</v>
      </c>
      <c r="Q2068" s="73">
        <f t="shared" ca="1" si="531"/>
        <v>1610520.6588473076</v>
      </c>
      <c r="R2068" s="73">
        <f t="shared" ca="1" si="532"/>
        <v>6495766.6573508065</v>
      </c>
      <c r="S2068" s="68"/>
      <c r="T2068" s="68"/>
      <c r="U2068" s="68"/>
      <c r="V2068" s="6"/>
      <c r="W2068" s="6"/>
      <c r="X2068" s="6"/>
      <c r="Y2068" s="7"/>
      <c r="Z2068" s="1"/>
      <c r="AA2068" s="6"/>
      <c r="AB2068" s="7"/>
      <c r="AC2068" s="7"/>
      <c r="AD2068" s="7"/>
      <c r="AE2068" s="6"/>
      <c r="AF2068" s="8"/>
      <c r="AG2068" s="6"/>
      <c r="AH2068" s="1"/>
      <c r="AI2068" s="3"/>
      <c r="AJ2068" s="3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  <c r="HG2068" s="1"/>
      <c r="HH2068" s="1"/>
      <c r="HI2068" s="1"/>
      <c r="HJ2068" s="1"/>
      <c r="HK2068" s="1"/>
      <c r="HL2068" s="1"/>
    </row>
    <row r="2069" spans="1:220" x14ac:dyDescent="0.2">
      <c r="A2069" s="65">
        <f t="shared" si="533"/>
        <v>44044</v>
      </c>
      <c r="B2069" s="12">
        <f t="shared" ca="1" si="519"/>
        <v>90538774.356894091</v>
      </c>
      <c r="C2069" s="73">
        <f t="shared" ca="1" si="520"/>
        <v>80526032.942365378</v>
      </c>
      <c r="D2069" s="67">
        <f ca="1">IF(A2069&lt;$B$1,VLOOKUP(A2069,[1]DI!$A$4:$B$15000,2,FALSE),0)</f>
        <v>0</v>
      </c>
      <c r="E2069" s="11">
        <f t="shared" ca="1" si="521"/>
        <v>1</v>
      </c>
      <c r="F2069" s="66">
        <f ca="1">(TRUNC(PRODUCT($E$16:$E2068),16))</f>
        <v>1.6378055508806</v>
      </c>
      <c r="G2069" s="66">
        <f t="shared" ca="1" si="522"/>
        <v>1.6004484080525101</v>
      </c>
      <c r="H2069" s="66">
        <f t="shared" ca="1" si="523"/>
        <v>1.02334167</v>
      </c>
      <c r="I2069" s="67">
        <f t="shared" si="534"/>
        <v>0</v>
      </c>
      <c r="J2069" s="68">
        <f t="shared" si="524"/>
        <v>43801</v>
      </c>
      <c r="K2069" s="13">
        <f t="shared" si="525"/>
        <v>239</v>
      </c>
      <c r="L2069" s="9">
        <f t="shared" si="526"/>
        <v>1</v>
      </c>
      <c r="M2069" s="71">
        <f t="shared" ca="1" si="527"/>
        <v>1.02334167</v>
      </c>
      <c r="N2069" s="70">
        <f t="shared" si="528"/>
        <v>0</v>
      </c>
      <c r="O2069" s="66">
        <f t="shared" ca="1" si="529"/>
        <v>1879612.08734982</v>
      </c>
      <c r="P2069" s="72">
        <f t="shared" si="530"/>
        <v>0</v>
      </c>
      <c r="Q2069" s="73">
        <f t="shared" ca="1" si="531"/>
        <v>1610520.6588473076</v>
      </c>
      <c r="R2069" s="73">
        <f t="shared" ca="1" si="532"/>
        <v>6522608.6683315961</v>
      </c>
      <c r="S2069" s="68"/>
      <c r="T2069" s="68"/>
      <c r="U2069" s="68"/>
      <c r="V2069" s="6"/>
      <c r="W2069" s="6"/>
      <c r="X2069" s="6"/>
      <c r="Y2069" s="7"/>
      <c r="Z2069" s="1"/>
      <c r="AA2069" s="6"/>
      <c r="AB2069" s="7"/>
      <c r="AC2069" s="7"/>
      <c r="AD2069" s="7"/>
      <c r="AE2069" s="6"/>
      <c r="AF2069" s="8"/>
      <c r="AG2069" s="6"/>
      <c r="AH2069" s="1"/>
      <c r="AI2069" s="3"/>
      <c r="AJ2069" s="3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  <c r="HG2069" s="1"/>
      <c r="HH2069" s="1"/>
      <c r="HI2069" s="1"/>
      <c r="HJ2069" s="1"/>
      <c r="HK2069" s="1"/>
      <c r="HL2069" s="1"/>
    </row>
    <row r="2070" spans="1:220" x14ac:dyDescent="0.2">
      <c r="A2070" s="65">
        <f t="shared" si="533"/>
        <v>44045</v>
      </c>
      <c r="B2070" s="12">
        <f t="shared" ca="1" si="519"/>
        <v>90565616.367874876</v>
      </c>
      <c r="C2070" s="73">
        <f t="shared" ca="1" si="520"/>
        <v>80526032.942365378</v>
      </c>
      <c r="D2070" s="67">
        <f ca="1">IF(A2070&lt;$B$1,VLOOKUP(A2070,[1]DI!$A$4:$B$15000,2,FALSE),0)</f>
        <v>0</v>
      </c>
      <c r="E2070" s="11">
        <f t="shared" ca="1" si="521"/>
        <v>1</v>
      </c>
      <c r="F2070" s="66">
        <f ca="1">(TRUNC(PRODUCT($E$16:$E2069),16))</f>
        <v>1.6378055508806</v>
      </c>
      <c r="G2070" s="66">
        <f t="shared" ca="1" si="522"/>
        <v>1.6004484080525101</v>
      </c>
      <c r="H2070" s="66">
        <f t="shared" ca="1" si="523"/>
        <v>1.02334167</v>
      </c>
      <c r="I2070" s="67">
        <f t="shared" si="534"/>
        <v>0</v>
      </c>
      <c r="J2070" s="68">
        <f t="shared" si="524"/>
        <v>43801</v>
      </c>
      <c r="K2070" s="13">
        <f t="shared" si="525"/>
        <v>240</v>
      </c>
      <c r="L2070" s="9">
        <f t="shared" si="526"/>
        <v>1</v>
      </c>
      <c r="M2070" s="71">
        <f t="shared" ca="1" si="527"/>
        <v>1.02334167</v>
      </c>
      <c r="N2070" s="70">
        <f t="shared" si="528"/>
        <v>0</v>
      </c>
      <c r="O2070" s="66">
        <f t="shared" ca="1" si="529"/>
        <v>1879612.08734982</v>
      </c>
      <c r="P2070" s="72">
        <f t="shared" si="530"/>
        <v>0</v>
      </c>
      <c r="Q2070" s="73">
        <f t="shared" ca="1" si="531"/>
        <v>1610520.6588473076</v>
      </c>
      <c r="R2070" s="73">
        <f t="shared" ca="1" si="532"/>
        <v>6549450.6793123838</v>
      </c>
      <c r="S2070" s="68"/>
      <c r="T2070" s="68"/>
      <c r="U2070" s="68"/>
      <c r="V2070" s="6"/>
      <c r="W2070" s="6"/>
      <c r="X2070" s="6"/>
      <c r="Y2070" s="7"/>
      <c r="Z2070" s="1"/>
      <c r="AA2070" s="6"/>
      <c r="AB2070" s="7"/>
      <c r="AC2070" s="7"/>
      <c r="AD2070" s="7"/>
      <c r="AE2070" s="6"/>
      <c r="AF2070" s="8"/>
      <c r="AG2070" s="6"/>
      <c r="AH2070" s="1"/>
      <c r="AI2070" s="3"/>
      <c r="AJ2070" s="3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  <c r="HG2070" s="1"/>
      <c r="HH2070" s="1"/>
      <c r="HI2070" s="1"/>
      <c r="HJ2070" s="1"/>
      <c r="HK2070" s="1"/>
      <c r="HL2070" s="1"/>
    </row>
    <row r="2071" spans="1:220" x14ac:dyDescent="0.2">
      <c r="A2071" s="65">
        <f t="shared" si="533"/>
        <v>44046</v>
      </c>
      <c r="B2071" s="12">
        <f t="shared" ca="1" si="519"/>
        <v>90592458.378855675</v>
      </c>
      <c r="C2071" s="73">
        <f t="shared" ca="1" si="520"/>
        <v>80526032.942365378</v>
      </c>
      <c r="D2071" s="67">
        <f ca="1">IF(A2071&lt;$B$1,VLOOKUP(A2071,[1]DI!$A$4:$B$15000,2,FALSE),0)</f>
        <v>2.1500000000000005E-2</v>
      </c>
      <c r="E2071" s="11">
        <f t="shared" ca="1" si="521"/>
        <v>1.0000844200000001</v>
      </c>
      <c r="F2071" s="66">
        <f ca="1">(TRUNC(PRODUCT($E$16:$E2070),16))</f>
        <v>1.6378055508806</v>
      </c>
      <c r="G2071" s="66">
        <f t="shared" ca="1" si="522"/>
        <v>1.6004484080525101</v>
      </c>
      <c r="H2071" s="66">
        <f t="shared" ca="1" si="523"/>
        <v>1.02334167</v>
      </c>
      <c r="I2071" s="67">
        <f t="shared" si="534"/>
        <v>0</v>
      </c>
      <c r="J2071" s="68">
        <f t="shared" si="524"/>
        <v>43801</v>
      </c>
      <c r="K2071" s="13">
        <f t="shared" si="525"/>
        <v>241</v>
      </c>
      <c r="L2071" s="9">
        <f t="shared" si="526"/>
        <v>1</v>
      </c>
      <c r="M2071" s="71">
        <f t="shared" ca="1" si="527"/>
        <v>1.02334167</v>
      </c>
      <c r="N2071" s="70">
        <f t="shared" si="528"/>
        <v>0</v>
      </c>
      <c r="O2071" s="66">
        <f t="shared" ca="1" si="529"/>
        <v>1879612.08734982</v>
      </c>
      <c r="P2071" s="72">
        <f t="shared" si="530"/>
        <v>0</v>
      </c>
      <c r="Q2071" s="73">
        <f t="shared" ca="1" si="531"/>
        <v>1610520.6588473076</v>
      </c>
      <c r="R2071" s="73">
        <f t="shared" ca="1" si="532"/>
        <v>6576292.6902931724</v>
      </c>
      <c r="S2071" s="68"/>
      <c r="T2071" s="68"/>
      <c r="U2071" s="68"/>
      <c r="V2071" s="6"/>
      <c r="W2071" s="6"/>
      <c r="X2071" s="6"/>
      <c r="Y2071" s="7"/>
      <c r="Z2071" s="1"/>
      <c r="AA2071" s="6"/>
      <c r="AB2071" s="7"/>
      <c r="AC2071" s="7"/>
      <c r="AD2071" s="7"/>
      <c r="AE2071" s="6"/>
      <c r="AF2071" s="8"/>
      <c r="AG2071" s="6"/>
      <c r="AH2071" s="1"/>
      <c r="AI2071" s="3"/>
      <c r="AJ2071" s="3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  <c r="HG2071" s="1"/>
      <c r="HH2071" s="1"/>
      <c r="HI2071" s="1"/>
      <c r="HJ2071" s="1"/>
      <c r="HK2071" s="1"/>
      <c r="HL2071" s="1"/>
    </row>
    <row r="2072" spans="1:220" x14ac:dyDescent="0.2">
      <c r="A2072" s="65">
        <f t="shared" si="533"/>
        <v>44047</v>
      </c>
      <c r="B2072" s="12">
        <f t="shared" ca="1" si="519"/>
        <v>90626257.033822358</v>
      </c>
      <c r="C2072" s="73">
        <f t="shared" ca="1" si="520"/>
        <v>80526032.942365378</v>
      </c>
      <c r="D2072" s="67">
        <f ca="1">IF(A2072&lt;$B$1,VLOOKUP(A2072,[1]DI!$A$4:$B$15000,2,FALSE),0)</f>
        <v>2.1500000000000005E-2</v>
      </c>
      <c r="E2072" s="11">
        <f t="shared" ca="1" si="521"/>
        <v>1.0000844200000001</v>
      </c>
      <c r="F2072" s="66">
        <f ca="1">(TRUNC(PRODUCT($E$16:$E2071),16))</f>
        <v>1.6379438144252001</v>
      </c>
      <c r="G2072" s="66">
        <f t="shared" ca="1" si="522"/>
        <v>1.6004484080525101</v>
      </c>
      <c r="H2072" s="66">
        <f t="shared" ca="1" si="523"/>
        <v>1.0234280600000001</v>
      </c>
      <c r="I2072" s="67">
        <f t="shared" si="534"/>
        <v>0</v>
      </c>
      <c r="J2072" s="68">
        <f t="shared" si="524"/>
        <v>43801</v>
      </c>
      <c r="K2072" s="13">
        <f t="shared" si="525"/>
        <v>242</v>
      </c>
      <c r="L2072" s="9">
        <f t="shared" si="526"/>
        <v>1</v>
      </c>
      <c r="M2072" s="71">
        <f t="shared" ca="1" si="527"/>
        <v>1.0234280600000001</v>
      </c>
      <c r="N2072" s="70">
        <f t="shared" si="528"/>
        <v>0</v>
      </c>
      <c r="O2072" s="66">
        <f t="shared" ca="1" si="529"/>
        <v>1886568.73133572</v>
      </c>
      <c r="P2072" s="72">
        <f t="shared" si="530"/>
        <v>0</v>
      </c>
      <c r="Q2072" s="73">
        <f t="shared" ca="1" si="531"/>
        <v>1610520.6588473076</v>
      </c>
      <c r="R2072" s="73">
        <f t="shared" ca="1" si="532"/>
        <v>6603134.7012739601</v>
      </c>
      <c r="S2072" s="68"/>
      <c r="T2072" s="68"/>
      <c r="U2072" s="68"/>
      <c r="V2072" s="6"/>
      <c r="W2072" s="6"/>
      <c r="X2072" s="6"/>
      <c r="Y2072" s="7"/>
      <c r="Z2072" s="1"/>
      <c r="AA2072" s="6"/>
      <c r="AB2072" s="7"/>
      <c r="AC2072" s="7"/>
      <c r="AD2072" s="7"/>
      <c r="AE2072" s="6"/>
      <c r="AF2072" s="8"/>
      <c r="AG2072" s="6"/>
      <c r="AH2072" s="1"/>
      <c r="AI2072" s="3"/>
      <c r="AJ2072" s="3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  <c r="HG2072" s="1"/>
      <c r="HH2072" s="1"/>
      <c r="HI2072" s="1"/>
      <c r="HJ2072" s="1"/>
      <c r="HK2072" s="1"/>
      <c r="HL2072" s="1"/>
    </row>
    <row r="2073" spans="1:220" x14ac:dyDescent="0.2">
      <c r="A2073" s="65">
        <f t="shared" si="533"/>
        <v>44048</v>
      </c>
      <c r="B2073" s="12">
        <f t="shared" ca="1" si="519"/>
        <v>90660056.494049355</v>
      </c>
      <c r="C2073" s="73">
        <f t="shared" ca="1" si="520"/>
        <v>80526032.942365378</v>
      </c>
      <c r="D2073" s="67">
        <f ca="1">IF(A2073&lt;$B$1,VLOOKUP(A2073,[1]DI!$A$4:$B$15000,2,FALSE),0)</f>
        <v>2.1500000000000005E-2</v>
      </c>
      <c r="E2073" s="11">
        <f t="shared" ca="1" si="521"/>
        <v>1.0000844200000001</v>
      </c>
      <c r="F2073" s="66">
        <f ca="1">(TRUNC(PRODUCT($E$16:$E2072),16))</f>
        <v>1.6380820896420201</v>
      </c>
      <c r="G2073" s="66">
        <f t="shared" ca="1" si="522"/>
        <v>1.6004484080525101</v>
      </c>
      <c r="H2073" s="66">
        <f t="shared" ca="1" si="523"/>
        <v>1.0235144599999999</v>
      </c>
      <c r="I2073" s="67">
        <f t="shared" si="534"/>
        <v>0</v>
      </c>
      <c r="J2073" s="68">
        <f t="shared" si="524"/>
        <v>43801</v>
      </c>
      <c r="K2073" s="13">
        <f t="shared" si="525"/>
        <v>243</v>
      </c>
      <c r="L2073" s="9">
        <f t="shared" si="526"/>
        <v>1</v>
      </c>
      <c r="M2073" s="71">
        <f t="shared" ca="1" si="527"/>
        <v>1.0235144599999999</v>
      </c>
      <c r="N2073" s="70">
        <f t="shared" si="528"/>
        <v>0</v>
      </c>
      <c r="O2073" s="66">
        <f t="shared" ca="1" si="529"/>
        <v>1893526.1805819301</v>
      </c>
      <c r="P2073" s="72">
        <f t="shared" si="530"/>
        <v>0</v>
      </c>
      <c r="Q2073" s="73">
        <f t="shared" ca="1" si="531"/>
        <v>1610520.6588473076</v>
      </c>
      <c r="R2073" s="73">
        <f t="shared" ca="1" si="532"/>
        <v>6629976.7122547487</v>
      </c>
      <c r="S2073" s="68"/>
      <c r="T2073" s="68"/>
      <c r="U2073" s="68"/>
      <c r="V2073" s="6"/>
      <c r="W2073" s="6"/>
      <c r="X2073" s="6"/>
      <c r="Y2073" s="7"/>
      <c r="Z2073" s="1"/>
      <c r="AA2073" s="6"/>
      <c r="AB2073" s="7"/>
      <c r="AC2073" s="7"/>
      <c r="AD2073" s="7"/>
      <c r="AE2073" s="6"/>
      <c r="AF2073" s="8"/>
      <c r="AG2073" s="6"/>
      <c r="AH2073" s="1"/>
      <c r="AI2073" s="3"/>
      <c r="AJ2073" s="3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  <c r="HG2073" s="1"/>
      <c r="HH2073" s="1"/>
      <c r="HI2073" s="1"/>
      <c r="HJ2073" s="1"/>
      <c r="HK2073" s="1"/>
      <c r="HL2073" s="1"/>
    </row>
    <row r="2074" spans="1:220" x14ac:dyDescent="0.2">
      <c r="A2074" s="65">
        <f t="shared" si="533"/>
        <v>44049</v>
      </c>
      <c r="B2074" s="12">
        <f t="shared" ca="1" si="519"/>
        <v>90693856.759536698</v>
      </c>
      <c r="C2074" s="73">
        <f t="shared" ca="1" si="520"/>
        <v>80526032.942365378</v>
      </c>
      <c r="D2074" s="67">
        <f ca="1">IF(A2074&lt;$B$1,VLOOKUP(A2074,[1]DI!$A$4:$B$15000,2,FALSE),0)</f>
        <v>1.9000000000000006E-2</v>
      </c>
      <c r="E2074" s="11">
        <f t="shared" ca="1" si="521"/>
        <v>1.0000746899999999</v>
      </c>
      <c r="F2074" s="66">
        <f ca="1">(TRUNC(PRODUCT($E$16:$E2073),16))</f>
        <v>1.63822037653203</v>
      </c>
      <c r="G2074" s="66">
        <f t="shared" ca="1" si="522"/>
        <v>1.6004484080525101</v>
      </c>
      <c r="H2074" s="66">
        <f t="shared" ca="1" si="523"/>
        <v>1.0236008700000001</v>
      </c>
      <c r="I2074" s="67">
        <f t="shared" si="534"/>
        <v>0</v>
      </c>
      <c r="J2074" s="68">
        <f t="shared" si="524"/>
        <v>43801</v>
      </c>
      <c r="K2074" s="13">
        <f t="shared" si="525"/>
        <v>244</v>
      </c>
      <c r="L2074" s="9">
        <f t="shared" si="526"/>
        <v>1</v>
      </c>
      <c r="M2074" s="71">
        <f t="shared" ca="1" si="527"/>
        <v>1.0236008700000001</v>
      </c>
      <c r="N2074" s="70">
        <f t="shared" si="528"/>
        <v>0</v>
      </c>
      <c r="O2074" s="66">
        <f t="shared" ca="1" si="529"/>
        <v>1900484.4350884899</v>
      </c>
      <c r="P2074" s="72">
        <f t="shared" si="530"/>
        <v>0</v>
      </c>
      <c r="Q2074" s="73">
        <f t="shared" ca="1" si="531"/>
        <v>1610520.6588473076</v>
      </c>
      <c r="R2074" s="73">
        <f t="shared" ca="1" si="532"/>
        <v>6656818.7232355392</v>
      </c>
      <c r="S2074" s="68"/>
      <c r="T2074" s="68"/>
      <c r="U2074" s="68"/>
      <c r="V2074" s="6"/>
      <c r="W2074" s="6"/>
      <c r="X2074" s="6"/>
      <c r="Y2074" s="7"/>
      <c r="Z2074" s="1"/>
      <c r="AA2074" s="6"/>
      <c r="AB2074" s="7"/>
      <c r="AC2074" s="7"/>
      <c r="AD2074" s="7"/>
      <c r="AE2074" s="6"/>
      <c r="AF2074" s="8"/>
      <c r="AG2074" s="6"/>
      <c r="AH2074" s="1"/>
      <c r="AI2074" s="3"/>
      <c r="AJ2074" s="3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  <c r="HG2074" s="1"/>
      <c r="HH2074" s="1"/>
      <c r="HI2074" s="1"/>
      <c r="HJ2074" s="1"/>
      <c r="HK2074" s="1"/>
      <c r="HL2074" s="1"/>
    </row>
    <row r="2075" spans="1:220" x14ac:dyDescent="0.2">
      <c r="A2075" s="65">
        <f t="shared" si="533"/>
        <v>44050</v>
      </c>
      <c r="B2075" s="12">
        <f t="shared" ca="1" si="519"/>
        <v>90726854.985735938</v>
      </c>
      <c r="C2075" s="73">
        <f t="shared" ca="1" si="520"/>
        <v>80526032.942365378</v>
      </c>
      <c r="D2075" s="67">
        <f ca="1">IF(A2075&lt;$B$1,VLOOKUP(A2075,[1]DI!$A$4:$B$15000,2,FALSE),0)</f>
        <v>1.9000000000000006E-2</v>
      </c>
      <c r="E2075" s="11">
        <f t="shared" ca="1" si="521"/>
        <v>1.0000746899999999</v>
      </c>
      <c r="F2075" s="66">
        <f ca="1">(TRUNC(PRODUCT($E$16:$E2074),16))</f>
        <v>1.63834273521195</v>
      </c>
      <c r="G2075" s="66">
        <f t="shared" ca="1" si="522"/>
        <v>1.6004484080525101</v>
      </c>
      <c r="H2075" s="66">
        <f t="shared" ca="1" si="523"/>
        <v>1.02367732</v>
      </c>
      <c r="I2075" s="67">
        <f t="shared" si="534"/>
        <v>0</v>
      </c>
      <c r="J2075" s="68">
        <f t="shared" si="524"/>
        <v>43801</v>
      </c>
      <c r="K2075" s="13">
        <f t="shared" si="525"/>
        <v>245</v>
      </c>
      <c r="L2075" s="9">
        <f t="shared" si="526"/>
        <v>1</v>
      </c>
      <c r="M2075" s="71">
        <f t="shared" ca="1" si="527"/>
        <v>1.02367732</v>
      </c>
      <c r="N2075" s="70">
        <f t="shared" si="528"/>
        <v>0</v>
      </c>
      <c r="O2075" s="66">
        <f t="shared" ca="1" si="529"/>
        <v>1906640.6503069301</v>
      </c>
      <c r="P2075" s="72">
        <f t="shared" si="530"/>
        <v>0</v>
      </c>
      <c r="Q2075" s="73">
        <f t="shared" ca="1" si="531"/>
        <v>1610520.6588473076</v>
      </c>
      <c r="R2075" s="73">
        <f t="shared" ca="1" si="532"/>
        <v>6683660.7342163268</v>
      </c>
      <c r="S2075" s="68"/>
      <c r="T2075" s="68"/>
      <c r="U2075" s="68"/>
      <c r="V2075" s="6"/>
      <c r="W2075" s="6"/>
      <c r="X2075" s="6"/>
      <c r="Y2075" s="7"/>
      <c r="Z2075" s="1"/>
      <c r="AA2075" s="6"/>
      <c r="AB2075" s="7"/>
      <c r="AC2075" s="7"/>
      <c r="AD2075" s="7"/>
      <c r="AE2075" s="6"/>
      <c r="AF2075" s="8"/>
      <c r="AG2075" s="6"/>
      <c r="AH2075" s="1"/>
      <c r="AI2075" s="3"/>
      <c r="AJ2075" s="3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  <c r="HG2075" s="1"/>
      <c r="HH2075" s="1"/>
      <c r="HI2075" s="1"/>
      <c r="HJ2075" s="1"/>
      <c r="HK2075" s="1"/>
      <c r="HL2075" s="1"/>
    </row>
    <row r="2076" spans="1:220" x14ac:dyDescent="0.2">
      <c r="A2076" s="65">
        <f t="shared" si="533"/>
        <v>44051</v>
      </c>
      <c r="B2076" s="12">
        <f t="shared" ca="1" si="519"/>
        <v>90759854.017195493</v>
      </c>
      <c r="C2076" s="73">
        <f t="shared" ca="1" si="520"/>
        <v>80526032.942365378</v>
      </c>
      <c r="D2076" s="67">
        <f ca="1">IF(A2076&lt;$B$1,VLOOKUP(A2076,[1]DI!$A$4:$B$15000,2,FALSE),0)</f>
        <v>0</v>
      </c>
      <c r="E2076" s="11">
        <f t="shared" ca="1" si="521"/>
        <v>1</v>
      </c>
      <c r="F2076" s="66">
        <f ca="1">(TRUNC(PRODUCT($E$16:$E2075),16))</f>
        <v>1.6384651030308399</v>
      </c>
      <c r="G2076" s="66">
        <f t="shared" ca="1" si="522"/>
        <v>1.6004484080525101</v>
      </c>
      <c r="H2076" s="66">
        <f t="shared" ca="1" si="523"/>
        <v>1.0237537800000001</v>
      </c>
      <c r="I2076" s="67">
        <f t="shared" si="534"/>
        <v>0</v>
      </c>
      <c r="J2076" s="68">
        <f t="shared" si="524"/>
        <v>43801</v>
      </c>
      <c r="K2076" s="13">
        <f t="shared" si="525"/>
        <v>246</v>
      </c>
      <c r="L2076" s="9">
        <f t="shared" si="526"/>
        <v>1</v>
      </c>
      <c r="M2076" s="71">
        <f t="shared" ca="1" si="527"/>
        <v>1.0237537800000001</v>
      </c>
      <c r="N2076" s="70">
        <f t="shared" si="528"/>
        <v>0</v>
      </c>
      <c r="O2076" s="66">
        <f t="shared" ca="1" si="529"/>
        <v>1912797.6707857</v>
      </c>
      <c r="P2076" s="72">
        <f t="shared" si="530"/>
        <v>0</v>
      </c>
      <c r="Q2076" s="73">
        <f t="shared" ca="1" si="531"/>
        <v>1610520.6588473076</v>
      </c>
      <c r="R2076" s="73">
        <f t="shared" ca="1" si="532"/>
        <v>6710502.7451971155</v>
      </c>
      <c r="S2076" s="68"/>
      <c r="T2076" s="68"/>
      <c r="U2076" s="68"/>
      <c r="V2076" s="6"/>
      <c r="W2076" s="6"/>
      <c r="X2076" s="6"/>
      <c r="Y2076" s="7"/>
      <c r="Z2076" s="1"/>
      <c r="AA2076" s="6"/>
      <c r="AB2076" s="7"/>
      <c r="AC2076" s="7"/>
      <c r="AD2076" s="7"/>
      <c r="AE2076" s="6"/>
      <c r="AF2076" s="8"/>
      <c r="AG2076" s="6"/>
      <c r="AH2076" s="1"/>
      <c r="AI2076" s="3"/>
      <c r="AJ2076" s="3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  <c r="HG2076" s="1"/>
      <c r="HH2076" s="1"/>
      <c r="HI2076" s="1"/>
      <c r="HJ2076" s="1"/>
      <c r="HK2076" s="1"/>
      <c r="HL2076" s="1"/>
    </row>
    <row r="2077" spans="1:220" x14ac:dyDescent="0.2">
      <c r="A2077" s="65">
        <f t="shared" si="533"/>
        <v>44052</v>
      </c>
      <c r="B2077" s="12">
        <f t="shared" ca="1" si="519"/>
        <v>90786696.028176278</v>
      </c>
      <c r="C2077" s="73">
        <f t="shared" ca="1" si="520"/>
        <v>80526032.942365378</v>
      </c>
      <c r="D2077" s="67">
        <f ca="1">IF(A2077&lt;$B$1,VLOOKUP(A2077,[1]DI!$A$4:$B$15000,2,FALSE),0)</f>
        <v>0</v>
      </c>
      <c r="E2077" s="11">
        <f t="shared" ca="1" si="521"/>
        <v>1</v>
      </c>
      <c r="F2077" s="66">
        <f ca="1">(TRUNC(PRODUCT($E$16:$E2076),16))</f>
        <v>1.6384651030308399</v>
      </c>
      <c r="G2077" s="66">
        <f t="shared" ca="1" si="522"/>
        <v>1.6004484080525101</v>
      </c>
      <c r="H2077" s="66">
        <f t="shared" ca="1" si="523"/>
        <v>1.0237537800000001</v>
      </c>
      <c r="I2077" s="67">
        <f t="shared" si="534"/>
        <v>0</v>
      </c>
      <c r="J2077" s="68">
        <f t="shared" si="524"/>
        <v>43801</v>
      </c>
      <c r="K2077" s="13">
        <f t="shared" si="525"/>
        <v>247</v>
      </c>
      <c r="L2077" s="9">
        <f t="shared" si="526"/>
        <v>1</v>
      </c>
      <c r="M2077" s="71">
        <f t="shared" ca="1" si="527"/>
        <v>1.0237537800000001</v>
      </c>
      <c r="N2077" s="70">
        <f t="shared" si="528"/>
        <v>0</v>
      </c>
      <c r="O2077" s="66">
        <f t="shared" ca="1" si="529"/>
        <v>1912797.6707857</v>
      </c>
      <c r="P2077" s="72">
        <f t="shared" si="530"/>
        <v>0</v>
      </c>
      <c r="Q2077" s="73">
        <f t="shared" ca="1" si="531"/>
        <v>1610520.6588473076</v>
      </c>
      <c r="R2077" s="73">
        <f t="shared" ca="1" si="532"/>
        <v>6737344.7561779032</v>
      </c>
      <c r="S2077" s="68"/>
      <c r="T2077" s="68"/>
      <c r="U2077" s="68"/>
      <c r="V2077" s="6"/>
      <c r="W2077" s="6"/>
      <c r="X2077" s="6"/>
      <c r="Y2077" s="7"/>
      <c r="Z2077" s="1"/>
      <c r="AA2077" s="6"/>
      <c r="AB2077" s="7"/>
      <c r="AC2077" s="7"/>
      <c r="AD2077" s="7"/>
      <c r="AE2077" s="6"/>
      <c r="AF2077" s="8"/>
      <c r="AG2077" s="6"/>
      <c r="AH2077" s="1"/>
      <c r="AI2077" s="3"/>
      <c r="AJ2077" s="3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  <c r="HG2077" s="1"/>
      <c r="HH2077" s="1"/>
      <c r="HI2077" s="1"/>
      <c r="HJ2077" s="1"/>
      <c r="HK2077" s="1"/>
      <c r="HL2077" s="1"/>
    </row>
    <row r="2078" spans="1:220" x14ac:dyDescent="0.2">
      <c r="A2078" s="65">
        <f t="shared" si="533"/>
        <v>44053</v>
      </c>
      <c r="B2078" s="12">
        <f t="shared" ca="1" si="519"/>
        <v>90813538.039157063</v>
      </c>
      <c r="C2078" s="73">
        <f t="shared" ca="1" si="520"/>
        <v>80526032.942365378</v>
      </c>
      <c r="D2078" s="67">
        <f ca="1">IF(A2078&lt;$B$1,VLOOKUP(A2078,[1]DI!$A$4:$B$15000,2,FALSE),0)</f>
        <v>1.9000000000000006E-2</v>
      </c>
      <c r="E2078" s="11">
        <f t="shared" ca="1" si="521"/>
        <v>1.0000746899999999</v>
      </c>
      <c r="F2078" s="66">
        <f ca="1">(TRUNC(PRODUCT($E$16:$E2077),16))</f>
        <v>1.6384651030308399</v>
      </c>
      <c r="G2078" s="66">
        <f t="shared" ca="1" si="522"/>
        <v>1.6004484080525101</v>
      </c>
      <c r="H2078" s="66">
        <f t="shared" ca="1" si="523"/>
        <v>1.0237537800000001</v>
      </c>
      <c r="I2078" s="67">
        <f t="shared" si="534"/>
        <v>0</v>
      </c>
      <c r="J2078" s="68">
        <f t="shared" si="524"/>
        <v>43801</v>
      </c>
      <c r="K2078" s="13">
        <f t="shared" si="525"/>
        <v>248</v>
      </c>
      <c r="L2078" s="9">
        <f t="shared" si="526"/>
        <v>1</v>
      </c>
      <c r="M2078" s="71">
        <f t="shared" ca="1" si="527"/>
        <v>1.0237537800000001</v>
      </c>
      <c r="N2078" s="70">
        <f t="shared" si="528"/>
        <v>0</v>
      </c>
      <c r="O2078" s="66">
        <f t="shared" ca="1" si="529"/>
        <v>1912797.6707857</v>
      </c>
      <c r="P2078" s="72">
        <f t="shared" si="530"/>
        <v>0</v>
      </c>
      <c r="Q2078" s="73">
        <f t="shared" ca="1" si="531"/>
        <v>1610520.6588473076</v>
      </c>
      <c r="R2078" s="73">
        <f t="shared" ca="1" si="532"/>
        <v>6764186.7671586918</v>
      </c>
      <c r="S2078" s="68"/>
      <c r="T2078" s="68"/>
      <c r="U2078" s="68"/>
      <c r="V2078" s="6"/>
      <c r="W2078" s="6"/>
      <c r="X2078" s="6"/>
      <c r="Y2078" s="7"/>
      <c r="Z2078" s="1"/>
      <c r="AA2078" s="6"/>
      <c r="AB2078" s="7"/>
      <c r="AC2078" s="7"/>
      <c r="AD2078" s="7"/>
      <c r="AE2078" s="6"/>
      <c r="AF2078" s="8"/>
      <c r="AG2078" s="6"/>
      <c r="AH2078" s="1"/>
      <c r="AI2078" s="3"/>
      <c r="AJ2078" s="3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  <c r="HG2078" s="1"/>
      <c r="HH2078" s="1"/>
      <c r="HI2078" s="1"/>
      <c r="HJ2078" s="1"/>
      <c r="HK2078" s="1"/>
      <c r="HL2078" s="1"/>
    </row>
    <row r="2079" spans="1:220" x14ac:dyDescent="0.2">
      <c r="A2079" s="65">
        <f t="shared" si="533"/>
        <v>44054</v>
      </c>
      <c r="B2079" s="12">
        <f t="shared" ca="1" si="519"/>
        <v>90846537.070616633</v>
      </c>
      <c r="C2079" s="73">
        <f t="shared" ca="1" si="520"/>
        <v>80526032.942365378</v>
      </c>
      <c r="D2079" s="67">
        <f ca="1">IF(A2079&lt;$B$1,VLOOKUP(A2079,[1]DI!$A$4:$B$15000,2,FALSE),0)</f>
        <v>1.9000000000000006E-2</v>
      </c>
      <c r="E2079" s="11">
        <f t="shared" ca="1" si="521"/>
        <v>1.0000746899999999</v>
      </c>
      <c r="F2079" s="66">
        <f ca="1">(TRUNC(PRODUCT($E$16:$E2078),16))</f>
        <v>1.63858747998939</v>
      </c>
      <c r="G2079" s="66">
        <f t="shared" ca="1" si="522"/>
        <v>1.6004484080525101</v>
      </c>
      <c r="H2079" s="66">
        <f t="shared" ca="1" si="523"/>
        <v>1.0238302399999999</v>
      </c>
      <c r="I2079" s="67">
        <f t="shared" si="534"/>
        <v>0</v>
      </c>
      <c r="J2079" s="68">
        <f t="shared" si="524"/>
        <v>43801</v>
      </c>
      <c r="K2079" s="13">
        <f t="shared" si="525"/>
        <v>249</v>
      </c>
      <c r="L2079" s="9">
        <f t="shared" si="526"/>
        <v>1</v>
      </c>
      <c r="M2079" s="71">
        <f t="shared" ca="1" si="527"/>
        <v>1.0238302399999999</v>
      </c>
      <c r="N2079" s="70">
        <f t="shared" si="528"/>
        <v>0</v>
      </c>
      <c r="O2079" s="66">
        <f t="shared" ca="1" si="529"/>
        <v>1918954.6912644601</v>
      </c>
      <c r="P2079" s="72">
        <f t="shared" si="530"/>
        <v>0</v>
      </c>
      <c r="Q2079" s="73">
        <f t="shared" ca="1" si="531"/>
        <v>1610520.6588473076</v>
      </c>
      <c r="R2079" s="73">
        <f t="shared" ca="1" si="532"/>
        <v>6791028.7781394813</v>
      </c>
      <c r="S2079" s="68"/>
      <c r="T2079" s="68"/>
      <c r="U2079" s="68"/>
      <c r="V2079" s="6"/>
      <c r="W2079" s="6"/>
      <c r="X2079" s="6"/>
      <c r="Y2079" s="7"/>
      <c r="Z2079" s="1"/>
      <c r="AA2079" s="6"/>
      <c r="AB2079" s="7"/>
      <c r="AC2079" s="7"/>
      <c r="AD2079" s="7"/>
      <c r="AE2079" s="6"/>
      <c r="AF2079" s="8"/>
      <c r="AG2079" s="6"/>
      <c r="AH2079" s="1"/>
      <c r="AI2079" s="3"/>
      <c r="AJ2079" s="3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  <c r="HG2079" s="1"/>
      <c r="HH2079" s="1"/>
      <c r="HI2079" s="1"/>
      <c r="HJ2079" s="1"/>
      <c r="HK2079" s="1"/>
      <c r="HL2079" s="1"/>
    </row>
    <row r="2080" spans="1:220" x14ac:dyDescent="0.2">
      <c r="A2080" s="65">
        <f t="shared" si="533"/>
        <v>44055</v>
      </c>
      <c r="B2080" s="12">
        <f t="shared" ca="1" si="519"/>
        <v>90879536.907336533</v>
      </c>
      <c r="C2080" s="73">
        <f t="shared" ca="1" si="520"/>
        <v>80526032.942365378</v>
      </c>
      <c r="D2080" s="67">
        <f ca="1">IF(A2080&lt;$B$1,VLOOKUP(A2080,[1]DI!$A$4:$B$15000,2,FALSE),0)</f>
        <v>1.9000000000000006E-2</v>
      </c>
      <c r="E2080" s="11">
        <f t="shared" ca="1" si="521"/>
        <v>1.0000746899999999</v>
      </c>
      <c r="F2080" s="66">
        <f ca="1">(TRUNC(PRODUCT($E$16:$E2079),16))</f>
        <v>1.63870986608827</v>
      </c>
      <c r="G2080" s="66">
        <f t="shared" ca="1" si="522"/>
        <v>1.6004484080525101</v>
      </c>
      <c r="H2080" s="66">
        <f t="shared" ca="1" si="523"/>
        <v>1.0239067100000001</v>
      </c>
      <c r="I2080" s="67">
        <f t="shared" si="534"/>
        <v>0</v>
      </c>
      <c r="J2080" s="68">
        <f t="shared" si="524"/>
        <v>43801</v>
      </c>
      <c r="K2080" s="13">
        <f t="shared" si="525"/>
        <v>250</v>
      </c>
      <c r="L2080" s="9">
        <f t="shared" si="526"/>
        <v>1</v>
      </c>
      <c r="M2080" s="71">
        <f t="shared" ca="1" si="527"/>
        <v>1.0239067100000001</v>
      </c>
      <c r="N2080" s="70">
        <f t="shared" si="528"/>
        <v>0</v>
      </c>
      <c r="O2080" s="66">
        <f t="shared" ca="1" si="529"/>
        <v>1925112.51700358</v>
      </c>
      <c r="P2080" s="72">
        <f t="shared" si="530"/>
        <v>0</v>
      </c>
      <c r="Q2080" s="73">
        <f t="shared" ca="1" si="531"/>
        <v>1610520.6588473076</v>
      </c>
      <c r="R2080" s="73">
        <f t="shared" ca="1" si="532"/>
        <v>6817870.789120269</v>
      </c>
      <c r="S2080" s="68"/>
      <c r="T2080" s="68"/>
      <c r="U2080" s="68"/>
      <c r="V2080" s="6"/>
      <c r="W2080" s="6"/>
      <c r="X2080" s="6"/>
      <c r="Y2080" s="7"/>
      <c r="Z2080" s="1"/>
      <c r="AA2080" s="6"/>
      <c r="AB2080" s="7"/>
      <c r="AC2080" s="7"/>
      <c r="AD2080" s="7"/>
      <c r="AE2080" s="6"/>
      <c r="AF2080" s="8"/>
      <c r="AG2080" s="6"/>
      <c r="AH2080" s="1"/>
      <c r="AI2080" s="3"/>
      <c r="AJ2080" s="3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</row>
    <row r="2081" spans="1:220" x14ac:dyDescent="0.2">
      <c r="A2081" s="65">
        <f t="shared" si="533"/>
        <v>44056</v>
      </c>
      <c r="B2081" s="12">
        <f t="shared" ca="1" si="519"/>
        <v>90912537.549316749</v>
      </c>
      <c r="C2081" s="73">
        <f t="shared" ca="1" si="520"/>
        <v>80526032.942365378</v>
      </c>
      <c r="D2081" s="67">
        <f ca="1">IF(A2081&lt;$B$1,VLOOKUP(A2081,[1]DI!$A$4:$B$15000,2,FALSE),0)</f>
        <v>1.9000000000000006E-2</v>
      </c>
      <c r="E2081" s="11">
        <f t="shared" ca="1" si="521"/>
        <v>1.0000746899999999</v>
      </c>
      <c r="F2081" s="66">
        <f ca="1">(TRUNC(PRODUCT($E$16:$E2080),16))</f>
        <v>1.6388322613281701</v>
      </c>
      <c r="G2081" s="66">
        <f t="shared" ca="1" si="522"/>
        <v>1.6004484080525101</v>
      </c>
      <c r="H2081" s="66">
        <f t="shared" ca="1" si="523"/>
        <v>1.02398319</v>
      </c>
      <c r="I2081" s="67">
        <f t="shared" si="534"/>
        <v>0</v>
      </c>
      <c r="J2081" s="68">
        <f t="shared" si="524"/>
        <v>43801</v>
      </c>
      <c r="K2081" s="13">
        <f t="shared" si="525"/>
        <v>251</v>
      </c>
      <c r="L2081" s="9">
        <f t="shared" si="526"/>
        <v>1</v>
      </c>
      <c r="M2081" s="71">
        <f t="shared" ca="1" si="527"/>
        <v>1.02398319</v>
      </c>
      <c r="N2081" s="70">
        <f t="shared" si="528"/>
        <v>0</v>
      </c>
      <c r="O2081" s="66">
        <f t="shared" ca="1" si="529"/>
        <v>1931271.1480030101</v>
      </c>
      <c r="P2081" s="72">
        <f t="shared" si="530"/>
        <v>0</v>
      </c>
      <c r="Q2081" s="73">
        <f t="shared" ca="1" si="531"/>
        <v>1610520.6588473076</v>
      </c>
      <c r="R2081" s="73">
        <f t="shared" ca="1" si="532"/>
        <v>6844712.8001010576</v>
      </c>
      <c r="S2081" s="68"/>
      <c r="T2081" s="68"/>
      <c r="U2081" s="68"/>
      <c r="V2081" s="6"/>
      <c r="W2081" s="6"/>
      <c r="X2081" s="6"/>
      <c r="Y2081" s="7"/>
      <c r="Z2081" s="1"/>
      <c r="AA2081" s="6"/>
      <c r="AB2081" s="7"/>
      <c r="AC2081" s="7"/>
      <c r="AD2081" s="7"/>
      <c r="AE2081" s="6"/>
      <c r="AF2081" s="8"/>
      <c r="AG2081" s="6"/>
      <c r="AH2081" s="1"/>
      <c r="AI2081" s="3"/>
      <c r="AJ2081" s="3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</row>
    <row r="2082" spans="1:220" x14ac:dyDescent="0.2">
      <c r="A2082" s="65">
        <f t="shared" si="533"/>
        <v>44057</v>
      </c>
      <c r="B2082" s="12">
        <f t="shared" ca="1" si="519"/>
        <v>90945538.191296965</v>
      </c>
      <c r="C2082" s="73">
        <f t="shared" ca="1" si="520"/>
        <v>80526032.942365378</v>
      </c>
      <c r="D2082" s="67">
        <f ca="1">IF(A2082&lt;$B$1,VLOOKUP(A2082,[1]DI!$A$4:$B$15000,2,FALSE),0)</f>
        <v>1.9000000000000006E-2</v>
      </c>
      <c r="E2082" s="11">
        <f t="shared" ca="1" si="521"/>
        <v>1.0000746899999999</v>
      </c>
      <c r="F2082" s="66">
        <f ca="1">(TRUNC(PRODUCT($E$16:$E2081),16))</f>
        <v>1.63895466570976</v>
      </c>
      <c r="G2082" s="66">
        <f t="shared" ca="1" si="522"/>
        <v>1.6004484080525101</v>
      </c>
      <c r="H2082" s="66">
        <f t="shared" ca="1" si="523"/>
        <v>1.02405967</v>
      </c>
      <c r="I2082" s="67">
        <f t="shared" si="534"/>
        <v>0</v>
      </c>
      <c r="J2082" s="68">
        <f t="shared" si="524"/>
        <v>43801</v>
      </c>
      <c r="K2082" s="13">
        <f t="shared" si="525"/>
        <v>252</v>
      </c>
      <c r="L2082" s="9">
        <f t="shared" si="526"/>
        <v>1</v>
      </c>
      <c r="M2082" s="71">
        <f t="shared" ca="1" si="527"/>
        <v>1.02405967</v>
      </c>
      <c r="N2082" s="70">
        <f t="shared" si="528"/>
        <v>0</v>
      </c>
      <c r="O2082" s="66">
        <f t="shared" ca="1" si="529"/>
        <v>1937429.7790024399</v>
      </c>
      <c r="P2082" s="72">
        <f t="shared" si="530"/>
        <v>0</v>
      </c>
      <c r="Q2082" s="73">
        <f t="shared" ca="1" si="531"/>
        <v>1610520.6588473076</v>
      </c>
      <c r="R2082" s="73">
        <f t="shared" ca="1" si="532"/>
        <v>6871554.8110818453</v>
      </c>
      <c r="S2082" s="68"/>
      <c r="T2082" s="68"/>
      <c r="U2082" s="68"/>
      <c r="V2082" s="6"/>
      <c r="W2082" s="6"/>
      <c r="X2082" s="6"/>
      <c r="Y2082" s="7"/>
      <c r="Z2082" s="1"/>
      <c r="AA2082" s="6"/>
      <c r="AB2082" s="7"/>
      <c r="AC2082" s="7"/>
      <c r="AD2082" s="7"/>
      <c r="AE2082" s="6"/>
      <c r="AF2082" s="8"/>
      <c r="AG2082" s="6"/>
      <c r="AH2082" s="1"/>
      <c r="AI2082" s="3"/>
      <c r="AJ2082" s="3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  <c r="HG2082" s="1"/>
      <c r="HH2082" s="1"/>
      <c r="HI2082" s="1"/>
      <c r="HJ2082" s="1"/>
      <c r="HK2082" s="1"/>
      <c r="HL2082" s="1"/>
    </row>
    <row r="2083" spans="1:220" x14ac:dyDescent="0.2">
      <c r="A2083" s="65">
        <f t="shared" si="533"/>
        <v>44058</v>
      </c>
      <c r="B2083" s="12">
        <f t="shared" ref="B2083:B2146" ca="1" si="535">(C2083+O2083+Q2083+R2083)</f>
        <v>90978539.638537526</v>
      </c>
      <c r="C2083" s="73">
        <f t="shared" ref="C2083:C2146" ca="1" si="536">(C2082-P2082)</f>
        <v>80526032.942365378</v>
      </c>
      <c r="D2083" s="67">
        <f ca="1">IF(A2083&lt;$B$1,VLOOKUP(A2083,[1]DI!$A$4:$B$15000,2,FALSE),0)</f>
        <v>0</v>
      </c>
      <c r="E2083" s="11">
        <f t="shared" ref="E2083:E2146" ca="1" si="537">IF(A2083&lt;A$13,1,ROUND(((1+D2083)^(1/252)),8))</f>
        <v>1</v>
      </c>
      <c r="F2083" s="66">
        <f ca="1">(TRUNC(PRODUCT($E$16:$E2082),16))</f>
        <v>1.6390770792337499</v>
      </c>
      <c r="G2083" s="66">
        <f t="shared" ref="G2083:G2146" ca="1" si="538">IF(N2082&gt;0,F2082,G2082)</f>
        <v>1.6004484080525101</v>
      </c>
      <c r="H2083" s="66">
        <f t="shared" ref="H2083:H2146" ca="1" si="539">ROUND(F2083/G2083,8)</f>
        <v>1.0241361600000001</v>
      </c>
      <c r="I2083" s="67">
        <f t="shared" si="534"/>
        <v>0</v>
      </c>
      <c r="J2083" s="68">
        <f t="shared" ref="J2083:J2146" si="540">IF(N2082&gt;0,VLOOKUP(N2082,W$16:AG$52,2),J2082)</f>
        <v>43801</v>
      </c>
      <c r="K2083" s="13">
        <f t="shared" ref="K2083:K2146" si="541">DAYS360(J2083,A2083)</f>
        <v>253</v>
      </c>
      <c r="L2083" s="9">
        <f t="shared" ref="L2083:L2146" si="542">ROUND((I2083+1)^(K2083/360),9)</f>
        <v>1</v>
      </c>
      <c r="M2083" s="71">
        <f t="shared" ref="M2083:M2146" ca="1" si="543">ROUND(H2083*L2083,9)</f>
        <v>1.0241361600000001</v>
      </c>
      <c r="N2083" s="70">
        <f t="shared" ref="N2083:N2146" si="544">IF(VLOOKUP(A2083,X$16:AE$52,8)=VLOOKUP(A2082,X$16:AE$52,8),0,VLOOKUP(A2083,X$16:AE$52,8))</f>
        <v>0</v>
      </c>
      <c r="O2083" s="66">
        <f t="shared" ref="O2083:O2146" ca="1" si="545">TRUNC(((M2083-1)*C2083),8)</f>
        <v>1943589.21526221</v>
      </c>
      <c r="P2083" s="72">
        <f t="shared" ref="P2083:P2146" si="546">IF(N2083&gt;0,VLOOKUP(N2083,$W$16:$AB$52,6),0)</f>
        <v>0</v>
      </c>
      <c r="Q2083" s="73">
        <f t="shared" ca="1" si="531"/>
        <v>1610520.6588473076</v>
      </c>
      <c r="R2083" s="73">
        <f t="shared" ca="1" si="532"/>
        <v>6898396.8220626339</v>
      </c>
      <c r="S2083" s="68"/>
      <c r="T2083" s="68"/>
      <c r="U2083" s="68"/>
      <c r="V2083" s="6"/>
      <c r="W2083" s="6"/>
      <c r="X2083" s="6"/>
      <c r="Y2083" s="7"/>
      <c r="Z2083" s="1"/>
      <c r="AA2083" s="6"/>
      <c r="AB2083" s="7"/>
      <c r="AC2083" s="7"/>
      <c r="AD2083" s="7"/>
      <c r="AE2083" s="6"/>
      <c r="AF2083" s="8"/>
      <c r="AG2083" s="6"/>
      <c r="AH2083" s="1"/>
      <c r="AI2083" s="3"/>
      <c r="AJ2083" s="3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  <c r="HG2083" s="1"/>
      <c r="HH2083" s="1"/>
      <c r="HI2083" s="1"/>
      <c r="HJ2083" s="1"/>
      <c r="HK2083" s="1"/>
      <c r="HL2083" s="1"/>
    </row>
    <row r="2084" spans="1:220" x14ac:dyDescent="0.2">
      <c r="A2084" s="65">
        <f t="shared" si="533"/>
        <v>44059</v>
      </c>
      <c r="B2084" s="12">
        <f t="shared" ca="1" si="535"/>
        <v>91005381.649518311</v>
      </c>
      <c r="C2084" s="73">
        <f t="shared" ca="1" si="536"/>
        <v>80526032.942365378</v>
      </c>
      <c r="D2084" s="67">
        <f ca="1">IF(A2084&lt;$B$1,VLOOKUP(A2084,[1]DI!$A$4:$B$15000,2,FALSE),0)</f>
        <v>0</v>
      </c>
      <c r="E2084" s="11">
        <f t="shared" ca="1" si="537"/>
        <v>1</v>
      </c>
      <c r="F2084" s="66">
        <f ca="1">(TRUNC(PRODUCT($E$16:$E2083),16))</f>
        <v>1.6390770792337499</v>
      </c>
      <c r="G2084" s="66">
        <f t="shared" ca="1" si="538"/>
        <v>1.6004484080525101</v>
      </c>
      <c r="H2084" s="66">
        <f t="shared" ca="1" si="539"/>
        <v>1.0241361600000001</v>
      </c>
      <c r="I2084" s="67">
        <f t="shared" si="534"/>
        <v>0</v>
      </c>
      <c r="J2084" s="68">
        <f t="shared" si="540"/>
        <v>43801</v>
      </c>
      <c r="K2084" s="13">
        <f t="shared" si="541"/>
        <v>254</v>
      </c>
      <c r="L2084" s="9">
        <f t="shared" si="542"/>
        <v>1</v>
      </c>
      <c r="M2084" s="71">
        <f t="shared" ca="1" si="543"/>
        <v>1.0241361600000001</v>
      </c>
      <c r="N2084" s="70">
        <f t="shared" si="544"/>
        <v>0</v>
      </c>
      <c r="O2084" s="66">
        <f t="shared" ca="1" si="545"/>
        <v>1943589.21526221</v>
      </c>
      <c r="P2084" s="72">
        <f t="shared" si="546"/>
        <v>0</v>
      </c>
      <c r="Q2084" s="73">
        <f t="shared" ref="Q2084:Q2147" ca="1" si="547">0.02*C$1827</f>
        <v>1610520.6588473076</v>
      </c>
      <c r="R2084" s="73">
        <f t="shared" ref="R2084:R2147" ca="1" si="548">(A2084-A$1826)/30*0.01*C$1827</f>
        <v>6925238.8330434216</v>
      </c>
      <c r="S2084" s="68"/>
      <c r="T2084" s="68"/>
      <c r="U2084" s="68"/>
      <c r="V2084" s="6"/>
      <c r="W2084" s="6"/>
      <c r="X2084" s="6"/>
      <c r="Y2084" s="7"/>
      <c r="Z2084" s="1"/>
      <c r="AA2084" s="6"/>
      <c r="AB2084" s="7"/>
      <c r="AC2084" s="7"/>
      <c r="AD2084" s="7"/>
      <c r="AE2084" s="6"/>
      <c r="AF2084" s="8"/>
      <c r="AG2084" s="6"/>
      <c r="AH2084" s="1"/>
      <c r="AI2084" s="3"/>
      <c r="AJ2084" s="3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  <c r="HG2084" s="1"/>
      <c r="HH2084" s="1"/>
      <c r="HI2084" s="1"/>
      <c r="HJ2084" s="1"/>
      <c r="HK2084" s="1"/>
      <c r="HL2084" s="1"/>
    </row>
    <row r="2085" spans="1:220" x14ac:dyDescent="0.2">
      <c r="A2085" s="65">
        <f t="shared" si="533"/>
        <v>44060</v>
      </c>
      <c r="B2085" s="12">
        <f t="shared" ca="1" si="535"/>
        <v>91032223.660499096</v>
      </c>
      <c r="C2085" s="73">
        <f t="shared" ca="1" si="536"/>
        <v>80526032.942365378</v>
      </c>
      <c r="D2085" s="67">
        <f ca="1">IF(A2085&lt;$B$1,VLOOKUP(A2085,[1]DI!$A$4:$B$15000,2,FALSE),0)</f>
        <v>1.9000000000000006E-2</v>
      </c>
      <c r="E2085" s="11">
        <f t="shared" ca="1" si="537"/>
        <v>1.0000746899999999</v>
      </c>
      <c r="F2085" s="66">
        <f ca="1">(TRUNC(PRODUCT($E$16:$E2084),16))</f>
        <v>1.6390770792337499</v>
      </c>
      <c r="G2085" s="66">
        <f t="shared" ca="1" si="538"/>
        <v>1.6004484080525101</v>
      </c>
      <c r="H2085" s="66">
        <f t="shared" ca="1" si="539"/>
        <v>1.0241361600000001</v>
      </c>
      <c r="I2085" s="67">
        <f t="shared" si="534"/>
        <v>0</v>
      </c>
      <c r="J2085" s="68">
        <f t="shared" si="540"/>
        <v>43801</v>
      </c>
      <c r="K2085" s="13">
        <f t="shared" si="541"/>
        <v>255</v>
      </c>
      <c r="L2085" s="9">
        <f t="shared" si="542"/>
        <v>1</v>
      </c>
      <c r="M2085" s="71">
        <f t="shared" ca="1" si="543"/>
        <v>1.0241361600000001</v>
      </c>
      <c r="N2085" s="70">
        <f t="shared" si="544"/>
        <v>0</v>
      </c>
      <c r="O2085" s="66">
        <f t="shared" ca="1" si="545"/>
        <v>1943589.21526221</v>
      </c>
      <c r="P2085" s="72">
        <f t="shared" si="546"/>
        <v>0</v>
      </c>
      <c r="Q2085" s="73">
        <f t="shared" ca="1" si="547"/>
        <v>1610520.6588473076</v>
      </c>
      <c r="R2085" s="73">
        <f t="shared" ca="1" si="548"/>
        <v>6952080.8440242112</v>
      </c>
      <c r="S2085" s="68"/>
      <c r="T2085" s="68"/>
      <c r="U2085" s="68"/>
      <c r="V2085" s="6"/>
      <c r="W2085" s="6"/>
      <c r="X2085" s="6"/>
      <c r="Y2085" s="7"/>
      <c r="Z2085" s="1"/>
      <c r="AA2085" s="6"/>
      <c r="AB2085" s="7"/>
      <c r="AC2085" s="7"/>
      <c r="AD2085" s="7"/>
      <c r="AE2085" s="6"/>
      <c r="AF2085" s="8"/>
      <c r="AG2085" s="6"/>
      <c r="AH2085" s="1"/>
      <c r="AI2085" s="3"/>
      <c r="AJ2085" s="3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  <c r="HG2085" s="1"/>
      <c r="HH2085" s="1"/>
      <c r="HI2085" s="1"/>
      <c r="HJ2085" s="1"/>
      <c r="HK2085" s="1"/>
      <c r="HL2085" s="1"/>
    </row>
    <row r="2086" spans="1:220" x14ac:dyDescent="0.2">
      <c r="A2086" s="65">
        <f t="shared" si="533"/>
        <v>44061</v>
      </c>
      <c r="B2086" s="12">
        <f t="shared" ca="1" si="535"/>
        <v>91065225.107739642</v>
      </c>
      <c r="C2086" s="73">
        <f t="shared" ca="1" si="536"/>
        <v>80526032.942365378</v>
      </c>
      <c r="D2086" s="67">
        <f ca="1">IF(A2086&lt;$B$1,VLOOKUP(A2086,[1]DI!$A$4:$B$15000,2,FALSE),0)</f>
        <v>1.9000000000000006E-2</v>
      </c>
      <c r="E2086" s="11">
        <f t="shared" ca="1" si="537"/>
        <v>1.0000746899999999</v>
      </c>
      <c r="F2086" s="66">
        <f ca="1">(TRUNC(PRODUCT($E$16:$E2085),16))</f>
        <v>1.6391995019007899</v>
      </c>
      <c r="G2086" s="66">
        <f t="shared" ca="1" si="538"/>
        <v>1.6004484080525101</v>
      </c>
      <c r="H2086" s="66">
        <f t="shared" ca="1" si="539"/>
        <v>1.0242126499999999</v>
      </c>
      <c r="I2086" s="67">
        <f t="shared" si="534"/>
        <v>0</v>
      </c>
      <c r="J2086" s="68">
        <f t="shared" si="540"/>
        <v>43801</v>
      </c>
      <c r="K2086" s="13">
        <f t="shared" si="541"/>
        <v>256</v>
      </c>
      <c r="L2086" s="9">
        <f t="shared" si="542"/>
        <v>1</v>
      </c>
      <c r="M2086" s="71">
        <f t="shared" ca="1" si="543"/>
        <v>1.0242126499999999</v>
      </c>
      <c r="N2086" s="70">
        <f t="shared" si="544"/>
        <v>0</v>
      </c>
      <c r="O2086" s="66">
        <f t="shared" ca="1" si="545"/>
        <v>1949748.65152196</v>
      </c>
      <c r="P2086" s="72">
        <f t="shared" si="546"/>
        <v>0</v>
      </c>
      <c r="Q2086" s="73">
        <f t="shared" ca="1" si="547"/>
        <v>1610520.6588473076</v>
      </c>
      <c r="R2086" s="73">
        <f t="shared" ca="1" si="548"/>
        <v>6978922.8550049989</v>
      </c>
      <c r="S2086" s="68"/>
      <c r="T2086" s="68"/>
      <c r="U2086" s="68"/>
      <c r="V2086" s="6"/>
      <c r="W2086" s="6"/>
      <c r="X2086" s="6"/>
      <c r="Y2086" s="7"/>
      <c r="Z2086" s="1"/>
      <c r="AA2086" s="6"/>
      <c r="AB2086" s="7"/>
      <c r="AC2086" s="7"/>
      <c r="AD2086" s="7"/>
      <c r="AE2086" s="6"/>
      <c r="AF2086" s="8"/>
      <c r="AG2086" s="6"/>
      <c r="AH2086" s="1"/>
      <c r="AI2086" s="3"/>
      <c r="AJ2086" s="3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  <c r="HG2086" s="1"/>
      <c r="HH2086" s="1"/>
      <c r="HI2086" s="1"/>
      <c r="HJ2086" s="1"/>
      <c r="HK2086" s="1"/>
      <c r="HL2086" s="1"/>
    </row>
    <row r="2087" spans="1:220" x14ac:dyDescent="0.2">
      <c r="A2087" s="65">
        <f t="shared" si="533"/>
        <v>44062</v>
      </c>
      <c r="B2087" s="12">
        <f t="shared" ca="1" si="535"/>
        <v>91098227.360240504</v>
      </c>
      <c r="C2087" s="73">
        <f t="shared" ca="1" si="536"/>
        <v>80526032.942365378</v>
      </c>
      <c r="D2087" s="67">
        <f ca="1">IF(A2087&lt;$B$1,VLOOKUP(A2087,[1]DI!$A$4:$B$15000,2,FALSE),0)</f>
        <v>1.9000000000000006E-2</v>
      </c>
      <c r="E2087" s="11">
        <f t="shared" ca="1" si="537"/>
        <v>1.0000746899999999</v>
      </c>
      <c r="F2087" s="66">
        <f ca="1">(TRUNC(PRODUCT($E$16:$E2086),16))</f>
        <v>1.6393219337115901</v>
      </c>
      <c r="G2087" s="66">
        <f t="shared" ca="1" si="538"/>
        <v>1.6004484080525101</v>
      </c>
      <c r="H2087" s="66">
        <f t="shared" ca="1" si="539"/>
        <v>1.02428915</v>
      </c>
      <c r="I2087" s="67">
        <f t="shared" si="534"/>
        <v>0</v>
      </c>
      <c r="J2087" s="68">
        <f t="shared" si="540"/>
        <v>43801</v>
      </c>
      <c r="K2087" s="13">
        <f t="shared" si="541"/>
        <v>257</v>
      </c>
      <c r="L2087" s="9">
        <f t="shared" si="542"/>
        <v>1</v>
      </c>
      <c r="M2087" s="71">
        <f t="shared" ca="1" si="543"/>
        <v>1.02428915</v>
      </c>
      <c r="N2087" s="70">
        <f t="shared" si="544"/>
        <v>0</v>
      </c>
      <c r="O2087" s="66">
        <f t="shared" ca="1" si="545"/>
        <v>1955908.8930420501</v>
      </c>
      <c r="P2087" s="72">
        <f t="shared" si="546"/>
        <v>0</v>
      </c>
      <c r="Q2087" s="73">
        <f t="shared" ca="1" si="547"/>
        <v>1610520.6588473076</v>
      </c>
      <c r="R2087" s="73">
        <f t="shared" ca="1" si="548"/>
        <v>7005764.8659857875</v>
      </c>
      <c r="S2087" s="68"/>
      <c r="T2087" s="68"/>
      <c r="U2087" s="68"/>
      <c r="V2087" s="6"/>
      <c r="W2087" s="6"/>
      <c r="X2087" s="6"/>
      <c r="Y2087" s="7"/>
      <c r="Z2087" s="1"/>
      <c r="AA2087" s="6"/>
      <c r="AB2087" s="7"/>
      <c r="AC2087" s="7"/>
      <c r="AD2087" s="7"/>
      <c r="AE2087" s="6"/>
      <c r="AF2087" s="8"/>
      <c r="AG2087" s="6"/>
      <c r="AH2087" s="1"/>
      <c r="AI2087" s="3"/>
      <c r="AJ2087" s="3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  <c r="HG2087" s="1"/>
      <c r="HH2087" s="1"/>
      <c r="HI2087" s="1"/>
      <c r="HJ2087" s="1"/>
      <c r="HK2087" s="1"/>
      <c r="HL2087" s="1"/>
    </row>
    <row r="2088" spans="1:220" x14ac:dyDescent="0.2">
      <c r="A2088" s="65">
        <f t="shared" si="533"/>
        <v>44063</v>
      </c>
      <c r="B2088" s="12">
        <f t="shared" ca="1" si="535"/>
        <v>91131229.612741411</v>
      </c>
      <c r="C2088" s="73">
        <f t="shared" ca="1" si="536"/>
        <v>80526032.942365378</v>
      </c>
      <c r="D2088" s="67">
        <f ca="1">IF(A2088&lt;$B$1,VLOOKUP(A2088,[1]DI!$A$4:$B$15000,2,FALSE),0)</f>
        <v>1.9000000000000006E-2</v>
      </c>
      <c r="E2088" s="11">
        <f t="shared" ca="1" si="537"/>
        <v>1.0000746899999999</v>
      </c>
      <c r="F2088" s="66">
        <f ca="1">(TRUNC(PRODUCT($E$16:$E2087),16))</f>
        <v>1.6394443746668199</v>
      </c>
      <c r="G2088" s="66">
        <f t="shared" ca="1" si="538"/>
        <v>1.6004484080525101</v>
      </c>
      <c r="H2088" s="66">
        <f t="shared" ca="1" si="539"/>
        <v>1.02436565</v>
      </c>
      <c r="I2088" s="67">
        <f t="shared" si="534"/>
        <v>0</v>
      </c>
      <c r="J2088" s="68">
        <f t="shared" si="540"/>
        <v>43801</v>
      </c>
      <c r="K2088" s="13">
        <f t="shared" si="541"/>
        <v>258</v>
      </c>
      <c r="L2088" s="9">
        <f t="shared" si="542"/>
        <v>1</v>
      </c>
      <c r="M2088" s="71">
        <f t="shared" ca="1" si="543"/>
        <v>1.02436565</v>
      </c>
      <c r="N2088" s="70">
        <f t="shared" si="544"/>
        <v>0</v>
      </c>
      <c r="O2088" s="66">
        <f t="shared" ca="1" si="545"/>
        <v>1962069.1345621501</v>
      </c>
      <c r="P2088" s="72">
        <f t="shared" si="546"/>
        <v>0</v>
      </c>
      <c r="Q2088" s="73">
        <f t="shared" ca="1" si="547"/>
        <v>1610520.6588473076</v>
      </c>
      <c r="R2088" s="73">
        <f t="shared" ca="1" si="548"/>
        <v>7032606.8769665761</v>
      </c>
      <c r="S2088" s="68"/>
      <c r="T2088" s="68"/>
      <c r="U2088" s="68"/>
      <c r="V2088" s="6"/>
      <c r="W2088" s="6"/>
      <c r="X2088" s="6"/>
      <c r="Y2088" s="7"/>
      <c r="Z2088" s="1"/>
      <c r="AA2088" s="6"/>
      <c r="AB2088" s="7"/>
      <c r="AC2088" s="7"/>
      <c r="AD2088" s="7"/>
      <c r="AE2088" s="6"/>
      <c r="AF2088" s="8"/>
      <c r="AG2088" s="6"/>
      <c r="AH2088" s="1"/>
      <c r="AI2088" s="3"/>
      <c r="AJ2088" s="3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  <c r="HG2088" s="1"/>
      <c r="HH2088" s="1"/>
      <c r="HI2088" s="1"/>
      <c r="HJ2088" s="1"/>
      <c r="HK2088" s="1"/>
      <c r="HL2088" s="1"/>
    </row>
    <row r="2089" spans="1:220" x14ac:dyDescent="0.2">
      <c r="A2089" s="65">
        <f t="shared" si="533"/>
        <v>44064</v>
      </c>
      <c r="B2089" s="12">
        <f t="shared" ca="1" si="535"/>
        <v>91164232.670502603</v>
      </c>
      <c r="C2089" s="73">
        <f t="shared" ca="1" si="536"/>
        <v>80526032.942365378</v>
      </c>
      <c r="D2089" s="67">
        <f ca="1">IF(A2089&lt;$B$1,VLOOKUP(A2089,[1]DI!$A$4:$B$15000,2,FALSE),0)</f>
        <v>1.9000000000000006E-2</v>
      </c>
      <c r="E2089" s="11">
        <f t="shared" ca="1" si="537"/>
        <v>1.0000746899999999</v>
      </c>
      <c r="F2089" s="66">
        <f ca="1">(TRUNC(PRODUCT($E$16:$E2088),16))</f>
        <v>1.63956682476716</v>
      </c>
      <c r="G2089" s="66">
        <f t="shared" ca="1" si="538"/>
        <v>1.6004484080525101</v>
      </c>
      <c r="H2089" s="66">
        <f t="shared" ca="1" si="539"/>
        <v>1.02444216</v>
      </c>
      <c r="I2089" s="67">
        <f t="shared" si="534"/>
        <v>0</v>
      </c>
      <c r="J2089" s="68">
        <f t="shared" si="540"/>
        <v>43801</v>
      </c>
      <c r="K2089" s="13">
        <f t="shared" si="541"/>
        <v>259</v>
      </c>
      <c r="L2089" s="9">
        <f t="shared" si="542"/>
        <v>1</v>
      </c>
      <c r="M2089" s="71">
        <f t="shared" ca="1" si="543"/>
        <v>1.02444216</v>
      </c>
      <c r="N2089" s="70">
        <f t="shared" si="544"/>
        <v>0</v>
      </c>
      <c r="O2089" s="66">
        <f t="shared" ca="1" si="545"/>
        <v>1968230.1813425601</v>
      </c>
      <c r="P2089" s="72">
        <f t="shared" si="546"/>
        <v>0</v>
      </c>
      <c r="Q2089" s="73">
        <f t="shared" ca="1" si="547"/>
        <v>1610520.6588473076</v>
      </c>
      <c r="R2089" s="73">
        <f t="shared" ca="1" si="548"/>
        <v>7059448.8879473647</v>
      </c>
      <c r="S2089" s="68"/>
      <c r="T2089" s="68"/>
      <c r="U2089" s="68"/>
      <c r="V2089" s="6"/>
      <c r="W2089" s="6"/>
      <c r="X2089" s="6"/>
      <c r="Y2089" s="7"/>
      <c r="Z2089" s="1"/>
      <c r="AA2089" s="6"/>
      <c r="AB2089" s="7"/>
      <c r="AC2089" s="7"/>
      <c r="AD2089" s="7"/>
      <c r="AE2089" s="6"/>
      <c r="AF2089" s="8"/>
      <c r="AG2089" s="6"/>
      <c r="AH2089" s="1"/>
      <c r="AI2089" s="3"/>
      <c r="AJ2089" s="3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  <c r="HG2089" s="1"/>
      <c r="HH2089" s="1"/>
      <c r="HI2089" s="1"/>
      <c r="HJ2089" s="1"/>
      <c r="HK2089" s="1"/>
      <c r="HL2089" s="1"/>
    </row>
    <row r="2090" spans="1:220" x14ac:dyDescent="0.2">
      <c r="A2090" s="65">
        <f t="shared" si="533"/>
        <v>44065</v>
      </c>
      <c r="B2090" s="12">
        <f t="shared" ca="1" si="535"/>
        <v>91197236.533524141</v>
      </c>
      <c r="C2090" s="73">
        <f t="shared" ca="1" si="536"/>
        <v>80526032.942365378</v>
      </c>
      <c r="D2090" s="67">
        <f ca="1">IF(A2090&lt;$B$1,VLOOKUP(A2090,[1]DI!$A$4:$B$15000,2,FALSE),0)</f>
        <v>0</v>
      </c>
      <c r="E2090" s="11">
        <f t="shared" ca="1" si="537"/>
        <v>1</v>
      </c>
      <c r="F2090" s="66">
        <f ca="1">(TRUNC(PRODUCT($E$16:$E2089),16))</f>
        <v>1.6396892840132999</v>
      </c>
      <c r="G2090" s="66">
        <f t="shared" ca="1" si="538"/>
        <v>1.6004484080525101</v>
      </c>
      <c r="H2090" s="66">
        <f t="shared" ca="1" si="539"/>
        <v>1.0245186799999999</v>
      </c>
      <c r="I2090" s="67">
        <f t="shared" si="534"/>
        <v>0</v>
      </c>
      <c r="J2090" s="68">
        <f t="shared" si="540"/>
        <v>43801</v>
      </c>
      <c r="K2090" s="13">
        <f t="shared" si="541"/>
        <v>260</v>
      </c>
      <c r="L2090" s="9">
        <f t="shared" si="542"/>
        <v>1</v>
      </c>
      <c r="M2090" s="71">
        <f t="shared" ca="1" si="543"/>
        <v>1.0245186799999999</v>
      </c>
      <c r="N2090" s="70">
        <f t="shared" si="544"/>
        <v>0</v>
      </c>
      <c r="O2090" s="66">
        <f t="shared" ca="1" si="545"/>
        <v>1974392.0333833101</v>
      </c>
      <c r="P2090" s="72">
        <f t="shared" si="546"/>
        <v>0</v>
      </c>
      <c r="Q2090" s="73">
        <f t="shared" ca="1" si="547"/>
        <v>1610520.6588473076</v>
      </c>
      <c r="R2090" s="73">
        <f t="shared" ca="1" si="548"/>
        <v>7086290.8989281543</v>
      </c>
      <c r="S2090" s="68"/>
      <c r="T2090" s="68"/>
      <c r="U2090" s="68"/>
      <c r="V2090" s="6"/>
      <c r="W2090" s="6"/>
      <c r="X2090" s="6"/>
      <c r="Y2090" s="7"/>
      <c r="Z2090" s="1"/>
      <c r="AA2090" s="6"/>
      <c r="AB2090" s="7"/>
      <c r="AC2090" s="7"/>
      <c r="AD2090" s="7"/>
      <c r="AE2090" s="6"/>
      <c r="AF2090" s="8"/>
      <c r="AG2090" s="6"/>
      <c r="AH2090" s="1"/>
      <c r="AI2090" s="3"/>
      <c r="AJ2090" s="3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  <c r="HG2090" s="1"/>
      <c r="HH2090" s="1"/>
      <c r="HI2090" s="1"/>
      <c r="HJ2090" s="1"/>
      <c r="HK2090" s="1"/>
      <c r="HL2090" s="1"/>
    </row>
    <row r="2091" spans="1:220" x14ac:dyDescent="0.2">
      <c r="A2091" s="65">
        <f t="shared" si="533"/>
        <v>44066</v>
      </c>
      <c r="B2091" s="12">
        <f t="shared" ca="1" si="535"/>
        <v>91224078.544504941</v>
      </c>
      <c r="C2091" s="73">
        <f t="shared" ca="1" si="536"/>
        <v>80526032.942365378</v>
      </c>
      <c r="D2091" s="67">
        <f ca="1">IF(A2091&lt;$B$1,VLOOKUP(A2091,[1]DI!$A$4:$B$15000,2,FALSE),0)</f>
        <v>0</v>
      </c>
      <c r="E2091" s="11">
        <f t="shared" ca="1" si="537"/>
        <v>1</v>
      </c>
      <c r="F2091" s="66">
        <f ca="1">(TRUNC(PRODUCT($E$16:$E2090),16))</f>
        <v>1.6396892840132999</v>
      </c>
      <c r="G2091" s="66">
        <f t="shared" ca="1" si="538"/>
        <v>1.6004484080525101</v>
      </c>
      <c r="H2091" s="66">
        <f t="shared" ca="1" si="539"/>
        <v>1.0245186799999999</v>
      </c>
      <c r="I2091" s="67">
        <f t="shared" si="534"/>
        <v>0</v>
      </c>
      <c r="J2091" s="68">
        <f t="shared" si="540"/>
        <v>43801</v>
      </c>
      <c r="K2091" s="13">
        <f t="shared" si="541"/>
        <v>261</v>
      </c>
      <c r="L2091" s="9">
        <f t="shared" si="542"/>
        <v>1</v>
      </c>
      <c r="M2091" s="71">
        <f t="shared" ca="1" si="543"/>
        <v>1.0245186799999999</v>
      </c>
      <c r="N2091" s="70">
        <f t="shared" si="544"/>
        <v>0</v>
      </c>
      <c r="O2091" s="66">
        <f t="shared" ca="1" si="545"/>
        <v>1974392.0333833101</v>
      </c>
      <c r="P2091" s="72">
        <f t="shared" si="546"/>
        <v>0</v>
      </c>
      <c r="Q2091" s="73">
        <f t="shared" ca="1" si="547"/>
        <v>1610520.6588473076</v>
      </c>
      <c r="R2091" s="73">
        <f t="shared" ca="1" si="548"/>
        <v>7113132.9099089429</v>
      </c>
      <c r="S2091" s="68"/>
      <c r="T2091" s="68"/>
      <c r="U2091" s="68"/>
      <c r="V2091" s="6"/>
      <c r="W2091" s="6"/>
      <c r="X2091" s="6"/>
      <c r="Y2091" s="7"/>
      <c r="Z2091" s="1"/>
      <c r="AA2091" s="6"/>
      <c r="AB2091" s="7"/>
      <c r="AC2091" s="7"/>
      <c r="AD2091" s="7"/>
      <c r="AE2091" s="6"/>
      <c r="AF2091" s="8"/>
      <c r="AG2091" s="6"/>
      <c r="AH2091" s="1"/>
      <c r="AI2091" s="3"/>
      <c r="AJ2091" s="3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  <c r="HG2091" s="1"/>
      <c r="HH2091" s="1"/>
      <c r="HI2091" s="1"/>
      <c r="HJ2091" s="1"/>
      <c r="HK2091" s="1"/>
      <c r="HL2091" s="1"/>
    </row>
    <row r="2092" spans="1:220" x14ac:dyDescent="0.2">
      <c r="A2092" s="65">
        <f t="shared" si="533"/>
        <v>44067</v>
      </c>
      <c r="B2092" s="12">
        <f t="shared" ca="1" si="535"/>
        <v>91250920.555485725</v>
      </c>
      <c r="C2092" s="73">
        <f t="shared" ca="1" si="536"/>
        <v>80526032.942365378</v>
      </c>
      <c r="D2092" s="67">
        <f ca="1">IF(A2092&lt;$B$1,VLOOKUP(A2092,[1]DI!$A$4:$B$15000,2,FALSE),0)</f>
        <v>1.9000000000000006E-2</v>
      </c>
      <c r="E2092" s="11">
        <f t="shared" ca="1" si="537"/>
        <v>1.0000746899999999</v>
      </c>
      <c r="F2092" s="66">
        <f ca="1">(TRUNC(PRODUCT($E$16:$E2091),16))</f>
        <v>1.6396892840132999</v>
      </c>
      <c r="G2092" s="66">
        <f t="shared" ca="1" si="538"/>
        <v>1.6004484080525101</v>
      </c>
      <c r="H2092" s="66">
        <f t="shared" ca="1" si="539"/>
        <v>1.0245186799999999</v>
      </c>
      <c r="I2092" s="67">
        <f t="shared" si="534"/>
        <v>0</v>
      </c>
      <c r="J2092" s="68">
        <f t="shared" si="540"/>
        <v>43801</v>
      </c>
      <c r="K2092" s="13">
        <f t="shared" si="541"/>
        <v>262</v>
      </c>
      <c r="L2092" s="9">
        <f t="shared" si="542"/>
        <v>1</v>
      </c>
      <c r="M2092" s="71">
        <f t="shared" ca="1" si="543"/>
        <v>1.0245186799999999</v>
      </c>
      <c r="N2092" s="70">
        <f t="shared" si="544"/>
        <v>0</v>
      </c>
      <c r="O2092" s="66">
        <f t="shared" ca="1" si="545"/>
        <v>1974392.0333833101</v>
      </c>
      <c r="P2092" s="72">
        <f t="shared" si="546"/>
        <v>0</v>
      </c>
      <c r="Q2092" s="73">
        <f t="shared" ca="1" si="547"/>
        <v>1610520.6588473076</v>
      </c>
      <c r="R2092" s="73">
        <f t="shared" ca="1" si="548"/>
        <v>7139974.9208897306</v>
      </c>
      <c r="S2092" s="68"/>
      <c r="T2092" s="68"/>
      <c r="U2092" s="68"/>
      <c r="V2092" s="6"/>
      <c r="W2092" s="6"/>
      <c r="X2092" s="6"/>
      <c r="Y2092" s="7"/>
      <c r="Z2092" s="1"/>
      <c r="AA2092" s="6"/>
      <c r="AB2092" s="7"/>
      <c r="AC2092" s="7"/>
      <c r="AD2092" s="7"/>
      <c r="AE2092" s="6"/>
      <c r="AF2092" s="8"/>
      <c r="AG2092" s="6"/>
      <c r="AH2092" s="1"/>
      <c r="AI2092" s="3"/>
      <c r="AJ2092" s="3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  <c r="HG2092" s="1"/>
      <c r="HH2092" s="1"/>
      <c r="HI2092" s="1"/>
      <c r="HJ2092" s="1"/>
      <c r="HK2092" s="1"/>
      <c r="HL2092" s="1"/>
    </row>
    <row r="2093" spans="1:220" x14ac:dyDescent="0.2">
      <c r="A2093" s="65">
        <f t="shared" si="533"/>
        <v>44068</v>
      </c>
      <c r="B2093" s="12">
        <f t="shared" ca="1" si="535"/>
        <v>91283924.418507278</v>
      </c>
      <c r="C2093" s="73">
        <f t="shared" ca="1" si="536"/>
        <v>80526032.942365378</v>
      </c>
      <c r="D2093" s="67">
        <f ca="1">IF(A2093&lt;$B$1,VLOOKUP(A2093,[1]DI!$A$4:$B$15000,2,FALSE),0)</f>
        <v>1.9000000000000006E-2</v>
      </c>
      <c r="E2093" s="11">
        <f t="shared" ca="1" si="537"/>
        <v>1.0000746899999999</v>
      </c>
      <c r="F2093" s="66">
        <f ca="1">(TRUNC(PRODUCT($E$16:$E2092),16))</f>
        <v>1.6398117524059299</v>
      </c>
      <c r="G2093" s="66">
        <f t="shared" ca="1" si="538"/>
        <v>1.6004484080525101</v>
      </c>
      <c r="H2093" s="66">
        <f t="shared" ca="1" si="539"/>
        <v>1.0245952</v>
      </c>
      <c r="I2093" s="67">
        <f t="shared" si="534"/>
        <v>0</v>
      </c>
      <c r="J2093" s="68">
        <f t="shared" si="540"/>
        <v>43801</v>
      </c>
      <c r="K2093" s="13">
        <f t="shared" si="541"/>
        <v>263</v>
      </c>
      <c r="L2093" s="9">
        <f t="shared" si="542"/>
        <v>1</v>
      </c>
      <c r="M2093" s="71">
        <f t="shared" ca="1" si="543"/>
        <v>1.0245952</v>
      </c>
      <c r="N2093" s="70">
        <f t="shared" si="544"/>
        <v>0</v>
      </c>
      <c r="O2093" s="66">
        <f t="shared" ca="1" si="545"/>
        <v>1980553.8854240701</v>
      </c>
      <c r="P2093" s="72">
        <f t="shared" si="546"/>
        <v>0</v>
      </c>
      <c r="Q2093" s="73">
        <f t="shared" ca="1" si="547"/>
        <v>1610520.6588473076</v>
      </c>
      <c r="R2093" s="73">
        <f t="shared" ca="1" si="548"/>
        <v>7166816.9318705192</v>
      </c>
      <c r="S2093" s="68"/>
      <c r="T2093" s="68"/>
      <c r="U2093" s="68"/>
      <c r="V2093" s="6"/>
      <c r="W2093" s="6"/>
      <c r="X2093" s="6"/>
      <c r="Y2093" s="7"/>
      <c r="Z2093" s="1"/>
      <c r="AA2093" s="6"/>
      <c r="AB2093" s="7"/>
      <c r="AC2093" s="7"/>
      <c r="AD2093" s="7"/>
      <c r="AE2093" s="6"/>
      <c r="AF2093" s="8"/>
      <c r="AG2093" s="6"/>
      <c r="AH2093" s="1"/>
      <c r="AI2093" s="3"/>
      <c r="AJ2093" s="3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  <c r="HG2093" s="1"/>
      <c r="HH2093" s="1"/>
      <c r="HI2093" s="1"/>
      <c r="HJ2093" s="1"/>
      <c r="HK2093" s="1"/>
      <c r="HL2093" s="1"/>
    </row>
    <row r="2094" spans="1:220" x14ac:dyDescent="0.2">
      <c r="A2094" s="65">
        <f t="shared" si="533"/>
        <v>44069</v>
      </c>
      <c r="B2094" s="12">
        <f t="shared" ca="1" si="535"/>
        <v>91316928.281528801</v>
      </c>
      <c r="C2094" s="73">
        <f t="shared" ca="1" si="536"/>
        <v>80526032.942365378</v>
      </c>
      <c r="D2094" s="67">
        <f ca="1">IF(A2094&lt;$B$1,VLOOKUP(A2094,[1]DI!$A$4:$B$15000,2,FALSE),0)</f>
        <v>1.9000000000000006E-2</v>
      </c>
      <c r="E2094" s="11">
        <f t="shared" ca="1" si="537"/>
        <v>1.0000746899999999</v>
      </c>
      <c r="F2094" s="66">
        <f ca="1">(TRUNC(PRODUCT($E$16:$E2093),16))</f>
        <v>1.63993422994571</v>
      </c>
      <c r="G2094" s="66">
        <f t="shared" ca="1" si="538"/>
        <v>1.6004484080525101</v>
      </c>
      <c r="H2094" s="66">
        <f t="shared" ca="1" si="539"/>
        <v>1.02467172</v>
      </c>
      <c r="I2094" s="67">
        <f t="shared" si="534"/>
        <v>0</v>
      </c>
      <c r="J2094" s="68">
        <f t="shared" si="540"/>
        <v>43801</v>
      </c>
      <c r="K2094" s="13">
        <f t="shared" si="541"/>
        <v>264</v>
      </c>
      <c r="L2094" s="9">
        <f t="shared" si="542"/>
        <v>1</v>
      </c>
      <c r="M2094" s="71">
        <f t="shared" ca="1" si="543"/>
        <v>1.02467172</v>
      </c>
      <c r="N2094" s="70">
        <f t="shared" si="544"/>
        <v>0</v>
      </c>
      <c r="O2094" s="66">
        <f t="shared" ca="1" si="545"/>
        <v>1986715.73746481</v>
      </c>
      <c r="P2094" s="72">
        <f t="shared" si="546"/>
        <v>0</v>
      </c>
      <c r="Q2094" s="73">
        <f t="shared" ca="1" si="547"/>
        <v>1610520.6588473076</v>
      </c>
      <c r="R2094" s="73">
        <f t="shared" ca="1" si="548"/>
        <v>7193658.9428513069</v>
      </c>
      <c r="S2094" s="68"/>
      <c r="T2094" s="68"/>
      <c r="U2094" s="68"/>
      <c r="V2094" s="6"/>
      <c r="W2094" s="6"/>
      <c r="X2094" s="6"/>
      <c r="Y2094" s="7"/>
      <c r="Z2094" s="1"/>
      <c r="AA2094" s="6"/>
      <c r="AB2094" s="7"/>
      <c r="AC2094" s="7"/>
      <c r="AD2094" s="7"/>
      <c r="AE2094" s="6"/>
      <c r="AF2094" s="8"/>
      <c r="AG2094" s="6"/>
      <c r="AH2094" s="1"/>
      <c r="AI2094" s="3"/>
      <c r="AJ2094" s="3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  <c r="HG2094" s="1"/>
      <c r="HH2094" s="1"/>
      <c r="HI2094" s="1"/>
      <c r="HJ2094" s="1"/>
      <c r="HK2094" s="1"/>
      <c r="HL2094" s="1"/>
    </row>
    <row r="2095" spans="1:220" x14ac:dyDescent="0.2">
      <c r="A2095" s="65">
        <f t="shared" si="533"/>
        <v>44070</v>
      </c>
      <c r="B2095" s="12">
        <f t="shared" ca="1" si="535"/>
        <v>91349933.755070984</v>
      </c>
      <c r="C2095" s="73">
        <f t="shared" ca="1" si="536"/>
        <v>80526032.942365378</v>
      </c>
      <c r="D2095" s="67">
        <f ca="1">IF(A2095&lt;$B$1,VLOOKUP(A2095,[1]DI!$A$4:$B$15000,2,FALSE),0)</f>
        <v>1.9000000000000006E-2</v>
      </c>
      <c r="E2095" s="11">
        <f t="shared" ca="1" si="537"/>
        <v>1.0000746899999999</v>
      </c>
      <c r="F2095" s="66">
        <f ca="1">(TRUNC(PRODUCT($E$16:$E2094),16))</f>
        <v>1.64005671663335</v>
      </c>
      <c r="G2095" s="66">
        <f t="shared" ca="1" si="538"/>
        <v>1.6004484080525101</v>
      </c>
      <c r="H2095" s="66">
        <f t="shared" ca="1" si="539"/>
        <v>1.02474826</v>
      </c>
      <c r="I2095" s="67">
        <f t="shared" si="534"/>
        <v>0</v>
      </c>
      <c r="J2095" s="68">
        <f t="shared" si="540"/>
        <v>43801</v>
      </c>
      <c r="K2095" s="13">
        <f t="shared" si="541"/>
        <v>265</v>
      </c>
      <c r="L2095" s="9">
        <f t="shared" si="542"/>
        <v>1</v>
      </c>
      <c r="M2095" s="71">
        <f t="shared" ca="1" si="543"/>
        <v>1.02474826</v>
      </c>
      <c r="N2095" s="70">
        <f t="shared" si="544"/>
        <v>0</v>
      </c>
      <c r="O2095" s="66">
        <f t="shared" ca="1" si="545"/>
        <v>1992879.2000262199</v>
      </c>
      <c r="P2095" s="72">
        <f t="shared" si="546"/>
        <v>0</v>
      </c>
      <c r="Q2095" s="73">
        <f t="shared" ca="1" si="547"/>
        <v>1610520.6588473076</v>
      </c>
      <c r="R2095" s="73">
        <f t="shared" ca="1" si="548"/>
        <v>7220500.9538320964</v>
      </c>
      <c r="S2095" s="68"/>
      <c r="T2095" s="68"/>
      <c r="U2095" s="68"/>
      <c r="V2095" s="6"/>
      <c r="W2095" s="6"/>
      <c r="X2095" s="6"/>
      <c r="Y2095" s="7"/>
      <c r="Z2095" s="1"/>
      <c r="AA2095" s="6"/>
      <c r="AB2095" s="7"/>
      <c r="AC2095" s="7"/>
      <c r="AD2095" s="7"/>
      <c r="AE2095" s="6"/>
      <c r="AF2095" s="8"/>
      <c r="AG2095" s="6"/>
      <c r="AH2095" s="1"/>
      <c r="AI2095" s="3"/>
      <c r="AJ2095" s="3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</row>
    <row r="2096" spans="1:220" x14ac:dyDescent="0.2">
      <c r="A2096" s="65">
        <f t="shared" si="533"/>
        <v>44071</v>
      </c>
      <c r="B2096" s="12">
        <f t="shared" ca="1" si="535"/>
        <v>91382939.228613198</v>
      </c>
      <c r="C2096" s="73">
        <f t="shared" ca="1" si="536"/>
        <v>80526032.942365378</v>
      </c>
      <c r="D2096" s="67">
        <f ca="1">IF(A2096&lt;$B$1,VLOOKUP(A2096,[1]DI!$A$4:$B$15000,2,FALSE),0)</f>
        <v>1.9000000000000006E-2</v>
      </c>
      <c r="E2096" s="11">
        <f t="shared" ca="1" si="537"/>
        <v>1.0000746899999999</v>
      </c>
      <c r="F2096" s="66">
        <f ca="1">(TRUNC(PRODUCT($E$16:$E2095),16))</f>
        <v>1.64017921246951</v>
      </c>
      <c r="G2096" s="66">
        <f t="shared" ca="1" si="538"/>
        <v>1.6004484080525101</v>
      </c>
      <c r="H2096" s="66">
        <f t="shared" ca="1" si="539"/>
        <v>1.0248248</v>
      </c>
      <c r="I2096" s="67">
        <f t="shared" si="534"/>
        <v>0</v>
      </c>
      <c r="J2096" s="68">
        <f t="shared" si="540"/>
        <v>43801</v>
      </c>
      <c r="K2096" s="13">
        <f t="shared" si="541"/>
        <v>266</v>
      </c>
      <c r="L2096" s="9">
        <f t="shared" si="542"/>
        <v>1</v>
      </c>
      <c r="M2096" s="71">
        <f t="shared" ca="1" si="543"/>
        <v>1.0248248</v>
      </c>
      <c r="N2096" s="70">
        <f t="shared" si="544"/>
        <v>0</v>
      </c>
      <c r="O2096" s="66">
        <f t="shared" ca="1" si="545"/>
        <v>1999042.6625876301</v>
      </c>
      <c r="P2096" s="72">
        <f t="shared" si="546"/>
        <v>0</v>
      </c>
      <c r="Q2096" s="73">
        <f t="shared" ca="1" si="547"/>
        <v>1610520.6588473076</v>
      </c>
      <c r="R2096" s="73">
        <f t="shared" ca="1" si="548"/>
        <v>7247342.9648128841</v>
      </c>
      <c r="S2096" s="68"/>
      <c r="T2096" s="68"/>
      <c r="U2096" s="68"/>
      <c r="V2096" s="6"/>
      <c r="W2096" s="6"/>
      <c r="X2096" s="6"/>
      <c r="Y2096" s="7"/>
      <c r="Z2096" s="1"/>
      <c r="AA2096" s="6"/>
      <c r="AB2096" s="7"/>
      <c r="AC2096" s="7"/>
      <c r="AD2096" s="7"/>
      <c r="AE2096" s="6"/>
      <c r="AF2096" s="8"/>
      <c r="AG2096" s="6"/>
      <c r="AH2096" s="1"/>
      <c r="AI2096" s="3"/>
      <c r="AJ2096" s="3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</row>
    <row r="2097" spans="1:220" x14ac:dyDescent="0.2">
      <c r="A2097" s="65">
        <f t="shared" si="533"/>
        <v>44072</v>
      </c>
      <c r="B2097" s="12">
        <f t="shared" ca="1" si="535"/>
        <v>91415944.702155396</v>
      </c>
      <c r="C2097" s="73">
        <f t="shared" ca="1" si="536"/>
        <v>80526032.942365378</v>
      </c>
      <c r="D2097" s="67">
        <f ca="1">IF(A2097&lt;$B$1,VLOOKUP(A2097,[1]DI!$A$4:$B$15000,2,FALSE),0)</f>
        <v>0</v>
      </c>
      <c r="E2097" s="11">
        <f t="shared" ca="1" si="537"/>
        <v>1</v>
      </c>
      <c r="F2097" s="66">
        <f ca="1">(TRUNC(PRODUCT($E$16:$E2096),16))</f>
        <v>1.64030171745489</v>
      </c>
      <c r="G2097" s="66">
        <f t="shared" ca="1" si="538"/>
        <v>1.6004484080525101</v>
      </c>
      <c r="H2097" s="66">
        <f t="shared" ca="1" si="539"/>
        <v>1.02490134</v>
      </c>
      <c r="I2097" s="67">
        <f t="shared" si="534"/>
        <v>0</v>
      </c>
      <c r="J2097" s="68">
        <f t="shared" si="540"/>
        <v>43801</v>
      </c>
      <c r="K2097" s="13">
        <f t="shared" si="541"/>
        <v>267</v>
      </c>
      <c r="L2097" s="9">
        <f t="shared" si="542"/>
        <v>1</v>
      </c>
      <c r="M2097" s="71">
        <f t="shared" ca="1" si="543"/>
        <v>1.02490134</v>
      </c>
      <c r="N2097" s="70">
        <f t="shared" si="544"/>
        <v>0</v>
      </c>
      <c r="O2097" s="66">
        <f t="shared" ca="1" si="545"/>
        <v>2005206.12514904</v>
      </c>
      <c r="P2097" s="72">
        <f t="shared" si="546"/>
        <v>0</v>
      </c>
      <c r="Q2097" s="73">
        <f t="shared" ca="1" si="547"/>
        <v>1610520.6588473076</v>
      </c>
      <c r="R2097" s="73">
        <f t="shared" ca="1" si="548"/>
        <v>7274184.9757936727</v>
      </c>
      <c r="S2097" s="68"/>
      <c r="T2097" s="68"/>
      <c r="U2097" s="68"/>
      <c r="V2097" s="6"/>
      <c r="W2097" s="6"/>
      <c r="X2097" s="6"/>
      <c r="Y2097" s="7"/>
      <c r="Z2097" s="1"/>
      <c r="AA2097" s="6"/>
      <c r="AB2097" s="7"/>
      <c r="AC2097" s="7"/>
      <c r="AD2097" s="7"/>
      <c r="AE2097" s="6"/>
      <c r="AF2097" s="8"/>
      <c r="AG2097" s="6"/>
      <c r="AH2097" s="1"/>
      <c r="AI2097" s="3"/>
      <c r="AJ2097" s="3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  <c r="HG2097" s="1"/>
      <c r="HH2097" s="1"/>
      <c r="HI2097" s="1"/>
      <c r="HJ2097" s="1"/>
      <c r="HK2097" s="1"/>
      <c r="HL2097" s="1"/>
    </row>
    <row r="2098" spans="1:220" x14ac:dyDescent="0.2">
      <c r="A2098" s="65">
        <f t="shared" si="533"/>
        <v>44073</v>
      </c>
      <c r="B2098" s="12">
        <f t="shared" ca="1" si="535"/>
        <v>91442786.713136181</v>
      </c>
      <c r="C2098" s="73">
        <f t="shared" ca="1" si="536"/>
        <v>80526032.942365378</v>
      </c>
      <c r="D2098" s="67">
        <f ca="1">IF(A2098&lt;$B$1,VLOOKUP(A2098,[1]DI!$A$4:$B$15000,2,FALSE),0)</f>
        <v>0</v>
      </c>
      <c r="E2098" s="11">
        <f t="shared" ca="1" si="537"/>
        <v>1</v>
      </c>
      <c r="F2098" s="66">
        <f ca="1">(TRUNC(PRODUCT($E$16:$E2097),16))</f>
        <v>1.64030171745489</v>
      </c>
      <c r="G2098" s="66">
        <f t="shared" ca="1" si="538"/>
        <v>1.6004484080525101</v>
      </c>
      <c r="H2098" s="66">
        <f t="shared" ca="1" si="539"/>
        <v>1.02490134</v>
      </c>
      <c r="I2098" s="67">
        <f t="shared" si="534"/>
        <v>0</v>
      </c>
      <c r="J2098" s="68">
        <f t="shared" si="540"/>
        <v>43801</v>
      </c>
      <c r="K2098" s="13">
        <f t="shared" si="541"/>
        <v>268</v>
      </c>
      <c r="L2098" s="9">
        <f t="shared" si="542"/>
        <v>1</v>
      </c>
      <c r="M2098" s="71">
        <f t="shared" ca="1" si="543"/>
        <v>1.02490134</v>
      </c>
      <c r="N2098" s="70">
        <f t="shared" si="544"/>
        <v>0</v>
      </c>
      <c r="O2098" s="66">
        <f t="shared" ca="1" si="545"/>
        <v>2005206.12514904</v>
      </c>
      <c r="P2098" s="72">
        <f t="shared" si="546"/>
        <v>0</v>
      </c>
      <c r="Q2098" s="73">
        <f t="shared" ca="1" si="547"/>
        <v>1610520.6588473076</v>
      </c>
      <c r="R2098" s="73">
        <f t="shared" ca="1" si="548"/>
        <v>7301026.9867744604</v>
      </c>
      <c r="S2098" s="68"/>
      <c r="T2098" s="68"/>
      <c r="U2098" s="68"/>
      <c r="V2098" s="6"/>
      <c r="W2098" s="6"/>
      <c r="X2098" s="6"/>
      <c r="Y2098" s="7"/>
      <c r="Z2098" s="1"/>
      <c r="AA2098" s="6"/>
      <c r="AB2098" s="7"/>
      <c r="AC2098" s="7"/>
      <c r="AD2098" s="7"/>
      <c r="AE2098" s="6"/>
      <c r="AF2098" s="8"/>
      <c r="AG2098" s="6"/>
      <c r="AH2098" s="1"/>
      <c r="AI2098" s="3"/>
      <c r="AJ2098" s="3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  <c r="HG2098" s="1"/>
      <c r="HH2098" s="1"/>
      <c r="HI2098" s="1"/>
      <c r="HJ2098" s="1"/>
      <c r="HK2098" s="1"/>
      <c r="HL2098" s="1"/>
    </row>
    <row r="2099" spans="1:220" x14ac:dyDescent="0.2">
      <c r="A2099" s="65">
        <f t="shared" si="533"/>
        <v>44074</v>
      </c>
      <c r="B2099" s="12">
        <f t="shared" ca="1" si="535"/>
        <v>91469628.724116966</v>
      </c>
      <c r="C2099" s="73">
        <f t="shared" ca="1" si="536"/>
        <v>80526032.942365378</v>
      </c>
      <c r="D2099" s="67">
        <f ca="1">IF(A2099&lt;$B$1,VLOOKUP(A2099,[1]DI!$A$4:$B$15000,2,FALSE),0)</f>
        <v>1.9000000000000006E-2</v>
      </c>
      <c r="E2099" s="11">
        <f t="shared" ca="1" si="537"/>
        <v>1.0000746899999999</v>
      </c>
      <c r="F2099" s="66">
        <f ca="1">(TRUNC(PRODUCT($E$16:$E2098),16))</f>
        <v>1.64030171745489</v>
      </c>
      <c r="G2099" s="66">
        <f t="shared" ca="1" si="538"/>
        <v>1.6004484080525101</v>
      </c>
      <c r="H2099" s="66">
        <f t="shared" ca="1" si="539"/>
        <v>1.02490134</v>
      </c>
      <c r="I2099" s="67">
        <f t="shared" si="534"/>
        <v>0</v>
      </c>
      <c r="J2099" s="68">
        <f t="shared" si="540"/>
        <v>43801</v>
      </c>
      <c r="K2099" s="13">
        <f t="shared" si="541"/>
        <v>269</v>
      </c>
      <c r="L2099" s="9">
        <f t="shared" si="542"/>
        <v>1</v>
      </c>
      <c r="M2099" s="71">
        <f t="shared" ca="1" si="543"/>
        <v>1.02490134</v>
      </c>
      <c r="N2099" s="70">
        <f t="shared" si="544"/>
        <v>0</v>
      </c>
      <c r="O2099" s="66">
        <f t="shared" ca="1" si="545"/>
        <v>2005206.12514904</v>
      </c>
      <c r="P2099" s="72">
        <f t="shared" si="546"/>
        <v>0</v>
      </c>
      <c r="Q2099" s="73">
        <f t="shared" ca="1" si="547"/>
        <v>1610520.6588473076</v>
      </c>
      <c r="R2099" s="73">
        <f t="shared" ca="1" si="548"/>
        <v>7327868.997755249</v>
      </c>
      <c r="S2099" s="68"/>
      <c r="T2099" s="68"/>
      <c r="U2099" s="68"/>
      <c r="V2099" s="6"/>
      <c r="W2099" s="6"/>
      <c r="X2099" s="6"/>
      <c r="Y2099" s="7"/>
      <c r="Z2099" s="1"/>
      <c r="AA2099" s="6"/>
      <c r="AB2099" s="7"/>
      <c r="AC2099" s="7"/>
      <c r="AD2099" s="7"/>
      <c r="AE2099" s="6"/>
      <c r="AF2099" s="8"/>
      <c r="AG2099" s="6"/>
      <c r="AH2099" s="1"/>
      <c r="AI2099" s="3"/>
      <c r="AJ2099" s="3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  <c r="HG2099" s="1"/>
      <c r="HH2099" s="1"/>
      <c r="HI2099" s="1"/>
      <c r="HJ2099" s="1"/>
      <c r="HK2099" s="1"/>
      <c r="HL2099" s="1"/>
    </row>
    <row r="2100" spans="1:220" x14ac:dyDescent="0.2">
      <c r="A2100" s="65">
        <f t="shared" si="533"/>
        <v>44075</v>
      </c>
      <c r="B2100" s="12">
        <f t="shared" ca="1" si="535"/>
        <v>91502635.002919495</v>
      </c>
      <c r="C2100" s="73">
        <f t="shared" ca="1" si="536"/>
        <v>80526032.942365378</v>
      </c>
      <c r="D2100" s="67">
        <f ca="1">IF(A2100&lt;$B$1,VLOOKUP(A2100,[1]DI!$A$4:$B$15000,2,FALSE),0)</f>
        <v>1.9000000000000006E-2</v>
      </c>
      <c r="E2100" s="11">
        <f t="shared" ca="1" si="537"/>
        <v>1.0000746899999999</v>
      </c>
      <c r="F2100" s="66">
        <f ca="1">(TRUNC(PRODUCT($E$16:$E2099),16))</f>
        <v>1.64042423159017</v>
      </c>
      <c r="G2100" s="66">
        <f t="shared" ca="1" si="538"/>
        <v>1.6004484080525101</v>
      </c>
      <c r="H2100" s="66">
        <f t="shared" ca="1" si="539"/>
        <v>1.0249778899999999</v>
      </c>
      <c r="I2100" s="67">
        <f t="shared" si="534"/>
        <v>0</v>
      </c>
      <c r="J2100" s="68">
        <f t="shared" si="540"/>
        <v>43801</v>
      </c>
      <c r="K2100" s="13">
        <f t="shared" si="541"/>
        <v>269</v>
      </c>
      <c r="L2100" s="9">
        <f t="shared" si="542"/>
        <v>1</v>
      </c>
      <c r="M2100" s="71">
        <f t="shared" ca="1" si="543"/>
        <v>1.0249778899999999</v>
      </c>
      <c r="N2100" s="70">
        <f t="shared" si="544"/>
        <v>0</v>
      </c>
      <c r="O2100" s="66">
        <f t="shared" ca="1" si="545"/>
        <v>2011370.3929707699</v>
      </c>
      <c r="P2100" s="72">
        <f t="shared" si="546"/>
        <v>0</v>
      </c>
      <c r="Q2100" s="73">
        <f t="shared" ca="1" si="547"/>
        <v>1610520.6588473076</v>
      </c>
      <c r="R2100" s="73">
        <f t="shared" ca="1" si="548"/>
        <v>7354711.0087360376</v>
      </c>
      <c r="S2100" s="68"/>
      <c r="T2100" s="68"/>
      <c r="U2100" s="68"/>
      <c r="V2100" s="6"/>
      <c r="W2100" s="6"/>
      <c r="X2100" s="6"/>
      <c r="Y2100" s="7"/>
      <c r="Z2100" s="1"/>
      <c r="AA2100" s="6"/>
      <c r="AB2100" s="7"/>
      <c r="AC2100" s="7"/>
      <c r="AD2100" s="7"/>
      <c r="AE2100" s="6"/>
      <c r="AF2100" s="8"/>
      <c r="AG2100" s="6"/>
      <c r="AH2100" s="1"/>
      <c r="AI2100" s="3"/>
      <c r="AJ2100" s="3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  <c r="HG2100" s="1"/>
      <c r="HH2100" s="1"/>
      <c r="HI2100" s="1"/>
      <c r="HJ2100" s="1"/>
      <c r="HK2100" s="1"/>
      <c r="HL2100" s="1"/>
    </row>
    <row r="2101" spans="1:220" x14ac:dyDescent="0.2">
      <c r="A2101" s="65">
        <f t="shared" si="533"/>
        <v>44076</v>
      </c>
      <c r="B2101" s="12">
        <f t="shared" ca="1" si="535"/>
        <v>91535642.086982355</v>
      </c>
      <c r="C2101" s="73">
        <f t="shared" ca="1" si="536"/>
        <v>80526032.942365378</v>
      </c>
      <c r="D2101" s="67">
        <f ca="1">IF(A2101&lt;$B$1,VLOOKUP(A2101,[1]DI!$A$4:$B$15000,2,FALSE),0)</f>
        <v>1.9000000000000006E-2</v>
      </c>
      <c r="E2101" s="11">
        <f t="shared" ca="1" si="537"/>
        <v>1.0000746899999999</v>
      </c>
      <c r="F2101" s="66">
        <f ca="1">(TRUNC(PRODUCT($E$16:$E2100),16))</f>
        <v>1.64054675487603</v>
      </c>
      <c r="G2101" s="66">
        <f t="shared" ca="1" si="538"/>
        <v>1.6004484080525101</v>
      </c>
      <c r="H2101" s="66">
        <f t="shared" ca="1" si="539"/>
        <v>1.0250544500000001</v>
      </c>
      <c r="I2101" s="67">
        <f t="shared" si="534"/>
        <v>0</v>
      </c>
      <c r="J2101" s="68">
        <f t="shared" si="540"/>
        <v>43801</v>
      </c>
      <c r="K2101" s="13">
        <f t="shared" si="541"/>
        <v>270</v>
      </c>
      <c r="L2101" s="9">
        <f t="shared" si="542"/>
        <v>1</v>
      </c>
      <c r="M2101" s="71">
        <f t="shared" ca="1" si="543"/>
        <v>1.0250544500000001</v>
      </c>
      <c r="N2101" s="70">
        <f t="shared" si="544"/>
        <v>0</v>
      </c>
      <c r="O2101" s="66">
        <f t="shared" ca="1" si="545"/>
        <v>2017535.46605285</v>
      </c>
      <c r="P2101" s="72">
        <f t="shared" si="546"/>
        <v>0</v>
      </c>
      <c r="Q2101" s="73">
        <f t="shared" ca="1" si="547"/>
        <v>1610520.6588473076</v>
      </c>
      <c r="R2101" s="73">
        <f t="shared" ca="1" si="548"/>
        <v>7381553.0197168263</v>
      </c>
      <c r="S2101" s="68"/>
      <c r="T2101" s="68"/>
      <c r="U2101" s="68"/>
      <c r="V2101" s="6"/>
      <c r="W2101" s="6"/>
      <c r="X2101" s="6"/>
      <c r="Y2101" s="7"/>
      <c r="Z2101" s="1"/>
      <c r="AA2101" s="6"/>
      <c r="AB2101" s="7"/>
      <c r="AC2101" s="7"/>
      <c r="AD2101" s="7"/>
      <c r="AE2101" s="6"/>
      <c r="AF2101" s="8"/>
      <c r="AG2101" s="6"/>
      <c r="AH2101" s="1"/>
      <c r="AI2101" s="3"/>
      <c r="AJ2101" s="3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  <c r="HG2101" s="1"/>
      <c r="HH2101" s="1"/>
      <c r="HI2101" s="1"/>
      <c r="HJ2101" s="1"/>
      <c r="HK2101" s="1"/>
      <c r="HL2101" s="1"/>
    </row>
    <row r="2102" spans="1:220" x14ac:dyDescent="0.2">
      <c r="A2102" s="65">
        <f t="shared" si="533"/>
        <v>44077</v>
      </c>
      <c r="B2102" s="12">
        <f t="shared" ca="1" si="535"/>
        <v>91568649.171045199</v>
      </c>
      <c r="C2102" s="73">
        <f t="shared" ca="1" si="536"/>
        <v>80526032.942365378</v>
      </c>
      <c r="D2102" s="67">
        <f ca="1">IF(A2102&lt;$B$1,VLOOKUP(A2102,[1]DI!$A$4:$B$15000,2,FALSE),0)</f>
        <v>1.9000000000000006E-2</v>
      </c>
      <c r="E2102" s="11">
        <f t="shared" ca="1" si="537"/>
        <v>1.0000746899999999</v>
      </c>
      <c r="F2102" s="66">
        <f ca="1">(TRUNC(PRODUCT($E$16:$E2101),16))</f>
        <v>1.6406692873131501</v>
      </c>
      <c r="G2102" s="66">
        <f t="shared" ca="1" si="538"/>
        <v>1.6004484080525101</v>
      </c>
      <c r="H2102" s="66">
        <f t="shared" ca="1" si="539"/>
        <v>1.02513101</v>
      </c>
      <c r="I2102" s="67">
        <f t="shared" si="534"/>
        <v>0</v>
      </c>
      <c r="J2102" s="68">
        <f t="shared" si="540"/>
        <v>43801</v>
      </c>
      <c r="K2102" s="13">
        <f t="shared" si="541"/>
        <v>271</v>
      </c>
      <c r="L2102" s="9">
        <f t="shared" si="542"/>
        <v>1</v>
      </c>
      <c r="M2102" s="71">
        <f t="shared" ca="1" si="543"/>
        <v>1.02513101</v>
      </c>
      <c r="N2102" s="70">
        <f t="shared" si="544"/>
        <v>0</v>
      </c>
      <c r="O2102" s="66">
        <f t="shared" ca="1" si="545"/>
        <v>2023700.5391349101</v>
      </c>
      <c r="P2102" s="72">
        <f t="shared" si="546"/>
        <v>0</v>
      </c>
      <c r="Q2102" s="73">
        <f t="shared" ca="1" si="547"/>
        <v>1610520.6588473076</v>
      </c>
      <c r="R2102" s="73">
        <f t="shared" ca="1" si="548"/>
        <v>7408395.0306976149</v>
      </c>
      <c r="S2102" s="68"/>
      <c r="T2102" s="68"/>
      <c r="U2102" s="68"/>
      <c r="V2102" s="6"/>
      <c r="W2102" s="6"/>
      <c r="X2102" s="6"/>
      <c r="Y2102" s="7"/>
      <c r="Z2102" s="1"/>
      <c r="AA2102" s="6"/>
      <c r="AB2102" s="7"/>
      <c r="AC2102" s="7"/>
      <c r="AD2102" s="7"/>
      <c r="AE2102" s="6"/>
      <c r="AF2102" s="8"/>
      <c r="AG2102" s="6"/>
      <c r="AH2102" s="1"/>
      <c r="AI2102" s="3"/>
      <c r="AJ2102" s="3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  <c r="HG2102" s="1"/>
      <c r="HH2102" s="1"/>
      <c r="HI2102" s="1"/>
      <c r="HJ2102" s="1"/>
      <c r="HK2102" s="1"/>
      <c r="HL2102" s="1"/>
    </row>
    <row r="2103" spans="1:220" x14ac:dyDescent="0.2">
      <c r="A2103" s="65">
        <f t="shared" si="533"/>
        <v>44078</v>
      </c>
      <c r="B2103" s="12">
        <f t="shared" ca="1" si="535"/>
        <v>91601656.255108073</v>
      </c>
      <c r="C2103" s="73">
        <f t="shared" ca="1" si="536"/>
        <v>80526032.942365378</v>
      </c>
      <c r="D2103" s="67">
        <f ca="1">IF(A2103&lt;$B$1,VLOOKUP(A2103,[1]DI!$A$4:$B$15000,2,FALSE),0)</f>
        <v>1.9000000000000006E-2</v>
      </c>
      <c r="E2103" s="11">
        <f t="shared" ca="1" si="537"/>
        <v>1.0000746899999999</v>
      </c>
      <c r="F2103" s="66">
        <f ca="1">(TRUNC(PRODUCT($E$16:$E2102),16))</f>
        <v>1.6407918289022201</v>
      </c>
      <c r="G2103" s="66">
        <f t="shared" ca="1" si="538"/>
        <v>1.6004484080525101</v>
      </c>
      <c r="H2103" s="66">
        <f t="shared" ca="1" si="539"/>
        <v>1.0252075700000001</v>
      </c>
      <c r="I2103" s="67">
        <f t="shared" si="534"/>
        <v>0</v>
      </c>
      <c r="J2103" s="68">
        <f t="shared" si="540"/>
        <v>43801</v>
      </c>
      <c r="K2103" s="13">
        <f t="shared" si="541"/>
        <v>272</v>
      </c>
      <c r="L2103" s="9">
        <f t="shared" si="542"/>
        <v>1</v>
      </c>
      <c r="M2103" s="71">
        <f t="shared" ca="1" si="543"/>
        <v>1.0252075700000001</v>
      </c>
      <c r="N2103" s="70">
        <f t="shared" si="544"/>
        <v>0</v>
      </c>
      <c r="O2103" s="66">
        <f t="shared" ca="1" si="545"/>
        <v>2029865.61221699</v>
      </c>
      <c r="P2103" s="72">
        <f t="shared" si="546"/>
        <v>0</v>
      </c>
      <c r="Q2103" s="73">
        <f t="shared" ca="1" si="547"/>
        <v>1610520.6588473076</v>
      </c>
      <c r="R2103" s="73">
        <f t="shared" ca="1" si="548"/>
        <v>7435237.0416784026</v>
      </c>
      <c r="S2103" s="68"/>
      <c r="T2103" s="68"/>
      <c r="U2103" s="68"/>
      <c r="V2103" s="6"/>
      <c r="W2103" s="6"/>
      <c r="X2103" s="6"/>
      <c r="Y2103" s="7"/>
      <c r="Z2103" s="1"/>
      <c r="AA2103" s="6"/>
      <c r="AB2103" s="7"/>
      <c r="AC2103" s="7"/>
      <c r="AD2103" s="7"/>
      <c r="AE2103" s="6"/>
      <c r="AF2103" s="8"/>
      <c r="AG2103" s="6"/>
      <c r="AH2103" s="1"/>
      <c r="AI2103" s="3"/>
      <c r="AJ2103" s="3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  <c r="HG2103" s="1"/>
      <c r="HH2103" s="1"/>
      <c r="HI2103" s="1"/>
      <c r="HJ2103" s="1"/>
      <c r="HK2103" s="1"/>
      <c r="HL2103" s="1"/>
    </row>
    <row r="2104" spans="1:220" x14ac:dyDescent="0.2">
      <c r="A2104" s="65">
        <f t="shared" si="533"/>
        <v>44079</v>
      </c>
      <c r="B2104" s="12">
        <f t="shared" ca="1" si="535"/>
        <v>91634664.949691594</v>
      </c>
      <c r="C2104" s="73">
        <f t="shared" ca="1" si="536"/>
        <v>80526032.942365378</v>
      </c>
      <c r="D2104" s="67">
        <f ca="1">IF(A2104&lt;$B$1,VLOOKUP(A2104,[1]DI!$A$4:$B$15000,2,FALSE),0)</f>
        <v>0</v>
      </c>
      <c r="E2104" s="11">
        <f t="shared" ca="1" si="537"/>
        <v>1</v>
      </c>
      <c r="F2104" s="66">
        <f ca="1">(TRUNC(PRODUCT($E$16:$E2103),16))</f>
        <v>1.6409143796439201</v>
      </c>
      <c r="G2104" s="66">
        <f t="shared" ca="1" si="538"/>
        <v>1.6004484080525101</v>
      </c>
      <c r="H2104" s="66">
        <f t="shared" ca="1" si="539"/>
        <v>1.0252841500000001</v>
      </c>
      <c r="I2104" s="67">
        <f t="shared" si="534"/>
        <v>0</v>
      </c>
      <c r="J2104" s="68">
        <f t="shared" si="540"/>
        <v>43801</v>
      </c>
      <c r="K2104" s="13">
        <f t="shared" si="541"/>
        <v>273</v>
      </c>
      <c r="L2104" s="9">
        <f t="shared" si="542"/>
        <v>1</v>
      </c>
      <c r="M2104" s="71">
        <f t="shared" ca="1" si="543"/>
        <v>1.0252841500000001</v>
      </c>
      <c r="N2104" s="70">
        <f t="shared" si="544"/>
        <v>0</v>
      </c>
      <c r="O2104" s="66">
        <f t="shared" ca="1" si="545"/>
        <v>2036032.29581971</v>
      </c>
      <c r="P2104" s="72">
        <f t="shared" si="546"/>
        <v>0</v>
      </c>
      <c r="Q2104" s="73">
        <f t="shared" ca="1" si="547"/>
        <v>1610520.6588473076</v>
      </c>
      <c r="R2104" s="73">
        <f t="shared" ca="1" si="548"/>
        <v>7462079.0526591921</v>
      </c>
      <c r="S2104" s="68"/>
      <c r="T2104" s="68"/>
      <c r="U2104" s="68"/>
      <c r="V2104" s="6"/>
      <c r="W2104" s="6"/>
      <c r="X2104" s="6"/>
      <c r="Y2104" s="7"/>
      <c r="Z2104" s="1"/>
      <c r="AA2104" s="6"/>
      <c r="AB2104" s="7"/>
      <c r="AC2104" s="7"/>
      <c r="AD2104" s="7"/>
      <c r="AE2104" s="6"/>
      <c r="AF2104" s="8"/>
      <c r="AG2104" s="6"/>
      <c r="AH2104" s="1"/>
      <c r="AI2104" s="3"/>
      <c r="AJ2104" s="3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  <c r="HG2104" s="1"/>
      <c r="HH2104" s="1"/>
      <c r="HI2104" s="1"/>
      <c r="HJ2104" s="1"/>
      <c r="HK2104" s="1"/>
      <c r="HL2104" s="1"/>
    </row>
    <row r="2105" spans="1:220" x14ac:dyDescent="0.2">
      <c r="A2105" s="65">
        <f t="shared" si="533"/>
        <v>44080</v>
      </c>
      <c r="B2105" s="12">
        <f t="shared" ca="1" si="535"/>
        <v>91661506.960672379</v>
      </c>
      <c r="C2105" s="73">
        <f t="shared" ca="1" si="536"/>
        <v>80526032.942365378</v>
      </c>
      <c r="D2105" s="67">
        <f ca="1">IF(A2105&lt;$B$1,VLOOKUP(A2105,[1]DI!$A$4:$B$15000,2,FALSE),0)</f>
        <v>0</v>
      </c>
      <c r="E2105" s="11">
        <f t="shared" ca="1" si="537"/>
        <v>1</v>
      </c>
      <c r="F2105" s="66">
        <f ca="1">(TRUNC(PRODUCT($E$16:$E2104),16))</f>
        <v>1.6409143796439201</v>
      </c>
      <c r="G2105" s="66">
        <f t="shared" ca="1" si="538"/>
        <v>1.6004484080525101</v>
      </c>
      <c r="H2105" s="66">
        <f t="shared" ca="1" si="539"/>
        <v>1.0252841500000001</v>
      </c>
      <c r="I2105" s="67">
        <f t="shared" si="534"/>
        <v>0</v>
      </c>
      <c r="J2105" s="68">
        <f t="shared" si="540"/>
        <v>43801</v>
      </c>
      <c r="K2105" s="13">
        <f t="shared" si="541"/>
        <v>274</v>
      </c>
      <c r="L2105" s="9">
        <f t="shared" si="542"/>
        <v>1</v>
      </c>
      <c r="M2105" s="71">
        <f t="shared" ca="1" si="543"/>
        <v>1.0252841500000001</v>
      </c>
      <c r="N2105" s="70">
        <f t="shared" si="544"/>
        <v>0</v>
      </c>
      <c r="O2105" s="66">
        <f t="shared" ca="1" si="545"/>
        <v>2036032.29581971</v>
      </c>
      <c r="P2105" s="72">
        <f t="shared" si="546"/>
        <v>0</v>
      </c>
      <c r="Q2105" s="73">
        <f t="shared" ca="1" si="547"/>
        <v>1610520.6588473076</v>
      </c>
      <c r="R2105" s="73">
        <f t="shared" ca="1" si="548"/>
        <v>7488921.0636399817</v>
      </c>
      <c r="S2105" s="68"/>
      <c r="T2105" s="68"/>
      <c r="U2105" s="68"/>
      <c r="V2105" s="6"/>
      <c r="W2105" s="6"/>
      <c r="X2105" s="6"/>
      <c r="Y2105" s="7"/>
      <c r="Z2105" s="1"/>
      <c r="AA2105" s="6"/>
      <c r="AB2105" s="7"/>
      <c r="AC2105" s="7"/>
      <c r="AD2105" s="7"/>
      <c r="AE2105" s="6"/>
      <c r="AF2105" s="8"/>
      <c r="AG2105" s="6"/>
      <c r="AH2105" s="1"/>
      <c r="AI2105" s="3"/>
      <c r="AJ2105" s="3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  <c r="HG2105" s="1"/>
      <c r="HH2105" s="1"/>
      <c r="HI2105" s="1"/>
      <c r="HJ2105" s="1"/>
      <c r="HK2105" s="1"/>
      <c r="HL2105" s="1"/>
    </row>
    <row r="2106" spans="1:220" x14ac:dyDescent="0.2">
      <c r="A2106" s="65">
        <f t="shared" si="533"/>
        <v>44081</v>
      </c>
      <c r="B2106" s="12">
        <f t="shared" ca="1" si="535"/>
        <v>91688348.971653163</v>
      </c>
      <c r="C2106" s="73">
        <f t="shared" ca="1" si="536"/>
        <v>80526032.942365378</v>
      </c>
      <c r="D2106" s="67">
        <f ca="1">IF(A2106&lt;$B$1,VLOOKUP(A2106,[1]DI!$A$4:$B$15000,2,FALSE),0)</f>
        <v>0</v>
      </c>
      <c r="E2106" s="11">
        <f t="shared" ca="1" si="537"/>
        <v>1</v>
      </c>
      <c r="F2106" s="66">
        <f ca="1">(TRUNC(PRODUCT($E$16:$E2105),16))</f>
        <v>1.6409143796439201</v>
      </c>
      <c r="G2106" s="66">
        <f t="shared" ca="1" si="538"/>
        <v>1.6004484080525101</v>
      </c>
      <c r="H2106" s="66">
        <f t="shared" ca="1" si="539"/>
        <v>1.0252841500000001</v>
      </c>
      <c r="I2106" s="67">
        <f t="shared" si="534"/>
        <v>0</v>
      </c>
      <c r="J2106" s="68">
        <f t="shared" si="540"/>
        <v>43801</v>
      </c>
      <c r="K2106" s="13">
        <f t="shared" si="541"/>
        <v>275</v>
      </c>
      <c r="L2106" s="9">
        <f t="shared" si="542"/>
        <v>1</v>
      </c>
      <c r="M2106" s="71">
        <f t="shared" ca="1" si="543"/>
        <v>1.0252841500000001</v>
      </c>
      <c r="N2106" s="70">
        <f t="shared" si="544"/>
        <v>0</v>
      </c>
      <c r="O2106" s="66">
        <f t="shared" ca="1" si="545"/>
        <v>2036032.29581971</v>
      </c>
      <c r="P2106" s="72">
        <f t="shared" si="546"/>
        <v>0</v>
      </c>
      <c r="Q2106" s="73">
        <f t="shared" ca="1" si="547"/>
        <v>1610520.6588473076</v>
      </c>
      <c r="R2106" s="73">
        <f t="shared" ca="1" si="548"/>
        <v>7515763.0746207694</v>
      </c>
      <c r="S2106" s="68"/>
      <c r="T2106" s="68"/>
      <c r="U2106" s="68"/>
      <c r="V2106" s="6"/>
      <c r="W2106" s="6"/>
      <c r="X2106" s="6"/>
      <c r="Y2106" s="7"/>
      <c r="Z2106" s="1"/>
      <c r="AA2106" s="6"/>
      <c r="AB2106" s="7"/>
      <c r="AC2106" s="7"/>
      <c r="AD2106" s="7"/>
      <c r="AE2106" s="6"/>
      <c r="AF2106" s="8"/>
      <c r="AG2106" s="6"/>
      <c r="AH2106" s="1"/>
      <c r="AI2106" s="3"/>
      <c r="AJ2106" s="3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  <c r="HG2106" s="1"/>
      <c r="HH2106" s="1"/>
      <c r="HI2106" s="1"/>
      <c r="HJ2106" s="1"/>
      <c r="HK2106" s="1"/>
      <c r="HL2106" s="1"/>
    </row>
    <row r="2107" spans="1:220" x14ac:dyDescent="0.2">
      <c r="A2107" s="65">
        <f t="shared" si="533"/>
        <v>44082</v>
      </c>
      <c r="B2107" s="12">
        <f t="shared" ca="1" si="535"/>
        <v>91715190.982633948</v>
      </c>
      <c r="C2107" s="73">
        <f t="shared" ca="1" si="536"/>
        <v>80526032.942365378</v>
      </c>
      <c r="D2107" s="67">
        <f ca="1">IF(A2107&lt;$B$1,VLOOKUP(A2107,[1]DI!$A$4:$B$15000,2,FALSE),0)</f>
        <v>1.9000000000000006E-2</v>
      </c>
      <c r="E2107" s="11">
        <f t="shared" ca="1" si="537"/>
        <v>1.0000746899999999</v>
      </c>
      <c r="F2107" s="66">
        <f ca="1">(TRUNC(PRODUCT($E$16:$E2106),16))</f>
        <v>1.6409143796439201</v>
      </c>
      <c r="G2107" s="66">
        <f t="shared" ca="1" si="538"/>
        <v>1.6004484080525101</v>
      </c>
      <c r="H2107" s="66">
        <f t="shared" ca="1" si="539"/>
        <v>1.0252841500000001</v>
      </c>
      <c r="I2107" s="67">
        <f t="shared" si="534"/>
        <v>0</v>
      </c>
      <c r="J2107" s="68">
        <f t="shared" si="540"/>
        <v>43801</v>
      </c>
      <c r="K2107" s="13">
        <f t="shared" si="541"/>
        <v>276</v>
      </c>
      <c r="L2107" s="9">
        <f t="shared" si="542"/>
        <v>1</v>
      </c>
      <c r="M2107" s="71">
        <f t="shared" ca="1" si="543"/>
        <v>1.0252841500000001</v>
      </c>
      <c r="N2107" s="70">
        <f t="shared" si="544"/>
        <v>0</v>
      </c>
      <c r="O2107" s="66">
        <f t="shared" ca="1" si="545"/>
        <v>2036032.29581971</v>
      </c>
      <c r="P2107" s="72">
        <f t="shared" si="546"/>
        <v>0</v>
      </c>
      <c r="Q2107" s="73">
        <f t="shared" ca="1" si="547"/>
        <v>1610520.6588473076</v>
      </c>
      <c r="R2107" s="73">
        <f t="shared" ca="1" si="548"/>
        <v>7542605.085601558</v>
      </c>
      <c r="S2107" s="68"/>
      <c r="T2107" s="68"/>
      <c r="U2107" s="68"/>
      <c r="V2107" s="6"/>
      <c r="W2107" s="6"/>
      <c r="X2107" s="6"/>
      <c r="Y2107" s="7"/>
      <c r="Z2107" s="1"/>
      <c r="AA2107" s="6"/>
      <c r="AB2107" s="7"/>
      <c r="AC2107" s="7"/>
      <c r="AD2107" s="7"/>
      <c r="AE2107" s="6"/>
      <c r="AF2107" s="8"/>
      <c r="AG2107" s="6"/>
      <c r="AH2107" s="1"/>
      <c r="AI2107" s="3"/>
      <c r="AJ2107" s="3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  <c r="HG2107" s="1"/>
      <c r="HH2107" s="1"/>
      <c r="HI2107" s="1"/>
      <c r="HJ2107" s="1"/>
      <c r="HK2107" s="1"/>
      <c r="HL2107" s="1"/>
    </row>
    <row r="2108" spans="1:220" x14ac:dyDescent="0.2">
      <c r="A2108" s="65">
        <f t="shared" si="533"/>
        <v>44083</v>
      </c>
      <c r="B2108" s="12">
        <f t="shared" ca="1" si="535"/>
        <v>91748198.871957123</v>
      </c>
      <c r="C2108" s="73">
        <f t="shared" ca="1" si="536"/>
        <v>80526032.942365378</v>
      </c>
      <c r="D2108" s="67">
        <f ca="1">IF(A2108&lt;$B$1,VLOOKUP(A2108,[1]DI!$A$4:$B$15000,2,FALSE),0)</f>
        <v>1.9000000000000006E-2</v>
      </c>
      <c r="E2108" s="11">
        <f t="shared" ca="1" si="537"/>
        <v>1.0000746899999999</v>
      </c>
      <c r="F2108" s="66">
        <f ca="1">(TRUNC(PRODUCT($E$16:$E2107),16))</f>
        <v>1.6410369395389299</v>
      </c>
      <c r="G2108" s="66">
        <f t="shared" ca="1" si="538"/>
        <v>1.6004484080525101</v>
      </c>
      <c r="H2108" s="66">
        <f t="shared" ca="1" si="539"/>
        <v>1.0253607199999999</v>
      </c>
      <c r="I2108" s="67">
        <f t="shared" si="534"/>
        <v>0</v>
      </c>
      <c r="J2108" s="68">
        <f t="shared" si="540"/>
        <v>43801</v>
      </c>
      <c r="K2108" s="13">
        <f t="shared" si="541"/>
        <v>277</v>
      </c>
      <c r="L2108" s="9">
        <f t="shared" si="542"/>
        <v>1</v>
      </c>
      <c r="M2108" s="71">
        <f t="shared" ca="1" si="543"/>
        <v>1.0253607199999999</v>
      </c>
      <c r="N2108" s="70">
        <f t="shared" si="544"/>
        <v>0</v>
      </c>
      <c r="O2108" s="66">
        <f t="shared" ca="1" si="545"/>
        <v>2042198.1741621001</v>
      </c>
      <c r="P2108" s="72">
        <f t="shared" si="546"/>
        <v>0</v>
      </c>
      <c r="Q2108" s="73">
        <f t="shared" ca="1" si="547"/>
        <v>1610520.6588473076</v>
      </c>
      <c r="R2108" s="73">
        <f t="shared" ca="1" si="548"/>
        <v>7569447.0965823457</v>
      </c>
      <c r="S2108" s="68"/>
      <c r="T2108" s="68"/>
      <c r="U2108" s="68"/>
      <c r="V2108" s="6"/>
      <c r="W2108" s="6"/>
      <c r="X2108" s="6"/>
      <c r="Y2108" s="7"/>
      <c r="Z2108" s="1"/>
      <c r="AA2108" s="6"/>
      <c r="AB2108" s="7"/>
      <c r="AC2108" s="7"/>
      <c r="AD2108" s="7"/>
      <c r="AE2108" s="6"/>
      <c r="AF2108" s="8"/>
      <c r="AG2108" s="6"/>
      <c r="AH2108" s="1"/>
      <c r="AI2108" s="3"/>
      <c r="AJ2108" s="3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  <c r="HG2108" s="1"/>
      <c r="HH2108" s="1"/>
      <c r="HI2108" s="1"/>
      <c r="HJ2108" s="1"/>
      <c r="HK2108" s="1"/>
      <c r="HL2108" s="1"/>
    </row>
    <row r="2109" spans="1:220" x14ac:dyDescent="0.2">
      <c r="A2109" s="65">
        <f t="shared" si="533"/>
        <v>44084</v>
      </c>
      <c r="B2109" s="12">
        <f t="shared" ca="1" si="535"/>
        <v>91781208.371800974</v>
      </c>
      <c r="C2109" s="73">
        <f t="shared" ca="1" si="536"/>
        <v>80526032.942365378</v>
      </c>
      <c r="D2109" s="67">
        <f ca="1">IF(A2109&lt;$B$1,VLOOKUP(A2109,[1]DI!$A$4:$B$15000,2,FALSE),0)</f>
        <v>1.9000000000000006E-2</v>
      </c>
      <c r="E2109" s="11">
        <f t="shared" ca="1" si="537"/>
        <v>1.0000746899999999</v>
      </c>
      <c r="F2109" s="66">
        <f ca="1">(TRUNC(PRODUCT($E$16:$E2108),16))</f>
        <v>1.64115950858795</v>
      </c>
      <c r="G2109" s="66">
        <f t="shared" ca="1" si="538"/>
        <v>1.6004484080525101</v>
      </c>
      <c r="H2109" s="66">
        <f t="shared" ca="1" si="539"/>
        <v>1.02543731</v>
      </c>
      <c r="I2109" s="67">
        <f t="shared" si="534"/>
        <v>0</v>
      </c>
      <c r="J2109" s="68">
        <f t="shared" si="540"/>
        <v>43801</v>
      </c>
      <c r="K2109" s="13">
        <f t="shared" si="541"/>
        <v>278</v>
      </c>
      <c r="L2109" s="9">
        <f t="shared" si="542"/>
        <v>1</v>
      </c>
      <c r="M2109" s="71">
        <f t="shared" ca="1" si="543"/>
        <v>1.02543731</v>
      </c>
      <c r="N2109" s="70">
        <f t="shared" si="544"/>
        <v>0</v>
      </c>
      <c r="O2109" s="66">
        <f t="shared" ca="1" si="545"/>
        <v>2048365.6630251601</v>
      </c>
      <c r="P2109" s="72">
        <f t="shared" si="546"/>
        <v>0</v>
      </c>
      <c r="Q2109" s="73">
        <f t="shared" ca="1" si="547"/>
        <v>1610520.6588473076</v>
      </c>
      <c r="R2109" s="73">
        <f t="shared" ca="1" si="548"/>
        <v>7596289.1075631343</v>
      </c>
      <c r="S2109" s="68"/>
      <c r="T2109" s="68"/>
      <c r="U2109" s="68"/>
      <c r="V2109" s="6"/>
      <c r="W2109" s="6"/>
      <c r="X2109" s="6"/>
      <c r="Y2109" s="7"/>
      <c r="Z2109" s="1"/>
      <c r="AA2109" s="6"/>
      <c r="AB2109" s="7"/>
      <c r="AC2109" s="7"/>
      <c r="AD2109" s="7"/>
      <c r="AE2109" s="6"/>
      <c r="AF2109" s="8"/>
      <c r="AG2109" s="6"/>
      <c r="AH2109" s="1"/>
      <c r="AI2109" s="3"/>
      <c r="AJ2109" s="3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  <c r="HG2109" s="1"/>
      <c r="HH2109" s="1"/>
      <c r="HI2109" s="1"/>
      <c r="HJ2109" s="1"/>
      <c r="HK2109" s="1"/>
      <c r="HL2109" s="1"/>
    </row>
    <row r="2110" spans="1:220" x14ac:dyDescent="0.2">
      <c r="A2110" s="65">
        <f t="shared" si="533"/>
        <v>44085</v>
      </c>
      <c r="B2110" s="12">
        <f t="shared" ca="1" si="535"/>
        <v>91814217.87164481</v>
      </c>
      <c r="C2110" s="73">
        <f t="shared" ca="1" si="536"/>
        <v>80526032.942365378</v>
      </c>
      <c r="D2110" s="67">
        <f ca="1">IF(A2110&lt;$B$1,VLOOKUP(A2110,[1]DI!$A$4:$B$15000,2,FALSE),0)</f>
        <v>1.9000000000000006E-2</v>
      </c>
      <c r="E2110" s="11">
        <f t="shared" ca="1" si="537"/>
        <v>1.0000746899999999</v>
      </c>
      <c r="F2110" s="66">
        <f ca="1">(TRUNC(PRODUCT($E$16:$E2109),16))</f>
        <v>1.64128208679164</v>
      </c>
      <c r="G2110" s="66">
        <f t="shared" ca="1" si="538"/>
        <v>1.6004484080525101</v>
      </c>
      <c r="H2110" s="66">
        <f t="shared" ca="1" si="539"/>
        <v>1.0255139</v>
      </c>
      <c r="I2110" s="67">
        <f t="shared" si="534"/>
        <v>0</v>
      </c>
      <c r="J2110" s="68">
        <f t="shared" si="540"/>
        <v>43801</v>
      </c>
      <c r="K2110" s="13">
        <f t="shared" si="541"/>
        <v>279</v>
      </c>
      <c r="L2110" s="9">
        <f t="shared" si="542"/>
        <v>1</v>
      </c>
      <c r="M2110" s="71">
        <f t="shared" ca="1" si="543"/>
        <v>1.0255139</v>
      </c>
      <c r="N2110" s="70">
        <f t="shared" si="544"/>
        <v>0</v>
      </c>
      <c r="O2110" s="66">
        <f t="shared" ca="1" si="545"/>
        <v>2054533.1518882101</v>
      </c>
      <c r="P2110" s="72">
        <f t="shared" si="546"/>
        <v>0</v>
      </c>
      <c r="Q2110" s="73">
        <f t="shared" ca="1" si="547"/>
        <v>1610520.6588473076</v>
      </c>
      <c r="R2110" s="73">
        <f t="shared" ca="1" si="548"/>
        <v>7623131.1185439229</v>
      </c>
      <c r="S2110" s="68"/>
      <c r="T2110" s="68"/>
      <c r="U2110" s="68"/>
      <c r="V2110" s="6"/>
      <c r="W2110" s="6"/>
      <c r="X2110" s="6"/>
      <c r="Y2110" s="7"/>
      <c r="Z2110" s="1"/>
      <c r="AA2110" s="6"/>
      <c r="AB2110" s="7"/>
      <c r="AC2110" s="7"/>
      <c r="AD2110" s="7"/>
      <c r="AE2110" s="6"/>
      <c r="AF2110" s="8"/>
      <c r="AG2110" s="6"/>
      <c r="AH2110" s="1"/>
      <c r="AI2110" s="3"/>
      <c r="AJ2110" s="3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  <c r="HG2110" s="1"/>
      <c r="HH2110" s="1"/>
      <c r="HI2110" s="1"/>
      <c r="HJ2110" s="1"/>
      <c r="HK2110" s="1"/>
      <c r="HL2110" s="1"/>
    </row>
    <row r="2111" spans="1:220" x14ac:dyDescent="0.2">
      <c r="A2111" s="65">
        <f t="shared" si="533"/>
        <v>44086</v>
      </c>
      <c r="B2111" s="12">
        <f t="shared" ca="1" si="535"/>
        <v>91847227.371488646</v>
      </c>
      <c r="C2111" s="73">
        <f t="shared" ca="1" si="536"/>
        <v>80526032.942365378</v>
      </c>
      <c r="D2111" s="67">
        <f ca="1">IF(A2111&lt;$B$1,VLOOKUP(A2111,[1]DI!$A$4:$B$15000,2,FALSE),0)</f>
        <v>0</v>
      </c>
      <c r="E2111" s="11">
        <f t="shared" ca="1" si="537"/>
        <v>1</v>
      </c>
      <c r="F2111" s="66">
        <f ca="1">(TRUNC(PRODUCT($E$16:$E2110),16))</f>
        <v>1.64140467415071</v>
      </c>
      <c r="G2111" s="66">
        <f t="shared" ca="1" si="538"/>
        <v>1.6004484080525101</v>
      </c>
      <c r="H2111" s="66">
        <f t="shared" ca="1" si="539"/>
        <v>1.0255904899999999</v>
      </c>
      <c r="I2111" s="67">
        <f t="shared" si="534"/>
        <v>0</v>
      </c>
      <c r="J2111" s="68">
        <f t="shared" si="540"/>
        <v>43801</v>
      </c>
      <c r="K2111" s="13">
        <f t="shared" si="541"/>
        <v>280</v>
      </c>
      <c r="L2111" s="9">
        <f t="shared" si="542"/>
        <v>1</v>
      </c>
      <c r="M2111" s="71">
        <f t="shared" ca="1" si="543"/>
        <v>1.0255904899999999</v>
      </c>
      <c r="N2111" s="70">
        <f t="shared" si="544"/>
        <v>0</v>
      </c>
      <c r="O2111" s="66">
        <f t="shared" ca="1" si="545"/>
        <v>2060700.6407512601</v>
      </c>
      <c r="P2111" s="72">
        <f t="shared" si="546"/>
        <v>0</v>
      </c>
      <c r="Q2111" s="73">
        <f t="shared" ca="1" si="547"/>
        <v>1610520.6588473076</v>
      </c>
      <c r="R2111" s="73">
        <f t="shared" ca="1" si="548"/>
        <v>7649973.1295247106</v>
      </c>
      <c r="S2111" s="68"/>
      <c r="T2111" s="68"/>
      <c r="U2111" s="68"/>
      <c r="V2111" s="6"/>
      <c r="W2111" s="6"/>
      <c r="X2111" s="6"/>
      <c r="Y2111" s="7"/>
      <c r="Z2111" s="1"/>
      <c r="AA2111" s="6"/>
      <c r="AB2111" s="7"/>
      <c r="AC2111" s="7"/>
      <c r="AD2111" s="7"/>
      <c r="AE2111" s="6"/>
      <c r="AF2111" s="8"/>
      <c r="AG2111" s="6"/>
      <c r="AH2111" s="1"/>
      <c r="AI2111" s="3"/>
      <c r="AJ2111" s="3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  <c r="HG2111" s="1"/>
      <c r="HH2111" s="1"/>
      <c r="HI2111" s="1"/>
      <c r="HJ2111" s="1"/>
      <c r="HK2111" s="1"/>
      <c r="HL2111" s="1"/>
    </row>
    <row r="2112" spans="1:220" x14ac:dyDescent="0.2">
      <c r="A2112" s="65">
        <f t="shared" si="533"/>
        <v>44087</v>
      </c>
      <c r="B2112" s="12">
        <f t="shared" ca="1" si="535"/>
        <v>91874069.382469445</v>
      </c>
      <c r="C2112" s="73">
        <f t="shared" ca="1" si="536"/>
        <v>80526032.942365378</v>
      </c>
      <c r="D2112" s="67">
        <f ca="1">IF(A2112&lt;$B$1,VLOOKUP(A2112,[1]DI!$A$4:$B$15000,2,FALSE),0)</f>
        <v>0</v>
      </c>
      <c r="E2112" s="11">
        <f t="shared" ca="1" si="537"/>
        <v>1</v>
      </c>
      <c r="F2112" s="66">
        <f ca="1">(TRUNC(PRODUCT($E$16:$E2111),16))</f>
        <v>1.64140467415071</v>
      </c>
      <c r="G2112" s="66">
        <f t="shared" ca="1" si="538"/>
        <v>1.6004484080525101</v>
      </c>
      <c r="H2112" s="66">
        <f t="shared" ca="1" si="539"/>
        <v>1.0255904899999999</v>
      </c>
      <c r="I2112" s="67">
        <f t="shared" si="534"/>
        <v>0</v>
      </c>
      <c r="J2112" s="68">
        <f t="shared" si="540"/>
        <v>43801</v>
      </c>
      <c r="K2112" s="13">
        <f t="shared" si="541"/>
        <v>281</v>
      </c>
      <c r="L2112" s="9">
        <f t="shared" si="542"/>
        <v>1</v>
      </c>
      <c r="M2112" s="71">
        <f t="shared" ca="1" si="543"/>
        <v>1.0255904899999999</v>
      </c>
      <c r="N2112" s="70">
        <f t="shared" si="544"/>
        <v>0</v>
      </c>
      <c r="O2112" s="66">
        <f t="shared" ca="1" si="545"/>
        <v>2060700.6407512601</v>
      </c>
      <c r="P2112" s="72">
        <f t="shared" si="546"/>
        <v>0</v>
      </c>
      <c r="Q2112" s="73">
        <f t="shared" ca="1" si="547"/>
        <v>1610520.6588473076</v>
      </c>
      <c r="R2112" s="73">
        <f t="shared" ca="1" si="548"/>
        <v>7676815.1405055001</v>
      </c>
      <c r="S2112" s="68"/>
      <c r="T2112" s="68"/>
      <c r="U2112" s="68"/>
      <c r="V2112" s="6"/>
      <c r="W2112" s="6"/>
      <c r="X2112" s="6"/>
      <c r="Y2112" s="7"/>
      <c r="Z2112" s="1"/>
      <c r="AA2112" s="6"/>
      <c r="AB2112" s="7"/>
      <c r="AC2112" s="7"/>
      <c r="AD2112" s="7"/>
      <c r="AE2112" s="6"/>
      <c r="AF2112" s="8"/>
      <c r="AG2112" s="6"/>
      <c r="AH2112" s="1"/>
      <c r="AI2112" s="3"/>
      <c r="AJ2112" s="3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</row>
    <row r="2113" spans="1:220" x14ac:dyDescent="0.2">
      <c r="A2113" s="65">
        <f t="shared" si="533"/>
        <v>44088</v>
      </c>
      <c r="B2113" s="12">
        <f t="shared" ca="1" si="535"/>
        <v>91900911.39345023</v>
      </c>
      <c r="C2113" s="73">
        <f t="shared" ca="1" si="536"/>
        <v>80526032.942365378</v>
      </c>
      <c r="D2113" s="67">
        <f ca="1">IF(A2113&lt;$B$1,VLOOKUP(A2113,[1]DI!$A$4:$B$15000,2,FALSE),0)</f>
        <v>1.9000000000000006E-2</v>
      </c>
      <c r="E2113" s="11">
        <f t="shared" ca="1" si="537"/>
        <v>1.0000746899999999</v>
      </c>
      <c r="F2113" s="66">
        <f ca="1">(TRUNC(PRODUCT($E$16:$E2112),16))</f>
        <v>1.64140467415071</v>
      </c>
      <c r="G2113" s="66">
        <f t="shared" ca="1" si="538"/>
        <v>1.6004484080525101</v>
      </c>
      <c r="H2113" s="66">
        <f t="shared" ca="1" si="539"/>
        <v>1.0255904899999999</v>
      </c>
      <c r="I2113" s="67">
        <f t="shared" si="534"/>
        <v>0</v>
      </c>
      <c r="J2113" s="68">
        <f t="shared" si="540"/>
        <v>43801</v>
      </c>
      <c r="K2113" s="13">
        <f t="shared" si="541"/>
        <v>282</v>
      </c>
      <c r="L2113" s="9">
        <f t="shared" si="542"/>
        <v>1</v>
      </c>
      <c r="M2113" s="71">
        <f t="shared" ca="1" si="543"/>
        <v>1.0255904899999999</v>
      </c>
      <c r="N2113" s="70">
        <f t="shared" si="544"/>
        <v>0</v>
      </c>
      <c r="O2113" s="66">
        <f t="shared" ca="1" si="545"/>
        <v>2060700.6407512601</v>
      </c>
      <c r="P2113" s="72">
        <f t="shared" si="546"/>
        <v>0</v>
      </c>
      <c r="Q2113" s="73">
        <f t="shared" ca="1" si="547"/>
        <v>1610520.6588473076</v>
      </c>
      <c r="R2113" s="73">
        <f t="shared" ca="1" si="548"/>
        <v>7703657.1514862878</v>
      </c>
      <c r="S2113" s="68"/>
      <c r="T2113" s="68"/>
      <c r="U2113" s="68"/>
      <c r="V2113" s="6"/>
      <c r="W2113" s="6"/>
      <c r="X2113" s="6"/>
      <c r="Y2113" s="7"/>
      <c r="Z2113" s="1"/>
      <c r="AA2113" s="6"/>
      <c r="AB2113" s="7"/>
      <c r="AC2113" s="7"/>
      <c r="AD2113" s="7"/>
      <c r="AE2113" s="6"/>
      <c r="AF2113" s="8"/>
      <c r="AG2113" s="6"/>
      <c r="AH2113" s="1"/>
      <c r="AI2113" s="3"/>
      <c r="AJ2113" s="3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  <c r="HG2113" s="1"/>
      <c r="HH2113" s="1"/>
      <c r="HI2113" s="1"/>
      <c r="HJ2113" s="1"/>
      <c r="HK2113" s="1"/>
      <c r="HL2113" s="1"/>
    </row>
    <row r="2114" spans="1:220" x14ac:dyDescent="0.2">
      <c r="A2114" s="65">
        <f t="shared" si="533"/>
        <v>44089</v>
      </c>
      <c r="B2114" s="12">
        <f t="shared" ca="1" si="535"/>
        <v>91933922.503814742</v>
      </c>
      <c r="C2114" s="73">
        <f t="shared" ca="1" si="536"/>
        <v>80526032.942365378</v>
      </c>
      <c r="D2114" s="67">
        <f ca="1">IF(A2114&lt;$B$1,VLOOKUP(A2114,[1]DI!$A$4:$B$15000,2,FALSE),0)</f>
        <v>1.9000000000000006E-2</v>
      </c>
      <c r="E2114" s="11">
        <f t="shared" ca="1" si="537"/>
        <v>1.0000746899999999</v>
      </c>
      <c r="F2114" s="66">
        <f ca="1">(TRUNC(PRODUCT($E$16:$E2113),16))</f>
        <v>1.6415272706658199</v>
      </c>
      <c r="G2114" s="66">
        <f t="shared" ca="1" si="538"/>
        <v>1.6004484080525101</v>
      </c>
      <c r="H2114" s="66">
        <f t="shared" ca="1" si="539"/>
        <v>1.0256670999999999</v>
      </c>
      <c r="I2114" s="67">
        <f t="shared" si="534"/>
        <v>0</v>
      </c>
      <c r="J2114" s="68">
        <f t="shared" si="540"/>
        <v>43801</v>
      </c>
      <c r="K2114" s="13">
        <f t="shared" si="541"/>
        <v>283</v>
      </c>
      <c r="L2114" s="9">
        <f t="shared" si="542"/>
        <v>1</v>
      </c>
      <c r="M2114" s="71">
        <f t="shared" ca="1" si="543"/>
        <v>1.0256670999999999</v>
      </c>
      <c r="N2114" s="70">
        <f t="shared" si="544"/>
        <v>0</v>
      </c>
      <c r="O2114" s="66">
        <f t="shared" ca="1" si="545"/>
        <v>2066869.7401349801</v>
      </c>
      <c r="P2114" s="72">
        <f t="shared" si="546"/>
        <v>0</v>
      </c>
      <c r="Q2114" s="73">
        <f t="shared" ca="1" si="547"/>
        <v>1610520.6588473076</v>
      </c>
      <c r="R2114" s="73">
        <f t="shared" ca="1" si="548"/>
        <v>7730499.1624670764</v>
      </c>
      <c r="S2114" s="68"/>
      <c r="T2114" s="68"/>
      <c r="U2114" s="68"/>
      <c r="V2114" s="6"/>
      <c r="W2114" s="6"/>
      <c r="X2114" s="6"/>
      <c r="Y2114" s="7"/>
      <c r="Z2114" s="1"/>
      <c r="AA2114" s="6"/>
      <c r="AB2114" s="7"/>
      <c r="AC2114" s="7"/>
      <c r="AD2114" s="7"/>
      <c r="AE2114" s="6"/>
      <c r="AF2114" s="8"/>
      <c r="AG2114" s="6"/>
      <c r="AH2114" s="1"/>
      <c r="AI2114" s="3"/>
      <c r="AJ2114" s="3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  <c r="HG2114" s="1"/>
      <c r="HH2114" s="1"/>
      <c r="HI2114" s="1"/>
      <c r="HJ2114" s="1"/>
      <c r="HK2114" s="1"/>
      <c r="HL2114" s="1"/>
    </row>
    <row r="2115" spans="1:220" x14ac:dyDescent="0.2">
      <c r="A2115" s="65">
        <f t="shared" si="533"/>
        <v>44090</v>
      </c>
      <c r="B2115" s="12">
        <f t="shared" ca="1" si="535"/>
        <v>91966932.808918908</v>
      </c>
      <c r="C2115" s="73">
        <f t="shared" ca="1" si="536"/>
        <v>80526032.942365378</v>
      </c>
      <c r="D2115" s="67">
        <f ca="1">IF(A2115&lt;$B$1,VLOOKUP(A2115,[1]DI!$A$4:$B$15000,2,FALSE),0)</f>
        <v>1.9000000000000006E-2</v>
      </c>
      <c r="E2115" s="11">
        <f t="shared" ca="1" si="537"/>
        <v>1.0000746899999999</v>
      </c>
      <c r="F2115" s="66">
        <f ca="1">(TRUNC(PRODUCT($E$16:$E2114),16))</f>
        <v>1.6416498763376699</v>
      </c>
      <c r="G2115" s="66">
        <f t="shared" ca="1" si="538"/>
        <v>1.6004484080525101</v>
      </c>
      <c r="H2115" s="66">
        <f t="shared" ca="1" si="539"/>
        <v>1.0257437</v>
      </c>
      <c r="I2115" s="67">
        <f t="shared" si="534"/>
        <v>0</v>
      </c>
      <c r="J2115" s="68">
        <f t="shared" si="540"/>
        <v>43801</v>
      </c>
      <c r="K2115" s="13">
        <f t="shared" si="541"/>
        <v>284</v>
      </c>
      <c r="L2115" s="9">
        <f t="shared" si="542"/>
        <v>1</v>
      </c>
      <c r="M2115" s="71">
        <f t="shared" ca="1" si="543"/>
        <v>1.0257437</v>
      </c>
      <c r="N2115" s="70">
        <f t="shared" si="544"/>
        <v>0</v>
      </c>
      <c r="O2115" s="66">
        <f t="shared" ca="1" si="545"/>
        <v>2073038.0342583701</v>
      </c>
      <c r="P2115" s="72">
        <f t="shared" si="546"/>
        <v>0</v>
      </c>
      <c r="Q2115" s="73">
        <f t="shared" ca="1" si="547"/>
        <v>1610520.6588473076</v>
      </c>
      <c r="R2115" s="73">
        <f t="shared" ca="1" si="548"/>
        <v>7757341.1734478641</v>
      </c>
      <c r="S2115" s="68"/>
      <c r="T2115" s="68"/>
      <c r="U2115" s="68"/>
      <c r="V2115" s="6"/>
      <c r="W2115" s="6"/>
      <c r="X2115" s="6"/>
      <c r="Y2115" s="7"/>
      <c r="Z2115" s="1"/>
      <c r="AA2115" s="6"/>
      <c r="AB2115" s="7"/>
      <c r="AC2115" s="7"/>
      <c r="AD2115" s="7"/>
      <c r="AE2115" s="6"/>
      <c r="AF2115" s="8"/>
      <c r="AG2115" s="6"/>
      <c r="AH2115" s="1"/>
      <c r="AI2115" s="3"/>
      <c r="AJ2115" s="3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  <c r="HG2115" s="1"/>
      <c r="HH2115" s="1"/>
      <c r="HI2115" s="1"/>
      <c r="HJ2115" s="1"/>
      <c r="HK2115" s="1"/>
      <c r="HL2115" s="1"/>
    </row>
    <row r="2116" spans="1:220" x14ac:dyDescent="0.2">
      <c r="A2116" s="65">
        <f t="shared" si="533"/>
        <v>44091</v>
      </c>
      <c r="B2116" s="12">
        <f t="shared" ca="1" si="535"/>
        <v>91999944.72454375</v>
      </c>
      <c r="C2116" s="73">
        <f t="shared" ca="1" si="536"/>
        <v>80526032.942365378</v>
      </c>
      <c r="D2116" s="67">
        <f ca="1">IF(A2116&lt;$B$1,VLOOKUP(A2116,[1]DI!$A$4:$B$15000,2,FALSE),0)</f>
        <v>1.9000000000000006E-2</v>
      </c>
      <c r="E2116" s="11">
        <f t="shared" ca="1" si="537"/>
        <v>1.0000746899999999</v>
      </c>
      <c r="F2116" s="66">
        <f ca="1">(TRUNC(PRODUCT($E$16:$E2115),16))</f>
        <v>1.64177249116693</v>
      </c>
      <c r="G2116" s="66">
        <f t="shared" ca="1" si="538"/>
        <v>1.6004484080525101</v>
      </c>
      <c r="H2116" s="66">
        <f t="shared" ca="1" si="539"/>
        <v>1.02582032</v>
      </c>
      <c r="I2116" s="67">
        <f t="shared" si="534"/>
        <v>0</v>
      </c>
      <c r="J2116" s="68">
        <f t="shared" si="540"/>
        <v>43801</v>
      </c>
      <c r="K2116" s="13">
        <f t="shared" si="541"/>
        <v>285</v>
      </c>
      <c r="L2116" s="9">
        <f t="shared" si="542"/>
        <v>1</v>
      </c>
      <c r="M2116" s="71">
        <f t="shared" ca="1" si="543"/>
        <v>1.02582032</v>
      </c>
      <c r="N2116" s="70">
        <f t="shared" si="544"/>
        <v>0</v>
      </c>
      <c r="O2116" s="66">
        <f t="shared" ca="1" si="545"/>
        <v>2079207.93890242</v>
      </c>
      <c r="P2116" s="72">
        <f t="shared" si="546"/>
        <v>0</v>
      </c>
      <c r="Q2116" s="73">
        <f t="shared" ca="1" si="547"/>
        <v>1610520.6588473076</v>
      </c>
      <c r="R2116" s="73">
        <f t="shared" ca="1" si="548"/>
        <v>7784183.1844286527</v>
      </c>
      <c r="S2116" s="68"/>
      <c r="T2116" s="68"/>
      <c r="U2116" s="68"/>
      <c r="V2116" s="6"/>
      <c r="W2116" s="6"/>
      <c r="X2116" s="6"/>
      <c r="Y2116" s="7"/>
      <c r="Z2116" s="1"/>
      <c r="AA2116" s="6"/>
      <c r="AB2116" s="7"/>
      <c r="AC2116" s="7"/>
      <c r="AD2116" s="7"/>
      <c r="AE2116" s="6"/>
      <c r="AF2116" s="8"/>
      <c r="AG2116" s="6"/>
      <c r="AH2116" s="1"/>
      <c r="AI2116" s="3"/>
      <c r="AJ2116" s="3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  <c r="HG2116" s="1"/>
      <c r="HH2116" s="1"/>
      <c r="HI2116" s="1"/>
      <c r="HJ2116" s="1"/>
      <c r="HK2116" s="1"/>
      <c r="HL2116" s="1"/>
    </row>
    <row r="2117" spans="1:220" x14ac:dyDescent="0.2">
      <c r="A2117" s="65">
        <f t="shared" si="533"/>
        <v>44092</v>
      </c>
      <c r="B2117" s="12">
        <f t="shared" ca="1" si="535"/>
        <v>92032955.834908262</v>
      </c>
      <c r="C2117" s="73">
        <f t="shared" ca="1" si="536"/>
        <v>80526032.942365378</v>
      </c>
      <c r="D2117" s="67">
        <f ca="1">IF(A2117&lt;$B$1,VLOOKUP(A2117,[1]DI!$A$4:$B$15000,2,FALSE),0)</f>
        <v>1.9000000000000006E-2</v>
      </c>
      <c r="E2117" s="11">
        <f t="shared" ca="1" si="537"/>
        <v>1.0000746899999999</v>
      </c>
      <c r="F2117" s="66">
        <f ca="1">(TRUNC(PRODUCT($E$16:$E2116),16))</f>
        <v>1.64189511515429</v>
      </c>
      <c r="G2117" s="66">
        <f t="shared" ca="1" si="538"/>
        <v>1.6004484080525101</v>
      </c>
      <c r="H2117" s="66">
        <f t="shared" ca="1" si="539"/>
        <v>1.02589693</v>
      </c>
      <c r="I2117" s="67">
        <f t="shared" si="534"/>
        <v>0</v>
      </c>
      <c r="J2117" s="68">
        <f t="shared" si="540"/>
        <v>43801</v>
      </c>
      <c r="K2117" s="13">
        <f t="shared" si="541"/>
        <v>286</v>
      </c>
      <c r="L2117" s="9">
        <f t="shared" si="542"/>
        <v>1</v>
      </c>
      <c r="M2117" s="71">
        <f t="shared" ca="1" si="543"/>
        <v>1.02589693</v>
      </c>
      <c r="N2117" s="70">
        <f t="shared" si="544"/>
        <v>0</v>
      </c>
      <c r="O2117" s="66">
        <f t="shared" ca="1" si="545"/>
        <v>2085377.0382861299</v>
      </c>
      <c r="P2117" s="72">
        <f t="shared" si="546"/>
        <v>0</v>
      </c>
      <c r="Q2117" s="73">
        <f t="shared" ca="1" si="547"/>
        <v>1610520.6588473076</v>
      </c>
      <c r="R2117" s="73">
        <f t="shared" ca="1" si="548"/>
        <v>7811025.1954094404</v>
      </c>
      <c r="S2117" s="68"/>
      <c r="T2117" s="68"/>
      <c r="U2117" s="68"/>
      <c r="V2117" s="6"/>
      <c r="W2117" s="6"/>
      <c r="X2117" s="6"/>
      <c r="Y2117" s="7"/>
      <c r="Z2117" s="1"/>
      <c r="AA2117" s="6"/>
      <c r="AB2117" s="7"/>
      <c r="AC2117" s="7"/>
      <c r="AD2117" s="7"/>
      <c r="AE2117" s="6"/>
      <c r="AF2117" s="8"/>
      <c r="AG2117" s="6"/>
      <c r="AH2117" s="1"/>
      <c r="AI2117" s="3"/>
      <c r="AJ2117" s="3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  <c r="HG2117" s="1"/>
      <c r="HH2117" s="1"/>
      <c r="HI2117" s="1"/>
      <c r="HJ2117" s="1"/>
      <c r="HK2117" s="1"/>
      <c r="HL2117" s="1"/>
    </row>
    <row r="2118" spans="1:220" x14ac:dyDescent="0.2">
      <c r="A2118" s="65">
        <f t="shared" si="533"/>
        <v>44093</v>
      </c>
      <c r="B2118" s="12">
        <f t="shared" ca="1" si="535"/>
        <v>92065968.555793419</v>
      </c>
      <c r="C2118" s="73">
        <f t="shared" ca="1" si="536"/>
        <v>80526032.942365378</v>
      </c>
      <c r="D2118" s="67">
        <f ca="1">IF(A2118&lt;$B$1,VLOOKUP(A2118,[1]DI!$A$4:$B$15000,2,FALSE),0)</f>
        <v>0</v>
      </c>
      <c r="E2118" s="11">
        <f t="shared" ca="1" si="537"/>
        <v>1</v>
      </c>
      <c r="F2118" s="66">
        <f ca="1">(TRUNC(PRODUCT($E$16:$E2117),16))</f>
        <v>1.6420177483004399</v>
      </c>
      <c r="G2118" s="66">
        <f t="shared" ca="1" si="538"/>
        <v>1.6004484080525101</v>
      </c>
      <c r="H2118" s="66">
        <f t="shared" ca="1" si="539"/>
        <v>1.02597356</v>
      </c>
      <c r="I2118" s="67">
        <f t="shared" si="534"/>
        <v>0</v>
      </c>
      <c r="J2118" s="68">
        <f t="shared" si="540"/>
        <v>43801</v>
      </c>
      <c r="K2118" s="13">
        <f t="shared" si="541"/>
        <v>287</v>
      </c>
      <c r="L2118" s="9">
        <f t="shared" si="542"/>
        <v>1</v>
      </c>
      <c r="M2118" s="71">
        <f t="shared" ca="1" si="543"/>
        <v>1.02597356</v>
      </c>
      <c r="N2118" s="70">
        <f t="shared" si="544"/>
        <v>0</v>
      </c>
      <c r="O2118" s="66">
        <f t="shared" ca="1" si="545"/>
        <v>2091547.7481905001</v>
      </c>
      <c r="P2118" s="72">
        <f t="shared" si="546"/>
        <v>0</v>
      </c>
      <c r="Q2118" s="73">
        <f t="shared" ca="1" si="547"/>
        <v>1610520.6588473076</v>
      </c>
      <c r="R2118" s="73">
        <f t="shared" ca="1" si="548"/>
        <v>7837867.20639023</v>
      </c>
      <c r="S2118" s="68"/>
      <c r="T2118" s="68"/>
      <c r="U2118" s="68"/>
      <c r="V2118" s="6"/>
      <c r="W2118" s="6"/>
      <c r="X2118" s="6"/>
      <c r="Y2118" s="7"/>
      <c r="Z2118" s="1"/>
      <c r="AA2118" s="6"/>
      <c r="AB2118" s="7"/>
      <c r="AC2118" s="7"/>
      <c r="AD2118" s="7"/>
      <c r="AE2118" s="6"/>
      <c r="AF2118" s="8"/>
      <c r="AG2118" s="6"/>
      <c r="AH2118" s="1"/>
      <c r="AI2118" s="3"/>
      <c r="AJ2118" s="3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  <c r="HG2118" s="1"/>
      <c r="HH2118" s="1"/>
      <c r="HI2118" s="1"/>
      <c r="HJ2118" s="1"/>
      <c r="HK2118" s="1"/>
      <c r="HL2118" s="1"/>
    </row>
    <row r="2119" spans="1:220" x14ac:dyDescent="0.2">
      <c r="A2119" s="65">
        <f t="shared" si="533"/>
        <v>44094</v>
      </c>
      <c r="B2119" s="12">
        <f t="shared" ca="1" si="535"/>
        <v>92092810.566774204</v>
      </c>
      <c r="C2119" s="73">
        <f t="shared" ca="1" si="536"/>
        <v>80526032.942365378</v>
      </c>
      <c r="D2119" s="67">
        <f ca="1">IF(A2119&lt;$B$1,VLOOKUP(A2119,[1]DI!$A$4:$B$15000,2,FALSE),0)</f>
        <v>0</v>
      </c>
      <c r="E2119" s="11">
        <f t="shared" ca="1" si="537"/>
        <v>1</v>
      </c>
      <c r="F2119" s="66">
        <f ca="1">(TRUNC(PRODUCT($E$16:$E2118),16))</f>
        <v>1.6420177483004399</v>
      </c>
      <c r="G2119" s="66">
        <f t="shared" ca="1" si="538"/>
        <v>1.6004484080525101</v>
      </c>
      <c r="H2119" s="66">
        <f t="shared" ca="1" si="539"/>
        <v>1.02597356</v>
      </c>
      <c r="I2119" s="67">
        <f t="shared" si="534"/>
        <v>0</v>
      </c>
      <c r="J2119" s="68">
        <f t="shared" si="540"/>
        <v>43801</v>
      </c>
      <c r="K2119" s="13">
        <f t="shared" si="541"/>
        <v>288</v>
      </c>
      <c r="L2119" s="9">
        <f t="shared" si="542"/>
        <v>1</v>
      </c>
      <c r="M2119" s="71">
        <f t="shared" ca="1" si="543"/>
        <v>1.02597356</v>
      </c>
      <c r="N2119" s="70">
        <f t="shared" si="544"/>
        <v>0</v>
      </c>
      <c r="O2119" s="66">
        <f t="shared" ca="1" si="545"/>
        <v>2091547.7481905001</v>
      </c>
      <c r="P2119" s="72">
        <f t="shared" si="546"/>
        <v>0</v>
      </c>
      <c r="Q2119" s="73">
        <f t="shared" ca="1" si="547"/>
        <v>1610520.6588473076</v>
      </c>
      <c r="R2119" s="73">
        <f t="shared" ca="1" si="548"/>
        <v>7864709.2173710195</v>
      </c>
      <c r="S2119" s="68"/>
      <c r="T2119" s="68"/>
      <c r="U2119" s="68"/>
      <c r="V2119" s="6"/>
      <c r="W2119" s="6"/>
      <c r="X2119" s="6"/>
      <c r="Y2119" s="7"/>
      <c r="Z2119" s="1"/>
      <c r="AA2119" s="6"/>
      <c r="AB2119" s="7"/>
      <c r="AC2119" s="7"/>
      <c r="AD2119" s="7"/>
      <c r="AE2119" s="6"/>
      <c r="AF2119" s="8"/>
      <c r="AG2119" s="6"/>
      <c r="AH2119" s="1"/>
      <c r="AI2119" s="3"/>
      <c r="AJ2119" s="3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  <c r="HG2119" s="1"/>
      <c r="HH2119" s="1"/>
      <c r="HI2119" s="1"/>
      <c r="HJ2119" s="1"/>
      <c r="HK2119" s="1"/>
      <c r="HL2119" s="1"/>
    </row>
    <row r="2120" spans="1:220" x14ac:dyDescent="0.2">
      <c r="A2120" s="65">
        <f t="shared" si="533"/>
        <v>44095</v>
      </c>
      <c r="B2120" s="12">
        <f t="shared" ca="1" si="535"/>
        <v>92119652.577754989</v>
      </c>
      <c r="C2120" s="73">
        <f t="shared" ca="1" si="536"/>
        <v>80526032.942365378</v>
      </c>
      <c r="D2120" s="67">
        <f ca="1">IF(A2120&lt;$B$1,VLOOKUP(A2120,[1]DI!$A$4:$B$15000,2,FALSE),0)</f>
        <v>1.9000000000000006E-2</v>
      </c>
      <c r="E2120" s="11">
        <f t="shared" ca="1" si="537"/>
        <v>1.0000746899999999</v>
      </c>
      <c r="F2120" s="66">
        <f ca="1">(TRUNC(PRODUCT($E$16:$E2119),16))</f>
        <v>1.6420177483004399</v>
      </c>
      <c r="G2120" s="66">
        <f t="shared" ca="1" si="538"/>
        <v>1.6004484080525101</v>
      </c>
      <c r="H2120" s="66">
        <f t="shared" ca="1" si="539"/>
        <v>1.02597356</v>
      </c>
      <c r="I2120" s="67">
        <f t="shared" si="534"/>
        <v>0</v>
      </c>
      <c r="J2120" s="68">
        <f t="shared" si="540"/>
        <v>43801</v>
      </c>
      <c r="K2120" s="13">
        <f t="shared" si="541"/>
        <v>289</v>
      </c>
      <c r="L2120" s="9">
        <f t="shared" si="542"/>
        <v>1</v>
      </c>
      <c r="M2120" s="71">
        <f t="shared" ca="1" si="543"/>
        <v>1.02597356</v>
      </c>
      <c r="N2120" s="70">
        <f t="shared" si="544"/>
        <v>0</v>
      </c>
      <c r="O2120" s="66">
        <f t="shared" ca="1" si="545"/>
        <v>2091547.7481905001</v>
      </c>
      <c r="P2120" s="72">
        <f t="shared" si="546"/>
        <v>0</v>
      </c>
      <c r="Q2120" s="73">
        <f t="shared" ca="1" si="547"/>
        <v>1610520.6588473076</v>
      </c>
      <c r="R2120" s="73">
        <f t="shared" ca="1" si="548"/>
        <v>7891551.2283518072</v>
      </c>
      <c r="S2120" s="68"/>
      <c r="T2120" s="68"/>
      <c r="U2120" s="68"/>
      <c r="V2120" s="6"/>
      <c r="W2120" s="6"/>
      <c r="X2120" s="6"/>
      <c r="Y2120" s="7"/>
      <c r="Z2120" s="1"/>
      <c r="AA2120" s="6"/>
      <c r="AB2120" s="7"/>
      <c r="AC2120" s="7"/>
      <c r="AD2120" s="7"/>
      <c r="AE2120" s="6"/>
      <c r="AF2120" s="8"/>
      <c r="AG2120" s="6"/>
      <c r="AH2120" s="1"/>
      <c r="AI2120" s="3"/>
      <c r="AJ2120" s="3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</row>
    <row r="2121" spans="1:220" x14ac:dyDescent="0.2">
      <c r="A2121" s="65">
        <f t="shared" si="533"/>
        <v>44096</v>
      </c>
      <c r="B2121" s="12">
        <f t="shared" ca="1" si="535"/>
        <v>92152665.298640162</v>
      </c>
      <c r="C2121" s="73">
        <f t="shared" ca="1" si="536"/>
        <v>80526032.942365378</v>
      </c>
      <c r="D2121" s="67">
        <f ca="1">IF(A2121&lt;$B$1,VLOOKUP(A2121,[1]DI!$A$4:$B$15000,2,FALSE),0)</f>
        <v>1.9000000000000006E-2</v>
      </c>
      <c r="E2121" s="11">
        <f t="shared" ca="1" si="537"/>
        <v>1.0000746899999999</v>
      </c>
      <c r="F2121" s="66">
        <f ca="1">(TRUNC(PRODUCT($E$16:$E2120),16))</f>
        <v>1.6421403906060701</v>
      </c>
      <c r="G2121" s="66">
        <f t="shared" ca="1" si="538"/>
        <v>1.6004484080525101</v>
      </c>
      <c r="H2121" s="66">
        <f t="shared" ca="1" si="539"/>
        <v>1.0260501900000001</v>
      </c>
      <c r="I2121" s="67">
        <f t="shared" si="534"/>
        <v>0</v>
      </c>
      <c r="J2121" s="68">
        <f t="shared" si="540"/>
        <v>43801</v>
      </c>
      <c r="K2121" s="13">
        <f t="shared" si="541"/>
        <v>290</v>
      </c>
      <c r="L2121" s="9">
        <f t="shared" si="542"/>
        <v>1</v>
      </c>
      <c r="M2121" s="71">
        <f t="shared" ca="1" si="543"/>
        <v>1.0260501900000001</v>
      </c>
      <c r="N2121" s="70">
        <f t="shared" si="544"/>
        <v>0</v>
      </c>
      <c r="O2121" s="66">
        <f t="shared" ca="1" si="545"/>
        <v>2097718.45809488</v>
      </c>
      <c r="P2121" s="72">
        <f t="shared" si="546"/>
        <v>0</v>
      </c>
      <c r="Q2121" s="73">
        <f t="shared" ca="1" si="547"/>
        <v>1610520.6588473076</v>
      </c>
      <c r="R2121" s="73">
        <f t="shared" ca="1" si="548"/>
        <v>7918393.2393325958</v>
      </c>
      <c r="S2121" s="68"/>
      <c r="T2121" s="68"/>
      <c r="U2121" s="68"/>
      <c r="V2121" s="6"/>
      <c r="W2121" s="6"/>
      <c r="X2121" s="6"/>
      <c r="Y2121" s="7"/>
      <c r="Z2121" s="1"/>
      <c r="AA2121" s="6"/>
      <c r="AB2121" s="7"/>
      <c r="AC2121" s="7"/>
      <c r="AD2121" s="7"/>
      <c r="AE2121" s="6"/>
      <c r="AF2121" s="8"/>
      <c r="AG2121" s="6"/>
      <c r="AH2121" s="1"/>
      <c r="AI2121" s="3"/>
      <c r="AJ2121" s="3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</row>
    <row r="2122" spans="1:220" x14ac:dyDescent="0.2">
      <c r="A2122" s="65">
        <f t="shared" si="533"/>
        <v>44097</v>
      </c>
      <c r="B2122" s="12">
        <f t="shared" ca="1" si="535"/>
        <v>92185678.019525319</v>
      </c>
      <c r="C2122" s="73">
        <f t="shared" ca="1" si="536"/>
        <v>80526032.942365378</v>
      </c>
      <c r="D2122" s="67">
        <f ca="1">IF(A2122&lt;$B$1,VLOOKUP(A2122,[1]DI!$A$4:$B$15000,2,FALSE),0)</f>
        <v>1.9000000000000006E-2</v>
      </c>
      <c r="E2122" s="11">
        <f t="shared" ca="1" si="537"/>
        <v>1.0000746899999999</v>
      </c>
      <c r="F2122" s="66">
        <f ca="1">(TRUNC(PRODUCT($E$16:$E2121),16))</f>
        <v>1.64226304207184</v>
      </c>
      <c r="G2122" s="66">
        <f t="shared" ca="1" si="538"/>
        <v>1.6004484080525101</v>
      </c>
      <c r="H2122" s="66">
        <f t="shared" ca="1" si="539"/>
        <v>1.02612682</v>
      </c>
      <c r="I2122" s="67">
        <f t="shared" si="534"/>
        <v>0</v>
      </c>
      <c r="J2122" s="68">
        <f t="shared" si="540"/>
        <v>43801</v>
      </c>
      <c r="K2122" s="13">
        <f t="shared" si="541"/>
        <v>291</v>
      </c>
      <c r="L2122" s="9">
        <f t="shared" si="542"/>
        <v>1</v>
      </c>
      <c r="M2122" s="71">
        <f t="shared" ca="1" si="543"/>
        <v>1.02612682</v>
      </c>
      <c r="N2122" s="70">
        <f t="shared" si="544"/>
        <v>0</v>
      </c>
      <c r="O2122" s="66">
        <f t="shared" ca="1" si="545"/>
        <v>2103889.1679992499</v>
      </c>
      <c r="P2122" s="72">
        <f t="shared" si="546"/>
        <v>0</v>
      </c>
      <c r="Q2122" s="73">
        <f t="shared" ca="1" si="547"/>
        <v>1610520.6588473076</v>
      </c>
      <c r="R2122" s="73">
        <f t="shared" ca="1" si="548"/>
        <v>7945235.2503133854</v>
      </c>
      <c r="S2122" s="68"/>
      <c r="T2122" s="68"/>
      <c r="U2122" s="68"/>
      <c r="V2122" s="6"/>
      <c r="W2122" s="6"/>
      <c r="X2122" s="6"/>
      <c r="Y2122" s="7"/>
      <c r="Z2122" s="1"/>
      <c r="AA2122" s="6"/>
      <c r="AB2122" s="7"/>
      <c r="AC2122" s="7"/>
      <c r="AD2122" s="7"/>
      <c r="AE2122" s="6"/>
      <c r="AF2122" s="8"/>
      <c r="AG2122" s="6"/>
      <c r="AH2122" s="1"/>
      <c r="AI2122" s="3"/>
      <c r="AJ2122" s="3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  <c r="HG2122" s="1"/>
      <c r="HH2122" s="1"/>
      <c r="HI2122" s="1"/>
      <c r="HJ2122" s="1"/>
      <c r="HK2122" s="1"/>
      <c r="HL2122" s="1"/>
    </row>
    <row r="2123" spans="1:220" x14ac:dyDescent="0.2">
      <c r="A2123" s="65">
        <f t="shared" si="533"/>
        <v>44098</v>
      </c>
      <c r="B2123" s="12">
        <f t="shared" ca="1" si="535"/>
        <v>92218692.350931138</v>
      </c>
      <c r="C2123" s="73">
        <f t="shared" ca="1" si="536"/>
        <v>80526032.942365378</v>
      </c>
      <c r="D2123" s="67">
        <f ca="1">IF(A2123&lt;$B$1,VLOOKUP(A2123,[1]DI!$A$4:$B$15000,2,FALSE),0)</f>
        <v>1.9000000000000006E-2</v>
      </c>
      <c r="E2123" s="11">
        <f t="shared" ca="1" si="537"/>
        <v>1.0000746899999999</v>
      </c>
      <c r="F2123" s="66">
        <f ca="1">(TRUNC(PRODUCT($E$16:$E2122),16))</f>
        <v>1.6423857026984501</v>
      </c>
      <c r="G2123" s="66">
        <f t="shared" ca="1" si="538"/>
        <v>1.6004484080525101</v>
      </c>
      <c r="H2123" s="66">
        <f t="shared" ca="1" si="539"/>
        <v>1.02620347</v>
      </c>
      <c r="I2123" s="67">
        <f t="shared" si="534"/>
        <v>0</v>
      </c>
      <c r="J2123" s="68">
        <f t="shared" si="540"/>
        <v>43801</v>
      </c>
      <c r="K2123" s="13">
        <f t="shared" si="541"/>
        <v>292</v>
      </c>
      <c r="L2123" s="9">
        <f t="shared" si="542"/>
        <v>1</v>
      </c>
      <c r="M2123" s="71">
        <f t="shared" ca="1" si="543"/>
        <v>1.02620347</v>
      </c>
      <c r="N2123" s="70">
        <f t="shared" si="544"/>
        <v>0</v>
      </c>
      <c r="O2123" s="66">
        <f t="shared" ca="1" si="545"/>
        <v>2110061.4884242802</v>
      </c>
      <c r="P2123" s="72">
        <f t="shared" si="546"/>
        <v>0</v>
      </c>
      <c r="Q2123" s="73">
        <f t="shared" ca="1" si="547"/>
        <v>1610520.6588473076</v>
      </c>
      <c r="R2123" s="73">
        <f t="shared" ca="1" si="548"/>
        <v>7972077.2612941731</v>
      </c>
      <c r="S2123" s="68"/>
      <c r="T2123" s="68"/>
      <c r="U2123" s="68"/>
      <c r="V2123" s="6"/>
      <c r="W2123" s="6"/>
      <c r="X2123" s="6"/>
      <c r="Y2123" s="7"/>
      <c r="Z2123" s="1"/>
      <c r="AA2123" s="6"/>
      <c r="AB2123" s="7"/>
      <c r="AC2123" s="7"/>
      <c r="AD2123" s="7"/>
      <c r="AE2123" s="6"/>
      <c r="AF2123" s="8"/>
      <c r="AG2123" s="6"/>
      <c r="AH2123" s="1"/>
      <c r="AI2123" s="3"/>
      <c r="AJ2123" s="3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</row>
    <row r="2124" spans="1:220" x14ac:dyDescent="0.2">
      <c r="A2124" s="65">
        <f t="shared" si="533"/>
        <v>44099</v>
      </c>
      <c r="B2124" s="12">
        <f t="shared" ca="1" si="535"/>
        <v>92251705.877076626</v>
      </c>
      <c r="C2124" s="73">
        <f t="shared" ca="1" si="536"/>
        <v>80526032.942365378</v>
      </c>
      <c r="D2124" s="67">
        <f ca="1">IF(A2124&lt;$B$1,VLOOKUP(A2124,[1]DI!$A$4:$B$15000,2,FALSE),0)</f>
        <v>1.9000000000000006E-2</v>
      </c>
      <c r="E2124" s="11">
        <f t="shared" ca="1" si="537"/>
        <v>1.0000746899999999</v>
      </c>
      <c r="F2124" s="66">
        <f ca="1">(TRUNC(PRODUCT($E$16:$E2123),16))</f>
        <v>1.6425083724865901</v>
      </c>
      <c r="G2124" s="66">
        <f t="shared" ca="1" si="538"/>
        <v>1.6004484080525101</v>
      </c>
      <c r="H2124" s="66">
        <f t="shared" ca="1" si="539"/>
        <v>1.0262801100000001</v>
      </c>
      <c r="I2124" s="67">
        <f t="shared" si="534"/>
        <v>0</v>
      </c>
      <c r="J2124" s="68">
        <f t="shared" si="540"/>
        <v>43801</v>
      </c>
      <c r="K2124" s="13">
        <f t="shared" si="541"/>
        <v>293</v>
      </c>
      <c r="L2124" s="9">
        <f t="shared" si="542"/>
        <v>1</v>
      </c>
      <c r="M2124" s="71">
        <f t="shared" ca="1" si="543"/>
        <v>1.0262801100000001</v>
      </c>
      <c r="N2124" s="70">
        <f t="shared" si="544"/>
        <v>0</v>
      </c>
      <c r="O2124" s="66">
        <f t="shared" ca="1" si="545"/>
        <v>2116233.0035889898</v>
      </c>
      <c r="P2124" s="72">
        <f t="shared" si="546"/>
        <v>0</v>
      </c>
      <c r="Q2124" s="73">
        <f t="shared" ca="1" si="547"/>
        <v>1610520.6588473076</v>
      </c>
      <c r="R2124" s="73">
        <f t="shared" ca="1" si="548"/>
        <v>7998919.2722749617</v>
      </c>
      <c r="S2124" s="68"/>
      <c r="T2124" s="68"/>
      <c r="U2124" s="68"/>
      <c r="V2124" s="6"/>
      <c r="W2124" s="6"/>
      <c r="X2124" s="6"/>
      <c r="Y2124" s="7"/>
      <c r="Z2124" s="1"/>
      <c r="AA2124" s="6"/>
      <c r="AB2124" s="7"/>
      <c r="AC2124" s="7"/>
      <c r="AD2124" s="7"/>
      <c r="AE2124" s="6"/>
      <c r="AF2124" s="8"/>
      <c r="AG2124" s="6"/>
      <c r="AH2124" s="1"/>
      <c r="AI2124" s="3"/>
      <c r="AJ2124" s="3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</row>
    <row r="2125" spans="1:220" x14ac:dyDescent="0.2">
      <c r="A2125" s="65">
        <f t="shared" si="533"/>
        <v>44100</v>
      </c>
      <c r="B2125" s="12">
        <f t="shared" ca="1" si="535"/>
        <v>92284721.01374279</v>
      </c>
      <c r="C2125" s="73">
        <f t="shared" ca="1" si="536"/>
        <v>80526032.942365378</v>
      </c>
      <c r="D2125" s="67">
        <f ca="1">IF(A2125&lt;$B$1,VLOOKUP(A2125,[1]DI!$A$4:$B$15000,2,FALSE),0)</f>
        <v>0</v>
      </c>
      <c r="E2125" s="11">
        <f t="shared" ca="1" si="537"/>
        <v>1</v>
      </c>
      <c r="F2125" s="66">
        <f ca="1">(TRUNC(PRODUCT($E$16:$E2124),16))</f>
        <v>1.64263105143693</v>
      </c>
      <c r="G2125" s="66">
        <f t="shared" ca="1" si="538"/>
        <v>1.6004484080525101</v>
      </c>
      <c r="H2125" s="66">
        <f t="shared" ca="1" si="539"/>
        <v>1.02635677</v>
      </c>
      <c r="I2125" s="67">
        <f t="shared" si="534"/>
        <v>0</v>
      </c>
      <c r="J2125" s="68">
        <f t="shared" si="540"/>
        <v>43801</v>
      </c>
      <c r="K2125" s="13">
        <f t="shared" si="541"/>
        <v>294</v>
      </c>
      <c r="L2125" s="9">
        <f t="shared" si="542"/>
        <v>1</v>
      </c>
      <c r="M2125" s="71">
        <f t="shared" ca="1" si="543"/>
        <v>1.02635677</v>
      </c>
      <c r="N2125" s="70">
        <f t="shared" si="544"/>
        <v>0</v>
      </c>
      <c r="O2125" s="66">
        <f t="shared" ca="1" si="545"/>
        <v>2122406.1292743501</v>
      </c>
      <c r="P2125" s="72">
        <f t="shared" si="546"/>
        <v>0</v>
      </c>
      <c r="Q2125" s="73">
        <f t="shared" ca="1" si="547"/>
        <v>1610520.6588473076</v>
      </c>
      <c r="R2125" s="73">
        <f t="shared" ca="1" si="548"/>
        <v>8025761.2832557494</v>
      </c>
      <c r="S2125" s="68"/>
      <c r="T2125" s="68"/>
      <c r="U2125" s="68"/>
      <c r="V2125" s="6"/>
      <c r="W2125" s="6"/>
      <c r="X2125" s="6"/>
      <c r="Y2125" s="7"/>
      <c r="Z2125" s="1"/>
      <c r="AA2125" s="6"/>
      <c r="AB2125" s="7"/>
      <c r="AC2125" s="7"/>
      <c r="AD2125" s="7"/>
      <c r="AE2125" s="6"/>
      <c r="AF2125" s="8"/>
      <c r="AG2125" s="6"/>
      <c r="AH2125" s="1"/>
      <c r="AI2125" s="3"/>
      <c r="AJ2125" s="3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</row>
    <row r="2126" spans="1:220" x14ac:dyDescent="0.2">
      <c r="A2126" s="65">
        <f t="shared" si="533"/>
        <v>44101</v>
      </c>
      <c r="B2126" s="12">
        <f t="shared" ca="1" si="535"/>
        <v>92311563.024723575</v>
      </c>
      <c r="C2126" s="73">
        <f t="shared" ca="1" si="536"/>
        <v>80526032.942365378</v>
      </c>
      <c r="D2126" s="67">
        <f ca="1">IF(A2126&lt;$B$1,VLOOKUP(A2126,[1]DI!$A$4:$B$15000,2,FALSE),0)</f>
        <v>0</v>
      </c>
      <c r="E2126" s="11">
        <f t="shared" ca="1" si="537"/>
        <v>1</v>
      </c>
      <c r="F2126" s="66">
        <f ca="1">(TRUNC(PRODUCT($E$16:$E2125),16))</f>
        <v>1.64263105143693</v>
      </c>
      <c r="G2126" s="66">
        <f t="shared" ca="1" si="538"/>
        <v>1.6004484080525101</v>
      </c>
      <c r="H2126" s="66">
        <f t="shared" ca="1" si="539"/>
        <v>1.02635677</v>
      </c>
      <c r="I2126" s="67">
        <f t="shared" si="534"/>
        <v>0</v>
      </c>
      <c r="J2126" s="68">
        <f t="shared" si="540"/>
        <v>43801</v>
      </c>
      <c r="K2126" s="13">
        <f t="shared" si="541"/>
        <v>295</v>
      </c>
      <c r="L2126" s="9">
        <f t="shared" si="542"/>
        <v>1</v>
      </c>
      <c r="M2126" s="71">
        <f t="shared" ca="1" si="543"/>
        <v>1.02635677</v>
      </c>
      <c r="N2126" s="70">
        <f t="shared" si="544"/>
        <v>0</v>
      </c>
      <c r="O2126" s="66">
        <f t="shared" ca="1" si="545"/>
        <v>2122406.1292743501</v>
      </c>
      <c r="P2126" s="72">
        <f t="shared" si="546"/>
        <v>0</v>
      </c>
      <c r="Q2126" s="73">
        <f t="shared" ca="1" si="547"/>
        <v>1610520.6588473076</v>
      </c>
      <c r="R2126" s="73">
        <f t="shared" ca="1" si="548"/>
        <v>8052603.294236538</v>
      </c>
      <c r="S2126" s="68"/>
      <c r="T2126" s="68"/>
      <c r="U2126" s="68"/>
      <c r="V2126" s="6"/>
      <c r="W2126" s="6"/>
      <c r="X2126" s="6"/>
      <c r="Y2126" s="7"/>
      <c r="Z2126" s="1"/>
      <c r="AA2126" s="6"/>
      <c r="AB2126" s="7"/>
      <c r="AC2126" s="7"/>
      <c r="AD2126" s="7"/>
      <c r="AE2126" s="6"/>
      <c r="AF2126" s="8"/>
      <c r="AG2126" s="6"/>
      <c r="AH2126" s="1"/>
      <c r="AI2126" s="3"/>
      <c r="AJ2126" s="3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</row>
    <row r="2127" spans="1:220" x14ac:dyDescent="0.2">
      <c r="A2127" s="65">
        <f t="shared" si="533"/>
        <v>44102</v>
      </c>
      <c r="B2127" s="12">
        <f t="shared" ca="1" si="535"/>
        <v>92338405.035704359</v>
      </c>
      <c r="C2127" s="73">
        <f t="shared" ca="1" si="536"/>
        <v>80526032.942365378</v>
      </c>
      <c r="D2127" s="67">
        <f ca="1">IF(A2127&lt;$B$1,VLOOKUP(A2127,[1]DI!$A$4:$B$15000,2,FALSE),0)</f>
        <v>1.9000000000000006E-2</v>
      </c>
      <c r="E2127" s="11">
        <f t="shared" ca="1" si="537"/>
        <v>1.0000746899999999</v>
      </c>
      <c r="F2127" s="66">
        <f ca="1">(TRUNC(PRODUCT($E$16:$E2126),16))</f>
        <v>1.64263105143693</v>
      </c>
      <c r="G2127" s="66">
        <f t="shared" ca="1" si="538"/>
        <v>1.6004484080525101</v>
      </c>
      <c r="H2127" s="66">
        <f t="shared" ca="1" si="539"/>
        <v>1.02635677</v>
      </c>
      <c r="I2127" s="67">
        <f t="shared" si="534"/>
        <v>0</v>
      </c>
      <c r="J2127" s="68">
        <f t="shared" si="540"/>
        <v>43801</v>
      </c>
      <c r="K2127" s="13">
        <f t="shared" si="541"/>
        <v>296</v>
      </c>
      <c r="L2127" s="9">
        <f t="shared" si="542"/>
        <v>1</v>
      </c>
      <c r="M2127" s="71">
        <f t="shared" ca="1" si="543"/>
        <v>1.02635677</v>
      </c>
      <c r="N2127" s="70">
        <f t="shared" si="544"/>
        <v>0</v>
      </c>
      <c r="O2127" s="66">
        <f t="shared" ca="1" si="545"/>
        <v>2122406.1292743501</v>
      </c>
      <c r="P2127" s="72">
        <f t="shared" si="546"/>
        <v>0</v>
      </c>
      <c r="Q2127" s="73">
        <f t="shared" ca="1" si="547"/>
        <v>1610520.6588473076</v>
      </c>
      <c r="R2127" s="73">
        <f t="shared" ca="1" si="548"/>
        <v>8079445.3052173257</v>
      </c>
      <c r="S2127" s="68"/>
      <c r="T2127" s="68"/>
      <c r="U2127" s="68"/>
      <c r="V2127" s="6"/>
      <c r="W2127" s="6"/>
      <c r="X2127" s="6"/>
      <c r="Y2127" s="7"/>
      <c r="Z2127" s="1"/>
      <c r="AA2127" s="6"/>
      <c r="AB2127" s="7"/>
      <c r="AC2127" s="7"/>
      <c r="AD2127" s="7"/>
      <c r="AE2127" s="6"/>
      <c r="AF2127" s="8"/>
      <c r="AG2127" s="6"/>
      <c r="AH2127" s="1"/>
      <c r="AI2127" s="3"/>
      <c r="AJ2127" s="3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</row>
    <row r="2128" spans="1:220" x14ac:dyDescent="0.2">
      <c r="A2128" s="65">
        <f t="shared" si="533"/>
        <v>44103</v>
      </c>
      <c r="B2128" s="12">
        <f t="shared" ca="1" si="535"/>
        <v>92371419.367110178</v>
      </c>
      <c r="C2128" s="73">
        <f t="shared" ca="1" si="536"/>
        <v>80526032.942365378</v>
      </c>
      <c r="D2128" s="67">
        <f ca="1">IF(A2128&lt;$B$1,VLOOKUP(A2128,[1]DI!$A$4:$B$15000,2,FALSE),0)</f>
        <v>1.9000000000000006E-2</v>
      </c>
      <c r="E2128" s="11">
        <f t="shared" ca="1" si="537"/>
        <v>1.0000746899999999</v>
      </c>
      <c r="F2128" s="66">
        <f ca="1">(TRUNC(PRODUCT($E$16:$E2127),16))</f>
        <v>1.6427537395501599</v>
      </c>
      <c r="G2128" s="66">
        <f t="shared" ca="1" si="538"/>
        <v>1.6004484080525101</v>
      </c>
      <c r="H2128" s="66">
        <f t="shared" ca="1" si="539"/>
        <v>1.02643342</v>
      </c>
      <c r="I2128" s="67">
        <f t="shared" si="534"/>
        <v>0</v>
      </c>
      <c r="J2128" s="68">
        <f t="shared" si="540"/>
        <v>43801</v>
      </c>
      <c r="K2128" s="13">
        <f t="shared" si="541"/>
        <v>297</v>
      </c>
      <c r="L2128" s="9">
        <f t="shared" si="542"/>
        <v>1</v>
      </c>
      <c r="M2128" s="71">
        <f t="shared" ca="1" si="543"/>
        <v>1.02643342</v>
      </c>
      <c r="N2128" s="70">
        <f t="shared" si="544"/>
        <v>0</v>
      </c>
      <c r="O2128" s="66">
        <f t="shared" ca="1" si="545"/>
        <v>2128578.44969938</v>
      </c>
      <c r="P2128" s="72">
        <f t="shared" si="546"/>
        <v>0</v>
      </c>
      <c r="Q2128" s="73">
        <f t="shared" ca="1" si="547"/>
        <v>1610520.6588473076</v>
      </c>
      <c r="R2128" s="73">
        <f t="shared" ca="1" si="548"/>
        <v>8106287.3161981152</v>
      </c>
      <c r="S2128" s="68"/>
      <c r="T2128" s="68"/>
      <c r="U2128" s="68"/>
      <c r="V2128" s="6"/>
      <c r="W2128" s="6"/>
      <c r="X2128" s="6"/>
      <c r="Y2128" s="7"/>
      <c r="Z2128" s="1"/>
      <c r="AA2128" s="6"/>
      <c r="AB2128" s="7"/>
      <c r="AC2128" s="7"/>
      <c r="AD2128" s="7"/>
      <c r="AE2128" s="6"/>
      <c r="AF2128" s="8"/>
      <c r="AG2128" s="6"/>
      <c r="AH2128" s="1"/>
      <c r="AI2128" s="3"/>
      <c r="AJ2128" s="3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  <c r="HG2128" s="1"/>
      <c r="HH2128" s="1"/>
      <c r="HI2128" s="1"/>
      <c r="HJ2128" s="1"/>
      <c r="HK2128" s="1"/>
      <c r="HL2128" s="1"/>
    </row>
    <row r="2129" spans="1:220" x14ac:dyDescent="0.2">
      <c r="A2129" s="65">
        <f t="shared" si="533"/>
        <v>44104</v>
      </c>
      <c r="B2129" s="12">
        <f t="shared" ca="1" si="535"/>
        <v>92404435.309036642</v>
      </c>
      <c r="C2129" s="73">
        <f t="shared" ca="1" si="536"/>
        <v>80526032.942365378</v>
      </c>
      <c r="D2129" s="67">
        <f ca="1">IF(A2129&lt;$B$1,VLOOKUP(A2129,[1]DI!$A$4:$B$15000,2,FALSE),0)</f>
        <v>1.9000000000000006E-2</v>
      </c>
      <c r="E2129" s="11">
        <f t="shared" ca="1" si="537"/>
        <v>1.0000746899999999</v>
      </c>
      <c r="F2129" s="66">
        <f ca="1">(TRUNC(PRODUCT($E$16:$E2128),16))</f>
        <v>1.6428764368269699</v>
      </c>
      <c r="G2129" s="66">
        <f t="shared" ca="1" si="538"/>
        <v>1.6004484080525101</v>
      </c>
      <c r="H2129" s="66">
        <f t="shared" ca="1" si="539"/>
        <v>1.0265100899999999</v>
      </c>
      <c r="I2129" s="67">
        <f t="shared" si="534"/>
        <v>0</v>
      </c>
      <c r="J2129" s="68">
        <f t="shared" si="540"/>
        <v>43801</v>
      </c>
      <c r="K2129" s="13">
        <f t="shared" si="541"/>
        <v>298</v>
      </c>
      <c r="L2129" s="9">
        <f t="shared" si="542"/>
        <v>1</v>
      </c>
      <c r="M2129" s="71">
        <f t="shared" ca="1" si="543"/>
        <v>1.0265100899999999</v>
      </c>
      <c r="N2129" s="70">
        <f t="shared" si="544"/>
        <v>0</v>
      </c>
      <c r="O2129" s="66">
        <f t="shared" ca="1" si="545"/>
        <v>2134752.3806450702</v>
      </c>
      <c r="P2129" s="72">
        <f t="shared" si="546"/>
        <v>0</v>
      </c>
      <c r="Q2129" s="73">
        <f t="shared" ca="1" si="547"/>
        <v>1610520.6588473076</v>
      </c>
      <c r="R2129" s="73">
        <f t="shared" ca="1" si="548"/>
        <v>8133129.3271789029</v>
      </c>
      <c r="S2129" s="68"/>
      <c r="T2129" s="68"/>
      <c r="U2129" s="68"/>
      <c r="V2129" s="6"/>
      <c r="W2129" s="6"/>
      <c r="X2129" s="6"/>
      <c r="Y2129" s="7"/>
      <c r="Z2129" s="1"/>
      <c r="AA2129" s="6"/>
      <c r="AB2129" s="7"/>
      <c r="AC2129" s="7"/>
      <c r="AD2129" s="7"/>
      <c r="AE2129" s="6"/>
      <c r="AF2129" s="8"/>
      <c r="AG2129" s="6"/>
      <c r="AH2129" s="1"/>
      <c r="AI2129" s="3"/>
      <c r="AJ2129" s="3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  <c r="HG2129" s="1"/>
      <c r="HH2129" s="1"/>
      <c r="HI2129" s="1"/>
      <c r="HJ2129" s="1"/>
      <c r="HK2129" s="1"/>
      <c r="HL2129" s="1"/>
    </row>
    <row r="2130" spans="1:220" x14ac:dyDescent="0.2">
      <c r="A2130" s="65">
        <f t="shared" ref="A2130:A2193" si="549">(A2129+1)</f>
        <v>44105</v>
      </c>
      <c r="B2130" s="12">
        <f t="shared" ca="1" si="535"/>
        <v>92437451.250963151</v>
      </c>
      <c r="C2130" s="73">
        <f t="shared" ca="1" si="536"/>
        <v>80526032.942365378</v>
      </c>
      <c r="D2130" s="67">
        <f ca="1">IF(A2130&lt;$B$1,VLOOKUP(A2130,[1]DI!$A$4:$B$15000,2,FALSE),0)</f>
        <v>1.9000000000000006E-2</v>
      </c>
      <c r="E2130" s="11">
        <f t="shared" ca="1" si="537"/>
        <v>1.0000746899999999</v>
      </c>
      <c r="F2130" s="66">
        <f ca="1">(TRUNC(PRODUCT($E$16:$E2129),16))</f>
        <v>1.64299914326803</v>
      </c>
      <c r="G2130" s="66">
        <f t="shared" ca="1" si="538"/>
        <v>1.6004484080525101</v>
      </c>
      <c r="H2130" s="66">
        <f t="shared" ca="1" si="539"/>
        <v>1.02658676</v>
      </c>
      <c r="I2130" s="67">
        <f t="shared" ref="I2130:I2193" si="550">I2129</f>
        <v>0</v>
      </c>
      <c r="J2130" s="68">
        <f t="shared" si="540"/>
        <v>43801</v>
      </c>
      <c r="K2130" s="13">
        <f t="shared" si="541"/>
        <v>299</v>
      </c>
      <c r="L2130" s="9">
        <f t="shared" si="542"/>
        <v>1</v>
      </c>
      <c r="M2130" s="71">
        <f t="shared" ca="1" si="543"/>
        <v>1.02658676</v>
      </c>
      <c r="N2130" s="70">
        <f t="shared" si="544"/>
        <v>0</v>
      </c>
      <c r="O2130" s="66">
        <f t="shared" ca="1" si="545"/>
        <v>2140926.3115907698</v>
      </c>
      <c r="P2130" s="72">
        <f t="shared" si="546"/>
        <v>0</v>
      </c>
      <c r="Q2130" s="73">
        <f t="shared" ca="1" si="547"/>
        <v>1610520.6588473076</v>
      </c>
      <c r="R2130" s="73">
        <f t="shared" ca="1" si="548"/>
        <v>8159971.3381596915</v>
      </c>
      <c r="S2130" s="68"/>
      <c r="T2130" s="68"/>
      <c r="U2130" s="68"/>
      <c r="V2130" s="6"/>
      <c r="W2130" s="6"/>
      <c r="X2130" s="6"/>
      <c r="Y2130" s="7"/>
      <c r="Z2130" s="1"/>
      <c r="AA2130" s="6"/>
      <c r="AB2130" s="7"/>
      <c r="AC2130" s="7"/>
      <c r="AD2130" s="7"/>
      <c r="AE2130" s="6"/>
      <c r="AF2130" s="8"/>
      <c r="AG2130" s="6"/>
      <c r="AH2130" s="1"/>
      <c r="AI2130" s="3"/>
      <c r="AJ2130" s="3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  <c r="HG2130" s="1"/>
      <c r="HH2130" s="1"/>
      <c r="HI2130" s="1"/>
      <c r="HJ2130" s="1"/>
      <c r="HK2130" s="1"/>
      <c r="HL2130" s="1"/>
    </row>
    <row r="2131" spans="1:220" x14ac:dyDescent="0.2">
      <c r="A2131" s="65">
        <f t="shared" si="549"/>
        <v>44106</v>
      </c>
      <c r="B2131" s="12">
        <f t="shared" ca="1" si="535"/>
        <v>92470467.192889616</v>
      </c>
      <c r="C2131" s="73">
        <f t="shared" ca="1" si="536"/>
        <v>80526032.942365378</v>
      </c>
      <c r="D2131" s="67">
        <f ca="1">IF(A2131&lt;$B$1,VLOOKUP(A2131,[1]DI!$A$4:$B$15000,2,FALSE),0)</f>
        <v>1.9000000000000006E-2</v>
      </c>
      <c r="E2131" s="11">
        <f t="shared" ca="1" si="537"/>
        <v>1.0000746899999999</v>
      </c>
      <c r="F2131" s="66">
        <f ca="1">(TRUNC(PRODUCT($E$16:$E2130),16))</f>
        <v>1.6431218588740399</v>
      </c>
      <c r="G2131" s="66">
        <f t="shared" ca="1" si="538"/>
        <v>1.6004484080525101</v>
      </c>
      <c r="H2131" s="66">
        <f t="shared" ca="1" si="539"/>
        <v>1.0266634299999999</v>
      </c>
      <c r="I2131" s="67">
        <f t="shared" si="550"/>
        <v>0</v>
      </c>
      <c r="J2131" s="68">
        <f t="shared" si="540"/>
        <v>43801</v>
      </c>
      <c r="K2131" s="13">
        <f t="shared" si="541"/>
        <v>300</v>
      </c>
      <c r="L2131" s="9">
        <f t="shared" si="542"/>
        <v>1</v>
      </c>
      <c r="M2131" s="71">
        <f t="shared" ca="1" si="543"/>
        <v>1.0266634299999999</v>
      </c>
      <c r="N2131" s="70">
        <f t="shared" si="544"/>
        <v>0</v>
      </c>
      <c r="O2131" s="66">
        <f t="shared" ca="1" si="545"/>
        <v>2147100.2425364498</v>
      </c>
      <c r="P2131" s="72">
        <f t="shared" si="546"/>
        <v>0</v>
      </c>
      <c r="Q2131" s="73">
        <f t="shared" ca="1" si="547"/>
        <v>1610520.6588473076</v>
      </c>
      <c r="R2131" s="73">
        <f t="shared" ca="1" si="548"/>
        <v>8186813.3491404802</v>
      </c>
      <c r="S2131" s="68"/>
      <c r="T2131" s="68"/>
      <c r="U2131" s="68"/>
      <c r="V2131" s="6"/>
      <c r="W2131" s="6"/>
      <c r="X2131" s="6"/>
      <c r="Y2131" s="7"/>
      <c r="Z2131" s="1"/>
      <c r="AA2131" s="6"/>
      <c r="AB2131" s="7"/>
      <c r="AC2131" s="7"/>
      <c r="AD2131" s="7"/>
      <c r="AE2131" s="6"/>
      <c r="AF2131" s="8"/>
      <c r="AG2131" s="6"/>
      <c r="AH2131" s="1"/>
      <c r="AI2131" s="3"/>
      <c r="AJ2131" s="3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  <c r="HG2131" s="1"/>
      <c r="HH2131" s="1"/>
      <c r="HI2131" s="1"/>
      <c r="HJ2131" s="1"/>
      <c r="HK2131" s="1"/>
      <c r="HL2131" s="1"/>
    </row>
    <row r="2132" spans="1:220" x14ac:dyDescent="0.2">
      <c r="A2132" s="65">
        <f t="shared" si="549"/>
        <v>44107</v>
      </c>
      <c r="B2132" s="12">
        <f t="shared" ca="1" si="535"/>
        <v>92503484.745336741</v>
      </c>
      <c r="C2132" s="73">
        <f t="shared" ca="1" si="536"/>
        <v>80526032.942365378</v>
      </c>
      <c r="D2132" s="67">
        <f ca="1">IF(A2132&lt;$B$1,VLOOKUP(A2132,[1]DI!$A$4:$B$15000,2,FALSE),0)</f>
        <v>0</v>
      </c>
      <c r="E2132" s="11">
        <f t="shared" ca="1" si="537"/>
        <v>1</v>
      </c>
      <c r="F2132" s="66">
        <f ca="1">(TRUNC(PRODUCT($E$16:$E2131),16))</f>
        <v>1.6432445836456799</v>
      </c>
      <c r="G2132" s="66">
        <f t="shared" ca="1" si="538"/>
        <v>1.6004484080525101</v>
      </c>
      <c r="H2132" s="66">
        <f t="shared" ca="1" si="539"/>
        <v>1.0267401199999999</v>
      </c>
      <c r="I2132" s="67">
        <f t="shared" si="550"/>
        <v>0</v>
      </c>
      <c r="J2132" s="68">
        <f t="shared" si="540"/>
        <v>43801</v>
      </c>
      <c r="K2132" s="13">
        <f t="shared" si="541"/>
        <v>301</v>
      </c>
      <c r="L2132" s="9">
        <f t="shared" si="542"/>
        <v>1</v>
      </c>
      <c r="M2132" s="71">
        <f t="shared" ca="1" si="543"/>
        <v>1.0267401199999999</v>
      </c>
      <c r="N2132" s="70">
        <f t="shared" si="544"/>
        <v>0</v>
      </c>
      <c r="O2132" s="66">
        <f t="shared" ca="1" si="545"/>
        <v>2153275.7840028</v>
      </c>
      <c r="P2132" s="72">
        <f t="shared" si="546"/>
        <v>0</v>
      </c>
      <c r="Q2132" s="73">
        <f t="shared" ca="1" si="547"/>
        <v>1610520.6588473076</v>
      </c>
      <c r="R2132" s="73">
        <f t="shared" ca="1" si="548"/>
        <v>8213655.3601212678</v>
      </c>
      <c r="S2132" s="68"/>
      <c r="T2132" s="68"/>
      <c r="U2132" s="68"/>
      <c r="V2132" s="6"/>
      <c r="W2132" s="6"/>
      <c r="X2132" s="6"/>
      <c r="Y2132" s="7"/>
      <c r="Z2132" s="1"/>
      <c r="AA2132" s="6"/>
      <c r="AB2132" s="7"/>
      <c r="AC2132" s="7"/>
      <c r="AD2132" s="7"/>
      <c r="AE2132" s="6"/>
      <c r="AF2132" s="8"/>
      <c r="AG2132" s="6"/>
      <c r="AH2132" s="1"/>
      <c r="AI2132" s="3"/>
      <c r="AJ2132" s="3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</row>
    <row r="2133" spans="1:220" x14ac:dyDescent="0.2">
      <c r="A2133" s="65">
        <f t="shared" si="549"/>
        <v>44108</v>
      </c>
      <c r="B2133" s="12">
        <f t="shared" ca="1" si="535"/>
        <v>92530326.756317526</v>
      </c>
      <c r="C2133" s="73">
        <f t="shared" ca="1" si="536"/>
        <v>80526032.942365378</v>
      </c>
      <c r="D2133" s="67">
        <f ca="1">IF(A2133&lt;$B$1,VLOOKUP(A2133,[1]DI!$A$4:$B$15000,2,FALSE),0)</f>
        <v>0</v>
      </c>
      <c r="E2133" s="11">
        <f t="shared" ca="1" si="537"/>
        <v>1</v>
      </c>
      <c r="F2133" s="66">
        <f ca="1">(TRUNC(PRODUCT($E$16:$E2132),16))</f>
        <v>1.6432445836456799</v>
      </c>
      <c r="G2133" s="66">
        <f t="shared" ca="1" si="538"/>
        <v>1.6004484080525101</v>
      </c>
      <c r="H2133" s="66">
        <f t="shared" ca="1" si="539"/>
        <v>1.0267401199999999</v>
      </c>
      <c r="I2133" s="67">
        <f t="shared" si="550"/>
        <v>0</v>
      </c>
      <c r="J2133" s="68">
        <f t="shared" si="540"/>
        <v>43801</v>
      </c>
      <c r="K2133" s="13">
        <f t="shared" si="541"/>
        <v>302</v>
      </c>
      <c r="L2133" s="9">
        <f t="shared" si="542"/>
        <v>1</v>
      </c>
      <c r="M2133" s="71">
        <f t="shared" ca="1" si="543"/>
        <v>1.0267401199999999</v>
      </c>
      <c r="N2133" s="70">
        <f t="shared" si="544"/>
        <v>0</v>
      </c>
      <c r="O2133" s="66">
        <f t="shared" ca="1" si="545"/>
        <v>2153275.7840028</v>
      </c>
      <c r="P2133" s="72">
        <f t="shared" si="546"/>
        <v>0</v>
      </c>
      <c r="Q2133" s="73">
        <f t="shared" ca="1" si="547"/>
        <v>1610520.6588473076</v>
      </c>
      <c r="R2133" s="73">
        <f t="shared" ca="1" si="548"/>
        <v>8240497.3711020565</v>
      </c>
      <c r="S2133" s="68"/>
      <c r="T2133" s="68"/>
      <c r="U2133" s="68"/>
      <c r="V2133" s="6"/>
      <c r="W2133" s="6"/>
      <c r="X2133" s="6"/>
      <c r="Y2133" s="7"/>
      <c r="Z2133" s="1"/>
      <c r="AA2133" s="6"/>
      <c r="AB2133" s="7"/>
      <c r="AC2133" s="7"/>
      <c r="AD2133" s="7"/>
      <c r="AE2133" s="6"/>
      <c r="AF2133" s="8"/>
      <c r="AG2133" s="6"/>
      <c r="AH2133" s="1"/>
      <c r="AI2133" s="3"/>
      <c r="AJ2133" s="3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</row>
    <row r="2134" spans="1:220" x14ac:dyDescent="0.2">
      <c r="A2134" s="65">
        <f t="shared" si="549"/>
        <v>44109</v>
      </c>
      <c r="B2134" s="12">
        <f t="shared" ca="1" si="535"/>
        <v>92557168.767298326</v>
      </c>
      <c r="C2134" s="73">
        <f t="shared" ca="1" si="536"/>
        <v>80526032.942365378</v>
      </c>
      <c r="D2134" s="67">
        <f ca="1">IF(A2134&lt;$B$1,VLOOKUP(A2134,[1]DI!$A$4:$B$15000,2,FALSE),0)</f>
        <v>1.9000000000000006E-2</v>
      </c>
      <c r="E2134" s="11">
        <f t="shared" ca="1" si="537"/>
        <v>1.0000746899999999</v>
      </c>
      <c r="F2134" s="66">
        <f ca="1">(TRUNC(PRODUCT($E$16:$E2133),16))</f>
        <v>1.6432445836456799</v>
      </c>
      <c r="G2134" s="66">
        <f t="shared" ca="1" si="538"/>
        <v>1.6004484080525101</v>
      </c>
      <c r="H2134" s="66">
        <f t="shared" ca="1" si="539"/>
        <v>1.0267401199999999</v>
      </c>
      <c r="I2134" s="67">
        <f t="shared" si="550"/>
        <v>0</v>
      </c>
      <c r="J2134" s="68">
        <f t="shared" si="540"/>
        <v>43801</v>
      </c>
      <c r="K2134" s="13">
        <f t="shared" si="541"/>
        <v>303</v>
      </c>
      <c r="L2134" s="9">
        <f t="shared" si="542"/>
        <v>1</v>
      </c>
      <c r="M2134" s="71">
        <f t="shared" ca="1" si="543"/>
        <v>1.0267401199999999</v>
      </c>
      <c r="N2134" s="70">
        <f t="shared" si="544"/>
        <v>0</v>
      </c>
      <c r="O2134" s="66">
        <f t="shared" ca="1" si="545"/>
        <v>2153275.7840028</v>
      </c>
      <c r="P2134" s="72">
        <f t="shared" si="546"/>
        <v>0</v>
      </c>
      <c r="Q2134" s="73">
        <f t="shared" ca="1" si="547"/>
        <v>1610520.6588473076</v>
      </c>
      <c r="R2134" s="73">
        <f t="shared" ca="1" si="548"/>
        <v>8267339.3820828469</v>
      </c>
      <c r="S2134" s="68"/>
      <c r="T2134" s="68"/>
      <c r="U2134" s="68"/>
      <c r="V2134" s="6"/>
      <c r="W2134" s="6"/>
      <c r="X2134" s="6"/>
      <c r="Y2134" s="7"/>
      <c r="Z2134" s="1"/>
      <c r="AA2134" s="6"/>
      <c r="AB2134" s="7"/>
      <c r="AC2134" s="7"/>
      <c r="AD2134" s="7"/>
      <c r="AE2134" s="6"/>
      <c r="AF2134" s="8"/>
      <c r="AG2134" s="6"/>
      <c r="AH2134" s="1"/>
      <c r="AI2134" s="3"/>
      <c r="AJ2134" s="3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  <c r="HG2134" s="1"/>
      <c r="HH2134" s="1"/>
      <c r="HI2134" s="1"/>
      <c r="HJ2134" s="1"/>
      <c r="HK2134" s="1"/>
      <c r="HL2134" s="1"/>
    </row>
    <row r="2135" spans="1:220" x14ac:dyDescent="0.2">
      <c r="A2135" s="65">
        <f t="shared" si="549"/>
        <v>44110</v>
      </c>
      <c r="B2135" s="12">
        <f t="shared" ca="1" si="535"/>
        <v>92590185.514485136</v>
      </c>
      <c r="C2135" s="73">
        <f t="shared" ca="1" si="536"/>
        <v>80526032.942365378</v>
      </c>
      <c r="D2135" s="67">
        <f ca="1">IF(A2135&lt;$B$1,VLOOKUP(A2135,[1]DI!$A$4:$B$15000,2,FALSE),0)</f>
        <v>1.9000000000000006E-2</v>
      </c>
      <c r="E2135" s="11">
        <f t="shared" ca="1" si="537"/>
        <v>1.0000746899999999</v>
      </c>
      <c r="F2135" s="66">
        <f ca="1">(TRUNC(PRODUCT($E$16:$E2134),16))</f>
        <v>1.6433673175836301</v>
      </c>
      <c r="G2135" s="66">
        <f t="shared" ca="1" si="538"/>
        <v>1.6004484080525101</v>
      </c>
      <c r="H2135" s="66">
        <f t="shared" ca="1" si="539"/>
        <v>1.0268168</v>
      </c>
      <c r="I2135" s="67">
        <f t="shared" si="550"/>
        <v>0</v>
      </c>
      <c r="J2135" s="68">
        <f t="shared" si="540"/>
        <v>43801</v>
      </c>
      <c r="K2135" s="13">
        <f t="shared" si="541"/>
        <v>304</v>
      </c>
      <c r="L2135" s="9">
        <f t="shared" si="542"/>
        <v>1</v>
      </c>
      <c r="M2135" s="71">
        <f t="shared" ca="1" si="543"/>
        <v>1.0268168</v>
      </c>
      <c r="N2135" s="70">
        <f t="shared" si="544"/>
        <v>0</v>
      </c>
      <c r="O2135" s="66">
        <f t="shared" ca="1" si="545"/>
        <v>2159450.5202088198</v>
      </c>
      <c r="P2135" s="72">
        <f t="shared" si="546"/>
        <v>0</v>
      </c>
      <c r="Q2135" s="73">
        <f t="shared" ca="1" si="547"/>
        <v>1610520.6588473076</v>
      </c>
      <c r="R2135" s="73">
        <f t="shared" ca="1" si="548"/>
        <v>8294181.3930636346</v>
      </c>
      <c r="S2135" s="68"/>
      <c r="T2135" s="68"/>
      <c r="U2135" s="68"/>
      <c r="V2135" s="6"/>
      <c r="W2135" s="6"/>
      <c r="X2135" s="6"/>
      <c r="Y2135" s="7"/>
      <c r="Z2135" s="1"/>
      <c r="AA2135" s="6"/>
      <c r="AB2135" s="7"/>
      <c r="AC2135" s="7"/>
      <c r="AD2135" s="7"/>
      <c r="AE2135" s="6"/>
      <c r="AF2135" s="8"/>
      <c r="AG2135" s="6"/>
      <c r="AH2135" s="1"/>
      <c r="AI2135" s="3"/>
      <c r="AJ2135" s="3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  <c r="HG2135" s="1"/>
      <c r="HH2135" s="1"/>
      <c r="HI2135" s="1"/>
      <c r="HJ2135" s="1"/>
      <c r="HK2135" s="1"/>
      <c r="HL2135" s="1"/>
    </row>
    <row r="2136" spans="1:220" x14ac:dyDescent="0.2">
      <c r="A2136" s="65">
        <f t="shared" si="549"/>
        <v>44111</v>
      </c>
      <c r="B2136" s="12">
        <f t="shared" ca="1" si="535"/>
        <v>92623203.872192606</v>
      </c>
      <c r="C2136" s="73">
        <f t="shared" ca="1" si="536"/>
        <v>80526032.942365378</v>
      </c>
      <c r="D2136" s="67">
        <f ca="1">IF(A2136&lt;$B$1,VLOOKUP(A2136,[1]DI!$A$4:$B$15000,2,FALSE),0)</f>
        <v>1.9000000000000006E-2</v>
      </c>
      <c r="E2136" s="11">
        <f t="shared" ca="1" si="537"/>
        <v>1.0000746899999999</v>
      </c>
      <c r="F2136" s="66">
        <f ca="1">(TRUNC(PRODUCT($E$16:$E2135),16))</f>
        <v>1.6434900606885801</v>
      </c>
      <c r="G2136" s="66">
        <f t="shared" ca="1" si="538"/>
        <v>1.6004484080525101</v>
      </c>
      <c r="H2136" s="66">
        <f t="shared" ca="1" si="539"/>
        <v>1.0268934999999999</v>
      </c>
      <c r="I2136" s="67">
        <f t="shared" si="550"/>
        <v>0</v>
      </c>
      <c r="J2136" s="68">
        <f t="shared" si="540"/>
        <v>43801</v>
      </c>
      <c r="K2136" s="13">
        <f t="shared" si="541"/>
        <v>305</v>
      </c>
      <c r="L2136" s="9">
        <f t="shared" si="542"/>
        <v>1</v>
      </c>
      <c r="M2136" s="71">
        <f t="shared" ca="1" si="543"/>
        <v>1.0268934999999999</v>
      </c>
      <c r="N2136" s="70">
        <f t="shared" si="544"/>
        <v>0</v>
      </c>
      <c r="O2136" s="66">
        <f t="shared" ca="1" si="545"/>
        <v>2165626.8669354999</v>
      </c>
      <c r="P2136" s="72">
        <f t="shared" si="546"/>
        <v>0</v>
      </c>
      <c r="Q2136" s="73">
        <f t="shared" ca="1" si="547"/>
        <v>1610520.6588473076</v>
      </c>
      <c r="R2136" s="73">
        <f t="shared" ca="1" si="548"/>
        <v>8321023.4040444233</v>
      </c>
      <c r="S2136" s="68"/>
      <c r="T2136" s="68"/>
      <c r="U2136" s="68"/>
      <c r="V2136" s="6"/>
      <c r="W2136" s="6"/>
      <c r="X2136" s="6"/>
      <c r="Y2136" s="7"/>
      <c r="Z2136" s="1"/>
      <c r="AA2136" s="6"/>
      <c r="AB2136" s="7"/>
      <c r="AC2136" s="7"/>
      <c r="AD2136" s="7"/>
      <c r="AE2136" s="6"/>
      <c r="AF2136" s="8"/>
      <c r="AG2136" s="6"/>
      <c r="AH2136" s="1"/>
      <c r="AI2136" s="3"/>
      <c r="AJ2136" s="3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</row>
    <row r="2137" spans="1:220" x14ac:dyDescent="0.2">
      <c r="A2137" s="65">
        <f t="shared" si="549"/>
        <v>44112</v>
      </c>
      <c r="B2137" s="12">
        <f t="shared" ca="1" si="535"/>
        <v>92656221.424639732</v>
      </c>
      <c r="C2137" s="73">
        <f t="shared" ca="1" si="536"/>
        <v>80526032.942365378</v>
      </c>
      <c r="D2137" s="67">
        <f ca="1">IF(A2137&lt;$B$1,VLOOKUP(A2137,[1]DI!$A$4:$B$15000,2,FALSE),0)</f>
        <v>1.9000000000000006E-2</v>
      </c>
      <c r="E2137" s="11">
        <f t="shared" ca="1" si="537"/>
        <v>1.0000746899999999</v>
      </c>
      <c r="F2137" s="66">
        <f ca="1">(TRUNC(PRODUCT($E$16:$E2136),16))</f>
        <v>1.64361281296122</v>
      </c>
      <c r="G2137" s="66">
        <f t="shared" ca="1" si="538"/>
        <v>1.6004484080525101</v>
      </c>
      <c r="H2137" s="66">
        <f t="shared" ca="1" si="539"/>
        <v>1.0269701899999999</v>
      </c>
      <c r="I2137" s="67">
        <f t="shared" si="550"/>
        <v>0</v>
      </c>
      <c r="J2137" s="68">
        <f t="shared" si="540"/>
        <v>43801</v>
      </c>
      <c r="K2137" s="13">
        <f t="shared" si="541"/>
        <v>306</v>
      </c>
      <c r="L2137" s="9">
        <f t="shared" si="542"/>
        <v>1</v>
      </c>
      <c r="M2137" s="71">
        <f t="shared" ca="1" si="543"/>
        <v>1.0269701899999999</v>
      </c>
      <c r="N2137" s="70">
        <f t="shared" si="544"/>
        <v>0</v>
      </c>
      <c r="O2137" s="66">
        <f t="shared" ca="1" si="545"/>
        <v>2171802.4084018399</v>
      </c>
      <c r="P2137" s="72">
        <f t="shared" si="546"/>
        <v>0</v>
      </c>
      <c r="Q2137" s="73">
        <f t="shared" ca="1" si="547"/>
        <v>1610520.6588473076</v>
      </c>
      <c r="R2137" s="73">
        <f t="shared" ca="1" si="548"/>
        <v>8347865.4150252109</v>
      </c>
      <c r="S2137" s="68"/>
      <c r="T2137" s="68"/>
      <c r="U2137" s="68"/>
      <c r="V2137" s="6"/>
      <c r="W2137" s="6"/>
      <c r="X2137" s="6"/>
      <c r="Y2137" s="7"/>
      <c r="Z2137" s="1"/>
      <c r="AA2137" s="6"/>
      <c r="AB2137" s="7"/>
      <c r="AC2137" s="7"/>
      <c r="AD2137" s="7"/>
      <c r="AE2137" s="6"/>
      <c r="AF2137" s="8"/>
      <c r="AG2137" s="6"/>
      <c r="AH2137" s="1"/>
      <c r="AI2137" s="3"/>
      <c r="AJ2137" s="3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</row>
    <row r="2138" spans="1:220" x14ac:dyDescent="0.2">
      <c r="A2138" s="65">
        <f t="shared" si="549"/>
        <v>44113</v>
      </c>
      <c r="B2138" s="12">
        <f t="shared" ca="1" si="535"/>
        <v>92689240.587607548</v>
      </c>
      <c r="C2138" s="73">
        <f t="shared" ca="1" si="536"/>
        <v>80526032.942365378</v>
      </c>
      <c r="D2138" s="67">
        <f ca="1">IF(A2138&lt;$B$1,VLOOKUP(A2138,[1]DI!$A$4:$B$15000,2,FALSE),0)</f>
        <v>1.9000000000000006E-2</v>
      </c>
      <c r="E2138" s="11">
        <f t="shared" ca="1" si="537"/>
        <v>1.0000746899999999</v>
      </c>
      <c r="F2138" s="66">
        <f ca="1">(TRUNC(PRODUCT($E$16:$E2137),16))</f>
        <v>1.64373557440222</v>
      </c>
      <c r="G2138" s="66">
        <f t="shared" ca="1" si="538"/>
        <v>1.6004484080525101</v>
      </c>
      <c r="H2138" s="66">
        <f t="shared" ca="1" si="539"/>
        <v>1.0270469</v>
      </c>
      <c r="I2138" s="67">
        <f t="shared" si="550"/>
        <v>0</v>
      </c>
      <c r="J2138" s="68">
        <f t="shared" si="540"/>
        <v>43801</v>
      </c>
      <c r="K2138" s="13">
        <f t="shared" si="541"/>
        <v>307</v>
      </c>
      <c r="L2138" s="9">
        <f t="shared" si="542"/>
        <v>1</v>
      </c>
      <c r="M2138" s="71">
        <f t="shared" ca="1" si="543"/>
        <v>1.0270469</v>
      </c>
      <c r="N2138" s="70">
        <f t="shared" si="544"/>
        <v>0</v>
      </c>
      <c r="O2138" s="66">
        <f t="shared" ca="1" si="545"/>
        <v>2177979.5603888598</v>
      </c>
      <c r="P2138" s="72">
        <f t="shared" si="546"/>
        <v>0</v>
      </c>
      <c r="Q2138" s="73">
        <f t="shared" ca="1" si="547"/>
        <v>1610520.6588473076</v>
      </c>
      <c r="R2138" s="73">
        <f t="shared" ca="1" si="548"/>
        <v>8374707.4260060005</v>
      </c>
      <c r="S2138" s="68"/>
      <c r="T2138" s="68"/>
      <c r="U2138" s="68"/>
      <c r="V2138" s="6"/>
      <c r="W2138" s="6"/>
      <c r="X2138" s="6"/>
      <c r="Y2138" s="7"/>
      <c r="Z2138" s="1"/>
      <c r="AA2138" s="6"/>
      <c r="AB2138" s="7"/>
      <c r="AC2138" s="7"/>
      <c r="AD2138" s="7"/>
      <c r="AE2138" s="6"/>
      <c r="AF2138" s="8"/>
      <c r="AG2138" s="6"/>
      <c r="AH2138" s="1"/>
      <c r="AI2138" s="3"/>
      <c r="AJ2138" s="3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</row>
    <row r="2139" spans="1:220" x14ac:dyDescent="0.2">
      <c r="A2139" s="65">
        <f t="shared" si="549"/>
        <v>44114</v>
      </c>
      <c r="B2139" s="12">
        <f t="shared" ca="1" si="535"/>
        <v>92722259.750575349</v>
      </c>
      <c r="C2139" s="73">
        <f t="shared" ca="1" si="536"/>
        <v>80526032.942365378</v>
      </c>
      <c r="D2139" s="67">
        <f ca="1">IF(A2139&lt;$B$1,VLOOKUP(A2139,[1]DI!$A$4:$B$15000,2,FALSE),0)</f>
        <v>0</v>
      </c>
      <c r="E2139" s="11">
        <f t="shared" ca="1" si="537"/>
        <v>1</v>
      </c>
      <c r="F2139" s="66">
        <f ca="1">(TRUNC(PRODUCT($E$16:$E2138),16))</f>
        <v>1.6438583450122699</v>
      </c>
      <c r="G2139" s="66">
        <f t="shared" ca="1" si="538"/>
        <v>1.6004484080525101</v>
      </c>
      <c r="H2139" s="66">
        <f t="shared" ca="1" si="539"/>
        <v>1.0271236100000001</v>
      </c>
      <c r="I2139" s="67">
        <f t="shared" si="550"/>
        <v>0</v>
      </c>
      <c r="J2139" s="68">
        <f t="shared" si="540"/>
        <v>43801</v>
      </c>
      <c r="K2139" s="13">
        <f t="shared" si="541"/>
        <v>308</v>
      </c>
      <c r="L2139" s="9">
        <f t="shared" si="542"/>
        <v>1</v>
      </c>
      <c r="M2139" s="71">
        <f t="shared" ca="1" si="543"/>
        <v>1.0271236100000001</v>
      </c>
      <c r="N2139" s="70">
        <f t="shared" si="544"/>
        <v>0</v>
      </c>
      <c r="O2139" s="66">
        <f t="shared" ca="1" si="545"/>
        <v>2184156.7123758802</v>
      </c>
      <c r="P2139" s="72">
        <f t="shared" si="546"/>
        <v>0</v>
      </c>
      <c r="Q2139" s="73">
        <f t="shared" ca="1" si="547"/>
        <v>1610520.6588473076</v>
      </c>
      <c r="R2139" s="73">
        <f t="shared" ca="1" si="548"/>
        <v>8401549.4369867872</v>
      </c>
      <c r="S2139" s="68"/>
      <c r="T2139" s="68"/>
      <c r="U2139" s="68"/>
      <c r="V2139" s="6"/>
      <c r="W2139" s="6"/>
      <c r="X2139" s="6"/>
      <c r="Y2139" s="7"/>
      <c r="Z2139" s="1"/>
      <c r="AA2139" s="6"/>
      <c r="AB2139" s="7"/>
      <c r="AC2139" s="7"/>
      <c r="AD2139" s="7"/>
      <c r="AE2139" s="6"/>
      <c r="AF2139" s="8"/>
      <c r="AG2139" s="6"/>
      <c r="AH2139" s="1"/>
      <c r="AI2139" s="3"/>
      <c r="AJ2139" s="3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</row>
    <row r="2140" spans="1:220" x14ac:dyDescent="0.2">
      <c r="A2140" s="65">
        <f t="shared" si="549"/>
        <v>44115</v>
      </c>
      <c r="B2140" s="12">
        <f t="shared" ca="1" si="535"/>
        <v>92749101.761556134</v>
      </c>
      <c r="C2140" s="73">
        <f t="shared" ca="1" si="536"/>
        <v>80526032.942365378</v>
      </c>
      <c r="D2140" s="67">
        <f ca="1">IF(A2140&lt;$B$1,VLOOKUP(A2140,[1]DI!$A$4:$B$15000,2,FALSE),0)</f>
        <v>0</v>
      </c>
      <c r="E2140" s="11">
        <f t="shared" ca="1" si="537"/>
        <v>1</v>
      </c>
      <c r="F2140" s="66">
        <f ca="1">(TRUNC(PRODUCT($E$16:$E2139),16))</f>
        <v>1.6438583450122699</v>
      </c>
      <c r="G2140" s="66">
        <f t="shared" ca="1" si="538"/>
        <v>1.6004484080525101</v>
      </c>
      <c r="H2140" s="66">
        <f t="shared" ca="1" si="539"/>
        <v>1.0271236100000001</v>
      </c>
      <c r="I2140" s="67">
        <f t="shared" si="550"/>
        <v>0</v>
      </c>
      <c r="J2140" s="68">
        <f t="shared" si="540"/>
        <v>43801</v>
      </c>
      <c r="K2140" s="13">
        <f t="shared" si="541"/>
        <v>309</v>
      </c>
      <c r="L2140" s="9">
        <f t="shared" si="542"/>
        <v>1</v>
      </c>
      <c r="M2140" s="71">
        <f t="shared" ca="1" si="543"/>
        <v>1.0271236100000001</v>
      </c>
      <c r="N2140" s="70">
        <f t="shared" si="544"/>
        <v>0</v>
      </c>
      <c r="O2140" s="66">
        <f t="shared" ca="1" si="545"/>
        <v>2184156.7123758802</v>
      </c>
      <c r="P2140" s="72">
        <f t="shared" si="546"/>
        <v>0</v>
      </c>
      <c r="Q2140" s="73">
        <f t="shared" ca="1" si="547"/>
        <v>1610520.6588473076</v>
      </c>
      <c r="R2140" s="73">
        <f t="shared" ca="1" si="548"/>
        <v>8428391.4479675759</v>
      </c>
      <c r="S2140" s="68"/>
      <c r="T2140" s="68"/>
      <c r="U2140" s="68"/>
      <c r="V2140" s="6"/>
      <c r="W2140" s="6"/>
      <c r="X2140" s="6"/>
      <c r="Y2140" s="7"/>
      <c r="Z2140" s="1"/>
      <c r="AA2140" s="6"/>
      <c r="AB2140" s="7"/>
      <c r="AC2140" s="7"/>
      <c r="AD2140" s="7"/>
      <c r="AE2140" s="6"/>
      <c r="AF2140" s="8"/>
      <c r="AG2140" s="6"/>
      <c r="AH2140" s="1"/>
      <c r="AI2140" s="3"/>
      <c r="AJ2140" s="3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  <c r="HG2140" s="1"/>
      <c r="HH2140" s="1"/>
      <c r="HI2140" s="1"/>
      <c r="HJ2140" s="1"/>
      <c r="HK2140" s="1"/>
      <c r="HL2140" s="1"/>
    </row>
    <row r="2141" spans="1:220" x14ac:dyDescent="0.2">
      <c r="A2141" s="65">
        <f t="shared" si="549"/>
        <v>44116</v>
      </c>
      <c r="B2141" s="12">
        <f t="shared" ca="1" si="535"/>
        <v>92775943.772536919</v>
      </c>
      <c r="C2141" s="73">
        <f t="shared" ca="1" si="536"/>
        <v>80526032.942365378</v>
      </c>
      <c r="D2141" s="67">
        <f ca="1">IF(A2141&lt;$B$1,VLOOKUP(A2141,[1]DI!$A$4:$B$15000,2,FALSE),0)</f>
        <v>0</v>
      </c>
      <c r="E2141" s="11">
        <f t="shared" ca="1" si="537"/>
        <v>1</v>
      </c>
      <c r="F2141" s="66">
        <f ca="1">(TRUNC(PRODUCT($E$16:$E2140),16))</f>
        <v>1.6438583450122699</v>
      </c>
      <c r="G2141" s="66">
        <f t="shared" ca="1" si="538"/>
        <v>1.6004484080525101</v>
      </c>
      <c r="H2141" s="66">
        <f t="shared" ca="1" si="539"/>
        <v>1.0271236100000001</v>
      </c>
      <c r="I2141" s="67">
        <f t="shared" si="550"/>
        <v>0</v>
      </c>
      <c r="J2141" s="68">
        <f t="shared" si="540"/>
        <v>43801</v>
      </c>
      <c r="K2141" s="13">
        <f t="shared" si="541"/>
        <v>310</v>
      </c>
      <c r="L2141" s="9">
        <f t="shared" si="542"/>
        <v>1</v>
      </c>
      <c r="M2141" s="71">
        <f t="shared" ca="1" si="543"/>
        <v>1.0271236100000001</v>
      </c>
      <c r="N2141" s="70">
        <f t="shared" si="544"/>
        <v>0</v>
      </c>
      <c r="O2141" s="66">
        <f t="shared" ca="1" si="545"/>
        <v>2184156.7123758802</v>
      </c>
      <c r="P2141" s="72">
        <f t="shared" si="546"/>
        <v>0</v>
      </c>
      <c r="Q2141" s="73">
        <f t="shared" ca="1" si="547"/>
        <v>1610520.6588473076</v>
      </c>
      <c r="R2141" s="73">
        <f t="shared" ca="1" si="548"/>
        <v>8455233.4589483645</v>
      </c>
      <c r="S2141" s="68"/>
      <c r="T2141" s="68"/>
      <c r="U2141" s="68"/>
      <c r="V2141" s="6"/>
      <c r="W2141" s="6"/>
      <c r="X2141" s="6"/>
      <c r="Y2141" s="7"/>
      <c r="Z2141" s="1"/>
      <c r="AA2141" s="6"/>
      <c r="AB2141" s="7"/>
      <c r="AC2141" s="7"/>
      <c r="AD2141" s="7"/>
      <c r="AE2141" s="6"/>
      <c r="AF2141" s="8"/>
      <c r="AG2141" s="6"/>
      <c r="AH2141" s="1"/>
      <c r="AI2141" s="3"/>
      <c r="AJ2141" s="3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</row>
    <row r="2142" spans="1:220" x14ac:dyDescent="0.2">
      <c r="A2142" s="65">
        <f t="shared" si="549"/>
        <v>44117</v>
      </c>
      <c r="B2142" s="12">
        <f t="shared" ca="1" si="535"/>
        <v>92802785.783517718</v>
      </c>
      <c r="C2142" s="73">
        <f t="shared" ca="1" si="536"/>
        <v>80526032.942365378</v>
      </c>
      <c r="D2142" s="67">
        <f ca="1">IF(A2142&lt;$B$1,VLOOKUP(A2142,[1]DI!$A$4:$B$15000,2,FALSE),0)</f>
        <v>1.9000000000000006E-2</v>
      </c>
      <c r="E2142" s="11">
        <f t="shared" ca="1" si="537"/>
        <v>1.0000746899999999</v>
      </c>
      <c r="F2142" s="66">
        <f ca="1">(TRUNC(PRODUCT($E$16:$E2141),16))</f>
        <v>1.6438583450122699</v>
      </c>
      <c r="G2142" s="66">
        <f t="shared" ca="1" si="538"/>
        <v>1.6004484080525101</v>
      </c>
      <c r="H2142" s="66">
        <f t="shared" ca="1" si="539"/>
        <v>1.0271236100000001</v>
      </c>
      <c r="I2142" s="67">
        <f t="shared" si="550"/>
        <v>0</v>
      </c>
      <c r="J2142" s="68">
        <f t="shared" si="540"/>
        <v>43801</v>
      </c>
      <c r="K2142" s="13">
        <f t="shared" si="541"/>
        <v>311</v>
      </c>
      <c r="L2142" s="9">
        <f t="shared" si="542"/>
        <v>1</v>
      </c>
      <c r="M2142" s="71">
        <f t="shared" ca="1" si="543"/>
        <v>1.0271236100000001</v>
      </c>
      <c r="N2142" s="70">
        <f t="shared" si="544"/>
        <v>0</v>
      </c>
      <c r="O2142" s="66">
        <f t="shared" ca="1" si="545"/>
        <v>2184156.7123758802</v>
      </c>
      <c r="P2142" s="72">
        <f t="shared" si="546"/>
        <v>0</v>
      </c>
      <c r="Q2142" s="73">
        <f t="shared" ca="1" si="547"/>
        <v>1610520.6588473076</v>
      </c>
      <c r="R2142" s="73">
        <f t="shared" ca="1" si="548"/>
        <v>8482075.4699291531</v>
      </c>
      <c r="S2142" s="68"/>
      <c r="T2142" s="68"/>
      <c r="U2142" s="68"/>
      <c r="V2142" s="6"/>
      <c r="W2142" s="6"/>
      <c r="X2142" s="6"/>
      <c r="Y2142" s="7"/>
      <c r="Z2142" s="1"/>
      <c r="AA2142" s="6"/>
      <c r="AB2142" s="7"/>
      <c r="AC2142" s="7"/>
      <c r="AD2142" s="7"/>
      <c r="AE2142" s="6"/>
      <c r="AF2142" s="8"/>
      <c r="AG2142" s="6"/>
      <c r="AH2142" s="1"/>
      <c r="AI2142" s="3"/>
      <c r="AJ2142" s="3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</row>
    <row r="2143" spans="1:220" x14ac:dyDescent="0.2">
      <c r="A2143" s="65">
        <f t="shared" si="549"/>
        <v>44118</v>
      </c>
      <c r="B2143" s="12">
        <f t="shared" ca="1" si="535"/>
        <v>92835804.946485505</v>
      </c>
      <c r="C2143" s="73">
        <f t="shared" ca="1" si="536"/>
        <v>80526032.942365378</v>
      </c>
      <c r="D2143" s="67">
        <f ca="1">IF(A2143&lt;$B$1,VLOOKUP(A2143,[1]DI!$A$4:$B$15000,2,FALSE),0)</f>
        <v>1.9000000000000006E-2</v>
      </c>
      <c r="E2143" s="11">
        <f t="shared" ca="1" si="537"/>
        <v>1.0000746899999999</v>
      </c>
      <c r="F2143" s="66">
        <f ca="1">(TRUNC(PRODUCT($E$16:$E2142),16))</f>
        <v>1.6439811247920599</v>
      </c>
      <c r="G2143" s="66">
        <f t="shared" ca="1" si="538"/>
        <v>1.6004484080525101</v>
      </c>
      <c r="H2143" s="66">
        <f t="shared" ca="1" si="539"/>
        <v>1.0272003199999999</v>
      </c>
      <c r="I2143" s="67">
        <f t="shared" si="550"/>
        <v>0</v>
      </c>
      <c r="J2143" s="68">
        <f t="shared" si="540"/>
        <v>43801</v>
      </c>
      <c r="K2143" s="13">
        <f t="shared" si="541"/>
        <v>312</v>
      </c>
      <c r="L2143" s="9">
        <f t="shared" si="542"/>
        <v>1</v>
      </c>
      <c r="M2143" s="71">
        <f t="shared" ca="1" si="543"/>
        <v>1.0272003199999999</v>
      </c>
      <c r="N2143" s="70">
        <f t="shared" si="544"/>
        <v>0</v>
      </c>
      <c r="O2143" s="66">
        <f t="shared" ca="1" si="545"/>
        <v>2190333.8643628801</v>
      </c>
      <c r="P2143" s="72">
        <f t="shared" si="546"/>
        <v>0</v>
      </c>
      <c r="Q2143" s="73">
        <f t="shared" ca="1" si="547"/>
        <v>1610520.6588473076</v>
      </c>
      <c r="R2143" s="73">
        <f t="shared" ca="1" si="548"/>
        <v>8508917.4809099417</v>
      </c>
      <c r="S2143" s="68"/>
      <c r="T2143" s="68"/>
      <c r="U2143" s="68"/>
      <c r="V2143" s="6"/>
      <c r="W2143" s="6"/>
      <c r="X2143" s="6"/>
      <c r="Y2143" s="7"/>
      <c r="Z2143" s="1"/>
      <c r="AA2143" s="6"/>
      <c r="AB2143" s="7"/>
      <c r="AC2143" s="7"/>
      <c r="AD2143" s="7"/>
      <c r="AE2143" s="6"/>
      <c r="AF2143" s="8"/>
      <c r="AG2143" s="6"/>
      <c r="AH2143" s="1"/>
      <c r="AI2143" s="3"/>
      <c r="AJ2143" s="3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</row>
    <row r="2144" spans="1:220" x14ac:dyDescent="0.2">
      <c r="A2144" s="65">
        <f t="shared" si="549"/>
        <v>44119</v>
      </c>
      <c r="B2144" s="12">
        <f t="shared" ca="1" si="535"/>
        <v>92868825.719973952</v>
      </c>
      <c r="C2144" s="73">
        <f t="shared" ca="1" si="536"/>
        <v>80526032.942365378</v>
      </c>
      <c r="D2144" s="67">
        <f ca="1">IF(A2144&lt;$B$1,VLOOKUP(A2144,[1]DI!$A$4:$B$15000,2,FALSE),0)</f>
        <v>1.9000000000000006E-2</v>
      </c>
      <c r="E2144" s="11">
        <f t="shared" ca="1" si="537"/>
        <v>1.0000746899999999</v>
      </c>
      <c r="F2144" s="66">
        <f ca="1">(TRUNC(PRODUCT($E$16:$E2143),16))</f>
        <v>1.6441039137422699</v>
      </c>
      <c r="G2144" s="66">
        <f t="shared" ca="1" si="538"/>
        <v>1.6004484080525101</v>
      </c>
      <c r="H2144" s="66">
        <f t="shared" ca="1" si="539"/>
        <v>1.0272770499999999</v>
      </c>
      <c r="I2144" s="67">
        <f t="shared" si="550"/>
        <v>0</v>
      </c>
      <c r="J2144" s="68">
        <f t="shared" si="540"/>
        <v>43801</v>
      </c>
      <c r="K2144" s="13">
        <f t="shared" si="541"/>
        <v>313</v>
      </c>
      <c r="L2144" s="9">
        <f t="shared" si="542"/>
        <v>1</v>
      </c>
      <c r="M2144" s="71">
        <f t="shared" ca="1" si="543"/>
        <v>1.0272770499999999</v>
      </c>
      <c r="N2144" s="70">
        <f t="shared" si="544"/>
        <v>0</v>
      </c>
      <c r="O2144" s="66">
        <f t="shared" ca="1" si="545"/>
        <v>2196512.62687054</v>
      </c>
      <c r="P2144" s="72">
        <f t="shared" si="546"/>
        <v>0</v>
      </c>
      <c r="Q2144" s="73">
        <f t="shared" ca="1" si="547"/>
        <v>1610520.6588473076</v>
      </c>
      <c r="R2144" s="73">
        <f t="shared" ca="1" si="548"/>
        <v>8535759.4918907303</v>
      </c>
      <c r="S2144" s="68"/>
      <c r="T2144" s="68"/>
      <c r="U2144" s="68"/>
      <c r="V2144" s="6"/>
      <c r="W2144" s="6"/>
      <c r="X2144" s="6"/>
      <c r="Y2144" s="7"/>
      <c r="Z2144" s="1"/>
      <c r="AA2144" s="6"/>
      <c r="AB2144" s="7"/>
      <c r="AC2144" s="7"/>
      <c r="AD2144" s="7"/>
      <c r="AE2144" s="6"/>
      <c r="AF2144" s="8"/>
      <c r="AG2144" s="6"/>
      <c r="AH2144" s="1"/>
      <c r="AI2144" s="3"/>
      <c r="AJ2144" s="3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</row>
    <row r="2145" spans="1:220" x14ac:dyDescent="0.2">
      <c r="A2145" s="65">
        <f t="shared" si="549"/>
        <v>44120</v>
      </c>
      <c r="B2145" s="12">
        <f t="shared" ca="1" si="535"/>
        <v>92901845.688202068</v>
      </c>
      <c r="C2145" s="73">
        <f t="shared" ca="1" si="536"/>
        <v>80526032.942365378</v>
      </c>
      <c r="D2145" s="67">
        <f ca="1">IF(A2145&lt;$B$1,VLOOKUP(A2145,[1]DI!$A$4:$B$15000,2,FALSE),0)</f>
        <v>1.9000000000000006E-2</v>
      </c>
      <c r="E2145" s="11">
        <f t="shared" ca="1" si="537"/>
        <v>1.0000746899999999</v>
      </c>
      <c r="F2145" s="66">
        <f ca="1">(TRUNC(PRODUCT($E$16:$E2144),16))</f>
        <v>1.64422671186359</v>
      </c>
      <c r="G2145" s="66">
        <f t="shared" ca="1" si="538"/>
        <v>1.6004484080525101</v>
      </c>
      <c r="H2145" s="66">
        <f t="shared" ca="1" si="539"/>
        <v>1.0273537699999999</v>
      </c>
      <c r="I2145" s="67">
        <f t="shared" si="550"/>
        <v>0</v>
      </c>
      <c r="J2145" s="68">
        <f t="shared" si="540"/>
        <v>43801</v>
      </c>
      <c r="K2145" s="13">
        <f t="shared" si="541"/>
        <v>314</v>
      </c>
      <c r="L2145" s="9">
        <f t="shared" si="542"/>
        <v>1</v>
      </c>
      <c r="M2145" s="71">
        <f t="shared" ca="1" si="543"/>
        <v>1.0273537699999999</v>
      </c>
      <c r="N2145" s="70">
        <f t="shared" si="544"/>
        <v>0</v>
      </c>
      <c r="O2145" s="66">
        <f t="shared" ca="1" si="545"/>
        <v>2202690.5841178801</v>
      </c>
      <c r="P2145" s="72">
        <f t="shared" si="546"/>
        <v>0</v>
      </c>
      <c r="Q2145" s="73">
        <f t="shared" ca="1" si="547"/>
        <v>1610520.6588473076</v>
      </c>
      <c r="R2145" s="73">
        <f t="shared" ca="1" si="548"/>
        <v>8562601.502871519</v>
      </c>
      <c r="S2145" s="68"/>
      <c r="T2145" s="68"/>
      <c r="U2145" s="68"/>
      <c r="V2145" s="6"/>
      <c r="W2145" s="6"/>
      <c r="X2145" s="6"/>
      <c r="Y2145" s="7"/>
      <c r="Z2145" s="1"/>
      <c r="AA2145" s="6"/>
      <c r="AB2145" s="7"/>
      <c r="AC2145" s="7"/>
      <c r="AD2145" s="7"/>
      <c r="AE2145" s="6"/>
      <c r="AF2145" s="8"/>
      <c r="AG2145" s="6"/>
      <c r="AH2145" s="1"/>
      <c r="AI2145" s="3"/>
      <c r="AJ2145" s="3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  <c r="HG2145" s="1"/>
      <c r="HH2145" s="1"/>
      <c r="HI2145" s="1"/>
      <c r="HJ2145" s="1"/>
      <c r="HK2145" s="1"/>
      <c r="HL2145" s="1"/>
    </row>
    <row r="2146" spans="1:220" x14ac:dyDescent="0.2">
      <c r="A2146" s="65">
        <f t="shared" si="549"/>
        <v>44121</v>
      </c>
      <c r="B2146" s="12">
        <f t="shared" ca="1" si="535"/>
        <v>92934867.266950876</v>
      </c>
      <c r="C2146" s="73">
        <f t="shared" ca="1" si="536"/>
        <v>80526032.942365378</v>
      </c>
      <c r="D2146" s="67">
        <f ca="1">IF(A2146&lt;$B$1,VLOOKUP(A2146,[1]DI!$A$4:$B$15000,2,FALSE),0)</f>
        <v>0</v>
      </c>
      <c r="E2146" s="11">
        <f t="shared" ca="1" si="537"/>
        <v>1</v>
      </c>
      <c r="F2146" s="66">
        <f ca="1">(TRUNC(PRODUCT($E$16:$E2145),16))</f>
        <v>1.6443495191566999</v>
      </c>
      <c r="G2146" s="66">
        <f t="shared" ca="1" si="538"/>
        <v>1.6004484080525101</v>
      </c>
      <c r="H2146" s="66">
        <f t="shared" ca="1" si="539"/>
        <v>1.0274305100000001</v>
      </c>
      <c r="I2146" s="67">
        <f t="shared" si="550"/>
        <v>0</v>
      </c>
      <c r="J2146" s="68">
        <f t="shared" si="540"/>
        <v>43801</v>
      </c>
      <c r="K2146" s="13">
        <f t="shared" si="541"/>
        <v>315</v>
      </c>
      <c r="L2146" s="9">
        <f t="shared" si="542"/>
        <v>1</v>
      </c>
      <c r="M2146" s="71">
        <f t="shared" ca="1" si="543"/>
        <v>1.0274305100000001</v>
      </c>
      <c r="N2146" s="70">
        <f t="shared" si="544"/>
        <v>0</v>
      </c>
      <c r="O2146" s="66">
        <f t="shared" ca="1" si="545"/>
        <v>2208870.1518858899</v>
      </c>
      <c r="P2146" s="72">
        <f t="shared" si="546"/>
        <v>0</v>
      </c>
      <c r="Q2146" s="73">
        <f t="shared" ca="1" si="547"/>
        <v>1610520.6588473076</v>
      </c>
      <c r="R2146" s="73">
        <f t="shared" ca="1" si="548"/>
        <v>8589443.5138523057</v>
      </c>
      <c r="S2146" s="68"/>
      <c r="T2146" s="68"/>
      <c r="U2146" s="68"/>
      <c r="V2146" s="6"/>
      <c r="W2146" s="6"/>
      <c r="X2146" s="6"/>
      <c r="Y2146" s="7"/>
      <c r="Z2146" s="1"/>
      <c r="AA2146" s="6"/>
      <c r="AB2146" s="7"/>
      <c r="AC2146" s="7"/>
      <c r="AD2146" s="7"/>
      <c r="AE2146" s="6"/>
      <c r="AF2146" s="8"/>
      <c r="AG2146" s="6"/>
      <c r="AH2146" s="1"/>
      <c r="AI2146" s="3"/>
      <c r="AJ2146" s="3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  <c r="HG2146" s="1"/>
      <c r="HH2146" s="1"/>
      <c r="HI2146" s="1"/>
      <c r="HJ2146" s="1"/>
      <c r="HK2146" s="1"/>
      <c r="HL2146" s="1"/>
    </row>
    <row r="2147" spans="1:220" x14ac:dyDescent="0.2">
      <c r="A2147" s="65">
        <f t="shared" si="549"/>
        <v>44122</v>
      </c>
      <c r="B2147" s="12">
        <f t="shared" ref="B2147:B2210" ca="1" si="551">(C2147+O2147+Q2147+R2147)</f>
        <v>92961709.277931675</v>
      </c>
      <c r="C2147" s="73">
        <f t="shared" ref="C2147:C2210" ca="1" si="552">(C2146-P2146)</f>
        <v>80526032.942365378</v>
      </c>
      <c r="D2147" s="67">
        <f ca="1">IF(A2147&lt;$B$1,VLOOKUP(A2147,[1]DI!$A$4:$B$15000,2,FALSE),0)</f>
        <v>0</v>
      </c>
      <c r="E2147" s="11">
        <f t="shared" ref="E2147:E2210" ca="1" si="553">IF(A2147&lt;A$13,1,ROUND(((1+D2147)^(1/252)),8))</f>
        <v>1</v>
      </c>
      <c r="F2147" s="66">
        <f ca="1">(TRUNC(PRODUCT($E$16:$E2146),16))</f>
        <v>1.6443495191566999</v>
      </c>
      <c r="G2147" s="66">
        <f t="shared" ref="G2147:G2210" ca="1" si="554">IF(N2146&gt;0,F2146,G2146)</f>
        <v>1.6004484080525101</v>
      </c>
      <c r="H2147" s="66">
        <f t="shared" ref="H2147:H2210" ca="1" si="555">ROUND(F2147/G2147,8)</f>
        <v>1.0274305100000001</v>
      </c>
      <c r="I2147" s="67">
        <f t="shared" si="550"/>
        <v>0</v>
      </c>
      <c r="J2147" s="68">
        <f t="shared" ref="J2147:J2210" si="556">IF(N2146&gt;0,VLOOKUP(N2146,W$16:AG$52,2),J2146)</f>
        <v>43801</v>
      </c>
      <c r="K2147" s="13">
        <f t="shared" ref="K2147:K2210" si="557">DAYS360(J2147,A2147)</f>
        <v>316</v>
      </c>
      <c r="L2147" s="9">
        <f t="shared" ref="L2147:L2210" si="558">ROUND((I2147+1)^(K2147/360),9)</f>
        <v>1</v>
      </c>
      <c r="M2147" s="71">
        <f t="shared" ref="M2147:M2210" ca="1" si="559">ROUND(H2147*L2147,9)</f>
        <v>1.0274305100000001</v>
      </c>
      <c r="N2147" s="70">
        <f t="shared" ref="N2147:N2210" si="560">IF(VLOOKUP(A2147,X$16:AE$52,8)=VLOOKUP(A2146,X$16:AE$52,8),0,VLOOKUP(A2147,X$16:AE$52,8))</f>
        <v>0</v>
      </c>
      <c r="O2147" s="66">
        <f t="shared" ref="O2147:O2210" ca="1" si="561">TRUNC(((M2147-1)*C2147),8)</f>
        <v>2208870.1518858899</v>
      </c>
      <c r="P2147" s="72">
        <f t="shared" ref="P2147:P2210" si="562">IF(N2147&gt;0,VLOOKUP(N2147,$W$16:$AB$52,6),0)</f>
        <v>0</v>
      </c>
      <c r="Q2147" s="73">
        <f t="shared" ca="1" si="547"/>
        <v>1610520.6588473076</v>
      </c>
      <c r="R2147" s="73">
        <f t="shared" ca="1" si="548"/>
        <v>8616285.5248330962</v>
      </c>
      <c r="S2147" s="68"/>
      <c r="T2147" s="68"/>
      <c r="U2147" s="68"/>
      <c r="V2147" s="6"/>
      <c r="W2147" s="6"/>
      <c r="X2147" s="6"/>
      <c r="Y2147" s="7"/>
      <c r="Z2147" s="1"/>
      <c r="AA2147" s="6"/>
      <c r="AB2147" s="7"/>
      <c r="AC2147" s="7"/>
      <c r="AD2147" s="7"/>
      <c r="AE2147" s="6"/>
      <c r="AF2147" s="8"/>
      <c r="AG2147" s="6"/>
      <c r="AH2147" s="1"/>
      <c r="AI2147" s="3"/>
      <c r="AJ2147" s="3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  <c r="HG2147" s="1"/>
      <c r="HH2147" s="1"/>
      <c r="HI2147" s="1"/>
      <c r="HJ2147" s="1"/>
      <c r="HK2147" s="1"/>
      <c r="HL2147" s="1"/>
    </row>
    <row r="2148" spans="1:220" x14ac:dyDescent="0.2">
      <c r="A2148" s="65">
        <f t="shared" si="549"/>
        <v>44123</v>
      </c>
      <c r="B2148" s="12">
        <f t="shared" ca="1" si="551"/>
        <v>92988551.28891246</v>
      </c>
      <c r="C2148" s="73">
        <f t="shared" ca="1" si="552"/>
        <v>80526032.942365378</v>
      </c>
      <c r="D2148" s="67">
        <f ca="1">IF(A2148&lt;$B$1,VLOOKUP(A2148,[1]DI!$A$4:$B$15000,2,FALSE),0)</f>
        <v>1.9000000000000006E-2</v>
      </c>
      <c r="E2148" s="11">
        <f t="shared" ca="1" si="553"/>
        <v>1.0000746899999999</v>
      </c>
      <c r="F2148" s="66">
        <f ca="1">(TRUNC(PRODUCT($E$16:$E2147),16))</f>
        <v>1.6443495191566999</v>
      </c>
      <c r="G2148" s="66">
        <f t="shared" ca="1" si="554"/>
        <v>1.6004484080525101</v>
      </c>
      <c r="H2148" s="66">
        <f t="shared" ca="1" si="555"/>
        <v>1.0274305100000001</v>
      </c>
      <c r="I2148" s="67">
        <f t="shared" si="550"/>
        <v>0</v>
      </c>
      <c r="J2148" s="68">
        <f t="shared" si="556"/>
        <v>43801</v>
      </c>
      <c r="K2148" s="13">
        <f t="shared" si="557"/>
        <v>317</v>
      </c>
      <c r="L2148" s="9">
        <f t="shared" si="558"/>
        <v>1</v>
      </c>
      <c r="M2148" s="71">
        <f t="shared" ca="1" si="559"/>
        <v>1.0274305100000001</v>
      </c>
      <c r="N2148" s="70">
        <f t="shared" si="560"/>
        <v>0</v>
      </c>
      <c r="O2148" s="66">
        <f t="shared" ca="1" si="561"/>
        <v>2208870.1518858899</v>
      </c>
      <c r="P2148" s="72">
        <f t="shared" si="562"/>
        <v>0</v>
      </c>
      <c r="Q2148" s="73">
        <f t="shared" ref="Q2148:Q2211" ca="1" si="563">0.02*C$1827</f>
        <v>1610520.6588473076</v>
      </c>
      <c r="R2148" s="73">
        <f t="shared" ref="R2148:R2211" ca="1" si="564">(A2148-A$1826)/30*0.01*C$1827</f>
        <v>8643127.5358138829</v>
      </c>
      <c r="S2148" s="68"/>
      <c r="T2148" s="68"/>
      <c r="U2148" s="68"/>
      <c r="V2148" s="6"/>
      <c r="W2148" s="6"/>
      <c r="X2148" s="6"/>
      <c r="Y2148" s="7"/>
      <c r="Z2148" s="1"/>
      <c r="AA2148" s="6"/>
      <c r="AB2148" s="7"/>
      <c r="AC2148" s="7"/>
      <c r="AD2148" s="7"/>
      <c r="AE2148" s="6"/>
      <c r="AF2148" s="8"/>
      <c r="AG2148" s="6"/>
      <c r="AH2148" s="1"/>
      <c r="AI2148" s="3"/>
      <c r="AJ2148" s="3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  <c r="HG2148" s="1"/>
      <c r="HH2148" s="1"/>
      <c r="HI2148" s="1"/>
      <c r="HJ2148" s="1"/>
      <c r="HK2148" s="1"/>
      <c r="HL2148" s="1"/>
    </row>
    <row r="2149" spans="1:220" x14ac:dyDescent="0.2">
      <c r="A2149" s="65">
        <f t="shared" si="549"/>
        <v>44124</v>
      </c>
      <c r="B2149" s="12">
        <f t="shared" ca="1" si="551"/>
        <v>93021572.867661223</v>
      </c>
      <c r="C2149" s="73">
        <f t="shared" ca="1" si="552"/>
        <v>80526032.942365378</v>
      </c>
      <c r="D2149" s="67">
        <f ca="1">IF(A2149&lt;$B$1,VLOOKUP(A2149,[1]DI!$A$4:$B$15000,2,FALSE),0)</f>
        <v>1.9000000000000006E-2</v>
      </c>
      <c r="E2149" s="11">
        <f t="shared" ca="1" si="553"/>
        <v>1.0000746899999999</v>
      </c>
      <c r="F2149" s="66">
        <f ca="1">(TRUNC(PRODUCT($E$16:$E2148),16))</f>
        <v>1.6444723356222799</v>
      </c>
      <c r="G2149" s="66">
        <f t="shared" ca="1" si="554"/>
        <v>1.6004484080525101</v>
      </c>
      <c r="H2149" s="66">
        <f t="shared" ca="1" si="555"/>
        <v>1.02750725</v>
      </c>
      <c r="I2149" s="67">
        <f t="shared" si="550"/>
        <v>0</v>
      </c>
      <c r="J2149" s="68">
        <f t="shared" si="556"/>
        <v>43801</v>
      </c>
      <c r="K2149" s="13">
        <f t="shared" si="557"/>
        <v>318</v>
      </c>
      <c r="L2149" s="9">
        <f t="shared" si="558"/>
        <v>1</v>
      </c>
      <c r="M2149" s="71">
        <f t="shared" ca="1" si="559"/>
        <v>1.02750725</v>
      </c>
      <c r="N2149" s="70">
        <f t="shared" si="560"/>
        <v>0</v>
      </c>
      <c r="O2149" s="66">
        <f t="shared" ca="1" si="561"/>
        <v>2215049.7196538802</v>
      </c>
      <c r="P2149" s="72">
        <f t="shared" si="562"/>
        <v>0</v>
      </c>
      <c r="Q2149" s="73">
        <f t="shared" ca="1" si="563"/>
        <v>1610520.6588473076</v>
      </c>
      <c r="R2149" s="73">
        <f t="shared" ca="1" si="564"/>
        <v>8669969.5467946734</v>
      </c>
      <c r="S2149" s="68"/>
      <c r="T2149" s="68"/>
      <c r="U2149" s="68"/>
      <c r="V2149" s="6"/>
      <c r="W2149" s="6"/>
      <c r="X2149" s="6"/>
      <c r="Y2149" s="7"/>
      <c r="Z2149" s="1"/>
      <c r="AA2149" s="6"/>
      <c r="AB2149" s="7"/>
      <c r="AC2149" s="7"/>
      <c r="AD2149" s="7"/>
      <c r="AE2149" s="6"/>
      <c r="AF2149" s="8"/>
      <c r="AG2149" s="6"/>
      <c r="AH2149" s="1"/>
      <c r="AI2149" s="3"/>
      <c r="AJ2149" s="3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  <c r="HG2149" s="1"/>
      <c r="HH2149" s="1"/>
      <c r="HI2149" s="1"/>
      <c r="HJ2149" s="1"/>
      <c r="HK2149" s="1"/>
      <c r="HL2149" s="1"/>
    </row>
    <row r="2150" spans="1:220" x14ac:dyDescent="0.2">
      <c r="A2150" s="65">
        <f t="shared" si="549"/>
        <v>44125</v>
      </c>
      <c r="B2150" s="12">
        <f t="shared" ca="1" si="551"/>
        <v>93054594.446410015</v>
      </c>
      <c r="C2150" s="73">
        <f t="shared" ca="1" si="552"/>
        <v>80526032.942365378</v>
      </c>
      <c r="D2150" s="67">
        <f ca="1">IF(A2150&lt;$B$1,VLOOKUP(A2150,[1]DI!$A$4:$B$15000,2,FALSE),0)</f>
        <v>1.9000000000000006E-2</v>
      </c>
      <c r="E2150" s="11">
        <f t="shared" ca="1" si="553"/>
        <v>1.0000746899999999</v>
      </c>
      <c r="F2150" s="66">
        <f ca="1">(TRUNC(PRODUCT($E$16:$E2149),16))</f>
        <v>1.6445951612610299</v>
      </c>
      <c r="G2150" s="66">
        <f t="shared" ca="1" si="554"/>
        <v>1.6004484080525101</v>
      </c>
      <c r="H2150" s="66">
        <f t="shared" ca="1" si="555"/>
        <v>1.0275839899999999</v>
      </c>
      <c r="I2150" s="67">
        <f t="shared" si="550"/>
        <v>0</v>
      </c>
      <c r="J2150" s="68">
        <f t="shared" si="556"/>
        <v>43801</v>
      </c>
      <c r="K2150" s="13">
        <f t="shared" si="557"/>
        <v>319</v>
      </c>
      <c r="L2150" s="9">
        <f t="shared" si="558"/>
        <v>1</v>
      </c>
      <c r="M2150" s="71">
        <f t="shared" ca="1" si="559"/>
        <v>1.0275839899999999</v>
      </c>
      <c r="N2150" s="70">
        <f t="shared" si="560"/>
        <v>0</v>
      </c>
      <c r="O2150" s="66">
        <f t="shared" ca="1" si="561"/>
        <v>2221229.28742187</v>
      </c>
      <c r="P2150" s="72">
        <f t="shared" si="562"/>
        <v>0</v>
      </c>
      <c r="Q2150" s="73">
        <f t="shared" ca="1" si="563"/>
        <v>1610520.6588473076</v>
      </c>
      <c r="R2150" s="73">
        <f t="shared" ca="1" si="564"/>
        <v>8696811.557775462</v>
      </c>
      <c r="S2150" s="68"/>
      <c r="T2150" s="68"/>
      <c r="U2150" s="68"/>
      <c r="V2150" s="6"/>
      <c r="W2150" s="6"/>
      <c r="X2150" s="6"/>
      <c r="Y2150" s="7"/>
      <c r="Z2150" s="1"/>
      <c r="AA2150" s="6"/>
      <c r="AB2150" s="7"/>
      <c r="AC2150" s="7"/>
      <c r="AD2150" s="7"/>
      <c r="AE2150" s="6"/>
      <c r="AF2150" s="8"/>
      <c r="AG2150" s="6"/>
      <c r="AH2150" s="1"/>
      <c r="AI2150" s="3"/>
      <c r="AJ2150" s="3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  <c r="HG2150" s="1"/>
      <c r="HH2150" s="1"/>
      <c r="HI2150" s="1"/>
      <c r="HJ2150" s="1"/>
      <c r="HK2150" s="1"/>
      <c r="HL2150" s="1"/>
    </row>
    <row r="2151" spans="1:220" x14ac:dyDescent="0.2">
      <c r="A2151" s="65">
        <f t="shared" si="549"/>
        <v>44126</v>
      </c>
      <c r="B2151" s="12">
        <f t="shared" ca="1" si="551"/>
        <v>93087616.830419138</v>
      </c>
      <c r="C2151" s="73">
        <f t="shared" ca="1" si="552"/>
        <v>80526032.942365378</v>
      </c>
      <c r="D2151" s="67">
        <f ca="1">IF(A2151&lt;$B$1,VLOOKUP(A2151,[1]DI!$A$4:$B$15000,2,FALSE),0)</f>
        <v>1.9000000000000006E-2</v>
      </c>
      <c r="E2151" s="11">
        <f t="shared" ca="1" si="553"/>
        <v>1.0000746899999999</v>
      </c>
      <c r="F2151" s="66">
        <f ca="1">(TRUNC(PRODUCT($E$16:$E2150),16))</f>
        <v>1.64471799607362</v>
      </c>
      <c r="G2151" s="66">
        <f t="shared" ca="1" si="554"/>
        <v>1.6004484080525101</v>
      </c>
      <c r="H2151" s="66">
        <f t="shared" ca="1" si="555"/>
        <v>1.02766074</v>
      </c>
      <c r="I2151" s="67">
        <f t="shared" si="550"/>
        <v>0</v>
      </c>
      <c r="J2151" s="68">
        <f t="shared" si="556"/>
        <v>43801</v>
      </c>
      <c r="K2151" s="13">
        <f t="shared" si="557"/>
        <v>320</v>
      </c>
      <c r="L2151" s="9">
        <f t="shared" si="558"/>
        <v>1</v>
      </c>
      <c r="M2151" s="71">
        <f t="shared" ca="1" si="559"/>
        <v>1.02766074</v>
      </c>
      <c r="N2151" s="70">
        <f t="shared" si="560"/>
        <v>0</v>
      </c>
      <c r="O2151" s="66">
        <f t="shared" ca="1" si="561"/>
        <v>2227409.6604502001</v>
      </c>
      <c r="P2151" s="72">
        <f t="shared" si="562"/>
        <v>0</v>
      </c>
      <c r="Q2151" s="73">
        <f t="shared" ca="1" si="563"/>
        <v>1610520.6588473076</v>
      </c>
      <c r="R2151" s="73">
        <f t="shared" ca="1" si="564"/>
        <v>8723653.5687562488</v>
      </c>
      <c r="S2151" s="68"/>
      <c r="T2151" s="68"/>
      <c r="U2151" s="68"/>
      <c r="V2151" s="6"/>
      <c r="W2151" s="6"/>
      <c r="X2151" s="6"/>
      <c r="Y2151" s="7"/>
      <c r="Z2151" s="1"/>
      <c r="AA2151" s="6"/>
      <c r="AB2151" s="7"/>
      <c r="AC2151" s="7"/>
      <c r="AD2151" s="7"/>
      <c r="AE2151" s="6"/>
      <c r="AF2151" s="8"/>
      <c r="AG2151" s="6"/>
      <c r="AH2151" s="1"/>
      <c r="AI2151" s="3"/>
      <c r="AJ2151" s="3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  <c r="HG2151" s="1"/>
      <c r="HH2151" s="1"/>
      <c r="HI2151" s="1"/>
      <c r="HJ2151" s="1"/>
      <c r="HK2151" s="1"/>
      <c r="HL2151" s="1"/>
    </row>
    <row r="2152" spans="1:220" x14ac:dyDescent="0.2">
      <c r="A2152" s="65">
        <f t="shared" si="549"/>
        <v>44127</v>
      </c>
      <c r="B2152" s="12">
        <f t="shared" ca="1" si="551"/>
        <v>93120640.019688576</v>
      </c>
      <c r="C2152" s="73">
        <f t="shared" ca="1" si="552"/>
        <v>80526032.942365378</v>
      </c>
      <c r="D2152" s="67">
        <f ca="1">IF(A2152&lt;$B$1,VLOOKUP(A2152,[1]DI!$A$4:$B$15000,2,FALSE),0)</f>
        <v>1.9000000000000006E-2</v>
      </c>
      <c r="E2152" s="11">
        <f t="shared" ca="1" si="553"/>
        <v>1.0000746899999999</v>
      </c>
      <c r="F2152" s="66">
        <f ca="1">(TRUNC(PRODUCT($E$16:$E2151),16))</f>
        <v>1.6448408400607499</v>
      </c>
      <c r="G2152" s="66">
        <f t="shared" ca="1" si="554"/>
        <v>1.6004484080525101</v>
      </c>
      <c r="H2152" s="66">
        <f t="shared" ca="1" si="555"/>
        <v>1.0277375</v>
      </c>
      <c r="I2152" s="67">
        <f t="shared" si="550"/>
        <v>0</v>
      </c>
      <c r="J2152" s="68">
        <f t="shared" si="556"/>
        <v>43801</v>
      </c>
      <c r="K2152" s="13">
        <f t="shared" si="557"/>
        <v>321</v>
      </c>
      <c r="L2152" s="9">
        <f t="shared" si="558"/>
        <v>1</v>
      </c>
      <c r="M2152" s="71">
        <f t="shared" ca="1" si="559"/>
        <v>1.0277375</v>
      </c>
      <c r="N2152" s="70">
        <f t="shared" si="560"/>
        <v>0</v>
      </c>
      <c r="O2152" s="66">
        <f t="shared" ca="1" si="561"/>
        <v>2233590.8387388601</v>
      </c>
      <c r="P2152" s="72">
        <f t="shared" si="562"/>
        <v>0</v>
      </c>
      <c r="Q2152" s="73">
        <f t="shared" ca="1" si="563"/>
        <v>1610520.6588473076</v>
      </c>
      <c r="R2152" s="73">
        <f t="shared" ca="1" si="564"/>
        <v>8750495.5797370393</v>
      </c>
      <c r="S2152" s="68"/>
      <c r="T2152" s="68"/>
      <c r="U2152" s="68"/>
      <c r="V2152" s="6"/>
      <c r="W2152" s="6"/>
      <c r="X2152" s="6"/>
      <c r="Y2152" s="7"/>
      <c r="Z2152" s="1"/>
      <c r="AA2152" s="6"/>
      <c r="AB2152" s="7"/>
      <c r="AC2152" s="7"/>
      <c r="AD2152" s="7"/>
      <c r="AE2152" s="6"/>
      <c r="AF2152" s="8"/>
      <c r="AG2152" s="6"/>
      <c r="AH2152" s="1"/>
      <c r="AI2152" s="3"/>
      <c r="AJ2152" s="3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  <c r="HG2152" s="1"/>
      <c r="HH2152" s="1"/>
      <c r="HI2152" s="1"/>
      <c r="HJ2152" s="1"/>
      <c r="HK2152" s="1"/>
      <c r="HL2152" s="1"/>
    </row>
    <row r="2153" spans="1:220" x14ac:dyDescent="0.2">
      <c r="A2153" s="65">
        <f t="shared" si="549"/>
        <v>44128</v>
      </c>
      <c r="B2153" s="12">
        <f t="shared" ca="1" si="551"/>
        <v>93153663.208958015</v>
      </c>
      <c r="C2153" s="73">
        <f t="shared" ca="1" si="552"/>
        <v>80526032.942365378</v>
      </c>
      <c r="D2153" s="67">
        <f ca="1">IF(A2153&lt;$B$1,VLOOKUP(A2153,[1]DI!$A$4:$B$15000,2,FALSE),0)</f>
        <v>0</v>
      </c>
      <c r="E2153" s="11">
        <f t="shared" ca="1" si="553"/>
        <v>1</v>
      </c>
      <c r="F2153" s="66">
        <f ca="1">(TRUNC(PRODUCT($E$16:$E2152),16))</f>
        <v>1.64496369322309</v>
      </c>
      <c r="G2153" s="66">
        <f t="shared" ca="1" si="554"/>
        <v>1.6004484080525101</v>
      </c>
      <c r="H2153" s="66">
        <f t="shared" ca="1" si="555"/>
        <v>1.02781426</v>
      </c>
      <c r="I2153" s="67">
        <f t="shared" si="550"/>
        <v>0</v>
      </c>
      <c r="J2153" s="68">
        <f t="shared" si="556"/>
        <v>43801</v>
      </c>
      <c r="K2153" s="13">
        <f t="shared" si="557"/>
        <v>322</v>
      </c>
      <c r="L2153" s="9">
        <f t="shared" si="558"/>
        <v>1</v>
      </c>
      <c r="M2153" s="71">
        <f t="shared" ca="1" si="559"/>
        <v>1.02781426</v>
      </c>
      <c r="N2153" s="70">
        <f t="shared" si="560"/>
        <v>0</v>
      </c>
      <c r="O2153" s="66">
        <f t="shared" ca="1" si="561"/>
        <v>2239772.0170275099</v>
      </c>
      <c r="P2153" s="72">
        <f t="shared" si="562"/>
        <v>0</v>
      </c>
      <c r="Q2153" s="73">
        <f t="shared" ca="1" si="563"/>
        <v>1610520.6588473076</v>
      </c>
      <c r="R2153" s="73">
        <f t="shared" ca="1" si="564"/>
        <v>8777337.590717826</v>
      </c>
      <c r="S2153" s="68"/>
      <c r="T2153" s="68"/>
      <c r="U2153" s="68"/>
      <c r="V2153" s="6"/>
      <c r="W2153" s="6"/>
      <c r="X2153" s="6"/>
      <c r="Y2153" s="7"/>
      <c r="Z2153" s="1"/>
      <c r="AA2153" s="6"/>
      <c r="AB2153" s="7"/>
      <c r="AC2153" s="7"/>
      <c r="AD2153" s="7"/>
      <c r="AE2153" s="6"/>
      <c r="AF2153" s="8"/>
      <c r="AG2153" s="6"/>
      <c r="AH2153" s="1"/>
      <c r="AI2153" s="3"/>
      <c r="AJ2153" s="3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  <c r="HG2153" s="1"/>
      <c r="HH2153" s="1"/>
      <c r="HI2153" s="1"/>
      <c r="HJ2153" s="1"/>
      <c r="HK2153" s="1"/>
      <c r="HL2153" s="1"/>
    </row>
    <row r="2154" spans="1:220" x14ac:dyDescent="0.2">
      <c r="A2154" s="65">
        <f t="shared" si="549"/>
        <v>44129</v>
      </c>
      <c r="B2154" s="12">
        <f t="shared" ca="1" si="551"/>
        <v>93180505.219938815</v>
      </c>
      <c r="C2154" s="73">
        <f t="shared" ca="1" si="552"/>
        <v>80526032.942365378</v>
      </c>
      <c r="D2154" s="67">
        <f ca="1">IF(A2154&lt;$B$1,VLOOKUP(A2154,[1]DI!$A$4:$B$15000,2,FALSE),0)</f>
        <v>0</v>
      </c>
      <c r="E2154" s="11">
        <f t="shared" ca="1" si="553"/>
        <v>1</v>
      </c>
      <c r="F2154" s="66">
        <f ca="1">(TRUNC(PRODUCT($E$16:$E2153),16))</f>
        <v>1.64496369322309</v>
      </c>
      <c r="G2154" s="66">
        <f t="shared" ca="1" si="554"/>
        <v>1.6004484080525101</v>
      </c>
      <c r="H2154" s="66">
        <f t="shared" ca="1" si="555"/>
        <v>1.02781426</v>
      </c>
      <c r="I2154" s="67">
        <f t="shared" si="550"/>
        <v>0</v>
      </c>
      <c r="J2154" s="68">
        <f t="shared" si="556"/>
        <v>43801</v>
      </c>
      <c r="K2154" s="13">
        <f t="shared" si="557"/>
        <v>323</v>
      </c>
      <c r="L2154" s="9">
        <f t="shared" si="558"/>
        <v>1</v>
      </c>
      <c r="M2154" s="71">
        <f t="shared" ca="1" si="559"/>
        <v>1.02781426</v>
      </c>
      <c r="N2154" s="70">
        <f t="shared" si="560"/>
        <v>0</v>
      </c>
      <c r="O2154" s="66">
        <f t="shared" ca="1" si="561"/>
        <v>2239772.0170275099</v>
      </c>
      <c r="P2154" s="72">
        <f t="shared" si="562"/>
        <v>0</v>
      </c>
      <c r="Q2154" s="73">
        <f t="shared" ca="1" si="563"/>
        <v>1610520.6588473076</v>
      </c>
      <c r="R2154" s="73">
        <f t="shared" ca="1" si="564"/>
        <v>8804179.6016986147</v>
      </c>
      <c r="S2154" s="68"/>
      <c r="T2154" s="68"/>
      <c r="U2154" s="68"/>
      <c r="V2154" s="6"/>
      <c r="W2154" s="6"/>
      <c r="X2154" s="6"/>
      <c r="Y2154" s="7"/>
      <c r="Z2154" s="1"/>
      <c r="AA2154" s="6"/>
      <c r="AB2154" s="7"/>
      <c r="AC2154" s="7"/>
      <c r="AD2154" s="7"/>
      <c r="AE2154" s="6"/>
      <c r="AF2154" s="8"/>
      <c r="AG2154" s="6"/>
      <c r="AH2154" s="1"/>
      <c r="AI2154" s="3"/>
      <c r="AJ2154" s="3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  <c r="HG2154" s="1"/>
      <c r="HH2154" s="1"/>
      <c r="HI2154" s="1"/>
      <c r="HJ2154" s="1"/>
      <c r="HK2154" s="1"/>
      <c r="HL2154" s="1"/>
    </row>
    <row r="2155" spans="1:220" x14ac:dyDescent="0.2">
      <c r="A2155" s="65">
        <f t="shared" si="549"/>
        <v>44130</v>
      </c>
      <c r="B2155" s="12">
        <f t="shared" ca="1" si="551"/>
        <v>93207347.2309196</v>
      </c>
      <c r="C2155" s="73">
        <f t="shared" ca="1" si="552"/>
        <v>80526032.942365378</v>
      </c>
      <c r="D2155" s="67">
        <f ca="1">IF(A2155&lt;$B$1,VLOOKUP(A2155,[1]DI!$A$4:$B$15000,2,FALSE),0)</f>
        <v>1.9000000000000006E-2</v>
      </c>
      <c r="E2155" s="11">
        <f t="shared" ca="1" si="553"/>
        <v>1.0000746899999999</v>
      </c>
      <c r="F2155" s="66">
        <f ca="1">(TRUNC(PRODUCT($E$16:$E2154),16))</f>
        <v>1.64496369322309</v>
      </c>
      <c r="G2155" s="66">
        <f t="shared" ca="1" si="554"/>
        <v>1.6004484080525101</v>
      </c>
      <c r="H2155" s="66">
        <f t="shared" ca="1" si="555"/>
        <v>1.02781426</v>
      </c>
      <c r="I2155" s="67">
        <f t="shared" si="550"/>
        <v>0</v>
      </c>
      <c r="J2155" s="68">
        <f t="shared" si="556"/>
        <v>43801</v>
      </c>
      <c r="K2155" s="13">
        <f t="shared" si="557"/>
        <v>324</v>
      </c>
      <c r="L2155" s="9">
        <f t="shared" si="558"/>
        <v>1</v>
      </c>
      <c r="M2155" s="71">
        <f t="shared" ca="1" si="559"/>
        <v>1.02781426</v>
      </c>
      <c r="N2155" s="70">
        <f t="shared" si="560"/>
        <v>0</v>
      </c>
      <c r="O2155" s="66">
        <f t="shared" ca="1" si="561"/>
        <v>2239772.0170275099</v>
      </c>
      <c r="P2155" s="72">
        <f t="shared" si="562"/>
        <v>0</v>
      </c>
      <c r="Q2155" s="73">
        <f t="shared" ca="1" si="563"/>
        <v>1610520.6588473076</v>
      </c>
      <c r="R2155" s="73">
        <f t="shared" ca="1" si="564"/>
        <v>8831021.6126794033</v>
      </c>
      <c r="S2155" s="68"/>
      <c r="T2155" s="68"/>
      <c r="U2155" s="68"/>
      <c r="V2155" s="6"/>
      <c r="W2155" s="6"/>
      <c r="X2155" s="6"/>
      <c r="Y2155" s="7"/>
      <c r="Z2155" s="1"/>
      <c r="AA2155" s="6"/>
      <c r="AB2155" s="7"/>
      <c r="AC2155" s="7"/>
      <c r="AD2155" s="7"/>
      <c r="AE2155" s="6"/>
      <c r="AF2155" s="8"/>
      <c r="AG2155" s="6"/>
      <c r="AH2155" s="1"/>
      <c r="AI2155" s="3"/>
      <c r="AJ2155" s="3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  <c r="HG2155" s="1"/>
      <c r="HH2155" s="1"/>
      <c r="HI2155" s="1"/>
      <c r="HJ2155" s="1"/>
      <c r="HK2155" s="1"/>
      <c r="HL2155" s="1"/>
    </row>
    <row r="2156" spans="1:220" x14ac:dyDescent="0.2">
      <c r="A2156" s="65">
        <f t="shared" si="549"/>
        <v>44131</v>
      </c>
      <c r="B2156" s="12">
        <f t="shared" ca="1" si="551"/>
        <v>93240371.225449368</v>
      </c>
      <c r="C2156" s="73">
        <f t="shared" ca="1" si="552"/>
        <v>80526032.942365378</v>
      </c>
      <c r="D2156" s="67">
        <f ca="1">IF(A2156&lt;$B$1,VLOOKUP(A2156,[1]DI!$A$4:$B$15000,2,FALSE),0)</f>
        <v>1.9000000000000006E-2</v>
      </c>
      <c r="E2156" s="11">
        <f t="shared" ca="1" si="553"/>
        <v>1.0000746899999999</v>
      </c>
      <c r="F2156" s="66">
        <f ca="1">(TRUNC(PRODUCT($E$16:$E2155),16))</f>
        <v>1.6450865555613401</v>
      </c>
      <c r="G2156" s="66">
        <f t="shared" ca="1" si="554"/>
        <v>1.6004484080525101</v>
      </c>
      <c r="H2156" s="66">
        <f t="shared" ca="1" si="555"/>
        <v>1.0278910299999999</v>
      </c>
      <c r="I2156" s="67">
        <f t="shared" si="550"/>
        <v>0</v>
      </c>
      <c r="J2156" s="68">
        <f t="shared" si="556"/>
        <v>43801</v>
      </c>
      <c r="K2156" s="13">
        <f t="shared" si="557"/>
        <v>325</v>
      </c>
      <c r="L2156" s="9">
        <f t="shared" si="558"/>
        <v>1</v>
      </c>
      <c r="M2156" s="71">
        <f t="shared" ca="1" si="559"/>
        <v>1.0278910299999999</v>
      </c>
      <c r="N2156" s="70">
        <f t="shared" si="560"/>
        <v>0</v>
      </c>
      <c r="O2156" s="66">
        <f t="shared" ca="1" si="561"/>
        <v>2245954.0005764998</v>
      </c>
      <c r="P2156" s="72">
        <f t="shared" si="562"/>
        <v>0</v>
      </c>
      <c r="Q2156" s="73">
        <f t="shared" ca="1" si="563"/>
        <v>1610520.6588473076</v>
      </c>
      <c r="R2156" s="73">
        <f t="shared" ca="1" si="564"/>
        <v>8857863.6236601919</v>
      </c>
      <c r="S2156" s="68"/>
      <c r="T2156" s="68"/>
      <c r="U2156" s="68"/>
      <c r="V2156" s="6"/>
      <c r="W2156" s="6"/>
      <c r="X2156" s="6"/>
      <c r="Y2156" s="7"/>
      <c r="Z2156" s="1"/>
      <c r="AA2156" s="6"/>
      <c r="AB2156" s="7"/>
      <c r="AC2156" s="7"/>
      <c r="AD2156" s="7"/>
      <c r="AE2156" s="6"/>
      <c r="AF2156" s="8"/>
      <c r="AG2156" s="6"/>
      <c r="AH2156" s="1"/>
      <c r="AI2156" s="3"/>
      <c r="AJ2156" s="3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  <c r="HG2156" s="1"/>
      <c r="HH2156" s="1"/>
      <c r="HI2156" s="1"/>
      <c r="HJ2156" s="1"/>
      <c r="HK2156" s="1"/>
      <c r="HL2156" s="1"/>
    </row>
    <row r="2157" spans="1:220" x14ac:dyDescent="0.2">
      <c r="A2157" s="65">
        <f t="shared" si="549"/>
        <v>44132</v>
      </c>
      <c r="B2157" s="12">
        <f t="shared" ca="1" si="551"/>
        <v>93273395.219979152</v>
      </c>
      <c r="C2157" s="73">
        <f t="shared" ca="1" si="552"/>
        <v>80526032.942365378</v>
      </c>
      <c r="D2157" s="67">
        <f ca="1">IF(A2157&lt;$B$1,VLOOKUP(A2157,[1]DI!$A$4:$B$15000,2,FALSE),0)</f>
        <v>1.9000000000000006E-2</v>
      </c>
      <c r="E2157" s="11">
        <f t="shared" ca="1" si="553"/>
        <v>1.0000746899999999</v>
      </c>
      <c r="F2157" s="66">
        <f ca="1">(TRUNC(PRODUCT($E$16:$E2156),16))</f>
        <v>1.6452094270761799</v>
      </c>
      <c r="G2157" s="66">
        <f t="shared" ca="1" si="554"/>
        <v>1.6004484080525101</v>
      </c>
      <c r="H2157" s="66">
        <f t="shared" ca="1" si="555"/>
        <v>1.0279678000000001</v>
      </c>
      <c r="I2157" s="67">
        <f t="shared" si="550"/>
        <v>0</v>
      </c>
      <c r="J2157" s="68">
        <f t="shared" si="556"/>
        <v>43801</v>
      </c>
      <c r="K2157" s="13">
        <f t="shared" si="557"/>
        <v>326</v>
      </c>
      <c r="L2157" s="9">
        <f t="shared" si="558"/>
        <v>1</v>
      </c>
      <c r="M2157" s="71">
        <f t="shared" ca="1" si="559"/>
        <v>1.0279678000000001</v>
      </c>
      <c r="N2157" s="70">
        <f t="shared" si="560"/>
        <v>0</v>
      </c>
      <c r="O2157" s="66">
        <f t="shared" ca="1" si="561"/>
        <v>2252135.9841254898</v>
      </c>
      <c r="P2157" s="72">
        <f t="shared" si="562"/>
        <v>0</v>
      </c>
      <c r="Q2157" s="73">
        <f t="shared" ca="1" si="563"/>
        <v>1610520.6588473076</v>
      </c>
      <c r="R2157" s="73">
        <f t="shared" ca="1" si="564"/>
        <v>8884705.6346409805</v>
      </c>
      <c r="S2157" s="68"/>
      <c r="T2157" s="68"/>
      <c r="U2157" s="68"/>
      <c r="V2157" s="6"/>
      <c r="W2157" s="6"/>
      <c r="X2157" s="6"/>
      <c r="Y2157" s="7"/>
      <c r="Z2157" s="1"/>
      <c r="AA2157" s="6"/>
      <c r="AB2157" s="7"/>
      <c r="AC2157" s="7"/>
      <c r="AD2157" s="7"/>
      <c r="AE2157" s="6"/>
      <c r="AF2157" s="8"/>
      <c r="AG2157" s="6"/>
      <c r="AH2157" s="1"/>
      <c r="AI2157" s="3"/>
      <c r="AJ2157" s="3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  <c r="HG2157" s="1"/>
      <c r="HH2157" s="1"/>
      <c r="HI2157" s="1"/>
      <c r="HJ2157" s="1"/>
      <c r="HK2157" s="1"/>
      <c r="HL2157" s="1"/>
    </row>
    <row r="2158" spans="1:220" x14ac:dyDescent="0.2">
      <c r="A2158" s="65">
        <f t="shared" si="549"/>
        <v>44133</v>
      </c>
      <c r="B2158" s="12">
        <f t="shared" ca="1" si="551"/>
        <v>93306420.019769251</v>
      </c>
      <c r="C2158" s="73">
        <f t="shared" ca="1" si="552"/>
        <v>80526032.942365378</v>
      </c>
      <c r="D2158" s="67">
        <f ca="1">IF(A2158&lt;$B$1,VLOOKUP(A2158,[1]DI!$A$4:$B$15000,2,FALSE),0)</f>
        <v>1.9000000000000006E-2</v>
      </c>
      <c r="E2158" s="11">
        <f t="shared" ca="1" si="553"/>
        <v>1.0000746899999999</v>
      </c>
      <c r="F2158" s="66">
        <f ca="1">(TRUNC(PRODUCT($E$16:$E2157),16))</f>
        <v>1.64533230776828</v>
      </c>
      <c r="G2158" s="66">
        <f t="shared" ca="1" si="554"/>
        <v>1.6004484080525101</v>
      </c>
      <c r="H2158" s="66">
        <f t="shared" ca="1" si="555"/>
        <v>1.02804458</v>
      </c>
      <c r="I2158" s="67">
        <f t="shared" si="550"/>
        <v>0</v>
      </c>
      <c r="J2158" s="68">
        <f t="shared" si="556"/>
        <v>43801</v>
      </c>
      <c r="K2158" s="13">
        <f t="shared" si="557"/>
        <v>327</v>
      </c>
      <c r="L2158" s="9">
        <f t="shared" si="558"/>
        <v>1</v>
      </c>
      <c r="M2158" s="71">
        <f t="shared" ca="1" si="559"/>
        <v>1.02804458</v>
      </c>
      <c r="N2158" s="70">
        <f t="shared" si="560"/>
        <v>0</v>
      </c>
      <c r="O2158" s="66">
        <f t="shared" ca="1" si="561"/>
        <v>2258318.7729348</v>
      </c>
      <c r="P2158" s="72">
        <f t="shared" si="562"/>
        <v>0</v>
      </c>
      <c r="Q2158" s="73">
        <f t="shared" ca="1" si="563"/>
        <v>1610520.6588473076</v>
      </c>
      <c r="R2158" s="73">
        <f t="shared" ca="1" si="564"/>
        <v>8911547.6456217691</v>
      </c>
      <c r="S2158" s="68"/>
      <c r="T2158" s="68"/>
      <c r="U2158" s="68"/>
      <c r="V2158" s="6"/>
      <c r="W2158" s="6"/>
      <c r="X2158" s="6"/>
      <c r="Y2158" s="7"/>
      <c r="Z2158" s="1"/>
      <c r="AA2158" s="6"/>
      <c r="AB2158" s="7"/>
      <c r="AC2158" s="7"/>
      <c r="AD2158" s="7"/>
      <c r="AE2158" s="6"/>
      <c r="AF2158" s="8"/>
      <c r="AG2158" s="6"/>
      <c r="AH2158" s="1"/>
      <c r="AI2158" s="3"/>
      <c r="AJ2158" s="3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  <c r="HG2158" s="1"/>
      <c r="HH2158" s="1"/>
      <c r="HI2158" s="1"/>
      <c r="HJ2158" s="1"/>
      <c r="HK2158" s="1"/>
      <c r="HL2158" s="1"/>
    </row>
    <row r="2159" spans="1:220" x14ac:dyDescent="0.2">
      <c r="A2159" s="65">
        <f t="shared" si="549"/>
        <v>44134</v>
      </c>
      <c r="B2159" s="12">
        <f t="shared" ca="1" si="551"/>
        <v>93339444.819559366</v>
      </c>
      <c r="C2159" s="73">
        <f t="shared" ca="1" si="552"/>
        <v>80526032.942365378</v>
      </c>
      <c r="D2159" s="67">
        <f ca="1">IF(A2159&lt;$B$1,VLOOKUP(A2159,[1]DI!$A$4:$B$15000,2,FALSE),0)</f>
        <v>1.9000000000000006E-2</v>
      </c>
      <c r="E2159" s="11">
        <f t="shared" ca="1" si="553"/>
        <v>1.0000746899999999</v>
      </c>
      <c r="F2159" s="66">
        <f ca="1">(TRUNC(PRODUCT($E$16:$E2158),16))</f>
        <v>1.64545519763835</v>
      </c>
      <c r="G2159" s="66">
        <f t="shared" ca="1" si="554"/>
        <v>1.6004484080525101</v>
      </c>
      <c r="H2159" s="66">
        <f t="shared" ca="1" si="555"/>
        <v>1.0281213600000001</v>
      </c>
      <c r="I2159" s="67">
        <f t="shared" si="550"/>
        <v>0</v>
      </c>
      <c r="J2159" s="68">
        <f t="shared" si="556"/>
        <v>43801</v>
      </c>
      <c r="K2159" s="13">
        <f t="shared" si="557"/>
        <v>328</v>
      </c>
      <c r="L2159" s="9">
        <f t="shared" si="558"/>
        <v>1</v>
      </c>
      <c r="M2159" s="71">
        <f t="shared" ca="1" si="559"/>
        <v>1.0281213600000001</v>
      </c>
      <c r="N2159" s="70">
        <f t="shared" si="560"/>
        <v>0</v>
      </c>
      <c r="O2159" s="66">
        <f t="shared" ca="1" si="561"/>
        <v>2264501.56174412</v>
      </c>
      <c r="P2159" s="72">
        <f t="shared" si="562"/>
        <v>0</v>
      </c>
      <c r="Q2159" s="73">
        <f t="shared" ca="1" si="563"/>
        <v>1610520.6588473076</v>
      </c>
      <c r="R2159" s="73">
        <f t="shared" ca="1" si="564"/>
        <v>8938389.6566025577</v>
      </c>
      <c r="S2159" s="68"/>
      <c r="T2159" s="68"/>
      <c r="U2159" s="68"/>
      <c r="V2159" s="6"/>
      <c r="W2159" s="6"/>
      <c r="X2159" s="6"/>
      <c r="Y2159" s="7"/>
      <c r="Z2159" s="1"/>
      <c r="AA2159" s="6"/>
      <c r="AB2159" s="7"/>
      <c r="AC2159" s="7"/>
      <c r="AD2159" s="7"/>
      <c r="AE2159" s="6"/>
      <c r="AF2159" s="8"/>
      <c r="AG2159" s="6"/>
      <c r="AH2159" s="1"/>
      <c r="AI2159" s="3"/>
      <c r="AJ2159" s="3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</row>
    <row r="2160" spans="1:220" x14ac:dyDescent="0.2">
      <c r="A2160" s="65">
        <f t="shared" si="549"/>
        <v>44135</v>
      </c>
      <c r="B2160" s="12">
        <f t="shared" ca="1" si="551"/>
        <v>93372470.42460978</v>
      </c>
      <c r="C2160" s="73">
        <f t="shared" ca="1" si="552"/>
        <v>80526032.942365378</v>
      </c>
      <c r="D2160" s="67">
        <f ca="1">IF(A2160&lt;$B$1,VLOOKUP(A2160,[1]DI!$A$4:$B$15000,2,FALSE),0)</f>
        <v>0</v>
      </c>
      <c r="E2160" s="11">
        <f t="shared" ca="1" si="553"/>
        <v>1</v>
      </c>
      <c r="F2160" s="66">
        <f ca="1">(TRUNC(PRODUCT($E$16:$E2159),16))</f>
        <v>1.6455780966870599</v>
      </c>
      <c r="G2160" s="66">
        <f t="shared" ca="1" si="554"/>
        <v>1.6004484080525101</v>
      </c>
      <c r="H2160" s="66">
        <f t="shared" ca="1" si="555"/>
        <v>1.0281981499999999</v>
      </c>
      <c r="I2160" s="67">
        <f t="shared" si="550"/>
        <v>0</v>
      </c>
      <c r="J2160" s="68">
        <f t="shared" si="556"/>
        <v>43801</v>
      </c>
      <c r="K2160" s="13">
        <f t="shared" si="557"/>
        <v>329</v>
      </c>
      <c r="L2160" s="9">
        <f t="shared" si="558"/>
        <v>1</v>
      </c>
      <c r="M2160" s="71">
        <f t="shared" ca="1" si="559"/>
        <v>1.0281981499999999</v>
      </c>
      <c r="N2160" s="70">
        <f t="shared" si="560"/>
        <v>0</v>
      </c>
      <c r="O2160" s="66">
        <f t="shared" ca="1" si="561"/>
        <v>2270685.1558137499</v>
      </c>
      <c r="P2160" s="72">
        <f t="shared" si="562"/>
        <v>0</v>
      </c>
      <c r="Q2160" s="73">
        <f t="shared" ca="1" si="563"/>
        <v>1610520.6588473076</v>
      </c>
      <c r="R2160" s="73">
        <f t="shared" ca="1" si="564"/>
        <v>8965231.6675833445</v>
      </c>
      <c r="S2160" s="68"/>
      <c r="T2160" s="68"/>
      <c r="U2160" s="68"/>
      <c r="V2160" s="6"/>
      <c r="W2160" s="6"/>
      <c r="X2160" s="6"/>
      <c r="Y2160" s="7"/>
      <c r="Z2160" s="1"/>
      <c r="AA2160" s="6"/>
      <c r="AB2160" s="7"/>
      <c r="AC2160" s="7"/>
      <c r="AD2160" s="7"/>
      <c r="AE2160" s="6"/>
      <c r="AF2160" s="8"/>
      <c r="AG2160" s="6"/>
      <c r="AH2160" s="1"/>
      <c r="AI2160" s="3"/>
      <c r="AJ2160" s="3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</row>
    <row r="2161" spans="1:220" x14ac:dyDescent="0.2">
      <c r="A2161" s="65">
        <f t="shared" si="549"/>
        <v>44136</v>
      </c>
      <c r="B2161" s="12">
        <f t="shared" ca="1" si="551"/>
        <v>93399312.435590565</v>
      </c>
      <c r="C2161" s="73">
        <f t="shared" ca="1" si="552"/>
        <v>80526032.942365378</v>
      </c>
      <c r="D2161" s="67">
        <f ca="1">IF(A2161&lt;$B$1,VLOOKUP(A2161,[1]DI!$A$4:$B$15000,2,FALSE),0)</f>
        <v>0</v>
      </c>
      <c r="E2161" s="11">
        <f t="shared" ca="1" si="553"/>
        <v>1</v>
      </c>
      <c r="F2161" s="66">
        <f ca="1">(TRUNC(PRODUCT($E$16:$E2160),16))</f>
        <v>1.6455780966870599</v>
      </c>
      <c r="G2161" s="66">
        <f t="shared" ca="1" si="554"/>
        <v>1.6004484080525101</v>
      </c>
      <c r="H2161" s="66">
        <f t="shared" ca="1" si="555"/>
        <v>1.0281981499999999</v>
      </c>
      <c r="I2161" s="67">
        <f t="shared" si="550"/>
        <v>0</v>
      </c>
      <c r="J2161" s="68">
        <f t="shared" si="556"/>
        <v>43801</v>
      </c>
      <c r="K2161" s="13">
        <f t="shared" si="557"/>
        <v>329</v>
      </c>
      <c r="L2161" s="9">
        <f t="shared" si="558"/>
        <v>1</v>
      </c>
      <c r="M2161" s="71">
        <f t="shared" ca="1" si="559"/>
        <v>1.0281981499999999</v>
      </c>
      <c r="N2161" s="70">
        <f t="shared" si="560"/>
        <v>0</v>
      </c>
      <c r="O2161" s="66">
        <f t="shared" ca="1" si="561"/>
        <v>2270685.1558137499</v>
      </c>
      <c r="P2161" s="72">
        <f t="shared" si="562"/>
        <v>0</v>
      </c>
      <c r="Q2161" s="73">
        <f t="shared" ca="1" si="563"/>
        <v>1610520.6588473076</v>
      </c>
      <c r="R2161" s="73">
        <f t="shared" ca="1" si="564"/>
        <v>8992073.6785641331</v>
      </c>
      <c r="S2161" s="68"/>
      <c r="T2161" s="68"/>
      <c r="U2161" s="68"/>
      <c r="V2161" s="6"/>
      <c r="W2161" s="6"/>
      <c r="X2161" s="6"/>
      <c r="Y2161" s="7"/>
      <c r="Z2161" s="1"/>
      <c r="AA2161" s="6"/>
      <c r="AB2161" s="7"/>
      <c r="AC2161" s="7"/>
      <c r="AD2161" s="7"/>
      <c r="AE2161" s="6"/>
      <c r="AF2161" s="8"/>
      <c r="AG2161" s="6"/>
      <c r="AH2161" s="1"/>
      <c r="AI2161" s="3"/>
      <c r="AJ2161" s="3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  <c r="HG2161" s="1"/>
      <c r="HH2161" s="1"/>
      <c r="HI2161" s="1"/>
      <c r="HJ2161" s="1"/>
      <c r="HK2161" s="1"/>
      <c r="HL2161" s="1"/>
    </row>
    <row r="2162" spans="1:220" x14ac:dyDescent="0.2">
      <c r="A2162" s="65">
        <f t="shared" si="549"/>
        <v>44137</v>
      </c>
      <c r="B2162" s="12">
        <f t="shared" ca="1" si="551"/>
        <v>93426154.44657135</v>
      </c>
      <c r="C2162" s="73">
        <f t="shared" ca="1" si="552"/>
        <v>80526032.942365378</v>
      </c>
      <c r="D2162" s="67">
        <f ca="1">IF(A2162&lt;$B$1,VLOOKUP(A2162,[1]DI!$A$4:$B$15000,2,FALSE),0)</f>
        <v>0</v>
      </c>
      <c r="E2162" s="11">
        <f t="shared" ca="1" si="553"/>
        <v>1</v>
      </c>
      <c r="F2162" s="66">
        <f ca="1">(TRUNC(PRODUCT($E$16:$E2161),16))</f>
        <v>1.6455780966870599</v>
      </c>
      <c r="G2162" s="66">
        <f t="shared" ca="1" si="554"/>
        <v>1.6004484080525101</v>
      </c>
      <c r="H2162" s="66">
        <f t="shared" ca="1" si="555"/>
        <v>1.0281981499999999</v>
      </c>
      <c r="I2162" s="67">
        <f t="shared" si="550"/>
        <v>0</v>
      </c>
      <c r="J2162" s="68">
        <f t="shared" si="556"/>
        <v>43801</v>
      </c>
      <c r="K2162" s="13">
        <f t="shared" si="557"/>
        <v>330</v>
      </c>
      <c r="L2162" s="9">
        <f t="shared" si="558"/>
        <v>1</v>
      </c>
      <c r="M2162" s="71">
        <f t="shared" ca="1" si="559"/>
        <v>1.0281981499999999</v>
      </c>
      <c r="N2162" s="70">
        <f t="shared" si="560"/>
        <v>0</v>
      </c>
      <c r="O2162" s="66">
        <f t="shared" ca="1" si="561"/>
        <v>2270685.1558137499</v>
      </c>
      <c r="P2162" s="72">
        <f t="shared" si="562"/>
        <v>0</v>
      </c>
      <c r="Q2162" s="73">
        <f t="shared" ca="1" si="563"/>
        <v>1610520.6588473076</v>
      </c>
      <c r="R2162" s="73">
        <f t="shared" ca="1" si="564"/>
        <v>9018915.6895449217</v>
      </c>
      <c r="S2162" s="68"/>
      <c r="T2162" s="68"/>
      <c r="U2162" s="68"/>
      <c r="V2162" s="6"/>
      <c r="W2162" s="6"/>
      <c r="X2162" s="6"/>
      <c r="Y2162" s="7"/>
      <c r="Z2162" s="1"/>
      <c r="AA2162" s="6"/>
      <c r="AB2162" s="7"/>
      <c r="AC2162" s="7"/>
      <c r="AD2162" s="7"/>
      <c r="AE2162" s="6"/>
      <c r="AF2162" s="8"/>
      <c r="AG2162" s="6"/>
      <c r="AH2162" s="1"/>
      <c r="AI2162" s="3"/>
      <c r="AJ2162" s="3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  <c r="HG2162" s="1"/>
      <c r="HH2162" s="1"/>
      <c r="HI2162" s="1"/>
      <c r="HJ2162" s="1"/>
      <c r="HK2162" s="1"/>
      <c r="HL2162" s="1"/>
    </row>
    <row r="2163" spans="1:220" x14ac:dyDescent="0.2">
      <c r="A2163" s="65">
        <f t="shared" si="549"/>
        <v>44138</v>
      </c>
      <c r="B2163" s="12">
        <f t="shared" ca="1" si="551"/>
        <v>93452996.45755215</v>
      </c>
      <c r="C2163" s="73">
        <f t="shared" ca="1" si="552"/>
        <v>80526032.942365378</v>
      </c>
      <c r="D2163" s="67">
        <f ca="1">IF(A2163&lt;$B$1,VLOOKUP(A2163,[1]DI!$A$4:$B$15000,2,FALSE),0)</f>
        <v>1.9000000000000006E-2</v>
      </c>
      <c r="E2163" s="11">
        <f t="shared" ca="1" si="553"/>
        <v>1.0000746899999999</v>
      </c>
      <c r="F2163" s="66">
        <f ca="1">(TRUNC(PRODUCT($E$16:$E2162),16))</f>
        <v>1.6455780966870599</v>
      </c>
      <c r="G2163" s="66">
        <f t="shared" ca="1" si="554"/>
        <v>1.6004484080525101</v>
      </c>
      <c r="H2163" s="66">
        <f t="shared" ca="1" si="555"/>
        <v>1.0281981499999999</v>
      </c>
      <c r="I2163" s="67">
        <f t="shared" si="550"/>
        <v>0</v>
      </c>
      <c r="J2163" s="68">
        <f t="shared" si="556"/>
        <v>43801</v>
      </c>
      <c r="K2163" s="13">
        <f t="shared" si="557"/>
        <v>331</v>
      </c>
      <c r="L2163" s="9">
        <f t="shared" si="558"/>
        <v>1</v>
      </c>
      <c r="M2163" s="71">
        <f t="shared" ca="1" si="559"/>
        <v>1.0281981499999999</v>
      </c>
      <c r="N2163" s="70">
        <f t="shared" si="560"/>
        <v>0</v>
      </c>
      <c r="O2163" s="66">
        <f t="shared" ca="1" si="561"/>
        <v>2270685.1558137499</v>
      </c>
      <c r="P2163" s="72">
        <f t="shared" si="562"/>
        <v>0</v>
      </c>
      <c r="Q2163" s="73">
        <f t="shared" ca="1" si="563"/>
        <v>1610520.6588473076</v>
      </c>
      <c r="R2163" s="73">
        <f t="shared" ca="1" si="564"/>
        <v>9045757.7005257104</v>
      </c>
      <c r="S2163" s="68"/>
      <c r="T2163" s="68"/>
      <c r="U2163" s="68"/>
      <c r="V2163" s="6"/>
      <c r="W2163" s="6"/>
      <c r="X2163" s="6"/>
      <c r="Y2163" s="7"/>
      <c r="Z2163" s="1"/>
      <c r="AA2163" s="6"/>
      <c r="AB2163" s="7"/>
      <c r="AC2163" s="7"/>
      <c r="AD2163" s="7"/>
      <c r="AE2163" s="6"/>
      <c r="AF2163" s="8"/>
      <c r="AG2163" s="6"/>
      <c r="AH2163" s="1"/>
      <c r="AI2163" s="3"/>
      <c r="AJ2163" s="3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  <c r="HG2163" s="1"/>
      <c r="HH2163" s="1"/>
      <c r="HI2163" s="1"/>
      <c r="HJ2163" s="1"/>
      <c r="HK2163" s="1"/>
      <c r="HL2163" s="1"/>
    </row>
    <row r="2164" spans="1:220" x14ac:dyDescent="0.2">
      <c r="A2164" s="65">
        <f t="shared" si="549"/>
        <v>44139</v>
      </c>
      <c r="B2164" s="12">
        <f t="shared" ca="1" si="551"/>
        <v>93486022.86786291</v>
      </c>
      <c r="C2164" s="73">
        <f t="shared" ca="1" si="552"/>
        <v>80526032.942365378</v>
      </c>
      <c r="D2164" s="67">
        <f ca="1">IF(A2164&lt;$B$1,VLOOKUP(A2164,[1]DI!$A$4:$B$15000,2,FALSE),0)</f>
        <v>1.9000000000000006E-2</v>
      </c>
      <c r="E2164" s="11">
        <f t="shared" ca="1" si="553"/>
        <v>1.0000746899999999</v>
      </c>
      <c r="F2164" s="66">
        <f ca="1">(TRUNC(PRODUCT($E$16:$E2163),16))</f>
        <v>1.6457010049151</v>
      </c>
      <c r="G2164" s="66">
        <f t="shared" ca="1" si="554"/>
        <v>1.6004484080525101</v>
      </c>
      <c r="H2164" s="66">
        <f t="shared" ca="1" si="555"/>
        <v>1.0282749499999999</v>
      </c>
      <c r="I2164" s="67">
        <f t="shared" si="550"/>
        <v>0</v>
      </c>
      <c r="J2164" s="68">
        <f t="shared" si="556"/>
        <v>43801</v>
      </c>
      <c r="K2164" s="13">
        <f t="shared" si="557"/>
        <v>332</v>
      </c>
      <c r="L2164" s="9">
        <f t="shared" si="558"/>
        <v>1</v>
      </c>
      <c r="M2164" s="71">
        <f t="shared" ca="1" si="559"/>
        <v>1.0282749499999999</v>
      </c>
      <c r="N2164" s="70">
        <f t="shared" si="560"/>
        <v>0</v>
      </c>
      <c r="O2164" s="66">
        <f t="shared" ca="1" si="561"/>
        <v>2276869.5551437298</v>
      </c>
      <c r="P2164" s="72">
        <f t="shared" si="562"/>
        <v>0</v>
      </c>
      <c r="Q2164" s="73">
        <f t="shared" ca="1" si="563"/>
        <v>1610520.6588473076</v>
      </c>
      <c r="R2164" s="73">
        <f t="shared" ca="1" si="564"/>
        <v>9072599.7115065008</v>
      </c>
      <c r="S2164" s="68"/>
      <c r="T2164" s="68"/>
      <c r="U2164" s="68"/>
      <c r="V2164" s="6"/>
      <c r="W2164" s="6"/>
      <c r="X2164" s="6"/>
      <c r="Y2164" s="7"/>
      <c r="Z2164" s="1"/>
      <c r="AA2164" s="6"/>
      <c r="AB2164" s="7"/>
      <c r="AC2164" s="7"/>
      <c r="AD2164" s="7"/>
      <c r="AE2164" s="6"/>
      <c r="AF2164" s="8"/>
      <c r="AG2164" s="6"/>
      <c r="AH2164" s="1"/>
      <c r="AI2164" s="3"/>
      <c r="AJ2164" s="3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  <c r="HG2164" s="1"/>
      <c r="HH2164" s="1"/>
      <c r="HI2164" s="1"/>
      <c r="HJ2164" s="1"/>
      <c r="HK2164" s="1"/>
      <c r="HL2164" s="1"/>
    </row>
    <row r="2165" spans="1:220" x14ac:dyDescent="0.2">
      <c r="A2165" s="65">
        <f t="shared" si="549"/>
        <v>44140</v>
      </c>
      <c r="B2165" s="12">
        <f t="shared" ca="1" si="551"/>
        <v>93519049.27817367</v>
      </c>
      <c r="C2165" s="73">
        <f t="shared" ca="1" si="552"/>
        <v>80526032.942365378</v>
      </c>
      <c r="D2165" s="67">
        <f ca="1">IF(A2165&lt;$B$1,VLOOKUP(A2165,[1]DI!$A$4:$B$15000,2,FALSE),0)</f>
        <v>1.9000000000000006E-2</v>
      </c>
      <c r="E2165" s="11">
        <f t="shared" ca="1" si="553"/>
        <v>1.0000746899999999</v>
      </c>
      <c r="F2165" s="66">
        <f ca="1">(TRUNC(PRODUCT($E$16:$E2164),16))</f>
        <v>1.6458239223231601</v>
      </c>
      <c r="G2165" s="66">
        <f t="shared" ca="1" si="554"/>
        <v>1.6004484080525101</v>
      </c>
      <c r="H2165" s="66">
        <f t="shared" ca="1" si="555"/>
        <v>1.0283517499999999</v>
      </c>
      <c r="I2165" s="67">
        <f t="shared" si="550"/>
        <v>0</v>
      </c>
      <c r="J2165" s="68">
        <f t="shared" si="556"/>
        <v>43801</v>
      </c>
      <c r="K2165" s="13">
        <f t="shared" si="557"/>
        <v>333</v>
      </c>
      <c r="L2165" s="9">
        <f t="shared" si="558"/>
        <v>1</v>
      </c>
      <c r="M2165" s="71">
        <f t="shared" ca="1" si="559"/>
        <v>1.0283517499999999</v>
      </c>
      <c r="N2165" s="70">
        <f t="shared" si="560"/>
        <v>0</v>
      </c>
      <c r="O2165" s="66">
        <f t="shared" ca="1" si="561"/>
        <v>2283053.9544736999</v>
      </c>
      <c r="P2165" s="72">
        <f t="shared" si="562"/>
        <v>0</v>
      </c>
      <c r="Q2165" s="73">
        <f t="shared" ca="1" si="563"/>
        <v>1610520.6588473076</v>
      </c>
      <c r="R2165" s="73">
        <f t="shared" ca="1" si="564"/>
        <v>9099441.7224872876</v>
      </c>
      <c r="S2165" s="68"/>
      <c r="T2165" s="68"/>
      <c r="U2165" s="68"/>
      <c r="V2165" s="6"/>
      <c r="W2165" s="6"/>
      <c r="X2165" s="6"/>
      <c r="Y2165" s="7"/>
      <c r="Z2165" s="1"/>
      <c r="AA2165" s="6"/>
      <c r="AB2165" s="7"/>
      <c r="AC2165" s="7"/>
      <c r="AD2165" s="7"/>
      <c r="AE2165" s="6"/>
      <c r="AF2165" s="8"/>
      <c r="AG2165" s="6"/>
      <c r="AH2165" s="1"/>
      <c r="AI2165" s="3"/>
      <c r="AJ2165" s="3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  <c r="HG2165" s="1"/>
      <c r="HH2165" s="1"/>
      <c r="HI2165" s="1"/>
      <c r="HJ2165" s="1"/>
      <c r="HK2165" s="1"/>
      <c r="HL2165" s="1"/>
    </row>
    <row r="2166" spans="1:220" x14ac:dyDescent="0.2">
      <c r="A2166" s="65">
        <f t="shared" si="549"/>
        <v>44141</v>
      </c>
      <c r="B2166" s="12">
        <f t="shared" ca="1" si="551"/>
        <v>93552076.493744761</v>
      </c>
      <c r="C2166" s="73">
        <f t="shared" ca="1" si="552"/>
        <v>80526032.942365378</v>
      </c>
      <c r="D2166" s="67">
        <f ca="1">IF(A2166&lt;$B$1,VLOOKUP(A2166,[1]DI!$A$4:$B$15000,2,FALSE),0)</f>
        <v>1.9000000000000006E-2</v>
      </c>
      <c r="E2166" s="11">
        <f t="shared" ca="1" si="553"/>
        <v>1.0000746899999999</v>
      </c>
      <c r="F2166" s="66">
        <f ca="1">(TRUNC(PRODUCT($E$16:$E2165),16))</f>
        <v>1.64594684891192</v>
      </c>
      <c r="G2166" s="66">
        <f t="shared" ca="1" si="554"/>
        <v>1.6004484080525101</v>
      </c>
      <c r="H2166" s="66">
        <f t="shared" ca="1" si="555"/>
        <v>1.02842856</v>
      </c>
      <c r="I2166" s="67">
        <f t="shared" si="550"/>
        <v>0</v>
      </c>
      <c r="J2166" s="68">
        <f t="shared" si="556"/>
        <v>43801</v>
      </c>
      <c r="K2166" s="13">
        <f t="shared" si="557"/>
        <v>334</v>
      </c>
      <c r="L2166" s="9">
        <f t="shared" si="558"/>
        <v>1</v>
      </c>
      <c r="M2166" s="71">
        <f t="shared" ca="1" si="559"/>
        <v>1.02842856</v>
      </c>
      <c r="N2166" s="70">
        <f t="shared" si="560"/>
        <v>0</v>
      </c>
      <c r="O2166" s="66">
        <f t="shared" ca="1" si="561"/>
        <v>2289239.1590640098</v>
      </c>
      <c r="P2166" s="72">
        <f t="shared" si="562"/>
        <v>0</v>
      </c>
      <c r="Q2166" s="73">
        <f t="shared" ca="1" si="563"/>
        <v>1610520.6588473076</v>
      </c>
      <c r="R2166" s="73">
        <f t="shared" ca="1" si="564"/>
        <v>9126283.7334680762</v>
      </c>
      <c r="S2166" s="68"/>
      <c r="T2166" s="68"/>
      <c r="U2166" s="68"/>
      <c r="V2166" s="6"/>
      <c r="W2166" s="6"/>
      <c r="X2166" s="6"/>
      <c r="Y2166" s="7"/>
      <c r="Z2166" s="1"/>
      <c r="AA2166" s="6"/>
      <c r="AB2166" s="7"/>
      <c r="AC2166" s="7"/>
      <c r="AD2166" s="7"/>
      <c r="AE2166" s="6"/>
      <c r="AF2166" s="8"/>
      <c r="AG2166" s="6"/>
      <c r="AH2166" s="1"/>
      <c r="AI2166" s="3"/>
      <c r="AJ2166" s="3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  <c r="HG2166" s="1"/>
      <c r="HH2166" s="1"/>
      <c r="HI2166" s="1"/>
      <c r="HJ2166" s="1"/>
      <c r="HK2166" s="1"/>
      <c r="HL2166" s="1"/>
    </row>
    <row r="2167" spans="1:220" x14ac:dyDescent="0.2">
      <c r="A2167" s="65">
        <f t="shared" si="549"/>
        <v>44142</v>
      </c>
      <c r="B2167" s="12">
        <f t="shared" ca="1" si="551"/>
        <v>93585103.709315866</v>
      </c>
      <c r="C2167" s="73">
        <f t="shared" ca="1" si="552"/>
        <v>80526032.942365378</v>
      </c>
      <c r="D2167" s="67">
        <f ca="1">IF(A2167&lt;$B$1,VLOOKUP(A2167,[1]DI!$A$4:$B$15000,2,FALSE),0)</f>
        <v>0</v>
      </c>
      <c r="E2167" s="11">
        <f t="shared" ca="1" si="553"/>
        <v>1</v>
      </c>
      <c r="F2167" s="66">
        <f ca="1">(TRUNC(PRODUCT($E$16:$E2166),16))</f>
        <v>1.64606978468206</v>
      </c>
      <c r="G2167" s="66">
        <f t="shared" ca="1" si="554"/>
        <v>1.6004484080525101</v>
      </c>
      <c r="H2167" s="66">
        <f t="shared" ca="1" si="555"/>
        <v>1.02850537</v>
      </c>
      <c r="I2167" s="67">
        <f t="shared" si="550"/>
        <v>0</v>
      </c>
      <c r="J2167" s="68">
        <f t="shared" si="556"/>
        <v>43801</v>
      </c>
      <c r="K2167" s="13">
        <f t="shared" si="557"/>
        <v>335</v>
      </c>
      <c r="L2167" s="9">
        <f t="shared" si="558"/>
        <v>1</v>
      </c>
      <c r="M2167" s="71">
        <f t="shared" ca="1" si="559"/>
        <v>1.02850537</v>
      </c>
      <c r="N2167" s="70">
        <f t="shared" si="560"/>
        <v>0</v>
      </c>
      <c r="O2167" s="66">
        <f t="shared" ca="1" si="561"/>
        <v>2295424.3636543099</v>
      </c>
      <c r="P2167" s="72">
        <f t="shared" si="562"/>
        <v>0</v>
      </c>
      <c r="Q2167" s="73">
        <f t="shared" ca="1" si="563"/>
        <v>1610520.6588473076</v>
      </c>
      <c r="R2167" s="73">
        <f t="shared" ca="1" si="564"/>
        <v>9153125.7444488648</v>
      </c>
      <c r="S2167" s="68"/>
      <c r="T2167" s="68"/>
      <c r="U2167" s="68"/>
      <c r="V2167" s="6"/>
      <c r="W2167" s="6"/>
      <c r="X2167" s="6"/>
      <c r="Y2167" s="7"/>
      <c r="Z2167" s="1"/>
      <c r="AA2167" s="6"/>
      <c r="AB2167" s="7"/>
      <c r="AC2167" s="7"/>
      <c r="AD2167" s="7"/>
      <c r="AE2167" s="6"/>
      <c r="AF2167" s="8"/>
      <c r="AG2167" s="6"/>
      <c r="AH2167" s="1"/>
      <c r="AI2167" s="3"/>
      <c r="AJ2167" s="3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</row>
    <row r="2168" spans="1:220" x14ac:dyDescent="0.2">
      <c r="A2168" s="65">
        <f t="shared" si="549"/>
        <v>44143</v>
      </c>
      <c r="B2168" s="12">
        <f t="shared" ca="1" si="551"/>
        <v>93611945.720296651</v>
      </c>
      <c r="C2168" s="73">
        <f t="shared" ca="1" si="552"/>
        <v>80526032.942365378</v>
      </c>
      <c r="D2168" s="67">
        <f ca="1">IF(A2168&lt;$B$1,VLOOKUP(A2168,[1]DI!$A$4:$B$15000,2,FALSE),0)</f>
        <v>0</v>
      </c>
      <c r="E2168" s="11">
        <f t="shared" ca="1" si="553"/>
        <v>1</v>
      </c>
      <c r="F2168" s="66">
        <f ca="1">(TRUNC(PRODUCT($E$16:$E2167),16))</f>
        <v>1.64606978468206</v>
      </c>
      <c r="G2168" s="66">
        <f t="shared" ca="1" si="554"/>
        <v>1.6004484080525101</v>
      </c>
      <c r="H2168" s="66">
        <f t="shared" ca="1" si="555"/>
        <v>1.02850537</v>
      </c>
      <c r="I2168" s="67">
        <f t="shared" si="550"/>
        <v>0</v>
      </c>
      <c r="J2168" s="68">
        <f t="shared" si="556"/>
        <v>43801</v>
      </c>
      <c r="K2168" s="13">
        <f t="shared" si="557"/>
        <v>336</v>
      </c>
      <c r="L2168" s="9">
        <f t="shared" si="558"/>
        <v>1</v>
      </c>
      <c r="M2168" s="71">
        <f t="shared" ca="1" si="559"/>
        <v>1.02850537</v>
      </c>
      <c r="N2168" s="70">
        <f t="shared" si="560"/>
        <v>0</v>
      </c>
      <c r="O2168" s="66">
        <f t="shared" ca="1" si="561"/>
        <v>2295424.3636543099</v>
      </c>
      <c r="P2168" s="72">
        <f t="shared" si="562"/>
        <v>0</v>
      </c>
      <c r="Q2168" s="73">
        <f t="shared" ca="1" si="563"/>
        <v>1610520.6588473076</v>
      </c>
      <c r="R2168" s="73">
        <f t="shared" ca="1" si="564"/>
        <v>9179967.7554296535</v>
      </c>
      <c r="S2168" s="68"/>
      <c r="T2168" s="68"/>
      <c r="U2168" s="68"/>
      <c r="V2168" s="6"/>
      <c r="W2168" s="6"/>
      <c r="X2168" s="6"/>
      <c r="Y2168" s="7"/>
      <c r="Z2168" s="1"/>
      <c r="AA2168" s="6"/>
      <c r="AB2168" s="7"/>
      <c r="AC2168" s="7"/>
      <c r="AD2168" s="7"/>
      <c r="AE2168" s="6"/>
      <c r="AF2168" s="8"/>
      <c r="AG2168" s="6"/>
      <c r="AH2168" s="1"/>
      <c r="AI2168" s="3"/>
      <c r="AJ2168" s="3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</row>
    <row r="2169" spans="1:220" x14ac:dyDescent="0.2">
      <c r="A2169" s="65">
        <f t="shared" si="549"/>
        <v>44144</v>
      </c>
      <c r="B2169" s="12">
        <f t="shared" ca="1" si="551"/>
        <v>93638787.731277436</v>
      </c>
      <c r="C2169" s="73">
        <f t="shared" ca="1" si="552"/>
        <v>80526032.942365378</v>
      </c>
      <c r="D2169" s="67">
        <f ca="1">IF(A2169&lt;$B$1,VLOOKUP(A2169,[1]DI!$A$4:$B$15000,2,FALSE),0)</f>
        <v>1.9000000000000006E-2</v>
      </c>
      <c r="E2169" s="11">
        <f t="shared" ca="1" si="553"/>
        <v>1.0000746899999999</v>
      </c>
      <c r="F2169" s="66">
        <f ca="1">(TRUNC(PRODUCT($E$16:$E2168),16))</f>
        <v>1.64606978468206</v>
      </c>
      <c r="G2169" s="66">
        <f t="shared" ca="1" si="554"/>
        <v>1.6004484080525101</v>
      </c>
      <c r="H2169" s="66">
        <f t="shared" ca="1" si="555"/>
        <v>1.02850537</v>
      </c>
      <c r="I2169" s="67">
        <f t="shared" si="550"/>
        <v>0</v>
      </c>
      <c r="J2169" s="68">
        <f t="shared" si="556"/>
        <v>43801</v>
      </c>
      <c r="K2169" s="13">
        <f t="shared" si="557"/>
        <v>337</v>
      </c>
      <c r="L2169" s="9">
        <f t="shared" si="558"/>
        <v>1</v>
      </c>
      <c r="M2169" s="71">
        <f t="shared" ca="1" si="559"/>
        <v>1.02850537</v>
      </c>
      <c r="N2169" s="70">
        <f t="shared" si="560"/>
        <v>0</v>
      </c>
      <c r="O2169" s="66">
        <f t="shared" ca="1" si="561"/>
        <v>2295424.3636543099</v>
      </c>
      <c r="P2169" s="72">
        <f t="shared" si="562"/>
        <v>0</v>
      </c>
      <c r="Q2169" s="73">
        <f t="shared" ca="1" si="563"/>
        <v>1610520.6588473076</v>
      </c>
      <c r="R2169" s="73">
        <f t="shared" ca="1" si="564"/>
        <v>9206809.7664104421</v>
      </c>
      <c r="S2169" s="68"/>
      <c r="T2169" s="68"/>
      <c r="U2169" s="68"/>
      <c r="V2169" s="6"/>
      <c r="W2169" s="6"/>
      <c r="X2169" s="6"/>
      <c r="Y2169" s="7"/>
      <c r="Z2169" s="1"/>
      <c r="AA2169" s="6"/>
      <c r="AB2169" s="7"/>
      <c r="AC2169" s="7"/>
      <c r="AD2169" s="7"/>
      <c r="AE2169" s="6"/>
      <c r="AF2169" s="8"/>
      <c r="AG2169" s="6"/>
      <c r="AH2169" s="1"/>
      <c r="AI2169" s="3"/>
      <c r="AJ2169" s="3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  <c r="HG2169" s="1"/>
      <c r="HH2169" s="1"/>
      <c r="HI2169" s="1"/>
      <c r="HJ2169" s="1"/>
      <c r="HK2169" s="1"/>
      <c r="HL2169" s="1"/>
    </row>
    <row r="2170" spans="1:220" x14ac:dyDescent="0.2">
      <c r="A2170" s="65">
        <f t="shared" si="549"/>
        <v>44145</v>
      </c>
      <c r="B2170" s="12">
        <f t="shared" ca="1" si="551"/>
        <v>93671815.752108857</v>
      </c>
      <c r="C2170" s="73">
        <f t="shared" ca="1" si="552"/>
        <v>80526032.942365378</v>
      </c>
      <c r="D2170" s="67">
        <f ca="1">IF(A2170&lt;$B$1,VLOOKUP(A2170,[1]DI!$A$4:$B$15000,2,FALSE),0)</f>
        <v>1.9000000000000006E-2</v>
      </c>
      <c r="E2170" s="11">
        <f t="shared" ca="1" si="553"/>
        <v>1.0000746899999999</v>
      </c>
      <c r="F2170" s="66">
        <f ca="1">(TRUNC(PRODUCT($E$16:$E2169),16))</f>
        <v>1.64619272963428</v>
      </c>
      <c r="G2170" s="66">
        <f t="shared" ca="1" si="554"/>
        <v>1.6004484080525101</v>
      </c>
      <c r="H2170" s="66">
        <f t="shared" ca="1" si="555"/>
        <v>1.0285821900000001</v>
      </c>
      <c r="I2170" s="67">
        <f t="shared" si="550"/>
        <v>0</v>
      </c>
      <c r="J2170" s="68">
        <f t="shared" si="556"/>
        <v>43801</v>
      </c>
      <c r="K2170" s="13">
        <f t="shared" si="557"/>
        <v>338</v>
      </c>
      <c r="L2170" s="9">
        <f t="shared" si="558"/>
        <v>1</v>
      </c>
      <c r="M2170" s="71">
        <f t="shared" ca="1" si="559"/>
        <v>1.0285821900000001</v>
      </c>
      <c r="N2170" s="70">
        <f t="shared" si="560"/>
        <v>0</v>
      </c>
      <c r="O2170" s="66">
        <f t="shared" ca="1" si="561"/>
        <v>2301610.3735049502</v>
      </c>
      <c r="P2170" s="72">
        <f t="shared" si="562"/>
        <v>0</v>
      </c>
      <c r="Q2170" s="73">
        <f t="shared" ca="1" si="563"/>
        <v>1610520.6588473076</v>
      </c>
      <c r="R2170" s="73">
        <f t="shared" ca="1" si="564"/>
        <v>9233651.7773912307</v>
      </c>
      <c r="S2170" s="68"/>
      <c r="T2170" s="68"/>
      <c r="U2170" s="68"/>
      <c r="V2170" s="6"/>
      <c r="W2170" s="6"/>
      <c r="X2170" s="6"/>
      <c r="Y2170" s="7"/>
      <c r="Z2170" s="1"/>
      <c r="AA2170" s="6"/>
      <c r="AB2170" s="7"/>
      <c r="AC2170" s="7"/>
      <c r="AD2170" s="7"/>
      <c r="AE2170" s="6"/>
      <c r="AF2170" s="8"/>
      <c r="AG2170" s="6"/>
      <c r="AH2170" s="1"/>
      <c r="AI2170" s="3"/>
      <c r="AJ2170" s="3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  <c r="HG2170" s="1"/>
      <c r="HH2170" s="1"/>
      <c r="HI2170" s="1"/>
      <c r="HJ2170" s="1"/>
      <c r="HK2170" s="1"/>
      <c r="HL2170" s="1"/>
    </row>
    <row r="2171" spans="1:220" x14ac:dyDescent="0.2">
      <c r="A2171" s="65">
        <f t="shared" si="549"/>
        <v>44146</v>
      </c>
      <c r="B2171" s="12">
        <f t="shared" ca="1" si="551"/>
        <v>93704844.578200623</v>
      </c>
      <c r="C2171" s="73">
        <f t="shared" ca="1" si="552"/>
        <v>80526032.942365378</v>
      </c>
      <c r="D2171" s="67">
        <f ca="1">IF(A2171&lt;$B$1,VLOOKUP(A2171,[1]DI!$A$4:$B$15000,2,FALSE),0)</f>
        <v>1.9000000000000006E-2</v>
      </c>
      <c r="E2171" s="11">
        <f t="shared" ca="1" si="553"/>
        <v>1.0000746899999999</v>
      </c>
      <c r="F2171" s="66">
        <f ca="1">(TRUNC(PRODUCT($E$16:$E2170),16))</f>
        <v>1.6463156837692601</v>
      </c>
      <c r="G2171" s="66">
        <f t="shared" ca="1" si="554"/>
        <v>1.6004484080525101</v>
      </c>
      <c r="H2171" s="66">
        <f t="shared" ca="1" si="555"/>
        <v>1.0286590200000001</v>
      </c>
      <c r="I2171" s="67">
        <f t="shared" si="550"/>
        <v>0</v>
      </c>
      <c r="J2171" s="68">
        <f t="shared" si="556"/>
        <v>43801</v>
      </c>
      <c r="K2171" s="13">
        <f t="shared" si="557"/>
        <v>339</v>
      </c>
      <c r="L2171" s="9">
        <f t="shared" si="558"/>
        <v>1</v>
      </c>
      <c r="M2171" s="71">
        <f t="shared" ca="1" si="559"/>
        <v>1.0286590200000001</v>
      </c>
      <c r="N2171" s="70">
        <f t="shared" si="560"/>
        <v>0</v>
      </c>
      <c r="O2171" s="66">
        <f t="shared" ca="1" si="561"/>
        <v>2307797.18861592</v>
      </c>
      <c r="P2171" s="72">
        <f t="shared" si="562"/>
        <v>0</v>
      </c>
      <c r="Q2171" s="73">
        <f t="shared" ca="1" si="563"/>
        <v>1610520.6588473076</v>
      </c>
      <c r="R2171" s="73">
        <f t="shared" ca="1" si="564"/>
        <v>9260493.7883720193</v>
      </c>
      <c r="S2171" s="68"/>
      <c r="T2171" s="68"/>
      <c r="U2171" s="68"/>
      <c r="V2171" s="6"/>
      <c r="W2171" s="6"/>
      <c r="X2171" s="6"/>
      <c r="Y2171" s="7"/>
      <c r="Z2171" s="1"/>
      <c r="AA2171" s="6"/>
      <c r="AB2171" s="7"/>
      <c r="AC2171" s="7"/>
      <c r="AD2171" s="7"/>
      <c r="AE2171" s="6"/>
      <c r="AF2171" s="8"/>
      <c r="AG2171" s="6"/>
      <c r="AH2171" s="1"/>
      <c r="AI2171" s="3"/>
      <c r="AJ2171" s="3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  <c r="HG2171" s="1"/>
      <c r="HH2171" s="1"/>
      <c r="HI2171" s="1"/>
      <c r="HJ2171" s="1"/>
      <c r="HK2171" s="1"/>
      <c r="HL2171" s="1"/>
    </row>
    <row r="2172" spans="1:220" x14ac:dyDescent="0.2">
      <c r="A2172" s="65">
        <f t="shared" si="549"/>
        <v>44147</v>
      </c>
      <c r="B2172" s="12">
        <f t="shared" ca="1" si="551"/>
        <v>93737873.404292345</v>
      </c>
      <c r="C2172" s="73">
        <f t="shared" ca="1" si="552"/>
        <v>80526032.942365378</v>
      </c>
      <c r="D2172" s="67">
        <f ca="1">IF(A2172&lt;$B$1,VLOOKUP(A2172,[1]DI!$A$4:$B$15000,2,FALSE),0)</f>
        <v>1.9000000000000006E-2</v>
      </c>
      <c r="E2172" s="11">
        <f t="shared" ca="1" si="553"/>
        <v>1.0000746899999999</v>
      </c>
      <c r="F2172" s="66">
        <f ca="1">(TRUNC(PRODUCT($E$16:$E2171),16))</f>
        <v>1.64643864708768</v>
      </c>
      <c r="G2172" s="66">
        <f t="shared" ca="1" si="554"/>
        <v>1.6004484080525101</v>
      </c>
      <c r="H2172" s="66">
        <f t="shared" ca="1" si="555"/>
        <v>1.0287358499999999</v>
      </c>
      <c r="I2172" s="67">
        <f t="shared" si="550"/>
        <v>0</v>
      </c>
      <c r="J2172" s="68">
        <f t="shared" si="556"/>
        <v>43801</v>
      </c>
      <c r="K2172" s="13">
        <f t="shared" si="557"/>
        <v>340</v>
      </c>
      <c r="L2172" s="9">
        <f t="shared" si="558"/>
        <v>1</v>
      </c>
      <c r="M2172" s="71">
        <f t="shared" ca="1" si="559"/>
        <v>1.0287358499999999</v>
      </c>
      <c r="N2172" s="70">
        <f t="shared" si="560"/>
        <v>0</v>
      </c>
      <c r="O2172" s="66">
        <f t="shared" ca="1" si="561"/>
        <v>2313984.00372686</v>
      </c>
      <c r="P2172" s="72">
        <f t="shared" si="562"/>
        <v>0</v>
      </c>
      <c r="Q2172" s="73">
        <f t="shared" ca="1" si="563"/>
        <v>1610520.6588473076</v>
      </c>
      <c r="R2172" s="73">
        <f t="shared" ca="1" si="564"/>
        <v>9287335.7993528061</v>
      </c>
      <c r="S2172" s="68"/>
      <c r="T2172" s="68"/>
      <c r="U2172" s="68"/>
      <c r="V2172" s="6"/>
      <c r="W2172" s="6"/>
      <c r="X2172" s="6"/>
      <c r="Y2172" s="7"/>
      <c r="Z2172" s="1"/>
      <c r="AA2172" s="6"/>
      <c r="AB2172" s="7"/>
      <c r="AC2172" s="7"/>
      <c r="AD2172" s="7"/>
      <c r="AE2172" s="6"/>
      <c r="AF2172" s="8"/>
      <c r="AG2172" s="6"/>
      <c r="AH2172" s="1"/>
      <c r="AI2172" s="3"/>
      <c r="AJ2172" s="3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</row>
    <row r="2173" spans="1:220" x14ac:dyDescent="0.2">
      <c r="A2173" s="65">
        <f t="shared" si="549"/>
        <v>44148</v>
      </c>
      <c r="B2173" s="12">
        <f t="shared" ca="1" si="551"/>
        <v>93770902.230384111</v>
      </c>
      <c r="C2173" s="73">
        <f t="shared" ca="1" si="552"/>
        <v>80526032.942365378</v>
      </c>
      <c r="D2173" s="67">
        <f ca="1">IF(A2173&lt;$B$1,VLOOKUP(A2173,[1]DI!$A$4:$B$15000,2,FALSE),0)</f>
        <v>1.9000000000000006E-2</v>
      </c>
      <c r="E2173" s="11">
        <f t="shared" ca="1" si="553"/>
        <v>1.0000746899999999</v>
      </c>
      <c r="F2173" s="66">
        <f ca="1">(TRUNC(PRODUCT($E$16:$E2172),16))</f>
        <v>1.64656161959023</v>
      </c>
      <c r="G2173" s="66">
        <f t="shared" ca="1" si="554"/>
        <v>1.6004484080525101</v>
      </c>
      <c r="H2173" s="66">
        <f t="shared" ca="1" si="555"/>
        <v>1.0288126799999999</v>
      </c>
      <c r="I2173" s="67">
        <f t="shared" si="550"/>
        <v>0</v>
      </c>
      <c r="J2173" s="68">
        <f t="shared" si="556"/>
        <v>43801</v>
      </c>
      <c r="K2173" s="13">
        <f t="shared" si="557"/>
        <v>341</v>
      </c>
      <c r="L2173" s="9">
        <f t="shared" si="558"/>
        <v>1</v>
      </c>
      <c r="M2173" s="71">
        <f t="shared" ca="1" si="559"/>
        <v>1.0288126799999999</v>
      </c>
      <c r="N2173" s="70">
        <f t="shared" si="560"/>
        <v>0</v>
      </c>
      <c r="O2173" s="66">
        <f t="shared" ca="1" si="561"/>
        <v>2320170.8188378299</v>
      </c>
      <c r="P2173" s="72">
        <f t="shared" si="562"/>
        <v>0</v>
      </c>
      <c r="Q2173" s="73">
        <f t="shared" ca="1" si="563"/>
        <v>1610520.6588473076</v>
      </c>
      <c r="R2173" s="73">
        <f t="shared" ca="1" si="564"/>
        <v>9314177.8103335947</v>
      </c>
      <c r="S2173" s="68"/>
      <c r="T2173" s="68"/>
      <c r="U2173" s="68"/>
      <c r="V2173" s="6"/>
      <c r="W2173" s="6"/>
      <c r="X2173" s="6"/>
      <c r="Y2173" s="7"/>
      <c r="Z2173" s="1"/>
      <c r="AA2173" s="6"/>
      <c r="AB2173" s="7"/>
      <c r="AC2173" s="7"/>
      <c r="AD2173" s="7"/>
      <c r="AE2173" s="6"/>
      <c r="AF2173" s="8"/>
      <c r="AG2173" s="6"/>
      <c r="AH2173" s="1"/>
      <c r="AI2173" s="3"/>
      <c r="AJ2173" s="3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</row>
    <row r="2174" spans="1:220" x14ac:dyDescent="0.2">
      <c r="A2174" s="65">
        <f t="shared" si="549"/>
        <v>44149</v>
      </c>
      <c r="B2174" s="12">
        <f t="shared" ca="1" si="551"/>
        <v>93803931.861736163</v>
      </c>
      <c r="C2174" s="73">
        <f t="shared" ca="1" si="552"/>
        <v>80526032.942365378</v>
      </c>
      <c r="D2174" s="67">
        <f ca="1">IF(A2174&lt;$B$1,VLOOKUP(A2174,[1]DI!$A$4:$B$15000,2,FALSE),0)</f>
        <v>0</v>
      </c>
      <c r="E2174" s="11">
        <f t="shared" ca="1" si="553"/>
        <v>1</v>
      </c>
      <c r="F2174" s="66">
        <f ca="1">(TRUNC(PRODUCT($E$16:$E2173),16))</f>
        <v>1.6466846012776</v>
      </c>
      <c r="G2174" s="66">
        <f t="shared" ca="1" si="554"/>
        <v>1.6004484080525101</v>
      </c>
      <c r="H2174" s="66">
        <f t="shared" ca="1" si="555"/>
        <v>1.0288895199999999</v>
      </c>
      <c r="I2174" s="67">
        <f t="shared" si="550"/>
        <v>0</v>
      </c>
      <c r="J2174" s="68">
        <f t="shared" si="556"/>
        <v>43801</v>
      </c>
      <c r="K2174" s="13">
        <f t="shared" si="557"/>
        <v>342</v>
      </c>
      <c r="L2174" s="9">
        <f t="shared" si="558"/>
        <v>1</v>
      </c>
      <c r="M2174" s="71">
        <f t="shared" ca="1" si="559"/>
        <v>1.0288895199999999</v>
      </c>
      <c r="N2174" s="70">
        <f t="shared" si="560"/>
        <v>0</v>
      </c>
      <c r="O2174" s="66">
        <f t="shared" ca="1" si="561"/>
        <v>2326358.4392091101</v>
      </c>
      <c r="P2174" s="72">
        <f t="shared" si="562"/>
        <v>0</v>
      </c>
      <c r="Q2174" s="73">
        <f t="shared" ca="1" si="563"/>
        <v>1610520.6588473076</v>
      </c>
      <c r="R2174" s="73">
        <f t="shared" ca="1" si="564"/>
        <v>9341019.8213143833</v>
      </c>
      <c r="S2174" s="68"/>
      <c r="T2174" s="68"/>
      <c r="U2174" s="68"/>
      <c r="V2174" s="6"/>
      <c r="W2174" s="6"/>
      <c r="X2174" s="6"/>
      <c r="Y2174" s="7"/>
      <c r="Z2174" s="1"/>
      <c r="AA2174" s="6"/>
      <c r="AB2174" s="7"/>
      <c r="AC2174" s="7"/>
      <c r="AD2174" s="7"/>
      <c r="AE2174" s="6"/>
      <c r="AF2174" s="8"/>
      <c r="AG2174" s="6"/>
      <c r="AH2174" s="1"/>
      <c r="AI2174" s="3"/>
      <c r="AJ2174" s="3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</row>
    <row r="2175" spans="1:220" x14ac:dyDescent="0.2">
      <c r="A2175" s="65">
        <f t="shared" si="549"/>
        <v>44150</v>
      </c>
      <c r="B2175" s="12">
        <f t="shared" ca="1" si="551"/>
        <v>93830773.872716963</v>
      </c>
      <c r="C2175" s="73">
        <f t="shared" ca="1" si="552"/>
        <v>80526032.942365378</v>
      </c>
      <c r="D2175" s="67">
        <f ca="1">IF(A2175&lt;$B$1,VLOOKUP(A2175,[1]DI!$A$4:$B$15000,2,FALSE),0)</f>
        <v>0</v>
      </c>
      <c r="E2175" s="11">
        <f t="shared" ca="1" si="553"/>
        <v>1</v>
      </c>
      <c r="F2175" s="66">
        <f ca="1">(TRUNC(PRODUCT($E$16:$E2174),16))</f>
        <v>1.6466846012776</v>
      </c>
      <c r="G2175" s="66">
        <f t="shared" ca="1" si="554"/>
        <v>1.6004484080525101</v>
      </c>
      <c r="H2175" s="66">
        <f t="shared" ca="1" si="555"/>
        <v>1.0288895199999999</v>
      </c>
      <c r="I2175" s="67">
        <f t="shared" si="550"/>
        <v>0</v>
      </c>
      <c r="J2175" s="68">
        <f t="shared" si="556"/>
        <v>43801</v>
      </c>
      <c r="K2175" s="13">
        <f t="shared" si="557"/>
        <v>343</v>
      </c>
      <c r="L2175" s="9">
        <f t="shared" si="558"/>
        <v>1</v>
      </c>
      <c r="M2175" s="71">
        <f t="shared" ca="1" si="559"/>
        <v>1.0288895199999999</v>
      </c>
      <c r="N2175" s="70">
        <f t="shared" si="560"/>
        <v>0</v>
      </c>
      <c r="O2175" s="66">
        <f t="shared" ca="1" si="561"/>
        <v>2326358.4392091101</v>
      </c>
      <c r="P2175" s="72">
        <f t="shared" si="562"/>
        <v>0</v>
      </c>
      <c r="Q2175" s="73">
        <f t="shared" ca="1" si="563"/>
        <v>1610520.6588473076</v>
      </c>
      <c r="R2175" s="73">
        <f t="shared" ca="1" si="564"/>
        <v>9367861.8322951719</v>
      </c>
      <c r="S2175" s="68"/>
      <c r="T2175" s="68"/>
      <c r="U2175" s="68"/>
      <c r="V2175" s="6"/>
      <c r="W2175" s="6"/>
      <c r="X2175" s="6"/>
      <c r="Y2175" s="7"/>
      <c r="Z2175" s="1"/>
      <c r="AA2175" s="6"/>
      <c r="AB2175" s="7"/>
      <c r="AC2175" s="7"/>
      <c r="AD2175" s="7"/>
      <c r="AE2175" s="6"/>
      <c r="AF2175" s="8"/>
      <c r="AG2175" s="6"/>
      <c r="AH2175" s="1"/>
      <c r="AI2175" s="3"/>
      <c r="AJ2175" s="3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  <c r="HG2175" s="1"/>
      <c r="HH2175" s="1"/>
      <c r="HI2175" s="1"/>
      <c r="HJ2175" s="1"/>
      <c r="HK2175" s="1"/>
      <c r="HL2175" s="1"/>
    </row>
    <row r="2176" spans="1:220" x14ac:dyDescent="0.2">
      <c r="A2176" s="65">
        <f t="shared" si="549"/>
        <v>44151</v>
      </c>
      <c r="B2176" s="12">
        <f t="shared" ca="1" si="551"/>
        <v>93857615.883697748</v>
      </c>
      <c r="C2176" s="73">
        <f t="shared" ca="1" si="552"/>
        <v>80526032.942365378</v>
      </c>
      <c r="D2176" s="67">
        <f ca="1">IF(A2176&lt;$B$1,VLOOKUP(A2176,[1]DI!$A$4:$B$15000,2,FALSE),0)</f>
        <v>1.9000000000000006E-2</v>
      </c>
      <c r="E2176" s="11">
        <f t="shared" ca="1" si="553"/>
        <v>1.0000746899999999</v>
      </c>
      <c r="F2176" s="66">
        <f ca="1">(TRUNC(PRODUCT($E$16:$E2175),16))</f>
        <v>1.6466846012776</v>
      </c>
      <c r="G2176" s="66">
        <f t="shared" ca="1" si="554"/>
        <v>1.6004484080525101</v>
      </c>
      <c r="H2176" s="66">
        <f t="shared" ca="1" si="555"/>
        <v>1.0288895199999999</v>
      </c>
      <c r="I2176" s="67">
        <f t="shared" si="550"/>
        <v>0</v>
      </c>
      <c r="J2176" s="68">
        <f t="shared" si="556"/>
        <v>43801</v>
      </c>
      <c r="K2176" s="13">
        <f t="shared" si="557"/>
        <v>344</v>
      </c>
      <c r="L2176" s="9">
        <f t="shared" si="558"/>
        <v>1</v>
      </c>
      <c r="M2176" s="71">
        <f t="shared" ca="1" si="559"/>
        <v>1.0288895199999999</v>
      </c>
      <c r="N2176" s="70">
        <f t="shared" si="560"/>
        <v>0</v>
      </c>
      <c r="O2176" s="66">
        <f t="shared" ca="1" si="561"/>
        <v>2326358.4392091101</v>
      </c>
      <c r="P2176" s="72">
        <f t="shared" si="562"/>
        <v>0</v>
      </c>
      <c r="Q2176" s="73">
        <f t="shared" ca="1" si="563"/>
        <v>1610520.6588473076</v>
      </c>
      <c r="R2176" s="73">
        <f t="shared" ca="1" si="564"/>
        <v>9394703.8432759605</v>
      </c>
      <c r="S2176" s="68"/>
      <c r="T2176" s="68"/>
      <c r="U2176" s="68"/>
      <c r="V2176" s="6"/>
      <c r="W2176" s="6"/>
      <c r="X2176" s="6"/>
      <c r="Y2176" s="7"/>
      <c r="Z2176" s="1"/>
      <c r="AA2176" s="6"/>
      <c r="AB2176" s="7"/>
      <c r="AC2176" s="7"/>
      <c r="AD2176" s="7"/>
      <c r="AE2176" s="6"/>
      <c r="AF2176" s="8"/>
      <c r="AG2176" s="6"/>
      <c r="AH2176" s="1"/>
      <c r="AI2176" s="3"/>
      <c r="AJ2176" s="3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  <c r="HG2176" s="1"/>
      <c r="HH2176" s="1"/>
      <c r="HI2176" s="1"/>
      <c r="HJ2176" s="1"/>
      <c r="HK2176" s="1"/>
      <c r="HL2176" s="1"/>
    </row>
    <row r="2177" spans="1:220" x14ac:dyDescent="0.2">
      <c r="A2177" s="65">
        <f t="shared" si="549"/>
        <v>44152</v>
      </c>
      <c r="B2177" s="12">
        <f t="shared" ca="1" si="551"/>
        <v>93890646.320310175</v>
      </c>
      <c r="C2177" s="73">
        <f t="shared" ca="1" si="552"/>
        <v>80526032.942365378</v>
      </c>
      <c r="D2177" s="67">
        <f ca="1">IF(A2177&lt;$B$1,VLOOKUP(A2177,[1]DI!$A$4:$B$15000,2,FALSE),0)</f>
        <v>1.9000000000000006E-2</v>
      </c>
      <c r="E2177" s="11">
        <f t="shared" ca="1" si="553"/>
        <v>1.0000746899999999</v>
      </c>
      <c r="F2177" s="66">
        <f ca="1">(TRUNC(PRODUCT($E$16:$E2176),16))</f>
        <v>1.6468075921504699</v>
      </c>
      <c r="G2177" s="66">
        <f t="shared" ca="1" si="554"/>
        <v>1.6004484080525101</v>
      </c>
      <c r="H2177" s="66">
        <f t="shared" ca="1" si="555"/>
        <v>1.02896637</v>
      </c>
      <c r="I2177" s="67">
        <f t="shared" si="550"/>
        <v>0</v>
      </c>
      <c r="J2177" s="68">
        <f t="shared" si="556"/>
        <v>43801</v>
      </c>
      <c r="K2177" s="13">
        <f t="shared" si="557"/>
        <v>345</v>
      </c>
      <c r="L2177" s="9">
        <f t="shared" si="558"/>
        <v>1</v>
      </c>
      <c r="M2177" s="71">
        <f t="shared" ca="1" si="559"/>
        <v>1.02896637</v>
      </c>
      <c r="N2177" s="70">
        <f t="shared" si="560"/>
        <v>0</v>
      </c>
      <c r="O2177" s="66">
        <f t="shared" ca="1" si="561"/>
        <v>2332546.8648407501</v>
      </c>
      <c r="P2177" s="72">
        <f t="shared" si="562"/>
        <v>0</v>
      </c>
      <c r="Q2177" s="73">
        <f t="shared" ca="1" si="563"/>
        <v>1610520.6588473076</v>
      </c>
      <c r="R2177" s="73">
        <f t="shared" ca="1" si="564"/>
        <v>9421545.8542567492</v>
      </c>
      <c r="S2177" s="68"/>
      <c r="T2177" s="68"/>
      <c r="U2177" s="68"/>
      <c r="V2177" s="6"/>
      <c r="W2177" s="6"/>
      <c r="X2177" s="6"/>
      <c r="Y2177" s="7"/>
      <c r="Z2177" s="1"/>
      <c r="AA2177" s="6"/>
      <c r="AB2177" s="7"/>
      <c r="AC2177" s="7"/>
      <c r="AD2177" s="7"/>
      <c r="AE2177" s="6"/>
      <c r="AF2177" s="8"/>
      <c r="AG2177" s="6"/>
      <c r="AH2177" s="1"/>
      <c r="AI2177" s="3"/>
      <c r="AJ2177" s="3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  <c r="HG2177" s="1"/>
      <c r="HH2177" s="1"/>
      <c r="HI2177" s="1"/>
      <c r="HJ2177" s="1"/>
      <c r="HK2177" s="1"/>
      <c r="HL2177" s="1"/>
    </row>
    <row r="2178" spans="1:220" x14ac:dyDescent="0.2">
      <c r="A2178" s="65">
        <f t="shared" si="549"/>
        <v>44153</v>
      </c>
      <c r="B2178" s="12">
        <f t="shared" ca="1" si="551"/>
        <v>93923677.562182918</v>
      </c>
      <c r="C2178" s="73">
        <f t="shared" ca="1" si="552"/>
        <v>80526032.942365378</v>
      </c>
      <c r="D2178" s="67">
        <f ca="1">IF(A2178&lt;$B$1,VLOOKUP(A2178,[1]DI!$A$4:$B$15000,2,FALSE),0)</f>
        <v>1.9000000000000006E-2</v>
      </c>
      <c r="E2178" s="11">
        <f t="shared" ca="1" si="553"/>
        <v>1.0000746899999999</v>
      </c>
      <c r="F2178" s="66">
        <f ca="1">(TRUNC(PRODUCT($E$16:$E2177),16))</f>
        <v>1.6469305922095201</v>
      </c>
      <c r="G2178" s="66">
        <f t="shared" ca="1" si="554"/>
        <v>1.6004484080525101</v>
      </c>
      <c r="H2178" s="66">
        <f t="shared" ca="1" si="555"/>
        <v>1.0290432300000001</v>
      </c>
      <c r="I2178" s="67">
        <f t="shared" si="550"/>
        <v>0</v>
      </c>
      <c r="J2178" s="68">
        <f t="shared" si="556"/>
        <v>43801</v>
      </c>
      <c r="K2178" s="13">
        <f t="shared" si="557"/>
        <v>346</v>
      </c>
      <c r="L2178" s="9">
        <f t="shared" si="558"/>
        <v>1</v>
      </c>
      <c r="M2178" s="71">
        <f t="shared" ca="1" si="559"/>
        <v>1.0290432300000001</v>
      </c>
      <c r="N2178" s="70">
        <f t="shared" si="560"/>
        <v>0</v>
      </c>
      <c r="O2178" s="66">
        <f t="shared" ca="1" si="561"/>
        <v>2338736.0957327001</v>
      </c>
      <c r="P2178" s="72">
        <f t="shared" si="562"/>
        <v>0</v>
      </c>
      <c r="Q2178" s="73">
        <f t="shared" ca="1" si="563"/>
        <v>1610520.6588473076</v>
      </c>
      <c r="R2178" s="73">
        <f t="shared" ca="1" si="564"/>
        <v>9448387.8652375378</v>
      </c>
      <c r="S2178" s="68"/>
      <c r="T2178" s="68"/>
      <c r="U2178" s="68"/>
      <c r="V2178" s="6"/>
      <c r="W2178" s="6"/>
      <c r="X2178" s="6"/>
      <c r="Y2178" s="7"/>
      <c r="Z2178" s="1"/>
      <c r="AA2178" s="6"/>
      <c r="AB2178" s="7"/>
      <c r="AC2178" s="7"/>
      <c r="AD2178" s="7"/>
      <c r="AE2178" s="6"/>
      <c r="AF2178" s="8"/>
      <c r="AG2178" s="6"/>
      <c r="AH2178" s="1"/>
      <c r="AI2178" s="3"/>
      <c r="AJ2178" s="3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  <c r="HG2178" s="1"/>
      <c r="HH2178" s="1"/>
      <c r="HI2178" s="1"/>
      <c r="HJ2178" s="1"/>
      <c r="HK2178" s="1"/>
      <c r="HL2178" s="1"/>
    </row>
    <row r="2179" spans="1:220" x14ac:dyDescent="0.2">
      <c r="A2179" s="65">
        <f t="shared" si="549"/>
        <v>44154</v>
      </c>
      <c r="B2179" s="12">
        <f t="shared" ca="1" si="551"/>
        <v>93956707.998795331</v>
      </c>
      <c r="C2179" s="73">
        <f t="shared" ca="1" si="552"/>
        <v>80526032.942365378</v>
      </c>
      <c r="D2179" s="67">
        <f ca="1">IF(A2179&lt;$B$1,VLOOKUP(A2179,[1]DI!$A$4:$B$15000,2,FALSE),0)</f>
        <v>1.9000000000000006E-2</v>
      </c>
      <c r="E2179" s="11">
        <f t="shared" ca="1" si="553"/>
        <v>1.0000746899999999</v>
      </c>
      <c r="F2179" s="66">
        <f ca="1">(TRUNC(PRODUCT($E$16:$E2178),16))</f>
        <v>1.64705360145546</v>
      </c>
      <c r="G2179" s="66">
        <f t="shared" ca="1" si="554"/>
        <v>1.6004484080525101</v>
      </c>
      <c r="H2179" s="66">
        <f t="shared" ca="1" si="555"/>
        <v>1.02912008</v>
      </c>
      <c r="I2179" s="67">
        <f t="shared" si="550"/>
        <v>0</v>
      </c>
      <c r="J2179" s="68">
        <f t="shared" si="556"/>
        <v>43801</v>
      </c>
      <c r="K2179" s="13">
        <f t="shared" si="557"/>
        <v>347</v>
      </c>
      <c r="L2179" s="9">
        <f t="shared" si="558"/>
        <v>1</v>
      </c>
      <c r="M2179" s="71">
        <f t="shared" ca="1" si="559"/>
        <v>1.02912008</v>
      </c>
      <c r="N2179" s="70">
        <f t="shared" si="560"/>
        <v>0</v>
      </c>
      <c r="O2179" s="66">
        <f t="shared" ca="1" si="561"/>
        <v>2344924.5213643098</v>
      </c>
      <c r="P2179" s="72">
        <f t="shared" si="562"/>
        <v>0</v>
      </c>
      <c r="Q2179" s="73">
        <f t="shared" ca="1" si="563"/>
        <v>1610520.6588473076</v>
      </c>
      <c r="R2179" s="73">
        <f t="shared" ca="1" si="564"/>
        <v>9475229.8762183283</v>
      </c>
      <c r="S2179" s="68"/>
      <c r="T2179" s="68"/>
      <c r="U2179" s="68"/>
      <c r="V2179" s="6"/>
      <c r="W2179" s="6"/>
      <c r="X2179" s="6"/>
      <c r="Y2179" s="7"/>
      <c r="Z2179" s="1"/>
      <c r="AA2179" s="6"/>
      <c r="AB2179" s="7"/>
      <c r="AC2179" s="7"/>
      <c r="AD2179" s="7"/>
      <c r="AE2179" s="6"/>
      <c r="AF2179" s="8"/>
      <c r="AG2179" s="6"/>
      <c r="AH2179" s="1"/>
      <c r="AI2179" s="3"/>
      <c r="AJ2179" s="3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  <c r="HG2179" s="1"/>
      <c r="HH2179" s="1"/>
      <c r="HI2179" s="1"/>
      <c r="HJ2179" s="1"/>
      <c r="HK2179" s="1"/>
      <c r="HL2179" s="1"/>
    </row>
    <row r="2180" spans="1:220" x14ac:dyDescent="0.2">
      <c r="A2180" s="65">
        <f t="shared" si="549"/>
        <v>44155</v>
      </c>
      <c r="B2180" s="12">
        <f t="shared" ca="1" si="551"/>
        <v>93989740.045928389</v>
      </c>
      <c r="C2180" s="73">
        <f t="shared" ca="1" si="552"/>
        <v>80526032.942365378</v>
      </c>
      <c r="D2180" s="67">
        <f ca="1">IF(A2180&lt;$B$1,VLOOKUP(A2180,[1]DI!$A$4:$B$15000,2,FALSE),0)</f>
        <v>1.9000000000000006E-2</v>
      </c>
      <c r="E2180" s="11">
        <f t="shared" ca="1" si="553"/>
        <v>1.0000746899999999</v>
      </c>
      <c r="F2180" s="66">
        <f ca="1">(TRUNC(PRODUCT($E$16:$E2179),16))</f>
        <v>1.6471766198889499</v>
      </c>
      <c r="G2180" s="66">
        <f t="shared" ca="1" si="554"/>
        <v>1.6004484080525101</v>
      </c>
      <c r="H2180" s="66">
        <f t="shared" ca="1" si="555"/>
        <v>1.02919695</v>
      </c>
      <c r="I2180" s="67">
        <f t="shared" si="550"/>
        <v>0</v>
      </c>
      <c r="J2180" s="68">
        <f t="shared" si="556"/>
        <v>43801</v>
      </c>
      <c r="K2180" s="13">
        <f t="shared" si="557"/>
        <v>348</v>
      </c>
      <c r="L2180" s="9">
        <f t="shared" si="558"/>
        <v>1</v>
      </c>
      <c r="M2180" s="71">
        <f t="shared" ca="1" si="559"/>
        <v>1.02919695</v>
      </c>
      <c r="N2180" s="70">
        <f t="shared" si="560"/>
        <v>0</v>
      </c>
      <c r="O2180" s="66">
        <f t="shared" ca="1" si="561"/>
        <v>2351114.5575165902</v>
      </c>
      <c r="P2180" s="72">
        <f t="shared" si="562"/>
        <v>0</v>
      </c>
      <c r="Q2180" s="73">
        <f t="shared" ca="1" si="563"/>
        <v>1610520.6588473076</v>
      </c>
      <c r="R2180" s="73">
        <f t="shared" ca="1" si="564"/>
        <v>9502071.887199115</v>
      </c>
      <c r="S2180" s="68"/>
      <c r="T2180" s="68"/>
      <c r="U2180" s="68"/>
      <c r="V2180" s="6"/>
      <c r="W2180" s="6"/>
      <c r="X2180" s="6"/>
      <c r="Y2180" s="7"/>
      <c r="Z2180" s="1"/>
      <c r="AA2180" s="6"/>
      <c r="AB2180" s="7"/>
      <c r="AC2180" s="7"/>
      <c r="AD2180" s="7"/>
      <c r="AE2180" s="6"/>
      <c r="AF2180" s="8"/>
      <c r="AG2180" s="6"/>
      <c r="AH2180" s="1"/>
      <c r="AI2180" s="3"/>
      <c r="AJ2180" s="3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  <c r="HG2180" s="1"/>
      <c r="HH2180" s="1"/>
      <c r="HI2180" s="1"/>
      <c r="HJ2180" s="1"/>
      <c r="HK2180" s="1"/>
      <c r="HL2180" s="1"/>
    </row>
    <row r="2181" spans="1:220" x14ac:dyDescent="0.2">
      <c r="A2181" s="65">
        <f t="shared" si="549"/>
        <v>44156</v>
      </c>
      <c r="B2181" s="12">
        <f t="shared" ca="1" si="551"/>
        <v>94022772.093061447</v>
      </c>
      <c r="C2181" s="73">
        <f t="shared" ca="1" si="552"/>
        <v>80526032.942365378</v>
      </c>
      <c r="D2181" s="67">
        <f ca="1">IF(A2181&lt;$B$1,VLOOKUP(A2181,[1]DI!$A$4:$B$15000,2,FALSE),0)</f>
        <v>0</v>
      </c>
      <c r="E2181" s="11">
        <f t="shared" ca="1" si="553"/>
        <v>1</v>
      </c>
      <c r="F2181" s="66">
        <f ca="1">(TRUNC(PRODUCT($E$16:$E2180),16))</f>
        <v>1.64729964751069</v>
      </c>
      <c r="G2181" s="66">
        <f t="shared" ca="1" si="554"/>
        <v>1.6004484080525101</v>
      </c>
      <c r="H2181" s="66">
        <f t="shared" ca="1" si="555"/>
        <v>1.02927382</v>
      </c>
      <c r="I2181" s="67">
        <f t="shared" si="550"/>
        <v>0</v>
      </c>
      <c r="J2181" s="68">
        <f t="shared" si="556"/>
        <v>43801</v>
      </c>
      <c r="K2181" s="13">
        <f t="shared" si="557"/>
        <v>349</v>
      </c>
      <c r="L2181" s="9">
        <f t="shared" si="558"/>
        <v>1</v>
      </c>
      <c r="M2181" s="71">
        <f t="shared" ca="1" si="559"/>
        <v>1.02927382</v>
      </c>
      <c r="N2181" s="70">
        <f t="shared" si="560"/>
        <v>0</v>
      </c>
      <c r="O2181" s="66">
        <f t="shared" ca="1" si="561"/>
        <v>2357304.5936688702</v>
      </c>
      <c r="P2181" s="72">
        <f t="shared" si="562"/>
        <v>0</v>
      </c>
      <c r="Q2181" s="73">
        <f t="shared" ca="1" si="563"/>
        <v>1610520.6588473076</v>
      </c>
      <c r="R2181" s="73">
        <f t="shared" ca="1" si="564"/>
        <v>9528913.8981799036</v>
      </c>
      <c r="S2181" s="68"/>
      <c r="T2181" s="68"/>
      <c r="U2181" s="68"/>
      <c r="V2181" s="6"/>
      <c r="W2181" s="6"/>
      <c r="X2181" s="6"/>
      <c r="Y2181" s="7"/>
      <c r="Z2181" s="1"/>
      <c r="AA2181" s="6"/>
      <c r="AB2181" s="7"/>
      <c r="AC2181" s="7"/>
      <c r="AD2181" s="7"/>
      <c r="AE2181" s="6"/>
      <c r="AF2181" s="8"/>
      <c r="AG2181" s="6"/>
      <c r="AH2181" s="1"/>
      <c r="AI2181" s="3"/>
      <c r="AJ2181" s="3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  <c r="HG2181" s="1"/>
      <c r="HH2181" s="1"/>
      <c r="HI2181" s="1"/>
      <c r="HJ2181" s="1"/>
      <c r="HK2181" s="1"/>
      <c r="HL2181" s="1"/>
    </row>
    <row r="2182" spans="1:220" x14ac:dyDescent="0.2">
      <c r="A2182" s="65">
        <f t="shared" si="549"/>
        <v>44157</v>
      </c>
      <c r="B2182" s="12">
        <f t="shared" ca="1" si="551"/>
        <v>94049614.104042232</v>
      </c>
      <c r="C2182" s="73">
        <f t="shared" ca="1" si="552"/>
        <v>80526032.942365378</v>
      </c>
      <c r="D2182" s="67">
        <f ca="1">IF(A2182&lt;$B$1,VLOOKUP(A2182,[1]DI!$A$4:$B$15000,2,FALSE),0)</f>
        <v>0</v>
      </c>
      <c r="E2182" s="11">
        <f t="shared" ca="1" si="553"/>
        <v>1</v>
      </c>
      <c r="F2182" s="66">
        <f ca="1">(TRUNC(PRODUCT($E$16:$E2181),16))</f>
        <v>1.64729964751069</v>
      </c>
      <c r="G2182" s="66">
        <f t="shared" ca="1" si="554"/>
        <v>1.6004484080525101</v>
      </c>
      <c r="H2182" s="66">
        <f t="shared" ca="1" si="555"/>
        <v>1.02927382</v>
      </c>
      <c r="I2182" s="67">
        <f t="shared" si="550"/>
        <v>0</v>
      </c>
      <c r="J2182" s="68">
        <f t="shared" si="556"/>
        <v>43801</v>
      </c>
      <c r="K2182" s="13">
        <f t="shared" si="557"/>
        <v>350</v>
      </c>
      <c r="L2182" s="9">
        <f t="shared" si="558"/>
        <v>1</v>
      </c>
      <c r="M2182" s="71">
        <f t="shared" ca="1" si="559"/>
        <v>1.02927382</v>
      </c>
      <c r="N2182" s="70">
        <f t="shared" si="560"/>
        <v>0</v>
      </c>
      <c r="O2182" s="66">
        <f t="shared" ca="1" si="561"/>
        <v>2357304.5936688702</v>
      </c>
      <c r="P2182" s="72">
        <f t="shared" si="562"/>
        <v>0</v>
      </c>
      <c r="Q2182" s="73">
        <f t="shared" ca="1" si="563"/>
        <v>1610520.6588473076</v>
      </c>
      <c r="R2182" s="73">
        <f t="shared" ca="1" si="564"/>
        <v>9555755.9091606922</v>
      </c>
      <c r="S2182" s="68"/>
      <c r="T2182" s="68"/>
      <c r="U2182" s="68"/>
      <c r="V2182" s="6"/>
      <c r="W2182" s="6"/>
      <c r="X2182" s="6"/>
      <c r="Y2182" s="7"/>
      <c r="Z2182" s="1"/>
      <c r="AA2182" s="6"/>
      <c r="AB2182" s="7"/>
      <c r="AC2182" s="7"/>
      <c r="AD2182" s="7"/>
      <c r="AE2182" s="6"/>
      <c r="AF2182" s="8"/>
      <c r="AG2182" s="6"/>
      <c r="AH2182" s="1"/>
      <c r="AI2182" s="3"/>
      <c r="AJ2182" s="3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  <c r="HG2182" s="1"/>
      <c r="HH2182" s="1"/>
      <c r="HI2182" s="1"/>
      <c r="HJ2182" s="1"/>
      <c r="HK2182" s="1"/>
      <c r="HL2182" s="1"/>
    </row>
    <row r="2183" spans="1:220" x14ac:dyDescent="0.2">
      <c r="A2183" s="65">
        <f t="shared" si="549"/>
        <v>44158</v>
      </c>
      <c r="B2183" s="12">
        <f t="shared" ca="1" si="551"/>
        <v>94076456.115023017</v>
      </c>
      <c r="C2183" s="73">
        <f t="shared" ca="1" si="552"/>
        <v>80526032.942365378</v>
      </c>
      <c r="D2183" s="67">
        <f ca="1">IF(A2183&lt;$B$1,VLOOKUP(A2183,[1]DI!$A$4:$B$15000,2,FALSE),0)</f>
        <v>1.9000000000000006E-2</v>
      </c>
      <c r="E2183" s="11">
        <f t="shared" ca="1" si="553"/>
        <v>1.0000746899999999</v>
      </c>
      <c r="F2183" s="66">
        <f ca="1">(TRUNC(PRODUCT($E$16:$E2182),16))</f>
        <v>1.64729964751069</v>
      </c>
      <c r="G2183" s="66">
        <f t="shared" ca="1" si="554"/>
        <v>1.6004484080525101</v>
      </c>
      <c r="H2183" s="66">
        <f t="shared" ca="1" si="555"/>
        <v>1.02927382</v>
      </c>
      <c r="I2183" s="67">
        <f t="shared" si="550"/>
        <v>0</v>
      </c>
      <c r="J2183" s="68">
        <f t="shared" si="556"/>
        <v>43801</v>
      </c>
      <c r="K2183" s="13">
        <f t="shared" si="557"/>
        <v>351</v>
      </c>
      <c r="L2183" s="9">
        <f t="shared" si="558"/>
        <v>1</v>
      </c>
      <c r="M2183" s="71">
        <f t="shared" ca="1" si="559"/>
        <v>1.02927382</v>
      </c>
      <c r="N2183" s="70">
        <f t="shared" si="560"/>
        <v>0</v>
      </c>
      <c r="O2183" s="66">
        <f t="shared" ca="1" si="561"/>
        <v>2357304.5936688702</v>
      </c>
      <c r="P2183" s="72">
        <f t="shared" si="562"/>
        <v>0</v>
      </c>
      <c r="Q2183" s="73">
        <f t="shared" ca="1" si="563"/>
        <v>1610520.6588473076</v>
      </c>
      <c r="R2183" s="73">
        <f t="shared" ca="1" si="564"/>
        <v>9582597.9201414809</v>
      </c>
      <c r="S2183" s="68"/>
      <c r="T2183" s="68"/>
      <c r="U2183" s="68"/>
      <c r="V2183" s="6"/>
      <c r="W2183" s="6"/>
      <c r="X2183" s="6"/>
      <c r="Y2183" s="7"/>
      <c r="Z2183" s="1"/>
      <c r="AA2183" s="6"/>
      <c r="AB2183" s="7"/>
      <c r="AC2183" s="7"/>
      <c r="AD2183" s="7"/>
      <c r="AE2183" s="6"/>
      <c r="AF2183" s="8"/>
      <c r="AG2183" s="6"/>
      <c r="AH2183" s="1"/>
      <c r="AI2183" s="3"/>
      <c r="AJ2183" s="3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  <c r="HG2183" s="1"/>
      <c r="HH2183" s="1"/>
      <c r="HI2183" s="1"/>
      <c r="HJ2183" s="1"/>
      <c r="HK2183" s="1"/>
      <c r="HL2183" s="1"/>
    </row>
    <row r="2184" spans="1:220" x14ac:dyDescent="0.2">
      <c r="A2184" s="65">
        <f t="shared" si="549"/>
        <v>44159</v>
      </c>
      <c r="B2184" s="12">
        <f t="shared" ca="1" si="551"/>
        <v>94109488.967416435</v>
      </c>
      <c r="C2184" s="73">
        <f t="shared" ca="1" si="552"/>
        <v>80526032.942365378</v>
      </c>
      <c r="D2184" s="67">
        <f ca="1">IF(A2184&lt;$B$1,VLOOKUP(A2184,[1]DI!$A$4:$B$15000,2,FALSE),0)</f>
        <v>1.9000000000000006E-2</v>
      </c>
      <c r="E2184" s="11">
        <f t="shared" ca="1" si="553"/>
        <v>1.0000746899999999</v>
      </c>
      <c r="F2184" s="66">
        <f ca="1">(TRUNC(PRODUCT($E$16:$E2183),16))</f>
        <v>1.64742268432136</v>
      </c>
      <c r="G2184" s="66">
        <f t="shared" ca="1" si="554"/>
        <v>1.6004484080525101</v>
      </c>
      <c r="H2184" s="66">
        <f t="shared" ca="1" si="555"/>
        <v>1.0293507</v>
      </c>
      <c r="I2184" s="67">
        <f t="shared" si="550"/>
        <v>0</v>
      </c>
      <c r="J2184" s="68">
        <f t="shared" si="556"/>
        <v>43801</v>
      </c>
      <c r="K2184" s="13">
        <f t="shared" si="557"/>
        <v>352</v>
      </c>
      <c r="L2184" s="9">
        <f t="shared" si="558"/>
        <v>1</v>
      </c>
      <c r="M2184" s="71">
        <f t="shared" ca="1" si="559"/>
        <v>1.0293507</v>
      </c>
      <c r="N2184" s="70">
        <f t="shared" si="560"/>
        <v>0</v>
      </c>
      <c r="O2184" s="66">
        <f t="shared" ca="1" si="561"/>
        <v>2363495.4350814801</v>
      </c>
      <c r="P2184" s="72">
        <f t="shared" si="562"/>
        <v>0</v>
      </c>
      <c r="Q2184" s="73">
        <f t="shared" ca="1" si="563"/>
        <v>1610520.6588473076</v>
      </c>
      <c r="R2184" s="73">
        <f t="shared" ca="1" si="564"/>
        <v>9609439.9311222676</v>
      </c>
      <c r="S2184" s="68"/>
      <c r="T2184" s="68"/>
      <c r="U2184" s="68"/>
      <c r="V2184" s="6"/>
      <c r="W2184" s="6"/>
      <c r="X2184" s="6"/>
      <c r="Y2184" s="7"/>
      <c r="Z2184" s="1"/>
      <c r="AA2184" s="6"/>
      <c r="AB2184" s="7"/>
      <c r="AC2184" s="7"/>
      <c r="AD2184" s="7"/>
      <c r="AE2184" s="6"/>
      <c r="AF2184" s="8"/>
      <c r="AG2184" s="6"/>
      <c r="AH2184" s="1"/>
      <c r="AI2184" s="3"/>
      <c r="AJ2184" s="3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  <c r="HG2184" s="1"/>
      <c r="HH2184" s="1"/>
      <c r="HI2184" s="1"/>
      <c r="HJ2184" s="1"/>
      <c r="HK2184" s="1"/>
      <c r="HL2184" s="1"/>
    </row>
    <row r="2185" spans="1:220" x14ac:dyDescent="0.2">
      <c r="A2185" s="65">
        <f t="shared" si="549"/>
        <v>44160</v>
      </c>
      <c r="B2185" s="12">
        <f t="shared" ca="1" si="551"/>
        <v>94142521.819809824</v>
      </c>
      <c r="C2185" s="73">
        <f t="shared" ca="1" si="552"/>
        <v>80526032.942365378</v>
      </c>
      <c r="D2185" s="67">
        <f ca="1">IF(A2185&lt;$B$1,VLOOKUP(A2185,[1]DI!$A$4:$B$15000,2,FALSE),0)</f>
        <v>1.9000000000000006E-2</v>
      </c>
      <c r="E2185" s="11">
        <f t="shared" ca="1" si="553"/>
        <v>1.0000746899999999</v>
      </c>
      <c r="F2185" s="66">
        <f ca="1">(TRUNC(PRODUCT($E$16:$E2184),16))</f>
        <v>1.6475457303216501</v>
      </c>
      <c r="G2185" s="66">
        <f t="shared" ca="1" si="554"/>
        <v>1.6004484080525101</v>
      </c>
      <c r="H2185" s="66">
        <f t="shared" ca="1" si="555"/>
        <v>1.0294275799999999</v>
      </c>
      <c r="I2185" s="67">
        <f t="shared" si="550"/>
        <v>0</v>
      </c>
      <c r="J2185" s="68">
        <f t="shared" si="556"/>
        <v>43801</v>
      </c>
      <c r="K2185" s="13">
        <f t="shared" si="557"/>
        <v>353</v>
      </c>
      <c r="L2185" s="9">
        <f t="shared" si="558"/>
        <v>1</v>
      </c>
      <c r="M2185" s="71">
        <f t="shared" ca="1" si="559"/>
        <v>1.0294275799999999</v>
      </c>
      <c r="N2185" s="70">
        <f t="shared" si="560"/>
        <v>0</v>
      </c>
      <c r="O2185" s="66">
        <f t="shared" ca="1" si="561"/>
        <v>2369686.2764940802</v>
      </c>
      <c r="P2185" s="72">
        <f t="shared" si="562"/>
        <v>0</v>
      </c>
      <c r="Q2185" s="73">
        <f t="shared" ca="1" si="563"/>
        <v>1610520.6588473076</v>
      </c>
      <c r="R2185" s="73">
        <f t="shared" ca="1" si="564"/>
        <v>9636281.9421030581</v>
      </c>
      <c r="S2185" s="68"/>
      <c r="T2185" s="68"/>
      <c r="U2185" s="68"/>
      <c r="V2185" s="6"/>
      <c r="W2185" s="6"/>
      <c r="X2185" s="6"/>
      <c r="Y2185" s="7"/>
      <c r="Z2185" s="1"/>
      <c r="AA2185" s="6"/>
      <c r="AB2185" s="7"/>
      <c r="AC2185" s="7"/>
      <c r="AD2185" s="7"/>
      <c r="AE2185" s="6"/>
      <c r="AF2185" s="8"/>
      <c r="AG2185" s="6"/>
      <c r="AH2185" s="1"/>
      <c r="AI2185" s="3"/>
      <c r="AJ2185" s="3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  <c r="HG2185" s="1"/>
      <c r="HH2185" s="1"/>
      <c r="HI2185" s="1"/>
      <c r="HJ2185" s="1"/>
      <c r="HK2185" s="1"/>
      <c r="HL2185" s="1"/>
    </row>
    <row r="2186" spans="1:220" x14ac:dyDescent="0.2">
      <c r="A2186" s="65">
        <f t="shared" si="549"/>
        <v>44161</v>
      </c>
      <c r="B2186" s="12">
        <f t="shared" ca="1" si="551"/>
        <v>94175555.477463558</v>
      </c>
      <c r="C2186" s="73">
        <f t="shared" ca="1" si="552"/>
        <v>80526032.942365378</v>
      </c>
      <c r="D2186" s="67">
        <f ca="1">IF(A2186&lt;$B$1,VLOOKUP(A2186,[1]DI!$A$4:$B$15000,2,FALSE),0)</f>
        <v>1.9000000000000006E-2</v>
      </c>
      <c r="E2186" s="11">
        <f t="shared" ca="1" si="553"/>
        <v>1.0000746899999999</v>
      </c>
      <c r="F2186" s="66">
        <f ca="1">(TRUNC(PRODUCT($E$16:$E2185),16))</f>
        <v>1.64766878551225</v>
      </c>
      <c r="G2186" s="66">
        <f t="shared" ca="1" si="554"/>
        <v>1.6004484080525101</v>
      </c>
      <c r="H2186" s="66">
        <f t="shared" ca="1" si="555"/>
        <v>1.02950447</v>
      </c>
      <c r="I2186" s="67">
        <f t="shared" si="550"/>
        <v>0</v>
      </c>
      <c r="J2186" s="68">
        <f t="shared" si="556"/>
        <v>43801</v>
      </c>
      <c r="K2186" s="13">
        <f t="shared" si="557"/>
        <v>354</v>
      </c>
      <c r="L2186" s="9">
        <f t="shared" si="558"/>
        <v>1</v>
      </c>
      <c r="M2186" s="71">
        <f t="shared" ca="1" si="559"/>
        <v>1.02950447</v>
      </c>
      <c r="N2186" s="70">
        <f t="shared" si="560"/>
        <v>0</v>
      </c>
      <c r="O2186" s="66">
        <f t="shared" ca="1" si="561"/>
        <v>2375877.9231670299</v>
      </c>
      <c r="P2186" s="72">
        <f t="shared" si="562"/>
        <v>0</v>
      </c>
      <c r="Q2186" s="73">
        <f t="shared" ca="1" si="563"/>
        <v>1610520.6588473076</v>
      </c>
      <c r="R2186" s="73">
        <f t="shared" ca="1" si="564"/>
        <v>9663123.9530838449</v>
      </c>
      <c r="S2186" s="68"/>
      <c r="T2186" s="68"/>
      <c r="U2186" s="68"/>
      <c r="V2186" s="6"/>
      <c r="W2186" s="6"/>
      <c r="X2186" s="6"/>
      <c r="Y2186" s="7"/>
      <c r="Z2186" s="1"/>
      <c r="AA2186" s="6"/>
      <c r="AB2186" s="7"/>
      <c r="AC2186" s="7"/>
      <c r="AD2186" s="7"/>
      <c r="AE2186" s="6"/>
      <c r="AF2186" s="8"/>
      <c r="AG2186" s="6"/>
      <c r="AH2186" s="1"/>
      <c r="AI2186" s="3"/>
      <c r="AJ2186" s="3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  <c r="HG2186" s="1"/>
      <c r="HH2186" s="1"/>
      <c r="HI2186" s="1"/>
      <c r="HJ2186" s="1"/>
      <c r="HK2186" s="1"/>
      <c r="HL2186" s="1"/>
    </row>
    <row r="2187" spans="1:220" x14ac:dyDescent="0.2">
      <c r="A2187" s="65">
        <f t="shared" si="549"/>
        <v>44162</v>
      </c>
      <c r="B2187" s="12">
        <f t="shared" ca="1" si="551"/>
        <v>94208589.135117263</v>
      </c>
      <c r="C2187" s="73">
        <f t="shared" ca="1" si="552"/>
        <v>80526032.942365378</v>
      </c>
      <c r="D2187" s="67">
        <f ca="1">IF(A2187&lt;$B$1,VLOOKUP(A2187,[1]DI!$A$4:$B$15000,2,FALSE),0)</f>
        <v>1.9000000000000006E-2</v>
      </c>
      <c r="E2187" s="11">
        <f t="shared" ca="1" si="553"/>
        <v>1.0000746899999999</v>
      </c>
      <c r="F2187" s="66">
        <f ca="1">(TRUNC(PRODUCT($E$16:$E2186),16))</f>
        <v>1.64779184989384</v>
      </c>
      <c r="G2187" s="66">
        <f t="shared" ca="1" si="554"/>
        <v>1.6004484080525101</v>
      </c>
      <c r="H2187" s="66">
        <f t="shared" ca="1" si="555"/>
        <v>1.0295813599999999</v>
      </c>
      <c r="I2187" s="67">
        <f t="shared" si="550"/>
        <v>0</v>
      </c>
      <c r="J2187" s="68">
        <f t="shared" si="556"/>
        <v>43801</v>
      </c>
      <c r="K2187" s="13">
        <f t="shared" si="557"/>
        <v>355</v>
      </c>
      <c r="L2187" s="9">
        <f t="shared" si="558"/>
        <v>1</v>
      </c>
      <c r="M2187" s="71">
        <f t="shared" ca="1" si="559"/>
        <v>1.0295813599999999</v>
      </c>
      <c r="N2187" s="70">
        <f t="shared" si="560"/>
        <v>0</v>
      </c>
      <c r="O2187" s="66">
        <f t="shared" ca="1" si="561"/>
        <v>2382069.56983996</v>
      </c>
      <c r="P2187" s="72">
        <f t="shared" si="562"/>
        <v>0</v>
      </c>
      <c r="Q2187" s="73">
        <f t="shared" ca="1" si="563"/>
        <v>1610520.6588473076</v>
      </c>
      <c r="R2187" s="73">
        <f t="shared" ca="1" si="564"/>
        <v>9689965.9640646335</v>
      </c>
      <c r="S2187" s="68"/>
      <c r="T2187" s="68"/>
      <c r="U2187" s="68"/>
      <c r="V2187" s="6"/>
      <c r="W2187" s="6"/>
      <c r="X2187" s="6"/>
      <c r="Y2187" s="7"/>
      <c r="Z2187" s="1"/>
      <c r="AA2187" s="6"/>
      <c r="AB2187" s="7"/>
      <c r="AC2187" s="7"/>
      <c r="AD2187" s="7"/>
      <c r="AE2187" s="6"/>
      <c r="AF2187" s="8"/>
      <c r="AG2187" s="6"/>
      <c r="AH2187" s="1"/>
      <c r="AI2187" s="3"/>
      <c r="AJ2187" s="3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  <c r="HG2187" s="1"/>
      <c r="HH2187" s="1"/>
      <c r="HI2187" s="1"/>
      <c r="HJ2187" s="1"/>
      <c r="HK2187" s="1"/>
      <c r="HL2187" s="1"/>
    </row>
    <row r="2188" spans="1:220" x14ac:dyDescent="0.2">
      <c r="A2188" s="65">
        <f t="shared" si="549"/>
        <v>44163</v>
      </c>
      <c r="B2188" s="12">
        <f t="shared" ca="1" si="551"/>
        <v>94241623.598031342</v>
      </c>
      <c r="C2188" s="73">
        <f t="shared" ca="1" si="552"/>
        <v>80526032.942365378</v>
      </c>
      <c r="D2188" s="67">
        <f ca="1">IF(A2188&lt;$B$1,VLOOKUP(A2188,[1]DI!$A$4:$B$15000,2,FALSE),0)</f>
        <v>0</v>
      </c>
      <c r="E2188" s="11">
        <f t="shared" ca="1" si="553"/>
        <v>1</v>
      </c>
      <c r="F2188" s="66">
        <f ca="1">(TRUNC(PRODUCT($E$16:$E2187),16))</f>
        <v>1.64791492346711</v>
      </c>
      <c r="G2188" s="66">
        <f t="shared" ca="1" si="554"/>
        <v>1.6004484080525101</v>
      </c>
      <c r="H2188" s="66">
        <f t="shared" ca="1" si="555"/>
        <v>1.0296582599999999</v>
      </c>
      <c r="I2188" s="67">
        <f t="shared" si="550"/>
        <v>0</v>
      </c>
      <c r="J2188" s="68">
        <f t="shared" si="556"/>
        <v>43801</v>
      </c>
      <c r="K2188" s="13">
        <f t="shared" si="557"/>
        <v>356</v>
      </c>
      <c r="L2188" s="9">
        <f t="shared" si="558"/>
        <v>1</v>
      </c>
      <c r="M2188" s="71">
        <f t="shared" ca="1" si="559"/>
        <v>1.0296582599999999</v>
      </c>
      <c r="N2188" s="70">
        <f t="shared" si="560"/>
        <v>0</v>
      </c>
      <c r="O2188" s="66">
        <f t="shared" ca="1" si="561"/>
        <v>2388262.0217732298</v>
      </c>
      <c r="P2188" s="72">
        <f t="shared" si="562"/>
        <v>0</v>
      </c>
      <c r="Q2188" s="73">
        <f t="shared" ca="1" si="563"/>
        <v>1610520.6588473076</v>
      </c>
      <c r="R2188" s="73">
        <f t="shared" ca="1" si="564"/>
        <v>9716807.9750454221</v>
      </c>
      <c r="S2188" s="68"/>
      <c r="T2188" s="68"/>
      <c r="U2188" s="68"/>
      <c r="V2188" s="6"/>
      <c r="W2188" s="6"/>
      <c r="X2188" s="6"/>
      <c r="Y2188" s="7"/>
      <c r="Z2188" s="1"/>
      <c r="AA2188" s="6"/>
      <c r="AB2188" s="7"/>
      <c r="AC2188" s="7"/>
      <c r="AD2188" s="7"/>
      <c r="AE2188" s="6"/>
      <c r="AF2188" s="8"/>
      <c r="AG2188" s="6"/>
      <c r="AH2188" s="1"/>
      <c r="AI2188" s="3"/>
      <c r="AJ2188" s="3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  <c r="HG2188" s="1"/>
      <c r="HH2188" s="1"/>
      <c r="HI2188" s="1"/>
      <c r="HJ2188" s="1"/>
      <c r="HK2188" s="1"/>
      <c r="HL2188" s="1"/>
    </row>
    <row r="2189" spans="1:220" x14ac:dyDescent="0.2">
      <c r="A2189" s="65">
        <f t="shared" si="549"/>
        <v>44164</v>
      </c>
      <c r="B2189" s="12">
        <f t="shared" ca="1" si="551"/>
        <v>94268465.609012127</v>
      </c>
      <c r="C2189" s="73">
        <f t="shared" ca="1" si="552"/>
        <v>80526032.942365378</v>
      </c>
      <c r="D2189" s="67">
        <f ca="1">IF(A2189&lt;$B$1,VLOOKUP(A2189,[1]DI!$A$4:$B$15000,2,FALSE),0)</f>
        <v>0</v>
      </c>
      <c r="E2189" s="11">
        <f t="shared" ca="1" si="553"/>
        <v>1</v>
      </c>
      <c r="F2189" s="66">
        <f ca="1">(TRUNC(PRODUCT($E$16:$E2188),16))</f>
        <v>1.64791492346711</v>
      </c>
      <c r="G2189" s="66">
        <f t="shared" ca="1" si="554"/>
        <v>1.6004484080525101</v>
      </c>
      <c r="H2189" s="66">
        <f t="shared" ca="1" si="555"/>
        <v>1.0296582599999999</v>
      </c>
      <c r="I2189" s="67">
        <f t="shared" si="550"/>
        <v>0</v>
      </c>
      <c r="J2189" s="68">
        <f t="shared" si="556"/>
        <v>43801</v>
      </c>
      <c r="K2189" s="13">
        <f t="shared" si="557"/>
        <v>357</v>
      </c>
      <c r="L2189" s="9">
        <f t="shared" si="558"/>
        <v>1</v>
      </c>
      <c r="M2189" s="71">
        <f t="shared" ca="1" si="559"/>
        <v>1.0296582599999999</v>
      </c>
      <c r="N2189" s="70">
        <f t="shared" si="560"/>
        <v>0</v>
      </c>
      <c r="O2189" s="66">
        <f t="shared" ca="1" si="561"/>
        <v>2388262.0217732298</v>
      </c>
      <c r="P2189" s="72">
        <f t="shared" si="562"/>
        <v>0</v>
      </c>
      <c r="Q2189" s="73">
        <f t="shared" ca="1" si="563"/>
        <v>1610520.6588473076</v>
      </c>
      <c r="R2189" s="73">
        <f t="shared" ca="1" si="564"/>
        <v>9743649.9860262107</v>
      </c>
      <c r="S2189" s="68"/>
      <c r="T2189" s="68"/>
      <c r="U2189" s="68"/>
      <c r="V2189" s="6"/>
      <c r="W2189" s="6"/>
      <c r="X2189" s="6"/>
      <c r="Y2189" s="7"/>
      <c r="Z2189" s="1"/>
      <c r="AA2189" s="6"/>
      <c r="AB2189" s="7"/>
      <c r="AC2189" s="7"/>
      <c r="AD2189" s="7"/>
      <c r="AE2189" s="6"/>
      <c r="AF2189" s="8"/>
      <c r="AG2189" s="6"/>
      <c r="AH2189" s="1"/>
      <c r="AI2189" s="3"/>
      <c r="AJ2189" s="3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  <c r="HG2189" s="1"/>
      <c r="HH2189" s="1"/>
      <c r="HI2189" s="1"/>
      <c r="HJ2189" s="1"/>
      <c r="HK2189" s="1"/>
      <c r="HL2189" s="1"/>
    </row>
    <row r="2190" spans="1:220" x14ac:dyDescent="0.2">
      <c r="A2190" s="65">
        <f t="shared" si="549"/>
        <v>44165</v>
      </c>
      <c r="B2190" s="12">
        <f t="shared" ca="1" si="551"/>
        <v>94295307.619992912</v>
      </c>
      <c r="C2190" s="73">
        <f t="shared" ca="1" si="552"/>
        <v>80526032.942365378</v>
      </c>
      <c r="D2190" s="67">
        <f ca="1">IF(A2190&lt;$B$1,VLOOKUP(A2190,[1]DI!$A$4:$B$15000,2,FALSE),0)</f>
        <v>1.9000000000000006E-2</v>
      </c>
      <c r="E2190" s="11">
        <f t="shared" ca="1" si="553"/>
        <v>1.0000746899999999</v>
      </c>
      <c r="F2190" s="66">
        <f ca="1">(TRUNC(PRODUCT($E$16:$E2189),16))</f>
        <v>1.64791492346711</v>
      </c>
      <c r="G2190" s="66">
        <f t="shared" ca="1" si="554"/>
        <v>1.6004484080525101</v>
      </c>
      <c r="H2190" s="66">
        <f t="shared" ca="1" si="555"/>
        <v>1.0296582599999999</v>
      </c>
      <c r="I2190" s="67">
        <f t="shared" si="550"/>
        <v>0</v>
      </c>
      <c r="J2190" s="68">
        <f t="shared" si="556"/>
        <v>43801</v>
      </c>
      <c r="K2190" s="13">
        <f t="shared" si="557"/>
        <v>358</v>
      </c>
      <c r="L2190" s="9">
        <f t="shared" si="558"/>
        <v>1</v>
      </c>
      <c r="M2190" s="71">
        <f t="shared" ca="1" si="559"/>
        <v>1.0296582599999999</v>
      </c>
      <c r="N2190" s="70">
        <f t="shared" si="560"/>
        <v>0</v>
      </c>
      <c r="O2190" s="66">
        <f t="shared" ca="1" si="561"/>
        <v>2388262.0217732298</v>
      </c>
      <c r="P2190" s="72">
        <f t="shared" si="562"/>
        <v>0</v>
      </c>
      <c r="Q2190" s="73">
        <f t="shared" ca="1" si="563"/>
        <v>1610520.6588473076</v>
      </c>
      <c r="R2190" s="73">
        <f t="shared" ca="1" si="564"/>
        <v>9770491.9970069993</v>
      </c>
      <c r="S2190" s="68"/>
      <c r="T2190" s="68"/>
      <c r="U2190" s="68"/>
      <c r="V2190" s="6"/>
      <c r="W2190" s="6"/>
      <c r="X2190" s="6"/>
      <c r="Y2190" s="7"/>
      <c r="Z2190" s="1"/>
      <c r="AA2190" s="6"/>
      <c r="AB2190" s="7"/>
      <c r="AC2190" s="7"/>
      <c r="AD2190" s="7"/>
      <c r="AE2190" s="6"/>
      <c r="AF2190" s="8"/>
      <c r="AG2190" s="6"/>
      <c r="AH2190" s="1"/>
      <c r="AI2190" s="3"/>
      <c r="AJ2190" s="3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  <c r="HG2190" s="1"/>
      <c r="HH2190" s="1"/>
      <c r="HI2190" s="1"/>
      <c r="HJ2190" s="1"/>
      <c r="HK2190" s="1"/>
      <c r="HL2190" s="1"/>
    </row>
    <row r="2191" spans="1:220" x14ac:dyDescent="0.2">
      <c r="A2191" s="65">
        <f t="shared" si="549"/>
        <v>44166</v>
      </c>
      <c r="B2191" s="12">
        <f t="shared" ca="1" si="551"/>
        <v>94328342.888167292</v>
      </c>
      <c r="C2191" s="73">
        <f t="shared" ca="1" si="552"/>
        <v>80526032.942365378</v>
      </c>
      <c r="D2191" s="67">
        <f ca="1">IF(A2191&lt;$B$1,VLOOKUP(A2191,[1]DI!$A$4:$B$15000,2,FALSE),0)</f>
        <v>1.9000000000000006E-2</v>
      </c>
      <c r="E2191" s="11">
        <f t="shared" ca="1" si="553"/>
        <v>1.0000746899999999</v>
      </c>
      <c r="F2191" s="66">
        <f ca="1">(TRUNC(PRODUCT($E$16:$E2190),16))</f>
        <v>1.64803800623274</v>
      </c>
      <c r="G2191" s="66">
        <f t="shared" ca="1" si="554"/>
        <v>1.6004484080525101</v>
      </c>
      <c r="H2191" s="66">
        <f t="shared" ca="1" si="555"/>
        <v>1.0297351699999999</v>
      </c>
      <c r="I2191" s="67">
        <f t="shared" si="550"/>
        <v>0</v>
      </c>
      <c r="J2191" s="68">
        <f t="shared" si="556"/>
        <v>43801</v>
      </c>
      <c r="K2191" s="13">
        <f t="shared" si="557"/>
        <v>359</v>
      </c>
      <c r="L2191" s="9">
        <f t="shared" si="558"/>
        <v>1</v>
      </c>
      <c r="M2191" s="71">
        <f t="shared" ca="1" si="559"/>
        <v>1.0297351699999999</v>
      </c>
      <c r="N2191" s="70">
        <f t="shared" si="560"/>
        <v>0</v>
      </c>
      <c r="O2191" s="66">
        <f t="shared" ca="1" si="561"/>
        <v>2394455.2789668301</v>
      </c>
      <c r="P2191" s="72">
        <f t="shared" si="562"/>
        <v>0</v>
      </c>
      <c r="Q2191" s="73">
        <f t="shared" ca="1" si="563"/>
        <v>1610520.6588473076</v>
      </c>
      <c r="R2191" s="73">
        <f t="shared" ca="1" si="564"/>
        <v>9797334.0079877879</v>
      </c>
      <c r="S2191" s="68"/>
      <c r="T2191" s="68"/>
      <c r="U2191" s="68"/>
      <c r="V2191" s="6"/>
      <c r="W2191" s="6"/>
      <c r="X2191" s="6"/>
      <c r="Y2191" s="7"/>
      <c r="Z2191" s="1"/>
      <c r="AA2191" s="6"/>
      <c r="AB2191" s="7"/>
      <c r="AC2191" s="7"/>
      <c r="AD2191" s="7"/>
      <c r="AE2191" s="6"/>
      <c r="AF2191" s="8"/>
      <c r="AG2191" s="6"/>
      <c r="AH2191" s="1"/>
      <c r="AI2191" s="3"/>
      <c r="AJ2191" s="3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  <c r="HG2191" s="1"/>
      <c r="HH2191" s="1"/>
      <c r="HI2191" s="1"/>
      <c r="HJ2191" s="1"/>
      <c r="HK2191" s="1"/>
      <c r="HL2191" s="1"/>
    </row>
    <row r="2192" spans="1:220" x14ac:dyDescent="0.2">
      <c r="A2192" s="65">
        <f t="shared" si="549"/>
        <v>44167</v>
      </c>
      <c r="B2192" s="12">
        <f t="shared" ca="1" si="551"/>
        <v>94361378.156341687</v>
      </c>
      <c r="C2192" s="73">
        <f t="shared" ca="1" si="552"/>
        <v>80526032.942365378</v>
      </c>
      <c r="D2192" s="67">
        <f ca="1">IF(A2192&lt;$B$1,VLOOKUP(A2192,[1]DI!$A$4:$B$15000,2,FALSE),0)</f>
        <v>1.9000000000000006E-2</v>
      </c>
      <c r="E2192" s="11">
        <f t="shared" ca="1" si="553"/>
        <v>1.0000746899999999</v>
      </c>
      <c r="F2192" s="66">
        <f ca="1">(TRUNC(PRODUCT($E$16:$E2191),16))</f>
        <v>1.6481610981914301</v>
      </c>
      <c r="G2192" s="66">
        <f t="shared" ca="1" si="554"/>
        <v>1.6004484080525101</v>
      </c>
      <c r="H2192" s="66">
        <f t="shared" ca="1" si="555"/>
        <v>1.0298120799999999</v>
      </c>
      <c r="I2192" s="67">
        <f t="shared" si="550"/>
        <v>0</v>
      </c>
      <c r="J2192" s="68">
        <f t="shared" si="556"/>
        <v>43801</v>
      </c>
      <c r="K2192" s="13">
        <f t="shared" si="557"/>
        <v>360</v>
      </c>
      <c r="L2192" s="9">
        <f t="shared" si="558"/>
        <v>1</v>
      </c>
      <c r="M2192" s="71">
        <f t="shared" ca="1" si="559"/>
        <v>1.0298120799999999</v>
      </c>
      <c r="N2192" s="70">
        <f t="shared" si="560"/>
        <v>0</v>
      </c>
      <c r="O2192" s="66">
        <f t="shared" ca="1" si="561"/>
        <v>2400648.5361604202</v>
      </c>
      <c r="P2192" s="72">
        <f t="shared" si="562"/>
        <v>0</v>
      </c>
      <c r="Q2192" s="73">
        <f t="shared" ca="1" si="563"/>
        <v>1610520.6588473076</v>
      </c>
      <c r="R2192" s="73">
        <f t="shared" ca="1" si="564"/>
        <v>9824176.0189685766</v>
      </c>
      <c r="S2192" s="68"/>
      <c r="T2192" s="68"/>
      <c r="U2192" s="68"/>
      <c r="V2192" s="6"/>
      <c r="W2192" s="6"/>
      <c r="X2192" s="6"/>
      <c r="Y2192" s="7"/>
      <c r="Z2192" s="1"/>
      <c r="AA2192" s="6"/>
      <c r="AB2192" s="7"/>
      <c r="AC2192" s="7"/>
      <c r="AD2192" s="7"/>
      <c r="AE2192" s="6"/>
      <c r="AF2192" s="8"/>
      <c r="AG2192" s="6"/>
      <c r="AH2192" s="1"/>
      <c r="AI2192" s="3"/>
      <c r="AJ2192" s="3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  <c r="HG2192" s="1"/>
      <c r="HH2192" s="1"/>
      <c r="HI2192" s="1"/>
      <c r="HJ2192" s="1"/>
      <c r="HK2192" s="1"/>
      <c r="HL2192" s="1"/>
    </row>
    <row r="2193" spans="1:220" x14ac:dyDescent="0.2">
      <c r="A2193" s="65">
        <f t="shared" si="549"/>
        <v>44168</v>
      </c>
      <c r="B2193" s="12">
        <f t="shared" ca="1" si="551"/>
        <v>94394413.424516067</v>
      </c>
      <c r="C2193" s="73">
        <f t="shared" ca="1" si="552"/>
        <v>80526032.942365378</v>
      </c>
      <c r="D2193" s="67">
        <f ca="1">IF(A2193&lt;$B$1,VLOOKUP(A2193,[1]DI!$A$4:$B$15000,2,FALSE),0)</f>
        <v>1.9000000000000006E-2</v>
      </c>
      <c r="E2193" s="11">
        <f t="shared" ca="1" si="553"/>
        <v>1.0000746899999999</v>
      </c>
      <c r="F2193" s="66">
        <f ca="1">(TRUNC(PRODUCT($E$16:$E2192),16))</f>
        <v>1.64828419934385</v>
      </c>
      <c r="G2193" s="66">
        <f t="shared" ca="1" si="554"/>
        <v>1.6004484080525101</v>
      </c>
      <c r="H2193" s="66">
        <f t="shared" ca="1" si="555"/>
        <v>1.0298889899999999</v>
      </c>
      <c r="I2193" s="67">
        <f t="shared" si="550"/>
        <v>0</v>
      </c>
      <c r="J2193" s="68">
        <f t="shared" si="556"/>
        <v>43801</v>
      </c>
      <c r="K2193" s="13">
        <f t="shared" si="557"/>
        <v>361</v>
      </c>
      <c r="L2193" s="9">
        <f t="shared" si="558"/>
        <v>1</v>
      </c>
      <c r="M2193" s="71">
        <f t="shared" ca="1" si="559"/>
        <v>1.0298889899999999</v>
      </c>
      <c r="N2193" s="70">
        <f t="shared" si="560"/>
        <v>0</v>
      </c>
      <c r="O2193" s="66">
        <f t="shared" ca="1" si="561"/>
        <v>2406841.79335402</v>
      </c>
      <c r="P2193" s="72">
        <f t="shared" si="562"/>
        <v>0</v>
      </c>
      <c r="Q2193" s="73">
        <f t="shared" ca="1" si="563"/>
        <v>1610520.6588473076</v>
      </c>
      <c r="R2193" s="73">
        <f t="shared" ca="1" si="564"/>
        <v>9851018.0299493633</v>
      </c>
      <c r="S2193" s="68"/>
      <c r="T2193" s="68"/>
      <c r="U2193" s="68"/>
      <c r="V2193" s="6"/>
      <c r="W2193" s="6"/>
      <c r="X2193" s="6"/>
      <c r="Y2193" s="7"/>
      <c r="Z2193" s="1"/>
      <c r="AA2193" s="6"/>
      <c r="AB2193" s="7"/>
      <c r="AC2193" s="7"/>
      <c r="AD2193" s="7"/>
      <c r="AE2193" s="6"/>
      <c r="AF2193" s="8"/>
      <c r="AG2193" s="6"/>
      <c r="AH2193" s="1"/>
      <c r="AI2193" s="3"/>
      <c r="AJ2193" s="3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  <c r="HG2193" s="1"/>
      <c r="HH2193" s="1"/>
      <c r="HI2193" s="1"/>
      <c r="HJ2193" s="1"/>
      <c r="HK2193" s="1"/>
      <c r="HL2193" s="1"/>
    </row>
    <row r="2194" spans="1:220" x14ac:dyDescent="0.2">
      <c r="A2194" s="65">
        <f t="shared" ref="A2194:A2257" si="565">(A2193+1)</f>
        <v>44169</v>
      </c>
      <c r="B2194" s="12">
        <f t="shared" ca="1" si="551"/>
        <v>94427450.303211108</v>
      </c>
      <c r="C2194" s="73">
        <f t="shared" ca="1" si="552"/>
        <v>80526032.942365378</v>
      </c>
      <c r="D2194" s="67">
        <f ca="1">IF(A2194&lt;$B$1,VLOOKUP(A2194,[1]DI!$A$4:$B$15000,2,FALSE),0)</f>
        <v>1.9000000000000006E-2</v>
      </c>
      <c r="E2194" s="11">
        <f t="shared" ca="1" si="553"/>
        <v>1.0000746899999999</v>
      </c>
      <c r="F2194" s="66">
        <f ca="1">(TRUNC(PRODUCT($E$16:$E2193),16))</f>
        <v>1.6484073096906999</v>
      </c>
      <c r="G2194" s="66">
        <f t="shared" ca="1" si="554"/>
        <v>1.6004484080525101</v>
      </c>
      <c r="H2194" s="66">
        <f t="shared" ca="1" si="555"/>
        <v>1.02996592</v>
      </c>
      <c r="I2194" s="67">
        <f t="shared" ref="I2194:I2257" si="566">I2193</f>
        <v>0</v>
      </c>
      <c r="J2194" s="68">
        <f t="shared" si="556"/>
        <v>43801</v>
      </c>
      <c r="K2194" s="13">
        <f t="shared" si="557"/>
        <v>362</v>
      </c>
      <c r="L2194" s="9">
        <f t="shared" si="558"/>
        <v>1</v>
      </c>
      <c r="M2194" s="71">
        <f t="shared" ca="1" si="559"/>
        <v>1.02996592</v>
      </c>
      <c r="N2194" s="70">
        <f t="shared" si="560"/>
        <v>0</v>
      </c>
      <c r="O2194" s="66">
        <f t="shared" ca="1" si="561"/>
        <v>2413036.6610682802</v>
      </c>
      <c r="P2194" s="72">
        <f t="shared" si="562"/>
        <v>0</v>
      </c>
      <c r="Q2194" s="73">
        <f t="shared" ca="1" si="563"/>
        <v>1610520.6588473076</v>
      </c>
      <c r="R2194" s="73">
        <f t="shared" ca="1" si="564"/>
        <v>9877860.0409301538</v>
      </c>
      <c r="S2194" s="68"/>
      <c r="T2194" s="68"/>
      <c r="U2194" s="68"/>
      <c r="V2194" s="6"/>
      <c r="W2194" s="6"/>
      <c r="X2194" s="6"/>
      <c r="Y2194" s="7"/>
      <c r="Z2194" s="1"/>
      <c r="AA2194" s="6"/>
      <c r="AB2194" s="7"/>
      <c r="AC2194" s="7"/>
      <c r="AD2194" s="7"/>
      <c r="AE2194" s="6"/>
      <c r="AF2194" s="8"/>
      <c r="AG2194" s="6"/>
      <c r="AH2194" s="1"/>
      <c r="AI2194" s="3"/>
      <c r="AJ2194" s="3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</row>
    <row r="2195" spans="1:220" x14ac:dyDescent="0.2">
      <c r="A2195" s="65">
        <f t="shared" si="565"/>
        <v>44170</v>
      </c>
      <c r="B2195" s="12">
        <f t="shared" ca="1" si="551"/>
        <v>94460486.376645818</v>
      </c>
      <c r="C2195" s="73">
        <f t="shared" ca="1" si="552"/>
        <v>80526032.942365378</v>
      </c>
      <c r="D2195" s="67">
        <f ca="1">IF(A2195&lt;$B$1,VLOOKUP(A2195,[1]DI!$A$4:$B$15000,2,FALSE),0)</f>
        <v>0</v>
      </c>
      <c r="E2195" s="11">
        <f t="shared" ca="1" si="553"/>
        <v>1</v>
      </c>
      <c r="F2195" s="66">
        <f ca="1">(TRUNC(PRODUCT($E$16:$E2194),16))</f>
        <v>1.6485304292326599</v>
      </c>
      <c r="G2195" s="66">
        <f t="shared" ca="1" si="554"/>
        <v>1.6004484080525101</v>
      </c>
      <c r="H2195" s="66">
        <f t="shared" ca="1" si="555"/>
        <v>1.0300428399999999</v>
      </c>
      <c r="I2195" s="67">
        <f t="shared" si="566"/>
        <v>0</v>
      </c>
      <c r="J2195" s="68">
        <f t="shared" si="556"/>
        <v>43801</v>
      </c>
      <c r="K2195" s="13">
        <f t="shared" si="557"/>
        <v>363</v>
      </c>
      <c r="L2195" s="9">
        <f t="shared" si="558"/>
        <v>1</v>
      </c>
      <c r="M2195" s="71">
        <f t="shared" ca="1" si="559"/>
        <v>1.0300428399999999</v>
      </c>
      <c r="N2195" s="70">
        <f t="shared" si="560"/>
        <v>0</v>
      </c>
      <c r="O2195" s="66">
        <f t="shared" ca="1" si="561"/>
        <v>2419230.7235221998</v>
      </c>
      <c r="P2195" s="72">
        <f t="shared" si="562"/>
        <v>0</v>
      </c>
      <c r="Q2195" s="73">
        <f t="shared" ca="1" si="563"/>
        <v>1610520.6588473076</v>
      </c>
      <c r="R2195" s="73">
        <f t="shared" ca="1" si="564"/>
        <v>9904702.0519109424</v>
      </c>
      <c r="S2195" s="68"/>
      <c r="T2195" s="68"/>
      <c r="U2195" s="68"/>
      <c r="V2195" s="6"/>
      <c r="W2195" s="6"/>
      <c r="X2195" s="6"/>
      <c r="Y2195" s="7"/>
      <c r="Z2195" s="1"/>
      <c r="AA2195" s="6"/>
      <c r="AB2195" s="7"/>
      <c r="AC2195" s="7"/>
      <c r="AD2195" s="7"/>
      <c r="AE2195" s="6"/>
      <c r="AF2195" s="8"/>
      <c r="AG2195" s="6"/>
      <c r="AH2195" s="1"/>
      <c r="AI2195" s="3"/>
      <c r="AJ2195" s="3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</row>
    <row r="2196" spans="1:220" x14ac:dyDescent="0.2">
      <c r="A2196" s="65">
        <f t="shared" si="565"/>
        <v>44171</v>
      </c>
      <c r="B2196" s="12">
        <f t="shared" ca="1" si="551"/>
        <v>94487328.387626618</v>
      </c>
      <c r="C2196" s="73">
        <f t="shared" ca="1" si="552"/>
        <v>80526032.942365378</v>
      </c>
      <c r="D2196" s="67">
        <f ca="1">IF(A2196&lt;$B$1,VLOOKUP(A2196,[1]DI!$A$4:$B$15000,2,FALSE),0)</f>
        <v>0</v>
      </c>
      <c r="E2196" s="11">
        <f t="shared" ca="1" si="553"/>
        <v>1</v>
      </c>
      <c r="F2196" s="66">
        <f ca="1">(TRUNC(PRODUCT($E$16:$E2195),16))</f>
        <v>1.6485304292326599</v>
      </c>
      <c r="G2196" s="66">
        <f t="shared" ca="1" si="554"/>
        <v>1.6004484080525101</v>
      </c>
      <c r="H2196" s="66">
        <f t="shared" ca="1" si="555"/>
        <v>1.0300428399999999</v>
      </c>
      <c r="I2196" s="67">
        <f t="shared" si="566"/>
        <v>0</v>
      </c>
      <c r="J2196" s="68">
        <f t="shared" si="556"/>
        <v>43801</v>
      </c>
      <c r="K2196" s="13">
        <f t="shared" si="557"/>
        <v>364</v>
      </c>
      <c r="L2196" s="9">
        <f t="shared" si="558"/>
        <v>1</v>
      </c>
      <c r="M2196" s="71">
        <f t="shared" ca="1" si="559"/>
        <v>1.0300428399999999</v>
      </c>
      <c r="N2196" s="70">
        <f t="shared" si="560"/>
        <v>0</v>
      </c>
      <c r="O2196" s="66">
        <f t="shared" ca="1" si="561"/>
        <v>2419230.7235221998</v>
      </c>
      <c r="P2196" s="72">
        <f t="shared" si="562"/>
        <v>0</v>
      </c>
      <c r="Q2196" s="73">
        <f t="shared" ca="1" si="563"/>
        <v>1610520.6588473076</v>
      </c>
      <c r="R2196" s="73">
        <f t="shared" ca="1" si="564"/>
        <v>9931544.062891731</v>
      </c>
      <c r="S2196" s="68"/>
      <c r="T2196" s="68"/>
      <c r="U2196" s="68"/>
      <c r="V2196" s="6"/>
      <c r="W2196" s="6"/>
      <c r="X2196" s="6"/>
      <c r="Y2196" s="7"/>
      <c r="Z2196" s="1"/>
      <c r="AA2196" s="6"/>
      <c r="AB2196" s="7"/>
      <c r="AC2196" s="7"/>
      <c r="AD2196" s="7"/>
      <c r="AE2196" s="6"/>
      <c r="AF2196" s="8"/>
      <c r="AG2196" s="6"/>
      <c r="AH2196" s="1"/>
      <c r="AI2196" s="3"/>
      <c r="AJ2196" s="3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  <c r="HG2196" s="1"/>
      <c r="HH2196" s="1"/>
      <c r="HI2196" s="1"/>
      <c r="HJ2196" s="1"/>
      <c r="HK2196" s="1"/>
      <c r="HL2196" s="1"/>
    </row>
    <row r="2197" spans="1:220" x14ac:dyDescent="0.2">
      <c r="A2197" s="65">
        <f t="shared" si="565"/>
        <v>44172</v>
      </c>
      <c r="B2197" s="12">
        <f t="shared" ca="1" si="551"/>
        <v>94514170.398607403</v>
      </c>
      <c r="C2197" s="73">
        <f t="shared" ca="1" si="552"/>
        <v>80526032.942365378</v>
      </c>
      <c r="D2197" s="67">
        <f ca="1">IF(A2197&lt;$B$1,VLOOKUP(A2197,[1]DI!$A$4:$B$15000,2,FALSE),0)</f>
        <v>1.9000000000000006E-2</v>
      </c>
      <c r="E2197" s="11">
        <f t="shared" ca="1" si="553"/>
        <v>1.0000746899999999</v>
      </c>
      <c r="F2197" s="66">
        <f ca="1">(TRUNC(PRODUCT($E$16:$E2196),16))</f>
        <v>1.6485304292326599</v>
      </c>
      <c r="G2197" s="66">
        <f t="shared" ca="1" si="554"/>
        <v>1.6004484080525101</v>
      </c>
      <c r="H2197" s="66">
        <f t="shared" ca="1" si="555"/>
        <v>1.0300428399999999</v>
      </c>
      <c r="I2197" s="67">
        <f t="shared" si="566"/>
        <v>0</v>
      </c>
      <c r="J2197" s="68">
        <f t="shared" si="556"/>
        <v>43801</v>
      </c>
      <c r="K2197" s="13">
        <f t="shared" si="557"/>
        <v>365</v>
      </c>
      <c r="L2197" s="9">
        <f t="shared" si="558"/>
        <v>1</v>
      </c>
      <c r="M2197" s="71">
        <f t="shared" ca="1" si="559"/>
        <v>1.0300428399999999</v>
      </c>
      <c r="N2197" s="70">
        <f t="shared" si="560"/>
        <v>0</v>
      </c>
      <c r="O2197" s="66">
        <f t="shared" ca="1" si="561"/>
        <v>2419230.7235221998</v>
      </c>
      <c r="P2197" s="72">
        <f t="shared" si="562"/>
        <v>0</v>
      </c>
      <c r="Q2197" s="73">
        <f t="shared" ca="1" si="563"/>
        <v>1610520.6588473076</v>
      </c>
      <c r="R2197" s="73">
        <f t="shared" ca="1" si="564"/>
        <v>9958386.0738725197</v>
      </c>
      <c r="S2197" s="68"/>
      <c r="T2197" s="68"/>
      <c r="U2197" s="68"/>
      <c r="V2197" s="6"/>
      <c r="W2197" s="6"/>
      <c r="X2197" s="6"/>
      <c r="Y2197" s="7"/>
      <c r="Z2197" s="1"/>
      <c r="AA2197" s="6"/>
      <c r="AB2197" s="7"/>
      <c r="AC2197" s="7"/>
      <c r="AD2197" s="7"/>
      <c r="AE2197" s="6"/>
      <c r="AF2197" s="8"/>
      <c r="AG2197" s="6"/>
      <c r="AH2197" s="1"/>
      <c r="AI2197" s="3"/>
      <c r="AJ2197" s="3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  <c r="HG2197" s="1"/>
      <c r="HH2197" s="1"/>
      <c r="HI2197" s="1"/>
      <c r="HJ2197" s="1"/>
      <c r="HK2197" s="1"/>
      <c r="HL2197" s="1"/>
    </row>
    <row r="2198" spans="1:220" x14ac:dyDescent="0.2">
      <c r="A2198" s="65">
        <f t="shared" si="565"/>
        <v>44173</v>
      </c>
      <c r="B2198" s="12">
        <f t="shared" ca="1" si="551"/>
        <v>94547208.082562774</v>
      </c>
      <c r="C2198" s="73">
        <f t="shared" ca="1" si="552"/>
        <v>80526032.942365378</v>
      </c>
      <c r="D2198" s="67">
        <f ca="1">IF(A2198&lt;$B$1,VLOOKUP(A2198,[1]DI!$A$4:$B$15000,2,FALSE),0)</f>
        <v>1.9000000000000006E-2</v>
      </c>
      <c r="E2198" s="11">
        <f t="shared" ca="1" si="553"/>
        <v>1.0000746899999999</v>
      </c>
      <c r="F2198" s="66">
        <f ca="1">(TRUNC(PRODUCT($E$16:$E2197),16))</f>
        <v>1.64865355797042</v>
      </c>
      <c r="G2198" s="66">
        <f t="shared" ca="1" si="554"/>
        <v>1.6004484080525101</v>
      </c>
      <c r="H2198" s="66">
        <f t="shared" ca="1" si="555"/>
        <v>1.0301197799999999</v>
      </c>
      <c r="I2198" s="67">
        <f t="shared" si="566"/>
        <v>0</v>
      </c>
      <c r="J2198" s="68">
        <f t="shared" si="556"/>
        <v>43801</v>
      </c>
      <c r="K2198" s="13">
        <f t="shared" si="557"/>
        <v>366</v>
      </c>
      <c r="L2198" s="9">
        <f t="shared" si="558"/>
        <v>1</v>
      </c>
      <c r="M2198" s="71">
        <f t="shared" ca="1" si="559"/>
        <v>1.0301197799999999</v>
      </c>
      <c r="N2198" s="70">
        <f t="shared" si="560"/>
        <v>0</v>
      </c>
      <c r="O2198" s="66">
        <f t="shared" ca="1" si="561"/>
        <v>2425426.39649679</v>
      </c>
      <c r="P2198" s="72">
        <f t="shared" si="562"/>
        <v>0</v>
      </c>
      <c r="Q2198" s="73">
        <f t="shared" ca="1" si="563"/>
        <v>1610520.6588473076</v>
      </c>
      <c r="R2198" s="73">
        <f t="shared" ca="1" si="564"/>
        <v>9985228.0848533083</v>
      </c>
      <c r="S2198" s="68"/>
      <c r="T2198" s="68"/>
      <c r="U2198" s="68"/>
      <c r="V2198" s="6"/>
      <c r="W2198" s="6"/>
      <c r="X2198" s="6"/>
      <c r="Y2198" s="7"/>
      <c r="Z2198" s="1"/>
      <c r="AA2198" s="6"/>
      <c r="AB2198" s="7"/>
      <c r="AC2198" s="7"/>
      <c r="AD2198" s="7"/>
      <c r="AE2198" s="6"/>
      <c r="AF2198" s="8"/>
      <c r="AG2198" s="6"/>
      <c r="AH2198" s="1"/>
      <c r="AI2198" s="3"/>
      <c r="AJ2198" s="3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  <c r="HG2198" s="1"/>
      <c r="HH2198" s="1"/>
      <c r="HI2198" s="1"/>
      <c r="HJ2198" s="1"/>
      <c r="HK2198" s="1"/>
      <c r="HL2198" s="1"/>
    </row>
    <row r="2199" spans="1:220" x14ac:dyDescent="0.2">
      <c r="A2199" s="65">
        <f t="shared" si="565"/>
        <v>44174</v>
      </c>
      <c r="B2199" s="12">
        <f t="shared" ca="1" si="551"/>
        <v>94580245.766518146</v>
      </c>
      <c r="C2199" s="73">
        <f t="shared" ca="1" si="552"/>
        <v>80526032.942365378</v>
      </c>
      <c r="D2199" s="67">
        <f ca="1">IF(A2199&lt;$B$1,VLOOKUP(A2199,[1]DI!$A$4:$B$15000,2,FALSE),0)</f>
        <v>1.9000000000000006E-2</v>
      </c>
      <c r="E2199" s="11">
        <f t="shared" ca="1" si="553"/>
        <v>1.0000746899999999</v>
      </c>
      <c r="F2199" s="66">
        <f ca="1">(TRUNC(PRODUCT($E$16:$E2198),16))</f>
        <v>1.6487766959046599</v>
      </c>
      <c r="G2199" s="66">
        <f t="shared" ca="1" si="554"/>
        <v>1.6004484080525101</v>
      </c>
      <c r="H2199" s="66">
        <f t="shared" ca="1" si="555"/>
        <v>1.03019672</v>
      </c>
      <c r="I2199" s="67">
        <f t="shared" si="566"/>
        <v>0</v>
      </c>
      <c r="J2199" s="68">
        <f t="shared" si="556"/>
        <v>43801</v>
      </c>
      <c r="K2199" s="13">
        <f t="shared" si="557"/>
        <v>367</v>
      </c>
      <c r="L2199" s="9">
        <f t="shared" si="558"/>
        <v>1</v>
      </c>
      <c r="M2199" s="71">
        <f t="shared" ca="1" si="559"/>
        <v>1.03019672</v>
      </c>
      <c r="N2199" s="70">
        <f t="shared" si="560"/>
        <v>0</v>
      </c>
      <c r="O2199" s="66">
        <f t="shared" ca="1" si="561"/>
        <v>2431622.0694713802</v>
      </c>
      <c r="P2199" s="72">
        <f t="shared" si="562"/>
        <v>0</v>
      </c>
      <c r="Q2199" s="73">
        <f t="shared" ca="1" si="563"/>
        <v>1610520.6588473076</v>
      </c>
      <c r="R2199" s="73">
        <f t="shared" ca="1" si="564"/>
        <v>10012070.095834095</v>
      </c>
      <c r="S2199" s="68"/>
      <c r="T2199" s="68"/>
      <c r="U2199" s="68"/>
      <c r="V2199" s="6"/>
      <c r="W2199" s="6"/>
      <c r="X2199" s="6"/>
      <c r="Y2199" s="7"/>
      <c r="Z2199" s="1"/>
      <c r="AA2199" s="6"/>
      <c r="AB2199" s="7"/>
      <c r="AC2199" s="7"/>
      <c r="AD2199" s="7"/>
      <c r="AE2199" s="6"/>
      <c r="AF2199" s="8"/>
      <c r="AG2199" s="6"/>
      <c r="AH2199" s="1"/>
      <c r="AI2199" s="3"/>
      <c r="AJ2199" s="3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  <c r="HG2199" s="1"/>
      <c r="HH2199" s="1"/>
      <c r="HI2199" s="1"/>
      <c r="HJ2199" s="1"/>
      <c r="HK2199" s="1"/>
      <c r="HL2199" s="1"/>
    </row>
    <row r="2200" spans="1:220" x14ac:dyDescent="0.2">
      <c r="A2200" s="65">
        <f t="shared" si="565"/>
        <v>44175</v>
      </c>
      <c r="B2200" s="12">
        <f t="shared" ca="1" si="551"/>
        <v>94613283.450473547</v>
      </c>
      <c r="C2200" s="73">
        <f t="shared" ca="1" si="552"/>
        <v>80526032.942365378</v>
      </c>
      <c r="D2200" s="67">
        <f ca="1">IF(A2200&lt;$B$1,VLOOKUP(A2200,[1]DI!$A$4:$B$15000,2,FALSE),0)</f>
        <v>1.9000000000000006E-2</v>
      </c>
      <c r="E2200" s="11">
        <f t="shared" ca="1" si="553"/>
        <v>1.0000746899999999</v>
      </c>
      <c r="F2200" s="66">
        <f ca="1">(TRUNC(PRODUCT($E$16:$E2199),16))</f>
        <v>1.6488998430360799</v>
      </c>
      <c r="G2200" s="66">
        <f t="shared" ca="1" si="554"/>
        <v>1.6004484080525101</v>
      </c>
      <c r="H2200" s="66">
        <f t="shared" ca="1" si="555"/>
        <v>1.03027366</v>
      </c>
      <c r="I2200" s="67">
        <f t="shared" si="566"/>
        <v>0</v>
      </c>
      <c r="J2200" s="68">
        <f t="shared" si="556"/>
        <v>43801</v>
      </c>
      <c r="K2200" s="13">
        <f t="shared" si="557"/>
        <v>368</v>
      </c>
      <c r="L2200" s="9">
        <f t="shared" si="558"/>
        <v>1</v>
      </c>
      <c r="M2200" s="71">
        <f t="shared" ca="1" si="559"/>
        <v>1.03027366</v>
      </c>
      <c r="N2200" s="70">
        <f t="shared" si="560"/>
        <v>0</v>
      </c>
      <c r="O2200" s="66">
        <f t="shared" ca="1" si="561"/>
        <v>2437817.74244597</v>
      </c>
      <c r="P2200" s="72">
        <f t="shared" si="562"/>
        <v>0</v>
      </c>
      <c r="Q2200" s="73">
        <f t="shared" ca="1" si="563"/>
        <v>1610520.6588473076</v>
      </c>
      <c r="R2200" s="73">
        <f t="shared" ca="1" si="564"/>
        <v>10038912.106814884</v>
      </c>
      <c r="S2200" s="68"/>
      <c r="T2200" s="68"/>
      <c r="U2200" s="68"/>
      <c r="V2200" s="6"/>
      <c r="W2200" s="6"/>
      <c r="X2200" s="6"/>
      <c r="Y2200" s="7"/>
      <c r="Z2200" s="1"/>
      <c r="AA2200" s="6"/>
      <c r="AB2200" s="7"/>
      <c r="AC2200" s="7"/>
      <c r="AD2200" s="7"/>
      <c r="AE2200" s="6"/>
      <c r="AF2200" s="8"/>
      <c r="AG2200" s="6"/>
      <c r="AH2200" s="1"/>
      <c r="AI2200" s="3"/>
      <c r="AJ2200" s="3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</row>
    <row r="2201" spans="1:220" x14ac:dyDescent="0.2">
      <c r="A2201" s="65">
        <f t="shared" si="565"/>
        <v>44176</v>
      </c>
      <c r="B2201" s="12">
        <f t="shared" ca="1" si="551"/>
        <v>94646321.939689234</v>
      </c>
      <c r="C2201" s="73">
        <f t="shared" ca="1" si="552"/>
        <v>80526032.942365378</v>
      </c>
      <c r="D2201" s="67">
        <f ca="1">IF(A2201&lt;$B$1,VLOOKUP(A2201,[1]DI!$A$4:$B$15000,2,FALSE),0)</f>
        <v>1.9000000000000006E-2</v>
      </c>
      <c r="E2201" s="11">
        <f t="shared" ca="1" si="553"/>
        <v>1.0000746899999999</v>
      </c>
      <c r="F2201" s="66">
        <f ca="1">(TRUNC(PRODUCT($E$16:$E2200),16))</f>
        <v>1.64902299936536</v>
      </c>
      <c r="G2201" s="66">
        <f t="shared" ca="1" si="554"/>
        <v>1.6004484080525101</v>
      </c>
      <c r="H2201" s="66">
        <f t="shared" ca="1" si="555"/>
        <v>1.0303506099999999</v>
      </c>
      <c r="I2201" s="67">
        <f t="shared" si="566"/>
        <v>0</v>
      </c>
      <c r="J2201" s="68">
        <f t="shared" si="556"/>
        <v>43801</v>
      </c>
      <c r="K2201" s="13">
        <f t="shared" si="557"/>
        <v>369</v>
      </c>
      <c r="L2201" s="9">
        <f t="shared" si="558"/>
        <v>1</v>
      </c>
      <c r="M2201" s="71">
        <f t="shared" ca="1" si="559"/>
        <v>1.0303506099999999</v>
      </c>
      <c r="N2201" s="70">
        <f t="shared" si="560"/>
        <v>0</v>
      </c>
      <c r="O2201" s="66">
        <f t="shared" ca="1" si="561"/>
        <v>2444014.2206808799</v>
      </c>
      <c r="P2201" s="72">
        <f t="shared" si="562"/>
        <v>0</v>
      </c>
      <c r="Q2201" s="73">
        <f t="shared" ca="1" si="563"/>
        <v>1610520.6588473076</v>
      </c>
      <c r="R2201" s="73">
        <f t="shared" ca="1" si="564"/>
        <v>10065754.117795672</v>
      </c>
      <c r="S2201" s="68"/>
      <c r="T2201" s="68"/>
      <c r="U2201" s="68"/>
      <c r="V2201" s="6"/>
      <c r="W2201" s="6"/>
      <c r="X2201" s="6"/>
      <c r="Y2201" s="7"/>
      <c r="Z2201" s="1"/>
      <c r="AA2201" s="6"/>
      <c r="AB2201" s="7"/>
      <c r="AC2201" s="7"/>
      <c r="AD2201" s="7"/>
      <c r="AE2201" s="6"/>
      <c r="AF2201" s="8"/>
      <c r="AG2201" s="6"/>
      <c r="AH2201" s="1"/>
      <c r="AI2201" s="3"/>
      <c r="AJ2201" s="3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</row>
    <row r="2202" spans="1:220" x14ac:dyDescent="0.2">
      <c r="A2202" s="65">
        <f t="shared" si="565"/>
        <v>44177</v>
      </c>
      <c r="B2202" s="12">
        <f t="shared" ca="1" si="551"/>
        <v>94679361.234165266</v>
      </c>
      <c r="C2202" s="73">
        <f t="shared" ca="1" si="552"/>
        <v>80526032.942365378</v>
      </c>
      <c r="D2202" s="67">
        <f ca="1">IF(A2202&lt;$B$1,VLOOKUP(A2202,[1]DI!$A$4:$B$15000,2,FALSE),0)</f>
        <v>0</v>
      </c>
      <c r="E2202" s="11">
        <f t="shared" ca="1" si="553"/>
        <v>1</v>
      </c>
      <c r="F2202" s="66">
        <f ca="1">(TRUNC(PRODUCT($E$16:$E2201),16))</f>
        <v>1.64914616489318</v>
      </c>
      <c r="G2202" s="66">
        <f t="shared" ca="1" si="554"/>
        <v>1.6004484080525101</v>
      </c>
      <c r="H2202" s="66">
        <f t="shared" ca="1" si="555"/>
        <v>1.0304275700000001</v>
      </c>
      <c r="I2202" s="67">
        <f t="shared" si="566"/>
        <v>0</v>
      </c>
      <c r="J2202" s="68">
        <f t="shared" si="556"/>
        <v>43801</v>
      </c>
      <c r="K2202" s="13">
        <f t="shared" si="557"/>
        <v>370</v>
      </c>
      <c r="L2202" s="9">
        <f t="shared" si="558"/>
        <v>1</v>
      </c>
      <c r="M2202" s="71">
        <f t="shared" ca="1" si="559"/>
        <v>1.0304275700000001</v>
      </c>
      <c r="N2202" s="70">
        <f t="shared" si="560"/>
        <v>0</v>
      </c>
      <c r="O2202" s="66">
        <f t="shared" ca="1" si="561"/>
        <v>2450211.5041761301</v>
      </c>
      <c r="P2202" s="72">
        <f t="shared" si="562"/>
        <v>0</v>
      </c>
      <c r="Q2202" s="73">
        <f t="shared" ca="1" si="563"/>
        <v>1610520.6588473076</v>
      </c>
      <c r="R2202" s="73">
        <f t="shared" ca="1" si="564"/>
        <v>10092596.128776461</v>
      </c>
      <c r="S2202" s="68"/>
      <c r="T2202" s="68"/>
      <c r="U2202" s="68"/>
      <c r="V2202" s="6"/>
      <c r="W2202" s="6"/>
      <c r="X2202" s="6"/>
      <c r="Y2202" s="7"/>
      <c r="Z2202" s="1"/>
      <c r="AA2202" s="6"/>
      <c r="AB2202" s="7"/>
      <c r="AC2202" s="7"/>
      <c r="AD2202" s="7"/>
      <c r="AE2202" s="6"/>
      <c r="AF2202" s="8"/>
      <c r="AG2202" s="6"/>
      <c r="AH2202" s="1"/>
      <c r="AI2202" s="3"/>
      <c r="AJ2202" s="3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  <c r="HG2202" s="1"/>
      <c r="HH2202" s="1"/>
      <c r="HI2202" s="1"/>
      <c r="HJ2202" s="1"/>
      <c r="HK2202" s="1"/>
      <c r="HL2202" s="1"/>
    </row>
    <row r="2203" spans="1:220" x14ac:dyDescent="0.2">
      <c r="A2203" s="65">
        <f t="shared" si="565"/>
        <v>44178</v>
      </c>
      <c r="B2203" s="12">
        <f t="shared" ca="1" si="551"/>
        <v>94706203.245146051</v>
      </c>
      <c r="C2203" s="73">
        <f t="shared" ca="1" si="552"/>
        <v>80526032.942365378</v>
      </c>
      <c r="D2203" s="67">
        <f ca="1">IF(A2203&lt;$B$1,VLOOKUP(A2203,[1]DI!$A$4:$B$15000,2,FALSE),0)</f>
        <v>0</v>
      </c>
      <c r="E2203" s="11">
        <f t="shared" ca="1" si="553"/>
        <v>1</v>
      </c>
      <c r="F2203" s="66">
        <f ca="1">(TRUNC(PRODUCT($E$16:$E2202),16))</f>
        <v>1.64914616489318</v>
      </c>
      <c r="G2203" s="66">
        <f t="shared" ca="1" si="554"/>
        <v>1.6004484080525101</v>
      </c>
      <c r="H2203" s="66">
        <f t="shared" ca="1" si="555"/>
        <v>1.0304275700000001</v>
      </c>
      <c r="I2203" s="67">
        <f t="shared" si="566"/>
        <v>0</v>
      </c>
      <c r="J2203" s="68">
        <f t="shared" si="556"/>
        <v>43801</v>
      </c>
      <c r="K2203" s="13">
        <f t="shared" si="557"/>
        <v>371</v>
      </c>
      <c r="L2203" s="9">
        <f t="shared" si="558"/>
        <v>1</v>
      </c>
      <c r="M2203" s="71">
        <f t="shared" ca="1" si="559"/>
        <v>1.0304275700000001</v>
      </c>
      <c r="N2203" s="70">
        <f t="shared" si="560"/>
        <v>0</v>
      </c>
      <c r="O2203" s="66">
        <f t="shared" ca="1" si="561"/>
        <v>2450211.5041761301</v>
      </c>
      <c r="P2203" s="72">
        <f t="shared" si="562"/>
        <v>0</v>
      </c>
      <c r="Q2203" s="73">
        <f t="shared" ca="1" si="563"/>
        <v>1610520.6588473076</v>
      </c>
      <c r="R2203" s="73">
        <f t="shared" ca="1" si="564"/>
        <v>10119438.13975725</v>
      </c>
      <c r="S2203" s="68"/>
      <c r="T2203" s="68"/>
      <c r="U2203" s="68"/>
      <c r="V2203" s="6"/>
      <c r="W2203" s="6"/>
      <c r="X2203" s="6"/>
      <c r="Y2203" s="7"/>
      <c r="Z2203" s="1"/>
      <c r="AA2203" s="6"/>
      <c r="AB2203" s="7"/>
      <c r="AC2203" s="7"/>
      <c r="AD2203" s="7"/>
      <c r="AE2203" s="6"/>
      <c r="AF2203" s="8"/>
      <c r="AG2203" s="6"/>
      <c r="AH2203" s="1"/>
      <c r="AI2203" s="3"/>
      <c r="AJ2203" s="3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  <c r="HG2203" s="1"/>
      <c r="HH2203" s="1"/>
      <c r="HI2203" s="1"/>
      <c r="HJ2203" s="1"/>
      <c r="HK2203" s="1"/>
      <c r="HL2203" s="1"/>
    </row>
    <row r="2204" spans="1:220" x14ac:dyDescent="0.2">
      <c r="A2204" s="65">
        <f t="shared" si="565"/>
        <v>44179</v>
      </c>
      <c r="B2204" s="12">
        <f t="shared" ca="1" si="551"/>
        <v>94733045.256126851</v>
      </c>
      <c r="C2204" s="73">
        <f t="shared" ca="1" si="552"/>
        <v>80526032.942365378</v>
      </c>
      <c r="D2204" s="67">
        <f ca="1">IF(A2204&lt;$B$1,VLOOKUP(A2204,[1]DI!$A$4:$B$15000,2,FALSE),0)</f>
        <v>1.9000000000000006E-2</v>
      </c>
      <c r="E2204" s="11">
        <f t="shared" ca="1" si="553"/>
        <v>1.0000746899999999</v>
      </c>
      <c r="F2204" s="66">
        <f ca="1">(TRUNC(PRODUCT($E$16:$E2203),16))</f>
        <v>1.64914616489318</v>
      </c>
      <c r="G2204" s="66">
        <f t="shared" ca="1" si="554"/>
        <v>1.6004484080525101</v>
      </c>
      <c r="H2204" s="66">
        <f t="shared" ca="1" si="555"/>
        <v>1.0304275700000001</v>
      </c>
      <c r="I2204" s="67">
        <f t="shared" si="566"/>
        <v>0</v>
      </c>
      <c r="J2204" s="68">
        <f t="shared" si="556"/>
        <v>43801</v>
      </c>
      <c r="K2204" s="13">
        <f t="shared" si="557"/>
        <v>372</v>
      </c>
      <c r="L2204" s="9">
        <f t="shared" si="558"/>
        <v>1</v>
      </c>
      <c r="M2204" s="71">
        <f t="shared" ca="1" si="559"/>
        <v>1.0304275700000001</v>
      </c>
      <c r="N2204" s="70">
        <f t="shared" si="560"/>
        <v>0</v>
      </c>
      <c r="O2204" s="66">
        <f t="shared" ca="1" si="561"/>
        <v>2450211.5041761301</v>
      </c>
      <c r="P2204" s="72">
        <f t="shared" si="562"/>
        <v>0</v>
      </c>
      <c r="Q2204" s="73">
        <f t="shared" ca="1" si="563"/>
        <v>1610520.6588473076</v>
      </c>
      <c r="R2204" s="73">
        <f t="shared" ca="1" si="564"/>
        <v>10146280.150738038</v>
      </c>
      <c r="S2204" s="68"/>
      <c r="T2204" s="68"/>
      <c r="U2204" s="68"/>
      <c r="V2204" s="6"/>
      <c r="W2204" s="6"/>
      <c r="X2204" s="6"/>
      <c r="Y2204" s="7"/>
      <c r="Z2204" s="1"/>
      <c r="AA2204" s="6"/>
      <c r="AB2204" s="7"/>
      <c r="AC2204" s="7"/>
      <c r="AD2204" s="7"/>
      <c r="AE2204" s="6"/>
      <c r="AF2204" s="8"/>
      <c r="AG2204" s="6"/>
      <c r="AH2204" s="1"/>
      <c r="AI2204" s="3"/>
      <c r="AJ2204" s="3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  <c r="HG2204" s="1"/>
      <c r="HH2204" s="1"/>
      <c r="HI2204" s="1"/>
      <c r="HJ2204" s="1"/>
      <c r="HK2204" s="1"/>
      <c r="HL2204" s="1"/>
    </row>
    <row r="2205" spans="1:220" x14ac:dyDescent="0.2">
      <c r="A2205" s="65">
        <f t="shared" si="565"/>
        <v>44180</v>
      </c>
      <c r="B2205" s="12">
        <f t="shared" ca="1" si="551"/>
        <v>94766084.550602883</v>
      </c>
      <c r="C2205" s="73">
        <f t="shared" ca="1" si="552"/>
        <v>80526032.942365378</v>
      </c>
      <c r="D2205" s="67">
        <f ca="1">IF(A2205&lt;$B$1,VLOOKUP(A2205,[1]DI!$A$4:$B$15000,2,FALSE),0)</f>
        <v>1.9000000000000006E-2</v>
      </c>
      <c r="E2205" s="11">
        <f t="shared" ca="1" si="553"/>
        <v>1.0000746899999999</v>
      </c>
      <c r="F2205" s="66">
        <f ca="1">(TRUNC(PRODUCT($E$16:$E2204),16))</f>
        <v>1.64926933962023</v>
      </c>
      <c r="G2205" s="66">
        <f t="shared" ca="1" si="554"/>
        <v>1.6004484080525101</v>
      </c>
      <c r="H2205" s="66">
        <f t="shared" ca="1" si="555"/>
        <v>1.03050453</v>
      </c>
      <c r="I2205" s="67">
        <f t="shared" si="566"/>
        <v>0</v>
      </c>
      <c r="J2205" s="68">
        <f t="shared" si="556"/>
        <v>43801</v>
      </c>
      <c r="K2205" s="13">
        <f t="shared" si="557"/>
        <v>373</v>
      </c>
      <c r="L2205" s="9">
        <f t="shared" si="558"/>
        <v>1</v>
      </c>
      <c r="M2205" s="71">
        <f t="shared" ca="1" si="559"/>
        <v>1.03050453</v>
      </c>
      <c r="N2205" s="70">
        <f t="shared" si="560"/>
        <v>0</v>
      </c>
      <c r="O2205" s="66">
        <f t="shared" ca="1" si="561"/>
        <v>2456408.78767137</v>
      </c>
      <c r="P2205" s="72">
        <f t="shared" si="562"/>
        <v>0</v>
      </c>
      <c r="Q2205" s="73">
        <f t="shared" ca="1" si="563"/>
        <v>1610520.6588473076</v>
      </c>
      <c r="R2205" s="73">
        <f t="shared" ca="1" si="564"/>
        <v>10173122.161718825</v>
      </c>
      <c r="S2205" s="68"/>
      <c r="T2205" s="68"/>
      <c r="U2205" s="68"/>
      <c r="V2205" s="6"/>
      <c r="W2205" s="6"/>
      <c r="X2205" s="6"/>
      <c r="Y2205" s="7"/>
      <c r="Z2205" s="1"/>
      <c r="AA2205" s="6"/>
      <c r="AB2205" s="7"/>
      <c r="AC2205" s="7"/>
      <c r="AD2205" s="7"/>
      <c r="AE2205" s="6"/>
      <c r="AF2205" s="8"/>
      <c r="AG2205" s="6"/>
      <c r="AH2205" s="1"/>
      <c r="AI2205" s="3"/>
      <c r="AJ2205" s="3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  <c r="HG2205" s="1"/>
      <c r="HH2205" s="1"/>
      <c r="HI2205" s="1"/>
      <c r="HJ2205" s="1"/>
      <c r="HK2205" s="1"/>
      <c r="HL2205" s="1"/>
    </row>
    <row r="2206" spans="1:220" x14ac:dyDescent="0.2">
      <c r="A2206" s="65">
        <f t="shared" si="565"/>
        <v>44181</v>
      </c>
      <c r="B2206" s="12">
        <f t="shared" ca="1" si="551"/>
        <v>94799124.650339246</v>
      </c>
      <c r="C2206" s="73">
        <f t="shared" ca="1" si="552"/>
        <v>80526032.942365378</v>
      </c>
      <c r="D2206" s="67">
        <f ca="1">IF(A2206&lt;$B$1,VLOOKUP(A2206,[1]DI!$A$4:$B$15000,2,FALSE),0)</f>
        <v>1.9000000000000006E-2</v>
      </c>
      <c r="E2206" s="11">
        <f t="shared" ca="1" si="553"/>
        <v>1.0000746899999999</v>
      </c>
      <c r="F2206" s="66">
        <f ca="1">(TRUNC(PRODUCT($E$16:$E2205),16))</f>
        <v>1.64939252354721</v>
      </c>
      <c r="G2206" s="66">
        <f t="shared" ca="1" si="554"/>
        <v>1.6004484080525101</v>
      </c>
      <c r="H2206" s="66">
        <f t="shared" ca="1" si="555"/>
        <v>1.0305815</v>
      </c>
      <c r="I2206" s="67">
        <f t="shared" si="566"/>
        <v>0</v>
      </c>
      <c r="J2206" s="68">
        <f t="shared" si="556"/>
        <v>43801</v>
      </c>
      <c r="K2206" s="13">
        <f t="shared" si="557"/>
        <v>374</v>
      </c>
      <c r="L2206" s="9">
        <f t="shared" si="558"/>
        <v>1</v>
      </c>
      <c r="M2206" s="71">
        <f t="shared" ca="1" si="559"/>
        <v>1.0305815</v>
      </c>
      <c r="N2206" s="70">
        <f t="shared" si="560"/>
        <v>0</v>
      </c>
      <c r="O2206" s="66">
        <f t="shared" ca="1" si="561"/>
        <v>2462606.8764269501</v>
      </c>
      <c r="P2206" s="72">
        <f t="shared" si="562"/>
        <v>0</v>
      </c>
      <c r="Q2206" s="73">
        <f t="shared" ca="1" si="563"/>
        <v>1610520.6588473076</v>
      </c>
      <c r="R2206" s="73">
        <f t="shared" ca="1" si="564"/>
        <v>10199964.172699613</v>
      </c>
      <c r="S2206" s="68"/>
      <c r="T2206" s="68"/>
      <c r="U2206" s="68"/>
      <c r="V2206" s="6"/>
      <c r="W2206" s="6"/>
      <c r="X2206" s="6"/>
      <c r="Y2206" s="7"/>
      <c r="Z2206" s="1"/>
      <c r="AA2206" s="6"/>
      <c r="AB2206" s="7"/>
      <c r="AC2206" s="7"/>
      <c r="AD2206" s="7"/>
      <c r="AE2206" s="6"/>
      <c r="AF2206" s="8"/>
      <c r="AG2206" s="6"/>
      <c r="AH2206" s="1"/>
      <c r="AI2206" s="3"/>
      <c r="AJ2206" s="3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  <c r="HG2206" s="1"/>
      <c r="HH2206" s="1"/>
      <c r="HI2206" s="1"/>
      <c r="HJ2206" s="1"/>
      <c r="HK2206" s="1"/>
      <c r="HL2206" s="1"/>
    </row>
    <row r="2207" spans="1:220" x14ac:dyDescent="0.2">
      <c r="A2207" s="65">
        <f t="shared" si="565"/>
        <v>44182</v>
      </c>
      <c r="B2207" s="12">
        <f t="shared" ca="1" si="551"/>
        <v>94832165.555335924</v>
      </c>
      <c r="C2207" s="73">
        <f t="shared" ca="1" si="552"/>
        <v>80526032.942365378</v>
      </c>
      <c r="D2207" s="67">
        <f ca="1">IF(A2207&lt;$B$1,VLOOKUP(A2207,[1]DI!$A$4:$B$15000,2,FALSE),0)</f>
        <v>1.9000000000000006E-2</v>
      </c>
      <c r="E2207" s="11">
        <f t="shared" ca="1" si="553"/>
        <v>1.0000746899999999</v>
      </c>
      <c r="F2207" s="66">
        <f ca="1">(TRUNC(PRODUCT($E$16:$E2206),16))</f>
        <v>1.64951571667479</v>
      </c>
      <c r="G2207" s="66">
        <f t="shared" ca="1" si="554"/>
        <v>1.6004484080525101</v>
      </c>
      <c r="H2207" s="66">
        <f t="shared" ca="1" si="555"/>
        <v>1.03065848</v>
      </c>
      <c r="I2207" s="67">
        <f t="shared" si="566"/>
        <v>0</v>
      </c>
      <c r="J2207" s="68">
        <f t="shared" si="556"/>
        <v>43801</v>
      </c>
      <c r="K2207" s="13">
        <f t="shared" si="557"/>
        <v>375</v>
      </c>
      <c r="L2207" s="9">
        <f t="shared" si="558"/>
        <v>1</v>
      </c>
      <c r="M2207" s="71">
        <f t="shared" ca="1" si="559"/>
        <v>1.03065848</v>
      </c>
      <c r="N2207" s="70">
        <f t="shared" si="560"/>
        <v>0</v>
      </c>
      <c r="O2207" s="66">
        <f t="shared" ca="1" si="561"/>
        <v>2468805.77044285</v>
      </c>
      <c r="P2207" s="72">
        <f t="shared" si="562"/>
        <v>0</v>
      </c>
      <c r="Q2207" s="73">
        <f t="shared" ca="1" si="563"/>
        <v>1610520.6588473076</v>
      </c>
      <c r="R2207" s="73">
        <f t="shared" ca="1" si="564"/>
        <v>10226806.183680404</v>
      </c>
      <c r="S2207" s="68"/>
      <c r="T2207" s="68"/>
      <c r="U2207" s="68"/>
      <c r="V2207" s="6"/>
      <c r="W2207" s="6"/>
      <c r="X2207" s="6"/>
      <c r="Y2207" s="7"/>
      <c r="Z2207" s="1"/>
      <c r="AA2207" s="6"/>
      <c r="AB2207" s="7"/>
      <c r="AC2207" s="7"/>
      <c r="AD2207" s="7"/>
      <c r="AE2207" s="6"/>
      <c r="AF2207" s="8"/>
      <c r="AG2207" s="6"/>
      <c r="AH2207" s="1"/>
      <c r="AI2207" s="3"/>
      <c r="AJ2207" s="3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  <c r="HG2207" s="1"/>
      <c r="HH2207" s="1"/>
      <c r="HI2207" s="1"/>
      <c r="HJ2207" s="1"/>
      <c r="HK2207" s="1"/>
      <c r="HL2207" s="1"/>
    </row>
    <row r="2208" spans="1:220" x14ac:dyDescent="0.2">
      <c r="A2208" s="65">
        <f t="shared" si="565"/>
        <v>44183</v>
      </c>
      <c r="B2208" s="12">
        <f t="shared" ca="1" si="551"/>
        <v>94865206.460332632</v>
      </c>
      <c r="C2208" s="73">
        <f t="shared" ca="1" si="552"/>
        <v>80526032.942365378</v>
      </c>
      <c r="D2208" s="67">
        <f ca="1">IF(A2208&lt;$B$1,VLOOKUP(A2208,[1]DI!$A$4:$B$15000,2,FALSE),0)</f>
        <v>1.9000000000000006E-2</v>
      </c>
      <c r="E2208" s="11">
        <f t="shared" ca="1" si="553"/>
        <v>1.0000746899999999</v>
      </c>
      <c r="F2208" s="66">
        <f ca="1">(TRUNC(PRODUCT($E$16:$E2207),16))</f>
        <v>1.64963891900367</v>
      </c>
      <c r="G2208" s="66">
        <f t="shared" ca="1" si="554"/>
        <v>1.6004484080525101</v>
      </c>
      <c r="H2208" s="66">
        <f t="shared" ca="1" si="555"/>
        <v>1.03073546</v>
      </c>
      <c r="I2208" s="67">
        <f t="shared" si="566"/>
        <v>0</v>
      </c>
      <c r="J2208" s="68">
        <f t="shared" si="556"/>
        <v>43801</v>
      </c>
      <c r="K2208" s="13">
        <f t="shared" si="557"/>
        <v>376</v>
      </c>
      <c r="L2208" s="9">
        <f t="shared" si="558"/>
        <v>1</v>
      </c>
      <c r="M2208" s="71">
        <f t="shared" ca="1" si="559"/>
        <v>1.03073546</v>
      </c>
      <c r="N2208" s="70">
        <f t="shared" si="560"/>
        <v>0</v>
      </c>
      <c r="O2208" s="66">
        <f t="shared" ca="1" si="561"/>
        <v>2475004.6644587601</v>
      </c>
      <c r="P2208" s="72">
        <f t="shared" si="562"/>
        <v>0</v>
      </c>
      <c r="Q2208" s="73">
        <f t="shared" ca="1" si="563"/>
        <v>1610520.6588473076</v>
      </c>
      <c r="R2208" s="73">
        <f t="shared" ca="1" si="564"/>
        <v>10253648.194661191</v>
      </c>
      <c r="S2208" s="68"/>
      <c r="T2208" s="68"/>
      <c r="U2208" s="68"/>
      <c r="V2208" s="6"/>
      <c r="W2208" s="6"/>
      <c r="X2208" s="6"/>
      <c r="Y2208" s="7"/>
      <c r="Z2208" s="1"/>
      <c r="AA2208" s="6"/>
      <c r="AB2208" s="7"/>
      <c r="AC2208" s="7"/>
      <c r="AD2208" s="7"/>
      <c r="AE2208" s="6"/>
      <c r="AF2208" s="8"/>
      <c r="AG2208" s="6"/>
      <c r="AH2208" s="1"/>
      <c r="AI2208" s="3"/>
      <c r="AJ2208" s="3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  <c r="HG2208" s="1"/>
      <c r="HH2208" s="1"/>
      <c r="HI2208" s="1"/>
      <c r="HJ2208" s="1"/>
      <c r="HK2208" s="1"/>
      <c r="HL2208" s="1"/>
    </row>
    <row r="2209" spans="1:220" x14ac:dyDescent="0.2">
      <c r="A2209" s="65">
        <f t="shared" si="565"/>
        <v>44184</v>
      </c>
      <c r="B2209" s="12">
        <f t="shared" ca="1" si="551"/>
        <v>94898247.365329325</v>
      </c>
      <c r="C2209" s="73">
        <f t="shared" ca="1" si="552"/>
        <v>80526032.942365378</v>
      </c>
      <c r="D2209" s="67">
        <f ca="1">IF(A2209&lt;$B$1,VLOOKUP(A2209,[1]DI!$A$4:$B$15000,2,FALSE),0)</f>
        <v>0</v>
      </c>
      <c r="E2209" s="11">
        <f t="shared" ca="1" si="553"/>
        <v>1</v>
      </c>
      <c r="F2209" s="66">
        <f ca="1">(TRUNC(PRODUCT($E$16:$E2208),16))</f>
        <v>1.64976213053453</v>
      </c>
      <c r="G2209" s="66">
        <f t="shared" ca="1" si="554"/>
        <v>1.6004484080525101</v>
      </c>
      <c r="H2209" s="66">
        <f t="shared" ca="1" si="555"/>
        <v>1.0308124400000001</v>
      </c>
      <c r="I2209" s="67">
        <f t="shared" si="566"/>
        <v>0</v>
      </c>
      <c r="J2209" s="68">
        <f t="shared" si="556"/>
        <v>43801</v>
      </c>
      <c r="K2209" s="13">
        <f t="shared" si="557"/>
        <v>377</v>
      </c>
      <c r="L2209" s="9">
        <f t="shared" si="558"/>
        <v>1</v>
      </c>
      <c r="M2209" s="71">
        <f t="shared" ca="1" si="559"/>
        <v>1.0308124400000001</v>
      </c>
      <c r="N2209" s="70">
        <f t="shared" si="560"/>
        <v>0</v>
      </c>
      <c r="O2209" s="66">
        <f t="shared" ca="1" si="561"/>
        <v>2481203.5584746599</v>
      </c>
      <c r="P2209" s="72">
        <f t="shared" si="562"/>
        <v>0</v>
      </c>
      <c r="Q2209" s="73">
        <f t="shared" ca="1" si="563"/>
        <v>1610520.6588473076</v>
      </c>
      <c r="R2209" s="73">
        <f t="shared" ca="1" si="564"/>
        <v>10280490.205641981</v>
      </c>
      <c r="S2209" s="68"/>
      <c r="T2209" s="68"/>
      <c r="U2209" s="68"/>
      <c r="V2209" s="6"/>
      <c r="W2209" s="6"/>
      <c r="X2209" s="6"/>
      <c r="Y2209" s="7"/>
      <c r="Z2209" s="1"/>
      <c r="AA2209" s="6"/>
      <c r="AB2209" s="7"/>
      <c r="AC2209" s="7"/>
      <c r="AD2209" s="7"/>
      <c r="AE2209" s="6"/>
      <c r="AF2209" s="8"/>
      <c r="AG2209" s="6"/>
      <c r="AH2209" s="1"/>
      <c r="AI2209" s="3"/>
      <c r="AJ2209" s="3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  <c r="HG2209" s="1"/>
      <c r="HH2209" s="1"/>
      <c r="HI2209" s="1"/>
      <c r="HJ2209" s="1"/>
      <c r="HK2209" s="1"/>
      <c r="HL2209" s="1"/>
    </row>
    <row r="2210" spans="1:220" x14ac:dyDescent="0.2">
      <c r="A2210" s="65">
        <f t="shared" si="565"/>
        <v>44185</v>
      </c>
      <c r="B2210" s="12">
        <f t="shared" ca="1" si="551"/>
        <v>94925089.37631011</v>
      </c>
      <c r="C2210" s="73">
        <f t="shared" ca="1" si="552"/>
        <v>80526032.942365378</v>
      </c>
      <c r="D2210" s="67">
        <f ca="1">IF(A2210&lt;$B$1,VLOOKUP(A2210,[1]DI!$A$4:$B$15000,2,FALSE),0)</f>
        <v>0</v>
      </c>
      <c r="E2210" s="11">
        <f t="shared" ca="1" si="553"/>
        <v>1</v>
      </c>
      <c r="F2210" s="66">
        <f ca="1">(TRUNC(PRODUCT($E$16:$E2209),16))</f>
        <v>1.64976213053453</v>
      </c>
      <c r="G2210" s="66">
        <f t="shared" ca="1" si="554"/>
        <v>1.6004484080525101</v>
      </c>
      <c r="H2210" s="66">
        <f t="shared" ca="1" si="555"/>
        <v>1.0308124400000001</v>
      </c>
      <c r="I2210" s="67">
        <f t="shared" si="566"/>
        <v>0</v>
      </c>
      <c r="J2210" s="68">
        <f t="shared" si="556"/>
        <v>43801</v>
      </c>
      <c r="K2210" s="13">
        <f t="shared" si="557"/>
        <v>378</v>
      </c>
      <c r="L2210" s="9">
        <f t="shared" si="558"/>
        <v>1</v>
      </c>
      <c r="M2210" s="71">
        <f t="shared" ca="1" si="559"/>
        <v>1.0308124400000001</v>
      </c>
      <c r="N2210" s="70">
        <f t="shared" si="560"/>
        <v>0</v>
      </c>
      <c r="O2210" s="66">
        <f t="shared" ca="1" si="561"/>
        <v>2481203.5584746599</v>
      </c>
      <c r="P2210" s="72">
        <f t="shared" si="562"/>
        <v>0</v>
      </c>
      <c r="Q2210" s="73">
        <f t="shared" ca="1" si="563"/>
        <v>1610520.6588473076</v>
      </c>
      <c r="R2210" s="73">
        <f t="shared" ca="1" si="564"/>
        <v>10307332.216622768</v>
      </c>
      <c r="S2210" s="68"/>
      <c r="T2210" s="68"/>
      <c r="U2210" s="68"/>
      <c r="V2210" s="6"/>
      <c r="W2210" s="6"/>
      <c r="X2210" s="6"/>
      <c r="Y2210" s="7"/>
      <c r="Z2210" s="1"/>
      <c r="AA2210" s="6"/>
      <c r="AB2210" s="7"/>
      <c r="AC2210" s="7"/>
      <c r="AD2210" s="7"/>
      <c r="AE2210" s="6"/>
      <c r="AF2210" s="8"/>
      <c r="AG2210" s="6"/>
      <c r="AH2210" s="1"/>
      <c r="AI2210" s="3"/>
      <c r="AJ2210" s="3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  <c r="HG2210" s="1"/>
      <c r="HH2210" s="1"/>
      <c r="HI2210" s="1"/>
      <c r="HJ2210" s="1"/>
      <c r="HK2210" s="1"/>
      <c r="HL2210" s="1"/>
    </row>
    <row r="2211" spans="1:220" x14ac:dyDescent="0.2">
      <c r="A2211" s="65">
        <f t="shared" si="565"/>
        <v>44186</v>
      </c>
      <c r="B2211" s="12">
        <f t="shared" ref="B2211:B2274" ca="1" si="567">(C2211+O2211+Q2211+R2211)</f>
        <v>94951931.387290895</v>
      </c>
      <c r="C2211" s="73">
        <f t="shared" ref="C2211:C2274" ca="1" si="568">(C2210-P2210)</f>
        <v>80526032.942365378</v>
      </c>
      <c r="D2211" s="67">
        <f ca="1">IF(A2211&lt;$B$1,VLOOKUP(A2211,[1]DI!$A$4:$B$15000,2,FALSE),0)</f>
        <v>1.9000000000000006E-2</v>
      </c>
      <c r="E2211" s="11">
        <f t="shared" ref="E2211:E2274" ca="1" si="569">IF(A2211&lt;A$13,1,ROUND(((1+D2211)^(1/252)),8))</f>
        <v>1.0000746899999999</v>
      </c>
      <c r="F2211" s="66">
        <f ca="1">(TRUNC(PRODUCT($E$16:$E2210),16))</f>
        <v>1.64976213053453</v>
      </c>
      <c r="G2211" s="66">
        <f t="shared" ref="G2211:G2274" ca="1" si="570">IF(N2210&gt;0,F2210,G2210)</f>
        <v>1.6004484080525101</v>
      </c>
      <c r="H2211" s="66">
        <f t="shared" ref="H2211:H2274" ca="1" si="571">ROUND(F2211/G2211,8)</f>
        <v>1.0308124400000001</v>
      </c>
      <c r="I2211" s="67">
        <f t="shared" si="566"/>
        <v>0</v>
      </c>
      <c r="J2211" s="68">
        <f t="shared" ref="J2211:J2274" si="572">IF(N2210&gt;0,VLOOKUP(N2210,W$16:AG$52,2),J2210)</f>
        <v>43801</v>
      </c>
      <c r="K2211" s="13">
        <f t="shared" ref="K2211:K2274" si="573">DAYS360(J2211,A2211)</f>
        <v>379</v>
      </c>
      <c r="L2211" s="9">
        <f t="shared" ref="L2211:L2274" si="574">ROUND((I2211+1)^(K2211/360),9)</f>
        <v>1</v>
      </c>
      <c r="M2211" s="71">
        <f t="shared" ref="M2211:M2274" ca="1" si="575">ROUND(H2211*L2211,9)</f>
        <v>1.0308124400000001</v>
      </c>
      <c r="N2211" s="70">
        <f t="shared" ref="N2211:N2274" si="576">IF(VLOOKUP(A2211,X$16:AE$52,8)=VLOOKUP(A2210,X$16:AE$52,8),0,VLOOKUP(A2211,X$16:AE$52,8))</f>
        <v>0</v>
      </c>
      <c r="O2211" s="66">
        <f t="shared" ref="O2211:O2274" ca="1" si="577">TRUNC(((M2211-1)*C2211),8)</f>
        <v>2481203.5584746599</v>
      </c>
      <c r="P2211" s="72">
        <f t="shared" ref="P2211:P2274" si="578">IF(N2211&gt;0,VLOOKUP(N2211,$W$16:$AB$52,6),0)</f>
        <v>0</v>
      </c>
      <c r="Q2211" s="73">
        <f t="shared" ca="1" si="563"/>
        <v>1610520.6588473076</v>
      </c>
      <c r="R2211" s="73">
        <f t="shared" ca="1" si="564"/>
        <v>10334174.227603558</v>
      </c>
      <c r="S2211" s="68"/>
      <c r="T2211" s="68"/>
      <c r="U2211" s="68"/>
      <c r="V2211" s="6"/>
      <c r="W2211" s="6"/>
      <c r="X2211" s="6"/>
      <c r="Y2211" s="7"/>
      <c r="Z2211" s="1"/>
      <c r="AA2211" s="6"/>
      <c r="AB2211" s="7"/>
      <c r="AC2211" s="7"/>
      <c r="AD2211" s="7"/>
      <c r="AE2211" s="6"/>
      <c r="AF2211" s="8"/>
      <c r="AG2211" s="6"/>
      <c r="AH2211" s="1"/>
      <c r="AI2211" s="3"/>
      <c r="AJ2211" s="3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  <c r="HG2211" s="1"/>
      <c r="HH2211" s="1"/>
      <c r="HI2211" s="1"/>
      <c r="HJ2211" s="1"/>
      <c r="HK2211" s="1"/>
      <c r="HL2211" s="1"/>
    </row>
    <row r="2212" spans="1:220" x14ac:dyDescent="0.2">
      <c r="A2212" s="65">
        <f t="shared" si="565"/>
        <v>44187</v>
      </c>
      <c r="B2212" s="12">
        <f t="shared" ca="1" si="567"/>
        <v>94984973.097547919</v>
      </c>
      <c r="C2212" s="73">
        <f t="shared" ca="1" si="568"/>
        <v>80526032.942365378</v>
      </c>
      <c r="D2212" s="67">
        <f ca="1">IF(A2212&lt;$B$1,VLOOKUP(A2212,[1]DI!$A$4:$B$15000,2,FALSE),0)</f>
        <v>1.9000000000000006E-2</v>
      </c>
      <c r="E2212" s="11">
        <f t="shared" ca="1" si="569"/>
        <v>1.0000746899999999</v>
      </c>
      <c r="F2212" s="66">
        <f ca="1">(TRUNC(PRODUCT($E$16:$E2211),16))</f>
        <v>1.64988535126806</v>
      </c>
      <c r="G2212" s="66">
        <f t="shared" ca="1" si="570"/>
        <v>1.6004484080525101</v>
      </c>
      <c r="H2212" s="66">
        <f t="shared" ca="1" si="571"/>
        <v>1.03088943</v>
      </c>
      <c r="I2212" s="67">
        <f t="shared" si="566"/>
        <v>0</v>
      </c>
      <c r="J2212" s="68">
        <f t="shared" si="572"/>
        <v>43801</v>
      </c>
      <c r="K2212" s="13">
        <f t="shared" si="573"/>
        <v>380</v>
      </c>
      <c r="L2212" s="9">
        <f t="shared" si="574"/>
        <v>1</v>
      </c>
      <c r="M2212" s="71">
        <f t="shared" ca="1" si="575"/>
        <v>1.03088943</v>
      </c>
      <c r="N2212" s="70">
        <f t="shared" si="576"/>
        <v>0</v>
      </c>
      <c r="O2212" s="66">
        <f t="shared" ca="1" si="577"/>
        <v>2487403.2577508902</v>
      </c>
      <c r="P2212" s="72">
        <f t="shared" si="578"/>
        <v>0</v>
      </c>
      <c r="Q2212" s="73">
        <f t="shared" ref="Q2212:Q2275" ca="1" si="579">0.02*C$1827</f>
        <v>1610520.6588473076</v>
      </c>
      <c r="R2212" s="73">
        <f t="shared" ref="R2212:R2275" ca="1" si="580">(A2212-A$1826)/30*0.01*C$1827</f>
        <v>10361016.238584347</v>
      </c>
      <c r="S2212" s="68"/>
      <c r="T2212" s="68"/>
      <c r="U2212" s="68"/>
      <c r="V2212" s="6"/>
      <c r="W2212" s="6"/>
      <c r="X2212" s="6"/>
      <c r="Y2212" s="7"/>
      <c r="Z2212" s="1"/>
      <c r="AA2212" s="6"/>
      <c r="AB2212" s="7"/>
      <c r="AC2212" s="7"/>
      <c r="AD2212" s="7"/>
      <c r="AE2212" s="6"/>
      <c r="AF2212" s="8"/>
      <c r="AG2212" s="6"/>
      <c r="AH2212" s="1"/>
      <c r="AI2212" s="3"/>
      <c r="AJ2212" s="3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  <c r="HG2212" s="1"/>
      <c r="HH2212" s="1"/>
      <c r="HI2212" s="1"/>
      <c r="HJ2212" s="1"/>
      <c r="HK2212" s="1"/>
      <c r="HL2212" s="1"/>
    </row>
    <row r="2213" spans="1:220" x14ac:dyDescent="0.2">
      <c r="A2213" s="65">
        <f t="shared" si="565"/>
        <v>44188</v>
      </c>
      <c r="B2213" s="12">
        <f t="shared" ca="1" si="567"/>
        <v>95018015.613065273</v>
      </c>
      <c r="C2213" s="73">
        <f t="shared" ca="1" si="568"/>
        <v>80526032.942365378</v>
      </c>
      <c r="D2213" s="67">
        <f ca="1">IF(A2213&lt;$B$1,VLOOKUP(A2213,[1]DI!$A$4:$B$15000,2,FALSE),0)</f>
        <v>1.9000000000000006E-2</v>
      </c>
      <c r="E2213" s="11">
        <f t="shared" ca="1" si="569"/>
        <v>1.0000746899999999</v>
      </c>
      <c r="F2213" s="66">
        <f ca="1">(TRUNC(PRODUCT($E$16:$E2212),16))</f>
        <v>1.6500085812049501</v>
      </c>
      <c r="G2213" s="66">
        <f t="shared" ca="1" si="570"/>
        <v>1.6004484080525101</v>
      </c>
      <c r="H2213" s="66">
        <f t="shared" ca="1" si="571"/>
        <v>1.0309664300000001</v>
      </c>
      <c r="I2213" s="67">
        <f t="shared" si="566"/>
        <v>0</v>
      </c>
      <c r="J2213" s="68">
        <f t="shared" si="572"/>
        <v>43801</v>
      </c>
      <c r="K2213" s="13">
        <f t="shared" si="573"/>
        <v>381</v>
      </c>
      <c r="L2213" s="9">
        <f t="shared" si="574"/>
        <v>1</v>
      </c>
      <c r="M2213" s="71">
        <f t="shared" ca="1" si="575"/>
        <v>1.0309664300000001</v>
      </c>
      <c r="N2213" s="70">
        <f t="shared" si="576"/>
        <v>0</v>
      </c>
      <c r="O2213" s="66">
        <f t="shared" ca="1" si="577"/>
        <v>2493603.7622874598</v>
      </c>
      <c r="P2213" s="72">
        <f t="shared" si="578"/>
        <v>0</v>
      </c>
      <c r="Q2213" s="73">
        <f t="shared" ca="1" si="579"/>
        <v>1610520.6588473076</v>
      </c>
      <c r="R2213" s="73">
        <f t="shared" ca="1" si="580"/>
        <v>10387858.249565134</v>
      </c>
      <c r="S2213" s="68"/>
      <c r="T2213" s="68"/>
      <c r="U2213" s="68"/>
      <c r="V2213" s="6"/>
      <c r="W2213" s="6"/>
      <c r="X2213" s="6"/>
      <c r="Y2213" s="7"/>
      <c r="Z2213" s="1"/>
      <c r="AA2213" s="6"/>
      <c r="AB2213" s="7"/>
      <c r="AC2213" s="7"/>
      <c r="AD2213" s="7"/>
      <c r="AE2213" s="6"/>
      <c r="AF2213" s="8"/>
      <c r="AG2213" s="6"/>
      <c r="AH2213" s="1"/>
      <c r="AI2213" s="3"/>
      <c r="AJ2213" s="3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</row>
    <row r="2214" spans="1:220" x14ac:dyDescent="0.2">
      <c r="A2214" s="65">
        <f t="shared" si="565"/>
        <v>44189</v>
      </c>
      <c r="B2214" s="12">
        <f t="shared" ca="1" si="567"/>
        <v>95051058.128582612</v>
      </c>
      <c r="C2214" s="73">
        <f t="shared" ca="1" si="568"/>
        <v>80526032.942365378</v>
      </c>
      <c r="D2214" s="67">
        <f ca="1">IF(A2214&lt;$B$1,VLOOKUP(A2214,[1]DI!$A$4:$B$15000,2,FALSE),0)</f>
        <v>1.9000000000000006E-2</v>
      </c>
      <c r="E2214" s="11">
        <f t="shared" ca="1" si="569"/>
        <v>1.0000746899999999</v>
      </c>
      <c r="F2214" s="66">
        <f ca="1">(TRUNC(PRODUCT($E$16:$E2213),16))</f>
        <v>1.6501318203458799</v>
      </c>
      <c r="G2214" s="66">
        <f t="shared" ca="1" si="570"/>
        <v>1.6004484080525101</v>
      </c>
      <c r="H2214" s="66">
        <f t="shared" ca="1" si="571"/>
        <v>1.03104343</v>
      </c>
      <c r="I2214" s="67">
        <f t="shared" si="566"/>
        <v>0</v>
      </c>
      <c r="J2214" s="68">
        <f t="shared" si="572"/>
        <v>43801</v>
      </c>
      <c r="K2214" s="13">
        <f t="shared" si="573"/>
        <v>382</v>
      </c>
      <c r="L2214" s="9">
        <f t="shared" si="574"/>
        <v>1</v>
      </c>
      <c r="M2214" s="71">
        <f t="shared" ca="1" si="575"/>
        <v>1.03104343</v>
      </c>
      <c r="N2214" s="70">
        <f t="shared" si="576"/>
        <v>0</v>
      </c>
      <c r="O2214" s="66">
        <f t="shared" ca="1" si="577"/>
        <v>2499804.2668240098</v>
      </c>
      <c r="P2214" s="72">
        <f t="shared" si="578"/>
        <v>0</v>
      </c>
      <c r="Q2214" s="73">
        <f t="shared" ca="1" si="579"/>
        <v>1610520.6588473076</v>
      </c>
      <c r="R2214" s="73">
        <f t="shared" ca="1" si="580"/>
        <v>10414700.260545922</v>
      </c>
      <c r="S2214" s="68"/>
      <c r="T2214" s="68"/>
      <c r="U2214" s="68"/>
      <c r="V2214" s="6"/>
      <c r="W2214" s="6"/>
      <c r="X2214" s="6"/>
      <c r="Y2214" s="7"/>
      <c r="Z2214" s="1"/>
      <c r="AA2214" s="6"/>
      <c r="AB2214" s="7"/>
      <c r="AC2214" s="7"/>
      <c r="AD2214" s="7"/>
      <c r="AE2214" s="6"/>
      <c r="AF2214" s="8"/>
      <c r="AG2214" s="6"/>
      <c r="AH2214" s="1"/>
      <c r="AI2214" s="3"/>
      <c r="AJ2214" s="3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  <c r="HG2214" s="1"/>
      <c r="HH2214" s="1"/>
      <c r="HI2214" s="1"/>
      <c r="HJ2214" s="1"/>
      <c r="HK2214" s="1"/>
      <c r="HL2214" s="1"/>
    </row>
    <row r="2215" spans="1:220" x14ac:dyDescent="0.2">
      <c r="A2215" s="65">
        <f t="shared" si="565"/>
        <v>44190</v>
      </c>
      <c r="B2215" s="12">
        <f t="shared" ca="1" si="567"/>
        <v>95084101.449360296</v>
      </c>
      <c r="C2215" s="73">
        <f t="shared" ca="1" si="568"/>
        <v>80526032.942365378</v>
      </c>
      <c r="D2215" s="67">
        <f ca="1">IF(A2215&lt;$B$1,VLOOKUP(A2215,[1]DI!$A$4:$B$15000,2,FALSE),0)</f>
        <v>0</v>
      </c>
      <c r="E2215" s="11">
        <f t="shared" ca="1" si="569"/>
        <v>1</v>
      </c>
      <c r="F2215" s="66">
        <f ca="1">(TRUNC(PRODUCT($E$16:$E2214),16))</f>
        <v>1.65025506869154</v>
      </c>
      <c r="G2215" s="66">
        <f t="shared" ca="1" si="570"/>
        <v>1.6004484080525101</v>
      </c>
      <c r="H2215" s="66">
        <f t="shared" ca="1" si="571"/>
        <v>1.03112044</v>
      </c>
      <c r="I2215" s="67">
        <f t="shared" si="566"/>
        <v>0</v>
      </c>
      <c r="J2215" s="68">
        <f t="shared" si="572"/>
        <v>43801</v>
      </c>
      <c r="K2215" s="13">
        <f t="shared" si="573"/>
        <v>383</v>
      </c>
      <c r="L2215" s="9">
        <f t="shared" si="574"/>
        <v>1</v>
      </c>
      <c r="M2215" s="71">
        <f t="shared" ca="1" si="575"/>
        <v>1.03112044</v>
      </c>
      <c r="N2215" s="70">
        <f t="shared" si="576"/>
        <v>0</v>
      </c>
      <c r="O2215" s="66">
        <f t="shared" ca="1" si="577"/>
        <v>2506005.5766209099</v>
      </c>
      <c r="P2215" s="72">
        <f t="shared" si="578"/>
        <v>0</v>
      </c>
      <c r="Q2215" s="73">
        <f t="shared" ca="1" si="579"/>
        <v>1610520.6588473076</v>
      </c>
      <c r="R2215" s="73">
        <f t="shared" ca="1" si="580"/>
        <v>10441542.271526711</v>
      </c>
      <c r="S2215" s="68"/>
      <c r="T2215" s="68"/>
      <c r="U2215" s="68"/>
      <c r="V2215" s="6"/>
      <c r="W2215" s="6"/>
      <c r="X2215" s="6"/>
      <c r="Y2215" s="7"/>
      <c r="Z2215" s="1"/>
      <c r="AA2215" s="6"/>
      <c r="AB2215" s="7"/>
      <c r="AC2215" s="7"/>
      <c r="AD2215" s="7"/>
      <c r="AE2215" s="6"/>
      <c r="AF2215" s="8"/>
      <c r="AG2215" s="6"/>
      <c r="AH2215" s="1"/>
      <c r="AI2215" s="3"/>
      <c r="AJ2215" s="3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  <c r="HG2215" s="1"/>
      <c r="HH2215" s="1"/>
      <c r="HI2215" s="1"/>
      <c r="HJ2215" s="1"/>
      <c r="HK2215" s="1"/>
      <c r="HL2215" s="1"/>
    </row>
    <row r="2216" spans="1:220" x14ac:dyDescent="0.2">
      <c r="A2216" s="65">
        <f t="shared" si="565"/>
        <v>44191</v>
      </c>
      <c r="B2216" s="12">
        <f t="shared" ca="1" si="567"/>
        <v>95110943.460341081</v>
      </c>
      <c r="C2216" s="73">
        <f t="shared" ca="1" si="568"/>
        <v>80526032.942365378</v>
      </c>
      <c r="D2216" s="67">
        <f ca="1">IF(A2216&lt;$B$1,VLOOKUP(A2216,[1]DI!$A$4:$B$15000,2,FALSE),0)</f>
        <v>0</v>
      </c>
      <c r="E2216" s="11">
        <f t="shared" ca="1" si="569"/>
        <v>1</v>
      </c>
      <c r="F2216" s="66">
        <f ca="1">(TRUNC(PRODUCT($E$16:$E2215),16))</f>
        <v>1.65025506869154</v>
      </c>
      <c r="G2216" s="66">
        <f t="shared" ca="1" si="570"/>
        <v>1.6004484080525101</v>
      </c>
      <c r="H2216" s="66">
        <f t="shared" ca="1" si="571"/>
        <v>1.03112044</v>
      </c>
      <c r="I2216" s="67">
        <f t="shared" si="566"/>
        <v>0</v>
      </c>
      <c r="J2216" s="68">
        <f t="shared" si="572"/>
        <v>43801</v>
      </c>
      <c r="K2216" s="13">
        <f t="shared" si="573"/>
        <v>384</v>
      </c>
      <c r="L2216" s="9">
        <f t="shared" si="574"/>
        <v>1</v>
      </c>
      <c r="M2216" s="71">
        <f t="shared" ca="1" si="575"/>
        <v>1.03112044</v>
      </c>
      <c r="N2216" s="70">
        <f t="shared" si="576"/>
        <v>0</v>
      </c>
      <c r="O2216" s="66">
        <f t="shared" ca="1" si="577"/>
        <v>2506005.5766209099</v>
      </c>
      <c r="P2216" s="72">
        <f t="shared" si="578"/>
        <v>0</v>
      </c>
      <c r="Q2216" s="73">
        <f t="shared" ca="1" si="579"/>
        <v>1610520.6588473076</v>
      </c>
      <c r="R2216" s="73">
        <f t="shared" ca="1" si="580"/>
        <v>10468384.2825075</v>
      </c>
      <c r="S2216" s="68"/>
      <c r="T2216" s="68"/>
      <c r="U2216" s="68"/>
      <c r="V2216" s="6"/>
      <c r="W2216" s="6"/>
      <c r="X2216" s="6"/>
      <c r="Y2216" s="7"/>
      <c r="Z2216" s="1"/>
      <c r="AA2216" s="6"/>
      <c r="AB2216" s="7"/>
      <c r="AC2216" s="7"/>
      <c r="AD2216" s="7"/>
      <c r="AE2216" s="6"/>
      <c r="AF2216" s="8"/>
      <c r="AG2216" s="6"/>
      <c r="AH2216" s="1"/>
      <c r="AI2216" s="3"/>
      <c r="AJ2216" s="3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  <c r="HG2216" s="1"/>
      <c r="HH2216" s="1"/>
      <c r="HI2216" s="1"/>
      <c r="HJ2216" s="1"/>
      <c r="HK2216" s="1"/>
      <c r="HL2216" s="1"/>
    </row>
    <row r="2217" spans="1:220" x14ac:dyDescent="0.2">
      <c r="A2217" s="65">
        <f t="shared" si="565"/>
        <v>44192</v>
      </c>
      <c r="B2217" s="12">
        <f t="shared" ca="1" si="567"/>
        <v>95137785.471321881</v>
      </c>
      <c r="C2217" s="73">
        <f t="shared" ca="1" si="568"/>
        <v>80526032.942365378</v>
      </c>
      <c r="D2217" s="67">
        <f ca="1">IF(A2217&lt;$B$1,VLOOKUP(A2217,[1]DI!$A$4:$B$15000,2,FALSE),0)</f>
        <v>0</v>
      </c>
      <c r="E2217" s="11">
        <f t="shared" ca="1" si="569"/>
        <v>1</v>
      </c>
      <c r="F2217" s="66">
        <f ca="1">(TRUNC(PRODUCT($E$16:$E2216),16))</f>
        <v>1.65025506869154</v>
      </c>
      <c r="G2217" s="66">
        <f t="shared" ca="1" si="570"/>
        <v>1.6004484080525101</v>
      </c>
      <c r="H2217" s="66">
        <f t="shared" ca="1" si="571"/>
        <v>1.03112044</v>
      </c>
      <c r="I2217" s="67">
        <f t="shared" si="566"/>
        <v>0</v>
      </c>
      <c r="J2217" s="68">
        <f t="shared" si="572"/>
        <v>43801</v>
      </c>
      <c r="K2217" s="13">
        <f t="shared" si="573"/>
        <v>385</v>
      </c>
      <c r="L2217" s="9">
        <f t="shared" si="574"/>
        <v>1</v>
      </c>
      <c r="M2217" s="71">
        <f t="shared" ca="1" si="575"/>
        <v>1.03112044</v>
      </c>
      <c r="N2217" s="70">
        <f t="shared" si="576"/>
        <v>0</v>
      </c>
      <c r="O2217" s="66">
        <f t="shared" ca="1" si="577"/>
        <v>2506005.5766209099</v>
      </c>
      <c r="P2217" s="72">
        <f t="shared" si="578"/>
        <v>0</v>
      </c>
      <c r="Q2217" s="73">
        <f t="shared" ca="1" si="579"/>
        <v>1610520.6588473076</v>
      </c>
      <c r="R2217" s="73">
        <f t="shared" ca="1" si="580"/>
        <v>10495226.293488286</v>
      </c>
      <c r="S2217" s="68"/>
      <c r="T2217" s="68"/>
      <c r="U2217" s="68"/>
      <c r="V2217" s="6"/>
      <c r="W2217" s="6"/>
      <c r="X2217" s="6"/>
      <c r="Y2217" s="7"/>
      <c r="Z2217" s="1"/>
      <c r="AA2217" s="6"/>
      <c r="AB2217" s="7"/>
      <c r="AC2217" s="7"/>
      <c r="AD2217" s="7"/>
      <c r="AE2217" s="6"/>
      <c r="AF2217" s="8"/>
      <c r="AG2217" s="6"/>
      <c r="AH2217" s="1"/>
      <c r="AI2217" s="3"/>
      <c r="AJ2217" s="3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  <c r="HG2217" s="1"/>
      <c r="HH2217" s="1"/>
      <c r="HI2217" s="1"/>
      <c r="HJ2217" s="1"/>
      <c r="HK2217" s="1"/>
      <c r="HL2217" s="1"/>
    </row>
    <row r="2218" spans="1:220" x14ac:dyDescent="0.2">
      <c r="A2218" s="65">
        <f t="shared" si="565"/>
        <v>44193</v>
      </c>
      <c r="B2218" s="12">
        <f t="shared" ca="1" si="567"/>
        <v>95164627.482302666</v>
      </c>
      <c r="C2218" s="73">
        <f t="shared" ca="1" si="568"/>
        <v>80526032.942365378</v>
      </c>
      <c r="D2218" s="67">
        <f ca="1">IF(A2218&lt;$B$1,VLOOKUP(A2218,[1]DI!$A$4:$B$15000,2,FALSE),0)</f>
        <v>1.9000000000000006E-2</v>
      </c>
      <c r="E2218" s="11">
        <f t="shared" ca="1" si="569"/>
        <v>1.0000746899999999</v>
      </c>
      <c r="F2218" s="66">
        <f ca="1">(TRUNC(PRODUCT($E$16:$E2217),16))</f>
        <v>1.65025506869154</v>
      </c>
      <c r="G2218" s="66">
        <f t="shared" ca="1" si="570"/>
        <v>1.6004484080525101</v>
      </c>
      <c r="H2218" s="66">
        <f t="shared" ca="1" si="571"/>
        <v>1.03112044</v>
      </c>
      <c r="I2218" s="67">
        <f t="shared" si="566"/>
        <v>0</v>
      </c>
      <c r="J2218" s="68">
        <f t="shared" si="572"/>
        <v>43801</v>
      </c>
      <c r="K2218" s="13">
        <f t="shared" si="573"/>
        <v>386</v>
      </c>
      <c r="L2218" s="9">
        <f t="shared" si="574"/>
        <v>1</v>
      </c>
      <c r="M2218" s="71">
        <f t="shared" ca="1" si="575"/>
        <v>1.03112044</v>
      </c>
      <c r="N2218" s="70">
        <f t="shared" si="576"/>
        <v>0</v>
      </c>
      <c r="O2218" s="66">
        <f t="shared" ca="1" si="577"/>
        <v>2506005.5766209099</v>
      </c>
      <c r="P2218" s="72">
        <f t="shared" si="578"/>
        <v>0</v>
      </c>
      <c r="Q2218" s="73">
        <f t="shared" ca="1" si="579"/>
        <v>1610520.6588473076</v>
      </c>
      <c r="R2218" s="73">
        <f t="shared" ca="1" si="580"/>
        <v>10522068.304469075</v>
      </c>
      <c r="S2218" s="68"/>
      <c r="T2218" s="68"/>
      <c r="U2218" s="68"/>
      <c r="V2218" s="6"/>
      <c r="W2218" s="6"/>
      <c r="X2218" s="6"/>
      <c r="Y2218" s="7"/>
      <c r="Z2218" s="1"/>
      <c r="AA2218" s="6"/>
      <c r="AB2218" s="7"/>
      <c r="AC2218" s="7"/>
      <c r="AD2218" s="7"/>
      <c r="AE2218" s="6"/>
      <c r="AF2218" s="8"/>
      <c r="AG2218" s="6"/>
      <c r="AH2218" s="1"/>
      <c r="AI2218" s="3"/>
      <c r="AJ2218" s="3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</row>
    <row r="2219" spans="1:220" x14ac:dyDescent="0.2">
      <c r="A2219" s="65">
        <f t="shared" si="565"/>
        <v>44194</v>
      </c>
      <c r="B2219" s="12">
        <f t="shared" ca="1" si="567"/>
        <v>95197671.608340681</v>
      </c>
      <c r="C2219" s="73">
        <f t="shared" ca="1" si="568"/>
        <v>80526032.942365378</v>
      </c>
      <c r="D2219" s="67">
        <f ca="1">IF(A2219&lt;$B$1,VLOOKUP(A2219,[1]DI!$A$4:$B$15000,2,FALSE),0)</f>
        <v>1.9000000000000006E-2</v>
      </c>
      <c r="E2219" s="11">
        <f t="shared" ca="1" si="569"/>
        <v>1.0000746899999999</v>
      </c>
      <c r="F2219" s="66">
        <f ca="1">(TRUNC(PRODUCT($E$16:$E2218),16))</f>
        <v>1.6503783262426199</v>
      </c>
      <c r="G2219" s="66">
        <f t="shared" ca="1" si="570"/>
        <v>1.6004484080525101</v>
      </c>
      <c r="H2219" s="66">
        <f t="shared" ca="1" si="571"/>
        <v>1.03119746</v>
      </c>
      <c r="I2219" s="67">
        <f t="shared" si="566"/>
        <v>0</v>
      </c>
      <c r="J2219" s="68">
        <f t="shared" si="572"/>
        <v>43801</v>
      </c>
      <c r="K2219" s="13">
        <f t="shared" si="573"/>
        <v>387</v>
      </c>
      <c r="L2219" s="9">
        <f t="shared" si="574"/>
        <v>1</v>
      </c>
      <c r="M2219" s="71">
        <f t="shared" ca="1" si="575"/>
        <v>1.03119746</v>
      </c>
      <c r="N2219" s="70">
        <f t="shared" si="576"/>
        <v>0</v>
      </c>
      <c r="O2219" s="66">
        <f t="shared" ca="1" si="577"/>
        <v>2512207.6916781301</v>
      </c>
      <c r="P2219" s="72">
        <f t="shared" si="578"/>
        <v>0</v>
      </c>
      <c r="Q2219" s="73">
        <f t="shared" ca="1" si="579"/>
        <v>1610520.6588473076</v>
      </c>
      <c r="R2219" s="73">
        <f t="shared" ca="1" si="580"/>
        <v>10548910.315449866</v>
      </c>
      <c r="S2219" s="68"/>
      <c r="T2219" s="68"/>
      <c r="U2219" s="68"/>
      <c r="V2219" s="6"/>
      <c r="W2219" s="6"/>
      <c r="X2219" s="6"/>
      <c r="Y2219" s="7"/>
      <c r="Z2219" s="1"/>
      <c r="AA2219" s="6"/>
      <c r="AB2219" s="7"/>
      <c r="AC2219" s="7"/>
      <c r="AD2219" s="7"/>
      <c r="AE2219" s="6"/>
      <c r="AF2219" s="8"/>
      <c r="AG2219" s="6"/>
      <c r="AH2219" s="1"/>
      <c r="AI2219" s="3"/>
      <c r="AJ2219" s="3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</row>
    <row r="2220" spans="1:220" x14ac:dyDescent="0.2">
      <c r="A2220" s="65">
        <f t="shared" si="565"/>
        <v>44195</v>
      </c>
      <c r="B2220" s="12">
        <f t="shared" ca="1" si="567"/>
        <v>95230715.734378681</v>
      </c>
      <c r="C2220" s="73">
        <f t="shared" ca="1" si="568"/>
        <v>80526032.942365378</v>
      </c>
      <c r="D2220" s="67">
        <f ca="1">IF(A2220&lt;$B$1,VLOOKUP(A2220,[1]DI!$A$4:$B$15000,2,FALSE),0)</f>
        <v>1.9000000000000006E-2</v>
      </c>
      <c r="E2220" s="11">
        <f t="shared" ca="1" si="569"/>
        <v>1.0000746899999999</v>
      </c>
      <c r="F2220" s="66">
        <f ca="1">(TRUNC(PRODUCT($E$16:$E2219),16))</f>
        <v>1.6505015929998099</v>
      </c>
      <c r="G2220" s="66">
        <f t="shared" ca="1" si="570"/>
        <v>1.6004484080525101</v>
      </c>
      <c r="H2220" s="66">
        <f t="shared" ca="1" si="571"/>
        <v>1.03127448</v>
      </c>
      <c r="I2220" s="67">
        <f t="shared" si="566"/>
        <v>0</v>
      </c>
      <c r="J2220" s="68">
        <f t="shared" si="572"/>
        <v>43801</v>
      </c>
      <c r="K2220" s="13">
        <f t="shared" si="573"/>
        <v>388</v>
      </c>
      <c r="L2220" s="9">
        <f t="shared" si="574"/>
        <v>1</v>
      </c>
      <c r="M2220" s="71">
        <f t="shared" ca="1" si="575"/>
        <v>1.03127448</v>
      </c>
      <c r="N2220" s="70">
        <f t="shared" si="576"/>
        <v>0</v>
      </c>
      <c r="O2220" s="66">
        <f t="shared" ca="1" si="577"/>
        <v>2518409.8067353498</v>
      </c>
      <c r="P2220" s="72">
        <f t="shared" si="578"/>
        <v>0</v>
      </c>
      <c r="Q2220" s="73">
        <f t="shared" ca="1" si="579"/>
        <v>1610520.6588473076</v>
      </c>
      <c r="R2220" s="73">
        <f t="shared" ca="1" si="580"/>
        <v>10575752.326430652</v>
      </c>
      <c r="S2220" s="68"/>
      <c r="T2220" s="68"/>
      <c r="U2220" s="68"/>
      <c r="V2220" s="6"/>
      <c r="W2220" s="6"/>
      <c r="X2220" s="6"/>
      <c r="Y2220" s="7"/>
      <c r="Z2220" s="1"/>
      <c r="AA2220" s="6"/>
      <c r="AB2220" s="7"/>
      <c r="AC2220" s="7"/>
      <c r="AD2220" s="7"/>
      <c r="AE2220" s="6"/>
      <c r="AF2220" s="8"/>
      <c r="AG2220" s="6"/>
      <c r="AH2220" s="1"/>
      <c r="AI2220" s="3"/>
      <c r="AJ2220" s="3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</row>
    <row r="2221" spans="1:220" x14ac:dyDescent="0.2">
      <c r="A2221" s="65">
        <f t="shared" si="565"/>
        <v>44196</v>
      </c>
      <c r="B2221" s="12">
        <f t="shared" ca="1" si="567"/>
        <v>95263759.860416681</v>
      </c>
      <c r="C2221" s="73">
        <f t="shared" ca="1" si="568"/>
        <v>80526032.942365378</v>
      </c>
      <c r="D2221" s="67">
        <f ca="1">IF(A2221&lt;$B$1,VLOOKUP(A2221,[1]DI!$A$4:$B$15000,2,FALSE),0)</f>
        <v>1.9000000000000006E-2</v>
      </c>
      <c r="E2221" s="11">
        <f t="shared" ca="1" si="569"/>
        <v>1.0000746899999999</v>
      </c>
      <c r="F2221" s="66">
        <f ca="1">(TRUNC(PRODUCT($E$16:$E2220),16))</f>
        <v>1.6506248689637899</v>
      </c>
      <c r="G2221" s="66">
        <f t="shared" ca="1" si="570"/>
        <v>1.6004484080525101</v>
      </c>
      <c r="H2221" s="66">
        <f t="shared" ca="1" si="571"/>
        <v>1.0313515</v>
      </c>
      <c r="I2221" s="67">
        <f t="shared" si="566"/>
        <v>0</v>
      </c>
      <c r="J2221" s="68">
        <f t="shared" si="572"/>
        <v>43801</v>
      </c>
      <c r="K2221" s="13">
        <f t="shared" si="573"/>
        <v>389</v>
      </c>
      <c r="L2221" s="9">
        <f t="shared" si="574"/>
        <v>1</v>
      </c>
      <c r="M2221" s="71">
        <f t="shared" ca="1" si="575"/>
        <v>1.0313515</v>
      </c>
      <c r="N2221" s="70">
        <f t="shared" si="576"/>
        <v>0</v>
      </c>
      <c r="O2221" s="66">
        <f t="shared" ca="1" si="577"/>
        <v>2524611.92179257</v>
      </c>
      <c r="P2221" s="72">
        <f t="shared" si="578"/>
        <v>0</v>
      </c>
      <c r="Q2221" s="73">
        <f t="shared" ca="1" si="579"/>
        <v>1610520.6588473076</v>
      </c>
      <c r="R2221" s="73">
        <f t="shared" ca="1" si="580"/>
        <v>10602594.337411441</v>
      </c>
      <c r="S2221" s="68"/>
      <c r="T2221" s="68"/>
      <c r="U2221" s="68"/>
      <c r="V2221" s="6"/>
      <c r="W2221" s="6"/>
      <c r="X2221" s="6"/>
      <c r="Y2221" s="7"/>
      <c r="Z2221" s="1"/>
      <c r="AA2221" s="6"/>
      <c r="AB2221" s="7"/>
      <c r="AC2221" s="7"/>
      <c r="AD2221" s="7"/>
      <c r="AE2221" s="6"/>
      <c r="AF2221" s="8"/>
      <c r="AG2221" s="6"/>
      <c r="AH2221" s="1"/>
      <c r="AI2221" s="3"/>
      <c r="AJ2221" s="3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  <c r="HG2221" s="1"/>
      <c r="HH2221" s="1"/>
      <c r="HI2221" s="1"/>
      <c r="HJ2221" s="1"/>
      <c r="HK2221" s="1"/>
      <c r="HL2221" s="1"/>
    </row>
    <row r="2222" spans="1:220" x14ac:dyDescent="0.2">
      <c r="A2222" s="65">
        <f t="shared" si="565"/>
        <v>44197</v>
      </c>
      <c r="B2222" s="12">
        <f t="shared" ca="1" si="567"/>
        <v>95296804.791715026</v>
      </c>
      <c r="C2222" s="73">
        <f t="shared" ca="1" si="568"/>
        <v>80526032.942365378</v>
      </c>
      <c r="D2222" s="67">
        <f ca="1">IF(A2222&lt;$B$1,VLOOKUP(A2222,[1]DI!$A$4:$B$15000,2,FALSE),0)</f>
        <v>0</v>
      </c>
      <c r="E2222" s="11">
        <f t="shared" ca="1" si="569"/>
        <v>1</v>
      </c>
      <c r="F2222" s="66">
        <f ca="1">(TRUNC(PRODUCT($E$16:$E2221),16))</f>
        <v>1.65074815413525</v>
      </c>
      <c r="G2222" s="66">
        <f t="shared" ca="1" si="570"/>
        <v>1.6004484080525101</v>
      </c>
      <c r="H2222" s="66">
        <f t="shared" ca="1" si="571"/>
        <v>1.0314285299999999</v>
      </c>
      <c r="I2222" s="67">
        <f t="shared" si="566"/>
        <v>0</v>
      </c>
      <c r="J2222" s="68">
        <f t="shared" si="572"/>
        <v>43801</v>
      </c>
      <c r="K2222" s="13">
        <f t="shared" si="573"/>
        <v>389</v>
      </c>
      <c r="L2222" s="9">
        <f t="shared" si="574"/>
        <v>1</v>
      </c>
      <c r="M2222" s="71">
        <f t="shared" ca="1" si="575"/>
        <v>1.0314285299999999</v>
      </c>
      <c r="N2222" s="70">
        <f t="shared" si="576"/>
        <v>0</v>
      </c>
      <c r="O2222" s="66">
        <f t="shared" ca="1" si="577"/>
        <v>2530814.84211011</v>
      </c>
      <c r="P2222" s="72">
        <f t="shared" si="578"/>
        <v>0</v>
      </c>
      <c r="Q2222" s="73">
        <f t="shared" ca="1" si="579"/>
        <v>1610520.6588473076</v>
      </c>
      <c r="R2222" s="73">
        <f t="shared" ca="1" si="580"/>
        <v>10629436.34839223</v>
      </c>
      <c r="S2222" s="68"/>
      <c r="T2222" s="68"/>
      <c r="U2222" s="68"/>
      <c r="V2222" s="6"/>
      <c r="W2222" s="6"/>
      <c r="X2222" s="6"/>
      <c r="Y2222" s="7"/>
      <c r="Z2222" s="1"/>
      <c r="AA2222" s="6"/>
      <c r="AB2222" s="7"/>
      <c r="AC2222" s="7"/>
      <c r="AD2222" s="7"/>
      <c r="AE2222" s="6"/>
      <c r="AF2222" s="8"/>
      <c r="AG2222" s="6"/>
      <c r="AH2222" s="1"/>
      <c r="AI2222" s="3"/>
      <c r="AJ2222" s="3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  <c r="HG2222" s="1"/>
      <c r="HH2222" s="1"/>
      <c r="HI2222" s="1"/>
      <c r="HJ2222" s="1"/>
      <c r="HK2222" s="1"/>
      <c r="HL2222" s="1"/>
    </row>
    <row r="2223" spans="1:220" x14ac:dyDescent="0.2">
      <c r="A2223" s="65">
        <f t="shared" si="565"/>
        <v>44198</v>
      </c>
      <c r="B2223" s="12">
        <f t="shared" ca="1" si="567"/>
        <v>95323646.802695811</v>
      </c>
      <c r="C2223" s="73">
        <f t="shared" ca="1" si="568"/>
        <v>80526032.942365378</v>
      </c>
      <c r="D2223" s="67">
        <f ca="1">IF(A2223&lt;$B$1,VLOOKUP(A2223,[1]DI!$A$4:$B$15000,2,FALSE),0)</f>
        <v>0</v>
      </c>
      <c r="E2223" s="11">
        <f t="shared" ca="1" si="569"/>
        <v>1</v>
      </c>
      <c r="F2223" s="66">
        <f ca="1">(TRUNC(PRODUCT($E$16:$E2222),16))</f>
        <v>1.65074815413525</v>
      </c>
      <c r="G2223" s="66">
        <f t="shared" ca="1" si="570"/>
        <v>1.6004484080525101</v>
      </c>
      <c r="H2223" s="66">
        <f t="shared" ca="1" si="571"/>
        <v>1.0314285299999999</v>
      </c>
      <c r="I2223" s="67">
        <f t="shared" si="566"/>
        <v>0</v>
      </c>
      <c r="J2223" s="68">
        <f t="shared" si="572"/>
        <v>43801</v>
      </c>
      <c r="K2223" s="13">
        <f t="shared" si="573"/>
        <v>390</v>
      </c>
      <c r="L2223" s="9">
        <f t="shared" si="574"/>
        <v>1</v>
      </c>
      <c r="M2223" s="71">
        <f t="shared" ca="1" si="575"/>
        <v>1.0314285299999999</v>
      </c>
      <c r="N2223" s="70">
        <f t="shared" si="576"/>
        <v>0</v>
      </c>
      <c r="O2223" s="66">
        <f t="shared" ca="1" si="577"/>
        <v>2530814.84211011</v>
      </c>
      <c r="P2223" s="72">
        <f t="shared" si="578"/>
        <v>0</v>
      </c>
      <c r="Q2223" s="73">
        <f t="shared" ca="1" si="579"/>
        <v>1610520.6588473076</v>
      </c>
      <c r="R2223" s="73">
        <f t="shared" ca="1" si="580"/>
        <v>10656278.359373018</v>
      </c>
      <c r="S2223" s="68"/>
      <c r="T2223" s="68"/>
      <c r="U2223" s="68"/>
      <c r="V2223" s="6"/>
      <c r="W2223" s="6"/>
      <c r="X2223" s="6"/>
      <c r="Y2223" s="7"/>
      <c r="Z2223" s="1"/>
      <c r="AA2223" s="6"/>
      <c r="AB2223" s="7"/>
      <c r="AC2223" s="7"/>
      <c r="AD2223" s="7"/>
      <c r="AE2223" s="6"/>
      <c r="AF2223" s="8"/>
      <c r="AG2223" s="6"/>
      <c r="AH2223" s="1"/>
      <c r="AI2223" s="3"/>
      <c r="AJ2223" s="3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</row>
    <row r="2224" spans="1:220" x14ac:dyDescent="0.2">
      <c r="A2224" s="65">
        <f t="shared" si="565"/>
        <v>44199</v>
      </c>
      <c r="B2224" s="12">
        <f t="shared" ca="1" si="567"/>
        <v>95350488.813676596</v>
      </c>
      <c r="C2224" s="73">
        <f t="shared" ca="1" si="568"/>
        <v>80526032.942365378</v>
      </c>
      <c r="D2224" s="67">
        <f ca="1">IF(A2224&lt;$B$1,VLOOKUP(A2224,[1]DI!$A$4:$B$15000,2,FALSE),0)</f>
        <v>0</v>
      </c>
      <c r="E2224" s="11">
        <f t="shared" ca="1" si="569"/>
        <v>1</v>
      </c>
      <c r="F2224" s="66">
        <f ca="1">(TRUNC(PRODUCT($E$16:$E2223),16))</f>
        <v>1.65074815413525</v>
      </c>
      <c r="G2224" s="66">
        <f t="shared" ca="1" si="570"/>
        <v>1.6004484080525101</v>
      </c>
      <c r="H2224" s="66">
        <f t="shared" ca="1" si="571"/>
        <v>1.0314285299999999</v>
      </c>
      <c r="I2224" s="67">
        <f t="shared" si="566"/>
        <v>0</v>
      </c>
      <c r="J2224" s="68">
        <f t="shared" si="572"/>
        <v>43801</v>
      </c>
      <c r="K2224" s="13">
        <f t="shared" si="573"/>
        <v>391</v>
      </c>
      <c r="L2224" s="9">
        <f t="shared" si="574"/>
        <v>1</v>
      </c>
      <c r="M2224" s="71">
        <f t="shared" ca="1" si="575"/>
        <v>1.0314285299999999</v>
      </c>
      <c r="N2224" s="70">
        <f t="shared" si="576"/>
        <v>0</v>
      </c>
      <c r="O2224" s="66">
        <f t="shared" ca="1" si="577"/>
        <v>2530814.84211011</v>
      </c>
      <c r="P2224" s="72">
        <f t="shared" si="578"/>
        <v>0</v>
      </c>
      <c r="Q2224" s="73">
        <f t="shared" ca="1" si="579"/>
        <v>1610520.6588473076</v>
      </c>
      <c r="R2224" s="73">
        <f t="shared" ca="1" si="580"/>
        <v>10683120.370353809</v>
      </c>
      <c r="S2224" s="68"/>
      <c r="T2224" s="68"/>
      <c r="U2224" s="68"/>
      <c r="V2224" s="6"/>
      <c r="W2224" s="6"/>
      <c r="X2224" s="6"/>
      <c r="Y2224" s="7"/>
      <c r="Z2224" s="1"/>
      <c r="AA2224" s="6"/>
      <c r="AB2224" s="7"/>
      <c r="AC2224" s="7"/>
      <c r="AD2224" s="7"/>
      <c r="AE2224" s="6"/>
      <c r="AF2224" s="8"/>
      <c r="AG2224" s="6"/>
      <c r="AH2224" s="1"/>
      <c r="AI2224" s="3"/>
      <c r="AJ2224" s="3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</row>
    <row r="2225" spans="1:220" x14ac:dyDescent="0.2">
      <c r="A2225" s="65">
        <f t="shared" si="565"/>
        <v>44200</v>
      </c>
      <c r="B2225" s="12">
        <f t="shared" ca="1" si="567"/>
        <v>95377330.824657381</v>
      </c>
      <c r="C2225" s="73">
        <f t="shared" ca="1" si="568"/>
        <v>80526032.942365378</v>
      </c>
      <c r="D2225" s="67">
        <f ca="1">IF(A2225&lt;$B$1,VLOOKUP(A2225,[1]DI!$A$4:$B$15000,2,FALSE),0)</f>
        <v>1.9000000000000006E-2</v>
      </c>
      <c r="E2225" s="11">
        <f t="shared" ca="1" si="569"/>
        <v>1.0000746899999999</v>
      </c>
      <c r="F2225" s="66">
        <f ca="1">(TRUNC(PRODUCT($E$16:$E2224),16))</f>
        <v>1.65074815413525</v>
      </c>
      <c r="G2225" s="66">
        <f t="shared" ca="1" si="570"/>
        <v>1.6004484080525101</v>
      </c>
      <c r="H2225" s="66">
        <f t="shared" ca="1" si="571"/>
        <v>1.0314285299999999</v>
      </c>
      <c r="I2225" s="67">
        <f t="shared" si="566"/>
        <v>0</v>
      </c>
      <c r="J2225" s="68">
        <f t="shared" si="572"/>
        <v>43801</v>
      </c>
      <c r="K2225" s="13">
        <f t="shared" si="573"/>
        <v>392</v>
      </c>
      <c r="L2225" s="9">
        <f t="shared" si="574"/>
        <v>1</v>
      </c>
      <c r="M2225" s="71">
        <f t="shared" ca="1" si="575"/>
        <v>1.0314285299999999</v>
      </c>
      <c r="N2225" s="70">
        <f t="shared" si="576"/>
        <v>0</v>
      </c>
      <c r="O2225" s="66">
        <f t="shared" ca="1" si="577"/>
        <v>2530814.84211011</v>
      </c>
      <c r="P2225" s="72">
        <f t="shared" si="578"/>
        <v>0</v>
      </c>
      <c r="Q2225" s="73">
        <f t="shared" ca="1" si="579"/>
        <v>1610520.6588473076</v>
      </c>
      <c r="R2225" s="73">
        <f t="shared" ca="1" si="580"/>
        <v>10709962.381334595</v>
      </c>
      <c r="S2225" s="68"/>
      <c r="T2225" s="68"/>
      <c r="U2225" s="68"/>
      <c r="V2225" s="6"/>
      <c r="W2225" s="6"/>
      <c r="X2225" s="6"/>
      <c r="Y2225" s="7"/>
      <c r="Z2225" s="1"/>
      <c r="AA2225" s="6"/>
      <c r="AB2225" s="7"/>
      <c r="AC2225" s="7"/>
      <c r="AD2225" s="7"/>
      <c r="AE2225" s="6"/>
      <c r="AF2225" s="8"/>
      <c r="AG2225" s="6"/>
      <c r="AH2225" s="1"/>
      <c r="AI2225" s="3"/>
      <c r="AJ2225" s="3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  <c r="HG2225" s="1"/>
      <c r="HH2225" s="1"/>
      <c r="HI2225" s="1"/>
      <c r="HJ2225" s="1"/>
      <c r="HK2225" s="1"/>
      <c r="HL2225" s="1"/>
    </row>
    <row r="2226" spans="1:220" x14ac:dyDescent="0.2">
      <c r="A2226" s="65">
        <f t="shared" si="565"/>
        <v>44201</v>
      </c>
      <c r="B2226" s="12">
        <f t="shared" ca="1" si="567"/>
        <v>95410376.561216071</v>
      </c>
      <c r="C2226" s="73">
        <f t="shared" ca="1" si="568"/>
        <v>80526032.942365378</v>
      </c>
      <c r="D2226" s="67">
        <f ca="1">IF(A2226&lt;$B$1,VLOOKUP(A2226,[1]DI!$A$4:$B$15000,2,FALSE),0)</f>
        <v>1.9000000000000006E-2</v>
      </c>
      <c r="E2226" s="11">
        <f t="shared" ca="1" si="569"/>
        <v>1.0000746899999999</v>
      </c>
      <c r="F2226" s="66">
        <f ca="1">(TRUNC(PRODUCT($E$16:$E2225),16))</f>
        <v>1.6508714485148801</v>
      </c>
      <c r="G2226" s="66">
        <f t="shared" ca="1" si="570"/>
        <v>1.6004484080525101</v>
      </c>
      <c r="H2226" s="66">
        <f t="shared" ca="1" si="571"/>
        <v>1.03150557</v>
      </c>
      <c r="I2226" s="67">
        <f t="shared" si="566"/>
        <v>0</v>
      </c>
      <c r="J2226" s="68">
        <f t="shared" si="572"/>
        <v>43801</v>
      </c>
      <c r="K2226" s="13">
        <f t="shared" si="573"/>
        <v>393</v>
      </c>
      <c r="L2226" s="9">
        <f t="shared" si="574"/>
        <v>1</v>
      </c>
      <c r="M2226" s="71">
        <f t="shared" ca="1" si="575"/>
        <v>1.03150557</v>
      </c>
      <c r="N2226" s="70">
        <f t="shared" si="576"/>
        <v>0</v>
      </c>
      <c r="O2226" s="66">
        <f t="shared" ca="1" si="577"/>
        <v>2537018.5676879999</v>
      </c>
      <c r="P2226" s="72">
        <f t="shared" si="578"/>
        <v>0</v>
      </c>
      <c r="Q2226" s="73">
        <f t="shared" ca="1" si="579"/>
        <v>1610520.6588473076</v>
      </c>
      <c r="R2226" s="73">
        <f t="shared" ca="1" si="580"/>
        <v>10736804.392315384</v>
      </c>
      <c r="S2226" s="68"/>
      <c r="T2226" s="68"/>
      <c r="U2226" s="68"/>
      <c r="V2226" s="6"/>
      <c r="W2226" s="6"/>
      <c r="X2226" s="6"/>
      <c r="Y2226" s="7"/>
      <c r="Z2226" s="1"/>
      <c r="AA2226" s="6"/>
      <c r="AB2226" s="7"/>
      <c r="AC2226" s="7"/>
      <c r="AD2226" s="7"/>
      <c r="AE2226" s="6"/>
      <c r="AF2226" s="8"/>
      <c r="AG2226" s="6"/>
      <c r="AH2226" s="1"/>
      <c r="AI2226" s="3"/>
      <c r="AJ2226" s="3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  <c r="HG2226" s="1"/>
      <c r="HH2226" s="1"/>
      <c r="HI2226" s="1"/>
      <c r="HJ2226" s="1"/>
      <c r="HK2226" s="1"/>
      <c r="HL2226" s="1"/>
    </row>
    <row r="2227" spans="1:220" x14ac:dyDescent="0.2">
      <c r="A2227" s="65">
        <f t="shared" si="565"/>
        <v>44202</v>
      </c>
      <c r="B2227" s="12">
        <f t="shared" ca="1" si="567"/>
        <v>95443422.297774732</v>
      </c>
      <c r="C2227" s="73">
        <f t="shared" ca="1" si="568"/>
        <v>80526032.942365378</v>
      </c>
      <c r="D2227" s="67">
        <f ca="1">IF(A2227&lt;$B$1,VLOOKUP(A2227,[1]DI!$A$4:$B$15000,2,FALSE),0)</f>
        <v>1.9000000000000006E-2</v>
      </c>
      <c r="E2227" s="11">
        <f t="shared" ca="1" si="569"/>
        <v>1.0000746899999999</v>
      </c>
      <c r="F2227" s="66">
        <f ca="1">(TRUNC(PRODUCT($E$16:$E2226),16))</f>
        <v>1.6509947521033701</v>
      </c>
      <c r="G2227" s="66">
        <f t="shared" ca="1" si="570"/>
        <v>1.6004484080525101</v>
      </c>
      <c r="H2227" s="66">
        <f t="shared" ca="1" si="571"/>
        <v>1.0315826100000001</v>
      </c>
      <c r="I2227" s="67">
        <f t="shared" si="566"/>
        <v>0</v>
      </c>
      <c r="J2227" s="68">
        <f t="shared" si="572"/>
        <v>43801</v>
      </c>
      <c r="K2227" s="13">
        <f t="shared" si="573"/>
        <v>394</v>
      </c>
      <c r="L2227" s="9">
        <f t="shared" si="574"/>
        <v>1</v>
      </c>
      <c r="M2227" s="71">
        <f t="shared" ca="1" si="575"/>
        <v>1.0315826100000001</v>
      </c>
      <c r="N2227" s="70">
        <f t="shared" si="576"/>
        <v>0</v>
      </c>
      <c r="O2227" s="66">
        <f t="shared" ca="1" si="577"/>
        <v>2543222.2932658801</v>
      </c>
      <c r="P2227" s="72">
        <f t="shared" si="578"/>
        <v>0</v>
      </c>
      <c r="Q2227" s="73">
        <f t="shared" ca="1" si="579"/>
        <v>1610520.6588473076</v>
      </c>
      <c r="R2227" s="73">
        <f t="shared" ca="1" si="580"/>
        <v>10763646.403296174</v>
      </c>
      <c r="S2227" s="68"/>
      <c r="T2227" s="68"/>
      <c r="U2227" s="68"/>
      <c r="V2227" s="6"/>
      <c r="W2227" s="6"/>
      <c r="X2227" s="6"/>
      <c r="Y2227" s="7"/>
      <c r="Z2227" s="1"/>
      <c r="AA2227" s="6"/>
      <c r="AB2227" s="7"/>
      <c r="AC2227" s="7"/>
      <c r="AD2227" s="7"/>
      <c r="AE2227" s="6"/>
      <c r="AF2227" s="8"/>
      <c r="AG2227" s="6"/>
      <c r="AH2227" s="1"/>
      <c r="AI2227" s="3"/>
      <c r="AJ2227" s="3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  <c r="HG2227" s="1"/>
      <c r="HH2227" s="1"/>
      <c r="HI2227" s="1"/>
      <c r="HJ2227" s="1"/>
      <c r="HK2227" s="1"/>
      <c r="HL2227" s="1"/>
    </row>
    <row r="2228" spans="1:220" x14ac:dyDescent="0.2">
      <c r="A2228" s="65">
        <f t="shared" si="565"/>
        <v>44203</v>
      </c>
      <c r="B2228" s="12">
        <f t="shared" ca="1" si="567"/>
        <v>95476468.839593723</v>
      </c>
      <c r="C2228" s="73">
        <f t="shared" ca="1" si="568"/>
        <v>80526032.942365378</v>
      </c>
      <c r="D2228" s="67">
        <f ca="1">IF(A2228&lt;$B$1,VLOOKUP(A2228,[1]DI!$A$4:$B$15000,2,FALSE),0)</f>
        <v>1.9000000000000006E-2</v>
      </c>
      <c r="E2228" s="11">
        <f t="shared" ca="1" si="569"/>
        <v>1.0000746899999999</v>
      </c>
      <c r="F2228" s="66">
        <f ca="1">(TRUNC(PRODUCT($E$16:$E2227),16))</f>
        <v>1.6511180649014101</v>
      </c>
      <c r="G2228" s="66">
        <f t="shared" ca="1" si="570"/>
        <v>1.6004484080525101</v>
      </c>
      <c r="H2228" s="66">
        <f t="shared" ca="1" si="571"/>
        <v>1.0316596600000001</v>
      </c>
      <c r="I2228" s="67">
        <f t="shared" si="566"/>
        <v>0</v>
      </c>
      <c r="J2228" s="68">
        <f t="shared" si="572"/>
        <v>43801</v>
      </c>
      <c r="K2228" s="13">
        <f t="shared" si="573"/>
        <v>395</v>
      </c>
      <c r="L2228" s="9">
        <f t="shared" si="574"/>
        <v>1</v>
      </c>
      <c r="M2228" s="71">
        <f t="shared" ca="1" si="575"/>
        <v>1.0316596600000001</v>
      </c>
      <c r="N2228" s="70">
        <f t="shared" si="576"/>
        <v>0</v>
      </c>
      <c r="O2228" s="66">
        <f t="shared" ca="1" si="577"/>
        <v>2549426.8241040902</v>
      </c>
      <c r="P2228" s="72">
        <f t="shared" si="578"/>
        <v>0</v>
      </c>
      <c r="Q2228" s="73">
        <f t="shared" ca="1" si="579"/>
        <v>1610520.6588473076</v>
      </c>
      <c r="R2228" s="73">
        <f t="shared" ca="1" si="580"/>
        <v>10790488.414276961</v>
      </c>
      <c r="S2228" s="68"/>
      <c r="T2228" s="68"/>
      <c r="U2228" s="68"/>
      <c r="V2228" s="6"/>
      <c r="W2228" s="6"/>
      <c r="X2228" s="6"/>
      <c r="Y2228" s="7"/>
      <c r="Z2228" s="1"/>
      <c r="AA2228" s="6"/>
      <c r="AB2228" s="7"/>
      <c r="AC2228" s="7"/>
      <c r="AD2228" s="7"/>
      <c r="AE2228" s="6"/>
      <c r="AF2228" s="8"/>
      <c r="AG2228" s="6"/>
      <c r="AH2228" s="1"/>
      <c r="AI2228" s="3"/>
      <c r="AJ2228" s="3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  <c r="HG2228" s="1"/>
      <c r="HH2228" s="1"/>
      <c r="HI2228" s="1"/>
      <c r="HJ2228" s="1"/>
      <c r="HK2228" s="1"/>
      <c r="HL2228" s="1"/>
    </row>
    <row r="2229" spans="1:220" x14ac:dyDescent="0.2">
      <c r="A2229" s="65">
        <f t="shared" si="565"/>
        <v>44204</v>
      </c>
      <c r="B2229" s="12">
        <f t="shared" ca="1" si="567"/>
        <v>95509516.186673045</v>
      </c>
      <c r="C2229" s="73">
        <f t="shared" ca="1" si="568"/>
        <v>80526032.942365378</v>
      </c>
      <c r="D2229" s="67">
        <f ca="1">IF(A2229&lt;$B$1,VLOOKUP(A2229,[1]DI!$A$4:$B$15000,2,FALSE),0)</f>
        <v>1.9000000000000006E-2</v>
      </c>
      <c r="E2229" s="11">
        <f t="shared" ca="1" si="569"/>
        <v>1.0000746899999999</v>
      </c>
      <c r="F2229" s="66">
        <f ca="1">(TRUNC(PRODUCT($E$16:$E2228),16))</f>
        <v>1.65124138690968</v>
      </c>
      <c r="G2229" s="66">
        <f t="shared" ca="1" si="570"/>
        <v>1.6004484080525101</v>
      </c>
      <c r="H2229" s="66">
        <f t="shared" ca="1" si="571"/>
        <v>1.0317367200000001</v>
      </c>
      <c r="I2229" s="67">
        <f t="shared" si="566"/>
        <v>0</v>
      </c>
      <c r="J2229" s="68">
        <f t="shared" si="572"/>
        <v>43801</v>
      </c>
      <c r="K2229" s="13">
        <f t="shared" si="573"/>
        <v>396</v>
      </c>
      <c r="L2229" s="9">
        <f t="shared" si="574"/>
        <v>1</v>
      </c>
      <c r="M2229" s="71">
        <f t="shared" ca="1" si="575"/>
        <v>1.0317367200000001</v>
      </c>
      <c r="N2229" s="70">
        <f t="shared" si="576"/>
        <v>0</v>
      </c>
      <c r="O2229" s="66">
        <f t="shared" ca="1" si="577"/>
        <v>2555632.1602026299</v>
      </c>
      <c r="P2229" s="72">
        <f t="shared" si="578"/>
        <v>0</v>
      </c>
      <c r="Q2229" s="73">
        <f t="shared" ca="1" si="579"/>
        <v>1610520.6588473076</v>
      </c>
      <c r="R2229" s="73">
        <f t="shared" ca="1" si="580"/>
        <v>10817330.42525775</v>
      </c>
      <c r="S2229" s="68"/>
      <c r="T2229" s="68"/>
      <c r="U2229" s="68"/>
      <c r="V2229" s="6"/>
      <c r="W2229" s="6"/>
      <c r="X2229" s="6"/>
      <c r="Y2229" s="7"/>
      <c r="Z2229" s="1"/>
      <c r="AA2229" s="6"/>
      <c r="AB2229" s="7"/>
      <c r="AC2229" s="7"/>
      <c r="AD2229" s="7"/>
      <c r="AE2229" s="6"/>
      <c r="AF2229" s="8"/>
      <c r="AG2229" s="6"/>
      <c r="AH2229" s="1"/>
      <c r="AI2229" s="3"/>
      <c r="AJ2229" s="3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  <c r="HG2229" s="1"/>
      <c r="HH2229" s="1"/>
      <c r="HI2229" s="1"/>
      <c r="HJ2229" s="1"/>
      <c r="HK2229" s="1"/>
      <c r="HL2229" s="1"/>
    </row>
    <row r="2230" spans="1:220" x14ac:dyDescent="0.2">
      <c r="A2230" s="65">
        <f t="shared" si="565"/>
        <v>44205</v>
      </c>
      <c r="B2230" s="12">
        <f t="shared" ca="1" si="567"/>
        <v>95542563.533752397</v>
      </c>
      <c r="C2230" s="73">
        <f t="shared" ca="1" si="568"/>
        <v>80526032.942365378</v>
      </c>
      <c r="D2230" s="67">
        <f ca="1">IF(A2230&lt;$B$1,VLOOKUP(A2230,[1]DI!$A$4:$B$15000,2,FALSE),0)</f>
        <v>0</v>
      </c>
      <c r="E2230" s="11">
        <f t="shared" ca="1" si="569"/>
        <v>1</v>
      </c>
      <c r="F2230" s="66">
        <f ca="1">(TRUNC(PRODUCT($E$16:$E2229),16))</f>
        <v>1.65136471812886</v>
      </c>
      <c r="G2230" s="66">
        <f t="shared" ca="1" si="570"/>
        <v>1.6004484080525101</v>
      </c>
      <c r="H2230" s="66">
        <f t="shared" ca="1" si="571"/>
        <v>1.03181378</v>
      </c>
      <c r="I2230" s="67">
        <f t="shared" si="566"/>
        <v>0</v>
      </c>
      <c r="J2230" s="68">
        <f t="shared" si="572"/>
        <v>43801</v>
      </c>
      <c r="K2230" s="13">
        <f t="shared" si="573"/>
        <v>397</v>
      </c>
      <c r="L2230" s="9">
        <f t="shared" si="574"/>
        <v>1</v>
      </c>
      <c r="M2230" s="71">
        <f t="shared" ca="1" si="575"/>
        <v>1.03181378</v>
      </c>
      <c r="N2230" s="70">
        <f t="shared" si="576"/>
        <v>0</v>
      </c>
      <c r="O2230" s="66">
        <f t="shared" ca="1" si="577"/>
        <v>2561837.49630117</v>
      </c>
      <c r="P2230" s="72">
        <f t="shared" si="578"/>
        <v>0</v>
      </c>
      <c r="Q2230" s="73">
        <f t="shared" ca="1" si="579"/>
        <v>1610520.6588473076</v>
      </c>
      <c r="R2230" s="73">
        <f t="shared" ca="1" si="580"/>
        <v>10844172.436238538</v>
      </c>
      <c r="S2230" s="68"/>
      <c r="T2230" s="68"/>
      <c r="U2230" s="68"/>
      <c r="V2230" s="6"/>
      <c r="W2230" s="6"/>
      <c r="X2230" s="6"/>
      <c r="Y2230" s="7"/>
      <c r="Z2230" s="1"/>
      <c r="AA2230" s="6"/>
      <c r="AB2230" s="7"/>
      <c r="AC2230" s="7"/>
      <c r="AD2230" s="7"/>
      <c r="AE2230" s="6"/>
      <c r="AF2230" s="8"/>
      <c r="AG2230" s="6"/>
      <c r="AH2230" s="1"/>
      <c r="AI2230" s="3"/>
      <c r="AJ2230" s="3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  <c r="HG2230" s="1"/>
      <c r="HH2230" s="1"/>
      <c r="HI2230" s="1"/>
      <c r="HJ2230" s="1"/>
      <c r="HK2230" s="1"/>
      <c r="HL2230" s="1"/>
    </row>
    <row r="2231" spans="1:220" x14ac:dyDescent="0.2">
      <c r="A2231" s="65">
        <f t="shared" si="565"/>
        <v>44206</v>
      </c>
      <c r="B2231" s="12">
        <f t="shared" ca="1" si="567"/>
        <v>95569405.544733182</v>
      </c>
      <c r="C2231" s="73">
        <f t="shared" ca="1" si="568"/>
        <v>80526032.942365378</v>
      </c>
      <c r="D2231" s="67">
        <f ca="1">IF(A2231&lt;$B$1,VLOOKUP(A2231,[1]DI!$A$4:$B$15000,2,FALSE),0)</f>
        <v>0</v>
      </c>
      <c r="E2231" s="11">
        <f t="shared" ca="1" si="569"/>
        <v>1</v>
      </c>
      <c r="F2231" s="66">
        <f ca="1">(TRUNC(PRODUCT($E$16:$E2230),16))</f>
        <v>1.65136471812886</v>
      </c>
      <c r="G2231" s="66">
        <f t="shared" ca="1" si="570"/>
        <v>1.6004484080525101</v>
      </c>
      <c r="H2231" s="66">
        <f t="shared" ca="1" si="571"/>
        <v>1.03181378</v>
      </c>
      <c r="I2231" s="67">
        <f t="shared" si="566"/>
        <v>0</v>
      </c>
      <c r="J2231" s="68">
        <f t="shared" si="572"/>
        <v>43801</v>
      </c>
      <c r="K2231" s="13">
        <f t="shared" si="573"/>
        <v>398</v>
      </c>
      <c r="L2231" s="9">
        <f t="shared" si="574"/>
        <v>1</v>
      </c>
      <c r="M2231" s="71">
        <f t="shared" ca="1" si="575"/>
        <v>1.03181378</v>
      </c>
      <c r="N2231" s="70">
        <f t="shared" si="576"/>
        <v>0</v>
      </c>
      <c r="O2231" s="66">
        <f t="shared" ca="1" si="577"/>
        <v>2561837.49630117</v>
      </c>
      <c r="P2231" s="72">
        <f t="shared" si="578"/>
        <v>0</v>
      </c>
      <c r="Q2231" s="73">
        <f t="shared" ca="1" si="579"/>
        <v>1610520.6588473076</v>
      </c>
      <c r="R2231" s="73">
        <f t="shared" ca="1" si="580"/>
        <v>10871014.447219327</v>
      </c>
      <c r="S2231" s="68"/>
      <c r="T2231" s="68"/>
      <c r="U2231" s="68"/>
      <c r="V2231" s="6"/>
      <c r="W2231" s="6"/>
      <c r="X2231" s="6"/>
      <c r="Y2231" s="7"/>
      <c r="Z2231" s="1"/>
      <c r="AA2231" s="6"/>
      <c r="AB2231" s="7"/>
      <c r="AC2231" s="7"/>
      <c r="AD2231" s="7"/>
      <c r="AE2231" s="6"/>
      <c r="AF2231" s="8"/>
      <c r="AG2231" s="6"/>
      <c r="AH2231" s="1"/>
      <c r="AI2231" s="3"/>
      <c r="AJ2231" s="3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  <c r="HG2231" s="1"/>
      <c r="HH2231" s="1"/>
      <c r="HI2231" s="1"/>
      <c r="HJ2231" s="1"/>
      <c r="HK2231" s="1"/>
      <c r="HL2231" s="1"/>
    </row>
    <row r="2232" spans="1:220" x14ac:dyDescent="0.2">
      <c r="A2232" s="65">
        <f t="shared" si="565"/>
        <v>44207</v>
      </c>
      <c r="B2232" s="12">
        <f t="shared" ca="1" si="567"/>
        <v>95596247.555713966</v>
      </c>
      <c r="C2232" s="73">
        <f t="shared" ca="1" si="568"/>
        <v>80526032.942365378</v>
      </c>
      <c r="D2232" s="67">
        <f ca="1">IF(A2232&lt;$B$1,VLOOKUP(A2232,[1]DI!$A$4:$B$15000,2,FALSE),0)</f>
        <v>1.9000000000000006E-2</v>
      </c>
      <c r="E2232" s="11">
        <f t="shared" ca="1" si="569"/>
        <v>1.0000746899999999</v>
      </c>
      <c r="F2232" s="66">
        <f ca="1">(TRUNC(PRODUCT($E$16:$E2231),16))</f>
        <v>1.65136471812886</v>
      </c>
      <c r="G2232" s="66">
        <f t="shared" ca="1" si="570"/>
        <v>1.6004484080525101</v>
      </c>
      <c r="H2232" s="66">
        <f t="shared" ca="1" si="571"/>
        <v>1.03181378</v>
      </c>
      <c r="I2232" s="67">
        <f t="shared" si="566"/>
        <v>0</v>
      </c>
      <c r="J2232" s="68">
        <f t="shared" si="572"/>
        <v>43801</v>
      </c>
      <c r="K2232" s="13">
        <f t="shared" si="573"/>
        <v>399</v>
      </c>
      <c r="L2232" s="9">
        <f t="shared" si="574"/>
        <v>1</v>
      </c>
      <c r="M2232" s="71">
        <f t="shared" ca="1" si="575"/>
        <v>1.03181378</v>
      </c>
      <c r="N2232" s="70">
        <f t="shared" si="576"/>
        <v>0</v>
      </c>
      <c r="O2232" s="66">
        <f t="shared" ca="1" si="577"/>
        <v>2561837.49630117</v>
      </c>
      <c r="P2232" s="72">
        <f t="shared" si="578"/>
        <v>0</v>
      </c>
      <c r="Q2232" s="73">
        <f t="shared" ca="1" si="579"/>
        <v>1610520.6588473076</v>
      </c>
      <c r="R2232" s="73">
        <f t="shared" ca="1" si="580"/>
        <v>10897856.458200114</v>
      </c>
      <c r="S2232" s="68"/>
      <c r="T2232" s="68"/>
      <c r="U2232" s="68"/>
      <c r="V2232" s="6"/>
      <c r="W2232" s="6"/>
      <c r="X2232" s="6"/>
      <c r="Y2232" s="7"/>
      <c r="Z2232" s="1"/>
      <c r="AA2232" s="6"/>
      <c r="AB2232" s="7"/>
      <c r="AC2232" s="7"/>
      <c r="AD2232" s="7"/>
      <c r="AE2232" s="6"/>
      <c r="AF2232" s="8"/>
      <c r="AG2232" s="6"/>
      <c r="AH2232" s="1"/>
      <c r="AI2232" s="3"/>
      <c r="AJ2232" s="3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  <c r="HG2232" s="1"/>
      <c r="HH2232" s="1"/>
      <c r="HI2232" s="1"/>
      <c r="HJ2232" s="1"/>
      <c r="HK2232" s="1"/>
      <c r="HL2232" s="1"/>
    </row>
    <row r="2233" spans="1:220" x14ac:dyDescent="0.2">
      <c r="A2233" s="65">
        <f t="shared" si="565"/>
        <v>44208</v>
      </c>
      <c r="B2233" s="12">
        <f t="shared" ca="1" si="567"/>
        <v>95629294.902793273</v>
      </c>
      <c r="C2233" s="73">
        <f t="shared" ca="1" si="568"/>
        <v>80526032.942365378</v>
      </c>
      <c r="D2233" s="67">
        <f ca="1">IF(A2233&lt;$B$1,VLOOKUP(A2233,[1]DI!$A$4:$B$15000,2,FALSE),0)</f>
        <v>1.9000000000000006E-2</v>
      </c>
      <c r="E2233" s="11">
        <f t="shared" ca="1" si="569"/>
        <v>1.0000746899999999</v>
      </c>
      <c r="F2233" s="66">
        <f ca="1">(TRUNC(PRODUCT($E$16:$E2232),16))</f>
        <v>1.6514880585596601</v>
      </c>
      <c r="G2233" s="66">
        <f t="shared" ca="1" si="570"/>
        <v>1.6004484080525101</v>
      </c>
      <c r="H2233" s="66">
        <f t="shared" ca="1" si="571"/>
        <v>1.03189084</v>
      </c>
      <c r="I2233" s="67">
        <f t="shared" si="566"/>
        <v>0</v>
      </c>
      <c r="J2233" s="68">
        <f t="shared" si="572"/>
        <v>43801</v>
      </c>
      <c r="K2233" s="13">
        <f t="shared" si="573"/>
        <v>400</v>
      </c>
      <c r="L2233" s="9">
        <f t="shared" si="574"/>
        <v>1</v>
      </c>
      <c r="M2233" s="71">
        <f t="shared" ca="1" si="575"/>
        <v>1.03189084</v>
      </c>
      <c r="N2233" s="70">
        <f t="shared" si="576"/>
        <v>0</v>
      </c>
      <c r="O2233" s="66">
        <f t="shared" ca="1" si="577"/>
        <v>2568042.8323996998</v>
      </c>
      <c r="P2233" s="72">
        <f t="shared" si="578"/>
        <v>0</v>
      </c>
      <c r="Q2233" s="73">
        <f t="shared" ca="1" si="579"/>
        <v>1610520.6588473076</v>
      </c>
      <c r="R2233" s="73">
        <f t="shared" ca="1" si="580"/>
        <v>10924698.469180902</v>
      </c>
      <c r="S2233" s="68"/>
      <c r="T2233" s="68"/>
      <c r="U2233" s="68"/>
      <c r="V2233" s="6"/>
      <c r="W2233" s="6"/>
      <c r="X2233" s="6"/>
      <c r="Y2233" s="7"/>
      <c r="Z2233" s="1"/>
      <c r="AA2233" s="6"/>
      <c r="AB2233" s="7"/>
      <c r="AC2233" s="7"/>
      <c r="AD2233" s="7"/>
      <c r="AE2233" s="6"/>
      <c r="AF2233" s="8"/>
      <c r="AG2233" s="6"/>
      <c r="AH2233" s="1"/>
      <c r="AI2233" s="3"/>
      <c r="AJ2233" s="3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  <c r="HG2233" s="1"/>
      <c r="HH2233" s="1"/>
      <c r="HI2233" s="1"/>
      <c r="HJ2233" s="1"/>
      <c r="HK2233" s="1"/>
      <c r="HL2233" s="1"/>
    </row>
    <row r="2234" spans="1:220" x14ac:dyDescent="0.2">
      <c r="A2234" s="65">
        <f t="shared" si="565"/>
        <v>44209</v>
      </c>
      <c r="B2234" s="12">
        <f t="shared" ca="1" si="567"/>
        <v>95662343.860393271</v>
      </c>
      <c r="C2234" s="73">
        <f t="shared" ca="1" si="568"/>
        <v>80526032.942365378</v>
      </c>
      <c r="D2234" s="67">
        <f ca="1">IF(A2234&lt;$B$1,VLOOKUP(A2234,[1]DI!$A$4:$B$15000,2,FALSE),0)</f>
        <v>1.9000000000000006E-2</v>
      </c>
      <c r="E2234" s="11">
        <f t="shared" ca="1" si="569"/>
        <v>1.0000746899999999</v>
      </c>
      <c r="F2234" s="66">
        <f ca="1">(TRUNC(PRODUCT($E$16:$E2233),16))</f>
        <v>1.65161140820275</v>
      </c>
      <c r="G2234" s="66">
        <f t="shared" ca="1" si="570"/>
        <v>1.6004484080525101</v>
      </c>
      <c r="H2234" s="66">
        <f t="shared" ca="1" si="571"/>
        <v>1.03196792</v>
      </c>
      <c r="I2234" s="67">
        <f t="shared" si="566"/>
        <v>0</v>
      </c>
      <c r="J2234" s="68">
        <f t="shared" si="572"/>
        <v>43801</v>
      </c>
      <c r="K2234" s="13">
        <f t="shared" si="573"/>
        <v>401</v>
      </c>
      <c r="L2234" s="9">
        <f t="shared" si="574"/>
        <v>1</v>
      </c>
      <c r="M2234" s="71">
        <f t="shared" ca="1" si="575"/>
        <v>1.03196792</v>
      </c>
      <c r="N2234" s="70">
        <f t="shared" si="576"/>
        <v>0</v>
      </c>
      <c r="O2234" s="66">
        <f t="shared" ca="1" si="577"/>
        <v>2574249.7790188999</v>
      </c>
      <c r="P2234" s="72">
        <f t="shared" si="578"/>
        <v>0</v>
      </c>
      <c r="Q2234" s="73">
        <f t="shared" ca="1" si="579"/>
        <v>1610520.6588473076</v>
      </c>
      <c r="R2234" s="73">
        <f t="shared" ca="1" si="580"/>
        <v>10951540.480161693</v>
      </c>
      <c r="S2234" s="68"/>
      <c r="T2234" s="68"/>
      <c r="U2234" s="68"/>
      <c r="V2234" s="6"/>
      <c r="W2234" s="6"/>
      <c r="X2234" s="6"/>
      <c r="Y2234" s="7"/>
      <c r="Z2234" s="1"/>
      <c r="AA2234" s="6"/>
      <c r="AB2234" s="7"/>
      <c r="AC2234" s="7"/>
      <c r="AD2234" s="7"/>
      <c r="AE2234" s="6"/>
      <c r="AF2234" s="8"/>
      <c r="AG2234" s="6"/>
      <c r="AH2234" s="1"/>
      <c r="AI2234" s="3"/>
      <c r="AJ2234" s="3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</row>
    <row r="2235" spans="1:220" x14ac:dyDescent="0.2">
      <c r="A2235" s="65">
        <f t="shared" si="565"/>
        <v>44210</v>
      </c>
      <c r="B2235" s="12">
        <f t="shared" ca="1" si="567"/>
        <v>95695392.012732923</v>
      </c>
      <c r="C2235" s="73">
        <f t="shared" ca="1" si="568"/>
        <v>80526032.942365378</v>
      </c>
      <c r="D2235" s="67">
        <f ca="1">IF(A2235&lt;$B$1,VLOOKUP(A2235,[1]DI!$A$4:$B$15000,2,FALSE),0)</f>
        <v>1.9000000000000006E-2</v>
      </c>
      <c r="E2235" s="11">
        <f t="shared" ca="1" si="569"/>
        <v>1.0000746899999999</v>
      </c>
      <c r="F2235" s="66">
        <f ca="1">(TRUNC(PRODUCT($E$16:$E2234),16))</f>
        <v>1.65173476705883</v>
      </c>
      <c r="G2235" s="66">
        <f t="shared" ca="1" si="570"/>
        <v>1.6004484080525101</v>
      </c>
      <c r="H2235" s="66">
        <f t="shared" ca="1" si="571"/>
        <v>1.0320449899999999</v>
      </c>
      <c r="I2235" s="67">
        <f t="shared" si="566"/>
        <v>0</v>
      </c>
      <c r="J2235" s="68">
        <f t="shared" si="572"/>
        <v>43801</v>
      </c>
      <c r="K2235" s="13">
        <f t="shared" si="573"/>
        <v>402</v>
      </c>
      <c r="L2235" s="9">
        <f t="shared" si="574"/>
        <v>1</v>
      </c>
      <c r="M2235" s="71">
        <f t="shared" ca="1" si="575"/>
        <v>1.0320449899999999</v>
      </c>
      <c r="N2235" s="70">
        <f t="shared" si="576"/>
        <v>0</v>
      </c>
      <c r="O2235" s="66">
        <f t="shared" ca="1" si="577"/>
        <v>2580455.9203777602</v>
      </c>
      <c r="P2235" s="72">
        <f t="shared" si="578"/>
        <v>0</v>
      </c>
      <c r="Q2235" s="73">
        <f t="shared" ca="1" si="579"/>
        <v>1610520.6588473076</v>
      </c>
      <c r="R2235" s="73">
        <f t="shared" ca="1" si="580"/>
        <v>10978382.49114248</v>
      </c>
      <c r="S2235" s="68"/>
      <c r="T2235" s="68"/>
      <c r="U2235" s="68"/>
      <c r="V2235" s="6"/>
      <c r="W2235" s="6"/>
      <c r="X2235" s="6"/>
      <c r="Y2235" s="7"/>
      <c r="Z2235" s="1"/>
      <c r="AA2235" s="6"/>
      <c r="AB2235" s="7"/>
      <c r="AC2235" s="7"/>
      <c r="AD2235" s="7"/>
      <c r="AE2235" s="6"/>
      <c r="AF2235" s="8"/>
      <c r="AG2235" s="6"/>
      <c r="AH2235" s="1"/>
      <c r="AI2235" s="3"/>
      <c r="AJ2235" s="3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</row>
    <row r="2236" spans="1:220" x14ac:dyDescent="0.2">
      <c r="A2236" s="65">
        <f t="shared" si="565"/>
        <v>44211</v>
      </c>
      <c r="B2236" s="12">
        <f t="shared" ca="1" si="567"/>
        <v>95728441.775593236</v>
      </c>
      <c r="C2236" s="73">
        <f t="shared" ca="1" si="568"/>
        <v>80526032.942365378</v>
      </c>
      <c r="D2236" s="67">
        <f ca="1">IF(A2236&lt;$B$1,VLOOKUP(A2236,[1]DI!$A$4:$B$15000,2,FALSE),0)</f>
        <v>1.9000000000000006E-2</v>
      </c>
      <c r="E2236" s="11">
        <f t="shared" ca="1" si="569"/>
        <v>1.0000746899999999</v>
      </c>
      <c r="F2236" s="66">
        <f ca="1">(TRUNC(PRODUCT($E$16:$E2235),16))</f>
        <v>1.6518581351285799</v>
      </c>
      <c r="G2236" s="66">
        <f t="shared" ca="1" si="570"/>
        <v>1.6004484080525101</v>
      </c>
      <c r="H2236" s="66">
        <f t="shared" ca="1" si="571"/>
        <v>1.0321220799999999</v>
      </c>
      <c r="I2236" s="67">
        <f t="shared" si="566"/>
        <v>0</v>
      </c>
      <c r="J2236" s="68">
        <f t="shared" si="572"/>
        <v>43801</v>
      </c>
      <c r="K2236" s="13">
        <f t="shared" si="573"/>
        <v>403</v>
      </c>
      <c r="L2236" s="9">
        <f t="shared" si="574"/>
        <v>1</v>
      </c>
      <c r="M2236" s="71">
        <f t="shared" ca="1" si="575"/>
        <v>1.0321220799999999</v>
      </c>
      <c r="N2236" s="70">
        <f t="shared" si="576"/>
        <v>0</v>
      </c>
      <c r="O2236" s="66">
        <f t="shared" ca="1" si="577"/>
        <v>2586663.6722572902</v>
      </c>
      <c r="P2236" s="72">
        <f t="shared" si="578"/>
        <v>0</v>
      </c>
      <c r="Q2236" s="73">
        <f t="shared" ca="1" si="579"/>
        <v>1610520.6588473076</v>
      </c>
      <c r="R2236" s="73">
        <f t="shared" ca="1" si="580"/>
        <v>11005224.502123268</v>
      </c>
      <c r="S2236" s="68"/>
      <c r="T2236" s="68"/>
      <c r="U2236" s="68"/>
      <c r="V2236" s="6"/>
      <c r="W2236" s="6"/>
      <c r="X2236" s="6"/>
      <c r="Y2236" s="7"/>
      <c r="Z2236" s="1"/>
      <c r="AA2236" s="6"/>
      <c r="AB2236" s="7"/>
      <c r="AC2236" s="7"/>
      <c r="AD2236" s="7"/>
      <c r="AE2236" s="6"/>
      <c r="AF2236" s="8"/>
      <c r="AG2236" s="6"/>
      <c r="AH2236" s="1"/>
      <c r="AI2236" s="3"/>
      <c r="AJ2236" s="3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</row>
    <row r="2237" spans="1:220" x14ac:dyDescent="0.2">
      <c r="A2237" s="65">
        <f t="shared" si="565"/>
        <v>44212</v>
      </c>
      <c r="B2237" s="12">
        <f t="shared" ca="1" si="567"/>
        <v>95761491.538453549</v>
      </c>
      <c r="C2237" s="73">
        <f t="shared" ca="1" si="568"/>
        <v>80526032.942365378</v>
      </c>
      <c r="D2237" s="67">
        <f ca="1">IF(A2237&lt;$B$1,VLOOKUP(A2237,[1]DI!$A$4:$B$15000,2,FALSE),0)</f>
        <v>0</v>
      </c>
      <c r="E2237" s="11">
        <f t="shared" ca="1" si="569"/>
        <v>1</v>
      </c>
      <c r="F2237" s="66">
        <f ca="1">(TRUNC(PRODUCT($E$16:$E2236),16))</f>
        <v>1.6519815124127</v>
      </c>
      <c r="G2237" s="66">
        <f t="shared" ca="1" si="570"/>
        <v>1.6004484080525101</v>
      </c>
      <c r="H2237" s="66">
        <f t="shared" ca="1" si="571"/>
        <v>1.0321991699999999</v>
      </c>
      <c r="I2237" s="67">
        <f t="shared" si="566"/>
        <v>0</v>
      </c>
      <c r="J2237" s="68">
        <f t="shared" si="572"/>
        <v>43801</v>
      </c>
      <c r="K2237" s="13">
        <f t="shared" si="573"/>
        <v>404</v>
      </c>
      <c r="L2237" s="9">
        <f t="shared" si="574"/>
        <v>1</v>
      </c>
      <c r="M2237" s="71">
        <f t="shared" ca="1" si="575"/>
        <v>1.0321991699999999</v>
      </c>
      <c r="N2237" s="70">
        <f t="shared" si="576"/>
        <v>0</v>
      </c>
      <c r="O2237" s="66">
        <f t="shared" ca="1" si="577"/>
        <v>2592871.4241368198</v>
      </c>
      <c r="P2237" s="72">
        <f t="shared" si="578"/>
        <v>0</v>
      </c>
      <c r="Q2237" s="73">
        <f t="shared" ca="1" si="579"/>
        <v>1610520.6588473076</v>
      </c>
      <c r="R2237" s="73">
        <f t="shared" ca="1" si="580"/>
        <v>11032066.513104055</v>
      </c>
      <c r="S2237" s="68"/>
      <c r="T2237" s="68"/>
      <c r="U2237" s="68"/>
      <c r="V2237" s="6"/>
      <c r="W2237" s="6"/>
      <c r="X2237" s="6"/>
      <c r="Y2237" s="7"/>
      <c r="Z2237" s="1"/>
      <c r="AA2237" s="6"/>
      <c r="AB2237" s="7"/>
      <c r="AC2237" s="7"/>
      <c r="AD2237" s="7"/>
      <c r="AE2237" s="6"/>
      <c r="AF2237" s="8"/>
      <c r="AG2237" s="6"/>
      <c r="AH2237" s="1"/>
      <c r="AI2237" s="3"/>
      <c r="AJ2237" s="3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</row>
    <row r="2238" spans="1:220" x14ac:dyDescent="0.2">
      <c r="A2238" s="65">
        <f t="shared" si="565"/>
        <v>44213</v>
      </c>
      <c r="B2238" s="12">
        <f t="shared" ca="1" si="567"/>
        <v>95788333.549434349</v>
      </c>
      <c r="C2238" s="73">
        <f t="shared" ca="1" si="568"/>
        <v>80526032.942365378</v>
      </c>
      <c r="D2238" s="67">
        <f ca="1">IF(A2238&lt;$B$1,VLOOKUP(A2238,[1]DI!$A$4:$B$15000,2,FALSE),0)</f>
        <v>0</v>
      </c>
      <c r="E2238" s="11">
        <f t="shared" ca="1" si="569"/>
        <v>1</v>
      </c>
      <c r="F2238" s="66">
        <f ca="1">(TRUNC(PRODUCT($E$16:$E2237),16))</f>
        <v>1.6519815124127</v>
      </c>
      <c r="G2238" s="66">
        <f t="shared" ca="1" si="570"/>
        <v>1.6004484080525101</v>
      </c>
      <c r="H2238" s="66">
        <f t="shared" ca="1" si="571"/>
        <v>1.0321991699999999</v>
      </c>
      <c r="I2238" s="67">
        <f t="shared" si="566"/>
        <v>0</v>
      </c>
      <c r="J2238" s="68">
        <f t="shared" si="572"/>
        <v>43801</v>
      </c>
      <c r="K2238" s="13">
        <f t="shared" si="573"/>
        <v>405</v>
      </c>
      <c r="L2238" s="9">
        <f t="shared" si="574"/>
        <v>1</v>
      </c>
      <c r="M2238" s="71">
        <f t="shared" ca="1" si="575"/>
        <v>1.0321991699999999</v>
      </c>
      <c r="N2238" s="70">
        <f t="shared" si="576"/>
        <v>0</v>
      </c>
      <c r="O2238" s="66">
        <f t="shared" ca="1" si="577"/>
        <v>2592871.4241368198</v>
      </c>
      <c r="P2238" s="72">
        <f t="shared" si="578"/>
        <v>0</v>
      </c>
      <c r="Q2238" s="73">
        <f t="shared" ca="1" si="579"/>
        <v>1610520.6588473076</v>
      </c>
      <c r="R2238" s="73">
        <f t="shared" ca="1" si="580"/>
        <v>11058908.524084846</v>
      </c>
      <c r="S2238" s="68"/>
      <c r="T2238" s="68"/>
      <c r="U2238" s="68"/>
      <c r="V2238" s="6"/>
      <c r="W2238" s="6"/>
      <c r="X2238" s="6"/>
      <c r="Y2238" s="7"/>
      <c r="Z2238" s="1"/>
      <c r="AA2238" s="6"/>
      <c r="AB2238" s="7"/>
      <c r="AC2238" s="7"/>
      <c r="AD2238" s="7"/>
      <c r="AE2238" s="6"/>
      <c r="AF2238" s="8"/>
      <c r="AG2238" s="6"/>
      <c r="AH2238" s="1"/>
      <c r="AI2238" s="3"/>
      <c r="AJ2238" s="3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  <c r="HG2238" s="1"/>
      <c r="HH2238" s="1"/>
      <c r="HI2238" s="1"/>
      <c r="HJ2238" s="1"/>
      <c r="HK2238" s="1"/>
      <c r="HL2238" s="1"/>
    </row>
    <row r="2239" spans="1:220" x14ac:dyDescent="0.2">
      <c r="A2239" s="65">
        <f t="shared" si="565"/>
        <v>44214</v>
      </c>
      <c r="B2239" s="12">
        <f t="shared" ca="1" si="567"/>
        <v>95815175.560415134</v>
      </c>
      <c r="C2239" s="73">
        <f t="shared" ca="1" si="568"/>
        <v>80526032.942365378</v>
      </c>
      <c r="D2239" s="67">
        <f ca="1">IF(A2239&lt;$B$1,VLOOKUP(A2239,[1]DI!$A$4:$B$15000,2,FALSE),0)</f>
        <v>1.9000000000000006E-2</v>
      </c>
      <c r="E2239" s="11">
        <f t="shared" ca="1" si="569"/>
        <v>1.0000746899999999</v>
      </c>
      <c r="F2239" s="66">
        <f ca="1">(TRUNC(PRODUCT($E$16:$E2238),16))</f>
        <v>1.6519815124127</v>
      </c>
      <c r="G2239" s="66">
        <f t="shared" ca="1" si="570"/>
        <v>1.6004484080525101</v>
      </c>
      <c r="H2239" s="66">
        <f t="shared" ca="1" si="571"/>
        <v>1.0321991699999999</v>
      </c>
      <c r="I2239" s="67">
        <f t="shared" si="566"/>
        <v>0</v>
      </c>
      <c r="J2239" s="68">
        <f t="shared" si="572"/>
        <v>43801</v>
      </c>
      <c r="K2239" s="13">
        <f t="shared" si="573"/>
        <v>406</v>
      </c>
      <c r="L2239" s="9">
        <f t="shared" si="574"/>
        <v>1</v>
      </c>
      <c r="M2239" s="71">
        <f t="shared" ca="1" si="575"/>
        <v>1.0321991699999999</v>
      </c>
      <c r="N2239" s="70">
        <f t="shared" si="576"/>
        <v>0</v>
      </c>
      <c r="O2239" s="66">
        <f t="shared" ca="1" si="577"/>
        <v>2592871.4241368198</v>
      </c>
      <c r="P2239" s="72">
        <f t="shared" si="578"/>
        <v>0</v>
      </c>
      <c r="Q2239" s="73">
        <f t="shared" ca="1" si="579"/>
        <v>1610520.6588473076</v>
      </c>
      <c r="R2239" s="73">
        <f t="shared" ca="1" si="580"/>
        <v>11085750.535065636</v>
      </c>
      <c r="S2239" s="68"/>
      <c r="T2239" s="68"/>
      <c r="U2239" s="68"/>
      <c r="V2239" s="6"/>
      <c r="W2239" s="6"/>
      <c r="X2239" s="6"/>
      <c r="Y2239" s="7"/>
      <c r="Z2239" s="1"/>
      <c r="AA2239" s="6"/>
      <c r="AB2239" s="7"/>
      <c r="AC2239" s="7"/>
      <c r="AD2239" s="7"/>
      <c r="AE2239" s="6"/>
      <c r="AF2239" s="8"/>
      <c r="AG2239" s="6"/>
      <c r="AH2239" s="1"/>
      <c r="AI2239" s="3"/>
      <c r="AJ2239" s="3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  <c r="HG2239" s="1"/>
      <c r="HH2239" s="1"/>
      <c r="HI2239" s="1"/>
      <c r="HJ2239" s="1"/>
      <c r="HK2239" s="1"/>
      <c r="HL2239" s="1"/>
    </row>
    <row r="2240" spans="1:220" x14ac:dyDescent="0.2">
      <c r="A2240" s="65">
        <f t="shared" si="565"/>
        <v>44215</v>
      </c>
      <c r="B2240" s="12">
        <f t="shared" ca="1" si="567"/>
        <v>95848225.323275447</v>
      </c>
      <c r="C2240" s="73">
        <f t="shared" ca="1" si="568"/>
        <v>80526032.942365378</v>
      </c>
      <c r="D2240" s="67">
        <f ca="1">IF(A2240&lt;$B$1,VLOOKUP(A2240,[1]DI!$A$4:$B$15000,2,FALSE),0)</f>
        <v>1.9000000000000006E-2</v>
      </c>
      <c r="E2240" s="11">
        <f t="shared" ca="1" si="569"/>
        <v>1.0000746899999999</v>
      </c>
      <c r="F2240" s="66">
        <f ca="1">(TRUNC(PRODUCT($E$16:$E2239),16))</f>
        <v>1.6521048989118601</v>
      </c>
      <c r="G2240" s="66">
        <f t="shared" ca="1" si="570"/>
        <v>1.6004484080525101</v>
      </c>
      <c r="H2240" s="66">
        <f t="shared" ca="1" si="571"/>
        <v>1.0322762599999999</v>
      </c>
      <c r="I2240" s="67">
        <f t="shared" si="566"/>
        <v>0</v>
      </c>
      <c r="J2240" s="68">
        <f t="shared" si="572"/>
        <v>43801</v>
      </c>
      <c r="K2240" s="13">
        <f t="shared" si="573"/>
        <v>407</v>
      </c>
      <c r="L2240" s="9">
        <f t="shared" si="574"/>
        <v>1</v>
      </c>
      <c r="M2240" s="71">
        <f t="shared" ca="1" si="575"/>
        <v>1.0322762599999999</v>
      </c>
      <c r="N2240" s="70">
        <f t="shared" si="576"/>
        <v>0</v>
      </c>
      <c r="O2240" s="66">
        <f t="shared" ca="1" si="577"/>
        <v>2599079.1760163498</v>
      </c>
      <c r="P2240" s="72">
        <f t="shared" si="578"/>
        <v>0</v>
      </c>
      <c r="Q2240" s="73">
        <f t="shared" ca="1" si="579"/>
        <v>1610520.6588473076</v>
      </c>
      <c r="R2240" s="73">
        <f t="shared" ca="1" si="580"/>
        <v>11112592.546046423</v>
      </c>
      <c r="S2240" s="68"/>
      <c r="T2240" s="68"/>
      <c r="U2240" s="68"/>
      <c r="V2240" s="6"/>
      <c r="W2240" s="6"/>
      <c r="X2240" s="6"/>
      <c r="Y2240" s="7"/>
      <c r="Z2240" s="1"/>
      <c r="AA2240" s="6"/>
      <c r="AB2240" s="7"/>
      <c r="AC2240" s="7"/>
      <c r="AD2240" s="7"/>
      <c r="AE2240" s="6"/>
      <c r="AF2240" s="8"/>
      <c r="AG2240" s="6"/>
      <c r="AH2240" s="1"/>
      <c r="AI2240" s="3"/>
      <c r="AJ2240" s="3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  <c r="HG2240" s="1"/>
      <c r="HH2240" s="1"/>
      <c r="HI2240" s="1"/>
      <c r="HJ2240" s="1"/>
      <c r="HK2240" s="1"/>
      <c r="HL2240" s="1"/>
    </row>
    <row r="2241" spans="1:220" x14ac:dyDescent="0.2">
      <c r="A2241" s="65">
        <f t="shared" si="565"/>
        <v>44216</v>
      </c>
      <c r="B2241" s="12">
        <f t="shared" ca="1" si="567"/>
        <v>95881275.89139609</v>
      </c>
      <c r="C2241" s="73">
        <f t="shared" ca="1" si="568"/>
        <v>80526032.942365378</v>
      </c>
      <c r="D2241" s="67">
        <f ca="1">IF(A2241&lt;$B$1,VLOOKUP(A2241,[1]DI!$A$4:$B$15000,2,FALSE),0)</f>
        <v>1.9000000000000006E-2</v>
      </c>
      <c r="E2241" s="11">
        <f t="shared" ca="1" si="569"/>
        <v>1.0000746899999999</v>
      </c>
      <c r="F2241" s="66">
        <f ca="1">(TRUNC(PRODUCT($E$16:$E2240),16))</f>
        <v>1.6522282946267599</v>
      </c>
      <c r="G2241" s="66">
        <f t="shared" ca="1" si="570"/>
        <v>1.6004484080525101</v>
      </c>
      <c r="H2241" s="66">
        <f t="shared" ca="1" si="571"/>
        <v>1.0323533600000001</v>
      </c>
      <c r="I2241" s="67">
        <f t="shared" si="566"/>
        <v>0</v>
      </c>
      <c r="J2241" s="68">
        <f t="shared" si="572"/>
        <v>43801</v>
      </c>
      <c r="K2241" s="13">
        <f t="shared" si="573"/>
        <v>408</v>
      </c>
      <c r="L2241" s="9">
        <f t="shared" si="574"/>
        <v>1</v>
      </c>
      <c r="M2241" s="71">
        <f t="shared" ca="1" si="575"/>
        <v>1.0323533600000001</v>
      </c>
      <c r="N2241" s="70">
        <f t="shared" si="576"/>
        <v>0</v>
      </c>
      <c r="O2241" s="66">
        <f t="shared" ca="1" si="577"/>
        <v>2605287.7331562098</v>
      </c>
      <c r="P2241" s="72">
        <f t="shared" si="578"/>
        <v>0</v>
      </c>
      <c r="Q2241" s="73">
        <f t="shared" ca="1" si="579"/>
        <v>1610520.6588473076</v>
      </c>
      <c r="R2241" s="73">
        <f t="shared" ca="1" si="580"/>
        <v>11139434.557027211</v>
      </c>
      <c r="S2241" s="68"/>
      <c r="T2241" s="68"/>
      <c r="U2241" s="68"/>
      <c r="V2241" s="6"/>
      <c r="W2241" s="6"/>
      <c r="X2241" s="6"/>
      <c r="Y2241" s="7"/>
      <c r="Z2241" s="1"/>
      <c r="AA2241" s="6"/>
      <c r="AB2241" s="7"/>
      <c r="AC2241" s="7"/>
      <c r="AD2241" s="7"/>
      <c r="AE2241" s="6"/>
      <c r="AF2241" s="8"/>
      <c r="AG2241" s="6"/>
      <c r="AH2241" s="1"/>
      <c r="AI2241" s="3"/>
      <c r="AJ2241" s="3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  <c r="HG2241" s="1"/>
      <c r="HH2241" s="1"/>
      <c r="HI2241" s="1"/>
      <c r="HJ2241" s="1"/>
      <c r="HK2241" s="1"/>
      <c r="HL2241" s="1"/>
    </row>
    <row r="2242" spans="1:220" x14ac:dyDescent="0.2">
      <c r="A2242" s="65">
        <f t="shared" si="565"/>
        <v>44217</v>
      </c>
      <c r="B2242" s="12">
        <f t="shared" ca="1" si="567"/>
        <v>95914327.264777079</v>
      </c>
      <c r="C2242" s="73">
        <f t="shared" ca="1" si="568"/>
        <v>80526032.942365378</v>
      </c>
      <c r="D2242" s="67">
        <f ca="1">IF(A2242&lt;$B$1,VLOOKUP(A2242,[1]DI!$A$4:$B$15000,2,FALSE),0)</f>
        <v>1.9000000000000006E-2</v>
      </c>
      <c r="E2242" s="11">
        <f t="shared" ca="1" si="569"/>
        <v>1.0000746899999999</v>
      </c>
      <c r="F2242" s="66">
        <f ca="1">(TRUNC(PRODUCT($E$16:$E2241),16))</f>
        <v>1.65235169955808</v>
      </c>
      <c r="G2242" s="66">
        <f t="shared" ca="1" si="570"/>
        <v>1.6004484080525101</v>
      </c>
      <c r="H2242" s="66">
        <f t="shared" ca="1" si="571"/>
        <v>1.03243047</v>
      </c>
      <c r="I2242" s="67">
        <f t="shared" si="566"/>
        <v>0</v>
      </c>
      <c r="J2242" s="68">
        <f t="shared" si="572"/>
        <v>43801</v>
      </c>
      <c r="K2242" s="13">
        <f t="shared" si="573"/>
        <v>409</v>
      </c>
      <c r="L2242" s="9">
        <f t="shared" si="574"/>
        <v>1</v>
      </c>
      <c r="M2242" s="71">
        <f t="shared" ca="1" si="575"/>
        <v>1.03243047</v>
      </c>
      <c r="N2242" s="70">
        <f t="shared" si="576"/>
        <v>0</v>
      </c>
      <c r="O2242" s="66">
        <f t="shared" ca="1" si="577"/>
        <v>2611497.09555639</v>
      </c>
      <c r="P2242" s="72">
        <f t="shared" si="578"/>
        <v>0</v>
      </c>
      <c r="Q2242" s="73">
        <f t="shared" ca="1" si="579"/>
        <v>1610520.6588473076</v>
      </c>
      <c r="R2242" s="73">
        <f t="shared" ca="1" si="580"/>
        <v>11166276.568008</v>
      </c>
      <c r="S2242" s="68"/>
      <c r="T2242" s="68"/>
      <c r="U2242" s="68"/>
      <c r="V2242" s="6"/>
      <c r="W2242" s="6"/>
      <c r="X2242" s="6"/>
      <c r="Y2242" s="7"/>
      <c r="Z2242" s="1"/>
      <c r="AA2242" s="6"/>
      <c r="AB2242" s="7"/>
      <c r="AC2242" s="7"/>
      <c r="AD2242" s="7"/>
      <c r="AE2242" s="6"/>
      <c r="AF2242" s="8"/>
      <c r="AG2242" s="6"/>
      <c r="AH2242" s="1"/>
      <c r="AI2242" s="3"/>
      <c r="AJ2242" s="3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</row>
    <row r="2243" spans="1:220" x14ac:dyDescent="0.2">
      <c r="A2243" s="65">
        <f t="shared" si="565"/>
        <v>44218</v>
      </c>
      <c r="B2243" s="12">
        <f t="shared" ca="1" si="567"/>
        <v>95947378.638158068</v>
      </c>
      <c r="C2243" s="73">
        <f t="shared" ca="1" si="568"/>
        <v>80526032.942365378</v>
      </c>
      <c r="D2243" s="67">
        <f ca="1">IF(A2243&lt;$B$1,VLOOKUP(A2243,[1]DI!$A$4:$B$15000,2,FALSE),0)</f>
        <v>1.9000000000000006E-2</v>
      </c>
      <c r="E2243" s="11">
        <f t="shared" ca="1" si="569"/>
        <v>1.0000746899999999</v>
      </c>
      <c r="F2243" s="66">
        <f ca="1">(TRUNC(PRODUCT($E$16:$E2242),16))</f>
        <v>1.6524751137065199</v>
      </c>
      <c r="G2243" s="66">
        <f t="shared" ca="1" si="570"/>
        <v>1.6004484080525101</v>
      </c>
      <c r="H2243" s="66">
        <f t="shared" ca="1" si="571"/>
        <v>1.0325075800000001</v>
      </c>
      <c r="I2243" s="67">
        <f t="shared" si="566"/>
        <v>0</v>
      </c>
      <c r="J2243" s="68">
        <f t="shared" si="572"/>
        <v>43801</v>
      </c>
      <c r="K2243" s="13">
        <f t="shared" si="573"/>
        <v>410</v>
      </c>
      <c r="L2243" s="9">
        <f t="shared" si="574"/>
        <v>1</v>
      </c>
      <c r="M2243" s="71">
        <f t="shared" ca="1" si="575"/>
        <v>1.0325075800000001</v>
      </c>
      <c r="N2243" s="70">
        <f t="shared" si="576"/>
        <v>0</v>
      </c>
      <c r="O2243" s="66">
        <f t="shared" ca="1" si="577"/>
        <v>2617706.4579565902</v>
      </c>
      <c r="P2243" s="72">
        <f t="shared" si="578"/>
        <v>0</v>
      </c>
      <c r="Q2243" s="73">
        <f t="shared" ca="1" si="579"/>
        <v>1610520.6588473076</v>
      </c>
      <c r="R2243" s="73">
        <f t="shared" ca="1" si="580"/>
        <v>11193118.578988789</v>
      </c>
      <c r="S2243" s="68"/>
      <c r="T2243" s="68"/>
      <c r="U2243" s="68"/>
      <c r="V2243" s="6"/>
      <c r="W2243" s="6"/>
      <c r="X2243" s="6"/>
      <c r="Y2243" s="7"/>
      <c r="Z2243" s="1"/>
      <c r="AA2243" s="6"/>
      <c r="AB2243" s="7"/>
      <c r="AC2243" s="7"/>
      <c r="AD2243" s="7"/>
      <c r="AE2243" s="6"/>
      <c r="AF2243" s="8"/>
      <c r="AG2243" s="6"/>
      <c r="AH2243" s="1"/>
      <c r="AI2243" s="3"/>
      <c r="AJ2243" s="3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  <c r="HG2243" s="1"/>
      <c r="HH2243" s="1"/>
      <c r="HI2243" s="1"/>
      <c r="HJ2243" s="1"/>
      <c r="HK2243" s="1"/>
      <c r="HL2243" s="1"/>
    </row>
    <row r="2244" spans="1:220" x14ac:dyDescent="0.2">
      <c r="A2244" s="65">
        <f t="shared" si="565"/>
        <v>44219</v>
      </c>
      <c r="B2244" s="12">
        <f t="shared" ca="1" si="567"/>
        <v>95980430.816799343</v>
      </c>
      <c r="C2244" s="73">
        <f t="shared" ca="1" si="568"/>
        <v>80526032.942365378</v>
      </c>
      <c r="D2244" s="67">
        <f ca="1">IF(A2244&lt;$B$1,VLOOKUP(A2244,[1]DI!$A$4:$B$15000,2,FALSE),0)</f>
        <v>0</v>
      </c>
      <c r="E2244" s="11">
        <f t="shared" ca="1" si="569"/>
        <v>1</v>
      </c>
      <c r="F2244" s="66">
        <f ca="1">(TRUNC(PRODUCT($E$16:$E2243),16))</f>
        <v>1.65259853707277</v>
      </c>
      <c r="G2244" s="66">
        <f t="shared" ca="1" si="570"/>
        <v>1.6004484080525101</v>
      </c>
      <c r="H2244" s="66">
        <f t="shared" ca="1" si="571"/>
        <v>1.0325846999999999</v>
      </c>
      <c r="I2244" s="67">
        <f t="shared" si="566"/>
        <v>0</v>
      </c>
      <c r="J2244" s="68">
        <f t="shared" si="572"/>
        <v>43801</v>
      </c>
      <c r="K2244" s="13">
        <f t="shared" si="573"/>
        <v>411</v>
      </c>
      <c r="L2244" s="9">
        <f t="shared" si="574"/>
        <v>1</v>
      </c>
      <c r="M2244" s="71">
        <f t="shared" ca="1" si="575"/>
        <v>1.0325846999999999</v>
      </c>
      <c r="N2244" s="70">
        <f t="shared" si="576"/>
        <v>0</v>
      </c>
      <c r="O2244" s="66">
        <f t="shared" ca="1" si="577"/>
        <v>2623916.6256170901</v>
      </c>
      <c r="P2244" s="72">
        <f t="shared" si="578"/>
        <v>0</v>
      </c>
      <c r="Q2244" s="73">
        <f t="shared" ca="1" si="579"/>
        <v>1610520.6588473076</v>
      </c>
      <c r="R2244" s="73">
        <f t="shared" ca="1" si="580"/>
        <v>11219960.589969575</v>
      </c>
      <c r="S2244" s="68"/>
      <c r="T2244" s="68"/>
      <c r="U2244" s="68"/>
      <c r="V2244" s="6"/>
      <c r="W2244" s="6"/>
      <c r="X2244" s="6"/>
      <c r="Y2244" s="7"/>
      <c r="Z2244" s="1"/>
      <c r="AA2244" s="6"/>
      <c r="AB2244" s="7"/>
      <c r="AC2244" s="7"/>
      <c r="AD2244" s="7"/>
      <c r="AE2244" s="6"/>
      <c r="AF2244" s="8"/>
      <c r="AG2244" s="6"/>
      <c r="AH2244" s="1"/>
      <c r="AI2244" s="3"/>
      <c r="AJ2244" s="3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  <c r="HG2244" s="1"/>
      <c r="HH2244" s="1"/>
      <c r="HI2244" s="1"/>
      <c r="HJ2244" s="1"/>
      <c r="HK2244" s="1"/>
      <c r="HL2244" s="1"/>
    </row>
    <row r="2245" spans="1:220" x14ac:dyDescent="0.2">
      <c r="A2245" s="65">
        <f t="shared" si="565"/>
        <v>44220</v>
      </c>
      <c r="B2245" s="12">
        <f t="shared" ca="1" si="567"/>
        <v>96007272.827780128</v>
      </c>
      <c r="C2245" s="73">
        <f t="shared" ca="1" si="568"/>
        <v>80526032.942365378</v>
      </c>
      <c r="D2245" s="67">
        <f ca="1">IF(A2245&lt;$B$1,VLOOKUP(A2245,[1]DI!$A$4:$B$15000,2,FALSE),0)</f>
        <v>0</v>
      </c>
      <c r="E2245" s="11">
        <f t="shared" ca="1" si="569"/>
        <v>1</v>
      </c>
      <c r="F2245" s="66">
        <f ca="1">(TRUNC(PRODUCT($E$16:$E2244),16))</f>
        <v>1.65259853707277</v>
      </c>
      <c r="G2245" s="66">
        <f t="shared" ca="1" si="570"/>
        <v>1.6004484080525101</v>
      </c>
      <c r="H2245" s="66">
        <f t="shared" ca="1" si="571"/>
        <v>1.0325846999999999</v>
      </c>
      <c r="I2245" s="67">
        <f t="shared" si="566"/>
        <v>0</v>
      </c>
      <c r="J2245" s="68">
        <f t="shared" si="572"/>
        <v>43801</v>
      </c>
      <c r="K2245" s="13">
        <f t="shared" si="573"/>
        <v>412</v>
      </c>
      <c r="L2245" s="9">
        <f t="shared" si="574"/>
        <v>1</v>
      </c>
      <c r="M2245" s="71">
        <f t="shared" ca="1" si="575"/>
        <v>1.0325846999999999</v>
      </c>
      <c r="N2245" s="70">
        <f t="shared" si="576"/>
        <v>0</v>
      </c>
      <c r="O2245" s="66">
        <f t="shared" ca="1" si="577"/>
        <v>2623916.6256170901</v>
      </c>
      <c r="P2245" s="72">
        <f t="shared" si="578"/>
        <v>0</v>
      </c>
      <c r="Q2245" s="73">
        <f t="shared" ca="1" si="579"/>
        <v>1610520.6588473076</v>
      </c>
      <c r="R2245" s="73">
        <f t="shared" ca="1" si="580"/>
        <v>11246802.600950364</v>
      </c>
      <c r="S2245" s="68"/>
      <c r="T2245" s="68"/>
      <c r="U2245" s="68"/>
      <c r="V2245" s="6"/>
      <c r="W2245" s="6"/>
      <c r="X2245" s="6"/>
      <c r="Y2245" s="7"/>
      <c r="Z2245" s="1"/>
      <c r="AA2245" s="6"/>
      <c r="AB2245" s="7"/>
      <c r="AC2245" s="7"/>
      <c r="AD2245" s="7"/>
      <c r="AE2245" s="6"/>
      <c r="AF2245" s="8"/>
      <c r="AG2245" s="6"/>
      <c r="AH2245" s="1"/>
      <c r="AI2245" s="3"/>
      <c r="AJ2245" s="3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  <c r="HG2245" s="1"/>
      <c r="HH2245" s="1"/>
      <c r="HI2245" s="1"/>
      <c r="HJ2245" s="1"/>
      <c r="HK2245" s="1"/>
      <c r="HL2245" s="1"/>
    </row>
    <row r="2246" spans="1:220" x14ac:dyDescent="0.2">
      <c r="A2246" s="65">
        <f t="shared" si="565"/>
        <v>44221</v>
      </c>
      <c r="B2246" s="12">
        <f t="shared" ca="1" si="567"/>
        <v>96034114.838760927</v>
      </c>
      <c r="C2246" s="73">
        <f t="shared" ca="1" si="568"/>
        <v>80526032.942365378</v>
      </c>
      <c r="D2246" s="67">
        <f ca="1">IF(A2246&lt;$B$1,VLOOKUP(A2246,[1]DI!$A$4:$B$15000,2,FALSE),0)</f>
        <v>1.9000000000000006E-2</v>
      </c>
      <c r="E2246" s="11">
        <f t="shared" ca="1" si="569"/>
        <v>1.0000746899999999</v>
      </c>
      <c r="F2246" s="66">
        <f ca="1">(TRUNC(PRODUCT($E$16:$E2245),16))</f>
        <v>1.65259853707277</v>
      </c>
      <c r="G2246" s="66">
        <f t="shared" ca="1" si="570"/>
        <v>1.6004484080525101</v>
      </c>
      <c r="H2246" s="66">
        <f t="shared" ca="1" si="571"/>
        <v>1.0325846999999999</v>
      </c>
      <c r="I2246" s="67">
        <f t="shared" si="566"/>
        <v>0</v>
      </c>
      <c r="J2246" s="68">
        <f t="shared" si="572"/>
        <v>43801</v>
      </c>
      <c r="K2246" s="13">
        <f t="shared" si="573"/>
        <v>413</v>
      </c>
      <c r="L2246" s="9">
        <f t="shared" si="574"/>
        <v>1</v>
      </c>
      <c r="M2246" s="71">
        <f t="shared" ca="1" si="575"/>
        <v>1.0325846999999999</v>
      </c>
      <c r="N2246" s="70">
        <f t="shared" si="576"/>
        <v>0</v>
      </c>
      <c r="O2246" s="66">
        <f t="shared" ca="1" si="577"/>
        <v>2623916.6256170901</v>
      </c>
      <c r="P2246" s="72">
        <f t="shared" si="578"/>
        <v>0</v>
      </c>
      <c r="Q2246" s="73">
        <f t="shared" ca="1" si="579"/>
        <v>1610520.6588473076</v>
      </c>
      <c r="R2246" s="73">
        <f t="shared" ca="1" si="580"/>
        <v>11273644.611931155</v>
      </c>
      <c r="S2246" s="68"/>
      <c r="T2246" s="68"/>
      <c r="U2246" s="68"/>
      <c r="V2246" s="6"/>
      <c r="W2246" s="6"/>
      <c r="X2246" s="6"/>
      <c r="Y2246" s="7"/>
      <c r="Z2246" s="1"/>
      <c r="AA2246" s="6"/>
      <c r="AB2246" s="7"/>
      <c r="AC2246" s="7"/>
      <c r="AD2246" s="7"/>
      <c r="AE2246" s="6"/>
      <c r="AF2246" s="8"/>
      <c r="AG2246" s="6"/>
      <c r="AH2246" s="1"/>
      <c r="AI2246" s="3"/>
      <c r="AJ2246" s="3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  <c r="HG2246" s="1"/>
      <c r="HH2246" s="1"/>
      <c r="HI2246" s="1"/>
      <c r="HJ2246" s="1"/>
      <c r="HK2246" s="1"/>
      <c r="HL2246" s="1"/>
    </row>
    <row r="2247" spans="1:220" x14ac:dyDescent="0.2">
      <c r="A2247" s="65">
        <f t="shared" si="565"/>
        <v>44222</v>
      </c>
      <c r="B2247" s="12">
        <f t="shared" ca="1" si="567"/>
        <v>96067167.017402232</v>
      </c>
      <c r="C2247" s="73">
        <f t="shared" ca="1" si="568"/>
        <v>80526032.942365378</v>
      </c>
      <c r="D2247" s="67">
        <f ca="1">IF(A2247&lt;$B$1,VLOOKUP(A2247,[1]DI!$A$4:$B$15000,2,FALSE),0)</f>
        <v>1.9000000000000006E-2</v>
      </c>
      <c r="E2247" s="11">
        <f t="shared" ca="1" si="569"/>
        <v>1.0000746899999999</v>
      </c>
      <c r="F2247" s="66">
        <f ca="1">(TRUNC(PRODUCT($E$16:$E2246),16))</f>
        <v>1.6527219696575</v>
      </c>
      <c r="G2247" s="66">
        <f t="shared" ca="1" si="570"/>
        <v>1.6004484080525101</v>
      </c>
      <c r="H2247" s="66">
        <f t="shared" ca="1" si="571"/>
        <v>1.03266182</v>
      </c>
      <c r="I2247" s="67">
        <f t="shared" si="566"/>
        <v>0</v>
      </c>
      <c r="J2247" s="68">
        <f t="shared" si="572"/>
        <v>43801</v>
      </c>
      <c r="K2247" s="13">
        <f t="shared" si="573"/>
        <v>414</v>
      </c>
      <c r="L2247" s="9">
        <f t="shared" si="574"/>
        <v>1</v>
      </c>
      <c r="M2247" s="71">
        <f t="shared" ca="1" si="575"/>
        <v>1.03266182</v>
      </c>
      <c r="N2247" s="70">
        <f t="shared" si="576"/>
        <v>0</v>
      </c>
      <c r="O2247" s="66">
        <f t="shared" ca="1" si="577"/>
        <v>2630126.7932775998</v>
      </c>
      <c r="P2247" s="72">
        <f t="shared" si="578"/>
        <v>0</v>
      </c>
      <c r="Q2247" s="73">
        <f t="shared" ca="1" si="579"/>
        <v>1610520.6588473076</v>
      </c>
      <c r="R2247" s="73">
        <f t="shared" ca="1" si="580"/>
        <v>11300486.622911941</v>
      </c>
      <c r="S2247" s="68"/>
      <c r="T2247" s="68"/>
      <c r="U2247" s="68"/>
      <c r="V2247" s="6"/>
      <c r="W2247" s="6"/>
      <c r="X2247" s="6"/>
      <c r="Y2247" s="7"/>
      <c r="Z2247" s="1"/>
      <c r="AA2247" s="6"/>
      <c r="AB2247" s="7"/>
      <c r="AC2247" s="7"/>
      <c r="AD2247" s="7"/>
      <c r="AE2247" s="6"/>
      <c r="AF2247" s="8"/>
      <c r="AG2247" s="6"/>
      <c r="AH2247" s="1"/>
      <c r="AI2247" s="3"/>
      <c r="AJ2247" s="3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  <c r="HG2247" s="1"/>
      <c r="HH2247" s="1"/>
      <c r="HI2247" s="1"/>
      <c r="HJ2247" s="1"/>
      <c r="HK2247" s="1"/>
      <c r="HL2247" s="1"/>
    </row>
    <row r="2248" spans="1:220" x14ac:dyDescent="0.2">
      <c r="A2248" s="65">
        <f t="shared" si="565"/>
        <v>44223</v>
      </c>
      <c r="B2248" s="12">
        <f t="shared" ca="1" si="567"/>
        <v>96100220.001303867</v>
      </c>
      <c r="C2248" s="73">
        <f t="shared" ca="1" si="568"/>
        <v>80526032.942365378</v>
      </c>
      <c r="D2248" s="67">
        <f ca="1">IF(A2248&lt;$B$1,VLOOKUP(A2248,[1]DI!$A$4:$B$15000,2,FALSE),0)</f>
        <v>1.9000000000000006E-2</v>
      </c>
      <c r="E2248" s="11">
        <f t="shared" ca="1" si="569"/>
        <v>1.0000746899999999</v>
      </c>
      <c r="F2248" s="66">
        <f ca="1">(TRUNC(PRODUCT($E$16:$E2247),16))</f>
        <v>1.65284541146141</v>
      </c>
      <c r="G2248" s="66">
        <f t="shared" ca="1" si="570"/>
        <v>1.6004484080525101</v>
      </c>
      <c r="H2248" s="66">
        <f t="shared" ca="1" si="571"/>
        <v>1.0327389499999999</v>
      </c>
      <c r="I2248" s="67">
        <f t="shared" si="566"/>
        <v>0</v>
      </c>
      <c r="J2248" s="68">
        <f t="shared" si="572"/>
        <v>43801</v>
      </c>
      <c r="K2248" s="13">
        <f t="shared" si="573"/>
        <v>415</v>
      </c>
      <c r="L2248" s="9">
        <f t="shared" si="574"/>
        <v>1</v>
      </c>
      <c r="M2248" s="71">
        <f t="shared" ca="1" si="575"/>
        <v>1.0327389499999999</v>
      </c>
      <c r="N2248" s="70">
        <f t="shared" si="576"/>
        <v>0</v>
      </c>
      <c r="O2248" s="66">
        <f t="shared" ca="1" si="577"/>
        <v>2636337.7661984498</v>
      </c>
      <c r="P2248" s="72">
        <f t="shared" si="578"/>
        <v>0</v>
      </c>
      <c r="Q2248" s="73">
        <f t="shared" ca="1" si="579"/>
        <v>1610520.6588473076</v>
      </c>
      <c r="R2248" s="73">
        <f t="shared" ca="1" si="580"/>
        <v>11327328.63389273</v>
      </c>
      <c r="S2248" s="68"/>
      <c r="T2248" s="68"/>
      <c r="U2248" s="68"/>
      <c r="V2248" s="6"/>
      <c r="W2248" s="6"/>
      <c r="X2248" s="6"/>
      <c r="Y2248" s="7"/>
      <c r="Z2248" s="1"/>
      <c r="AA2248" s="6"/>
      <c r="AB2248" s="7"/>
      <c r="AC2248" s="7"/>
      <c r="AD2248" s="7"/>
      <c r="AE2248" s="6"/>
      <c r="AF2248" s="8"/>
      <c r="AG2248" s="6"/>
      <c r="AH2248" s="1"/>
      <c r="AI2248" s="3"/>
      <c r="AJ2248" s="3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  <c r="HG2248" s="1"/>
      <c r="HH2248" s="1"/>
      <c r="HI2248" s="1"/>
      <c r="HJ2248" s="1"/>
      <c r="HK2248" s="1"/>
      <c r="HL2248" s="1"/>
    </row>
    <row r="2249" spans="1:220" x14ac:dyDescent="0.2">
      <c r="A2249" s="65">
        <f t="shared" si="565"/>
        <v>44224</v>
      </c>
      <c r="B2249" s="12">
        <f t="shared" ca="1" si="567"/>
        <v>96133273.790465832</v>
      </c>
      <c r="C2249" s="73">
        <f t="shared" ca="1" si="568"/>
        <v>80526032.942365378</v>
      </c>
      <c r="D2249" s="67">
        <f ca="1">IF(A2249&lt;$B$1,VLOOKUP(A2249,[1]DI!$A$4:$B$15000,2,FALSE),0)</f>
        <v>1.9000000000000006E-2</v>
      </c>
      <c r="E2249" s="11">
        <f t="shared" ca="1" si="569"/>
        <v>1.0000746899999999</v>
      </c>
      <c r="F2249" s="66">
        <f ca="1">(TRUNC(PRODUCT($E$16:$E2248),16))</f>
        <v>1.6529688624851999</v>
      </c>
      <c r="G2249" s="66">
        <f t="shared" ca="1" si="570"/>
        <v>1.6004484080525101</v>
      </c>
      <c r="H2249" s="66">
        <f t="shared" ca="1" si="571"/>
        <v>1.0328160900000001</v>
      </c>
      <c r="I2249" s="67">
        <f t="shared" si="566"/>
        <v>0</v>
      </c>
      <c r="J2249" s="68">
        <f t="shared" si="572"/>
        <v>43801</v>
      </c>
      <c r="K2249" s="13">
        <f t="shared" si="573"/>
        <v>416</v>
      </c>
      <c r="L2249" s="9">
        <f t="shared" si="574"/>
        <v>1</v>
      </c>
      <c r="M2249" s="71">
        <f t="shared" ca="1" si="575"/>
        <v>1.0328160900000001</v>
      </c>
      <c r="N2249" s="70">
        <f t="shared" si="576"/>
        <v>0</v>
      </c>
      <c r="O2249" s="66">
        <f t="shared" ca="1" si="577"/>
        <v>2642549.5443796301</v>
      </c>
      <c r="P2249" s="72">
        <f t="shared" si="578"/>
        <v>0</v>
      </c>
      <c r="Q2249" s="73">
        <f t="shared" ca="1" si="579"/>
        <v>1610520.6588473076</v>
      </c>
      <c r="R2249" s="73">
        <f t="shared" ca="1" si="580"/>
        <v>11354170.644873517</v>
      </c>
      <c r="S2249" s="68"/>
      <c r="T2249" s="68"/>
      <c r="U2249" s="68"/>
      <c r="V2249" s="6"/>
      <c r="W2249" s="6"/>
      <c r="X2249" s="6"/>
      <c r="Y2249" s="7"/>
      <c r="Z2249" s="1"/>
      <c r="AA2249" s="6"/>
      <c r="AB2249" s="7"/>
      <c r="AC2249" s="7"/>
      <c r="AD2249" s="7"/>
      <c r="AE2249" s="6"/>
      <c r="AF2249" s="8"/>
      <c r="AG2249" s="6"/>
      <c r="AH2249" s="1"/>
      <c r="AI2249" s="3"/>
      <c r="AJ2249" s="3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  <c r="HG2249" s="1"/>
      <c r="HH2249" s="1"/>
      <c r="HI2249" s="1"/>
      <c r="HJ2249" s="1"/>
      <c r="HK2249" s="1"/>
      <c r="HL2249" s="1"/>
    </row>
    <row r="2250" spans="1:220" x14ac:dyDescent="0.2">
      <c r="A2250" s="65">
        <f t="shared" si="565"/>
        <v>44225</v>
      </c>
      <c r="B2250" s="12">
        <f t="shared" ca="1" si="567"/>
        <v>96166327.579627782</v>
      </c>
      <c r="C2250" s="73">
        <f t="shared" ca="1" si="568"/>
        <v>80526032.942365378</v>
      </c>
      <c r="D2250" s="67">
        <f ca="1">IF(A2250&lt;$B$1,VLOOKUP(A2250,[1]DI!$A$4:$B$15000,2,FALSE),0)</f>
        <v>1.9000000000000006E-2</v>
      </c>
      <c r="E2250" s="11">
        <f t="shared" ca="1" si="569"/>
        <v>1.0000746899999999</v>
      </c>
      <c r="F2250" s="66">
        <f ca="1">(TRUNC(PRODUCT($E$16:$E2249),16))</f>
        <v>1.65309232272954</v>
      </c>
      <c r="G2250" s="66">
        <f t="shared" ca="1" si="570"/>
        <v>1.6004484080525101</v>
      </c>
      <c r="H2250" s="66">
        <f t="shared" ca="1" si="571"/>
        <v>1.03289323</v>
      </c>
      <c r="I2250" s="67">
        <f t="shared" si="566"/>
        <v>0</v>
      </c>
      <c r="J2250" s="68">
        <f t="shared" si="572"/>
        <v>43801</v>
      </c>
      <c r="K2250" s="13">
        <f t="shared" si="573"/>
        <v>417</v>
      </c>
      <c r="L2250" s="9">
        <f t="shared" si="574"/>
        <v>1</v>
      </c>
      <c r="M2250" s="71">
        <f t="shared" ca="1" si="575"/>
        <v>1.03289323</v>
      </c>
      <c r="N2250" s="70">
        <f t="shared" si="576"/>
        <v>0</v>
      </c>
      <c r="O2250" s="66">
        <f t="shared" ca="1" si="577"/>
        <v>2648761.3225607998</v>
      </c>
      <c r="P2250" s="72">
        <f t="shared" si="578"/>
        <v>0</v>
      </c>
      <c r="Q2250" s="73">
        <f t="shared" ca="1" si="579"/>
        <v>1610520.6588473076</v>
      </c>
      <c r="R2250" s="73">
        <f t="shared" ca="1" si="580"/>
        <v>11381012.655854307</v>
      </c>
      <c r="S2250" s="68"/>
      <c r="T2250" s="68"/>
      <c r="U2250" s="68"/>
      <c r="V2250" s="6"/>
      <c r="W2250" s="6"/>
      <c r="X2250" s="6"/>
      <c r="Y2250" s="7"/>
      <c r="Z2250" s="1"/>
      <c r="AA2250" s="6"/>
      <c r="AB2250" s="7"/>
      <c r="AC2250" s="7"/>
      <c r="AD2250" s="7"/>
      <c r="AE2250" s="6"/>
      <c r="AF2250" s="8"/>
      <c r="AG2250" s="6"/>
      <c r="AH2250" s="1"/>
      <c r="AI2250" s="3"/>
      <c r="AJ2250" s="3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  <c r="HG2250" s="1"/>
      <c r="HH2250" s="1"/>
      <c r="HI2250" s="1"/>
      <c r="HJ2250" s="1"/>
      <c r="HK2250" s="1"/>
      <c r="HL2250" s="1"/>
    </row>
    <row r="2251" spans="1:220" x14ac:dyDescent="0.2">
      <c r="A2251" s="65">
        <f t="shared" si="565"/>
        <v>44226</v>
      </c>
      <c r="B2251" s="12">
        <f t="shared" ca="1" si="567"/>
        <v>96199381.368789747</v>
      </c>
      <c r="C2251" s="73">
        <f t="shared" ca="1" si="568"/>
        <v>80526032.942365378</v>
      </c>
      <c r="D2251" s="67">
        <f ca="1">IF(A2251&lt;$B$1,VLOOKUP(A2251,[1]DI!$A$4:$B$15000,2,FALSE),0)</f>
        <v>0</v>
      </c>
      <c r="E2251" s="11">
        <f t="shared" ca="1" si="569"/>
        <v>1</v>
      </c>
      <c r="F2251" s="66">
        <f ca="1">(TRUNC(PRODUCT($E$16:$E2250),16))</f>
        <v>1.65321579219512</v>
      </c>
      <c r="G2251" s="66">
        <f t="shared" ca="1" si="570"/>
        <v>1.6004484080525101</v>
      </c>
      <c r="H2251" s="66">
        <f t="shared" ca="1" si="571"/>
        <v>1.0329703699999999</v>
      </c>
      <c r="I2251" s="67">
        <f t="shared" si="566"/>
        <v>0</v>
      </c>
      <c r="J2251" s="68">
        <f t="shared" si="572"/>
        <v>43801</v>
      </c>
      <c r="K2251" s="13">
        <f t="shared" si="573"/>
        <v>418</v>
      </c>
      <c r="L2251" s="9">
        <f t="shared" si="574"/>
        <v>1</v>
      </c>
      <c r="M2251" s="71">
        <f t="shared" ca="1" si="575"/>
        <v>1.0329703699999999</v>
      </c>
      <c r="N2251" s="70">
        <f t="shared" si="576"/>
        <v>0</v>
      </c>
      <c r="O2251" s="66">
        <f t="shared" ca="1" si="577"/>
        <v>2654973.1007419699</v>
      </c>
      <c r="P2251" s="72">
        <f t="shared" si="578"/>
        <v>0</v>
      </c>
      <c r="Q2251" s="73">
        <f t="shared" ca="1" si="579"/>
        <v>1610520.6588473076</v>
      </c>
      <c r="R2251" s="73">
        <f t="shared" ca="1" si="580"/>
        <v>11407854.666835096</v>
      </c>
      <c r="S2251" s="68"/>
      <c r="T2251" s="68"/>
      <c r="U2251" s="68"/>
      <c r="V2251" s="6"/>
      <c r="W2251" s="6"/>
      <c r="X2251" s="6"/>
      <c r="Y2251" s="7"/>
      <c r="Z2251" s="1"/>
      <c r="AA2251" s="6"/>
      <c r="AB2251" s="7"/>
      <c r="AC2251" s="7"/>
      <c r="AD2251" s="7"/>
      <c r="AE2251" s="6"/>
      <c r="AF2251" s="8"/>
      <c r="AG2251" s="6"/>
      <c r="AH2251" s="1"/>
      <c r="AI2251" s="3"/>
      <c r="AJ2251" s="3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</row>
    <row r="2252" spans="1:220" x14ac:dyDescent="0.2">
      <c r="A2252" s="65">
        <f t="shared" si="565"/>
        <v>44227</v>
      </c>
      <c r="B2252" s="12">
        <f t="shared" ca="1" si="567"/>
        <v>96226223.379770532</v>
      </c>
      <c r="C2252" s="73">
        <f t="shared" ca="1" si="568"/>
        <v>80526032.942365378</v>
      </c>
      <c r="D2252" s="67">
        <f ca="1">IF(A2252&lt;$B$1,VLOOKUP(A2252,[1]DI!$A$4:$B$15000,2,FALSE),0)</f>
        <v>0</v>
      </c>
      <c r="E2252" s="11">
        <f t="shared" ca="1" si="569"/>
        <v>1</v>
      </c>
      <c r="F2252" s="66">
        <f ca="1">(TRUNC(PRODUCT($E$16:$E2251),16))</f>
        <v>1.65321579219512</v>
      </c>
      <c r="G2252" s="66">
        <f t="shared" ca="1" si="570"/>
        <v>1.6004484080525101</v>
      </c>
      <c r="H2252" s="66">
        <f t="shared" ca="1" si="571"/>
        <v>1.0329703699999999</v>
      </c>
      <c r="I2252" s="67">
        <f t="shared" si="566"/>
        <v>0</v>
      </c>
      <c r="J2252" s="68">
        <f t="shared" si="572"/>
        <v>43801</v>
      </c>
      <c r="K2252" s="13">
        <f t="shared" si="573"/>
        <v>419</v>
      </c>
      <c r="L2252" s="9">
        <f t="shared" si="574"/>
        <v>1</v>
      </c>
      <c r="M2252" s="71">
        <f t="shared" ca="1" si="575"/>
        <v>1.0329703699999999</v>
      </c>
      <c r="N2252" s="70">
        <f t="shared" si="576"/>
        <v>0</v>
      </c>
      <c r="O2252" s="66">
        <f t="shared" ca="1" si="577"/>
        <v>2654973.1007419699</v>
      </c>
      <c r="P2252" s="72">
        <f t="shared" si="578"/>
        <v>0</v>
      </c>
      <c r="Q2252" s="73">
        <f t="shared" ca="1" si="579"/>
        <v>1610520.6588473076</v>
      </c>
      <c r="R2252" s="73">
        <f t="shared" ca="1" si="580"/>
        <v>11434696.677815882</v>
      </c>
      <c r="S2252" s="68"/>
      <c r="T2252" s="68"/>
      <c r="U2252" s="68"/>
      <c r="V2252" s="6"/>
      <c r="W2252" s="6"/>
      <c r="X2252" s="6"/>
      <c r="Y2252" s="7"/>
      <c r="Z2252" s="1"/>
      <c r="AA2252" s="6"/>
      <c r="AB2252" s="7"/>
      <c r="AC2252" s="7"/>
      <c r="AD2252" s="7"/>
      <c r="AE2252" s="6"/>
      <c r="AF2252" s="8"/>
      <c r="AG2252" s="6"/>
      <c r="AH2252" s="1"/>
      <c r="AI2252" s="3"/>
      <c r="AJ2252" s="3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</row>
    <row r="2253" spans="1:220" x14ac:dyDescent="0.2">
      <c r="A2253" s="65">
        <f t="shared" si="565"/>
        <v>44228</v>
      </c>
      <c r="B2253" s="12">
        <f t="shared" ca="1" si="567"/>
        <v>96253065.390751317</v>
      </c>
      <c r="C2253" s="73">
        <f t="shared" ca="1" si="568"/>
        <v>80526032.942365378</v>
      </c>
      <c r="D2253" s="67">
        <f ca="1">IF(A2253&lt;$B$1,VLOOKUP(A2253,[1]DI!$A$4:$B$15000,2,FALSE),0)</f>
        <v>1.9000000000000006E-2</v>
      </c>
      <c r="E2253" s="11">
        <f t="shared" ca="1" si="569"/>
        <v>1.0000746899999999</v>
      </c>
      <c r="F2253" s="66">
        <f ca="1">(TRUNC(PRODUCT($E$16:$E2252),16))</f>
        <v>1.65321579219512</v>
      </c>
      <c r="G2253" s="66">
        <f t="shared" ca="1" si="570"/>
        <v>1.6004484080525101</v>
      </c>
      <c r="H2253" s="66">
        <f t="shared" ca="1" si="571"/>
        <v>1.0329703699999999</v>
      </c>
      <c r="I2253" s="67">
        <f t="shared" si="566"/>
        <v>0</v>
      </c>
      <c r="J2253" s="68">
        <f t="shared" si="572"/>
        <v>43801</v>
      </c>
      <c r="K2253" s="13">
        <f t="shared" si="573"/>
        <v>419</v>
      </c>
      <c r="L2253" s="9">
        <f t="shared" si="574"/>
        <v>1</v>
      </c>
      <c r="M2253" s="71">
        <f t="shared" ca="1" si="575"/>
        <v>1.0329703699999999</v>
      </c>
      <c r="N2253" s="70">
        <f t="shared" si="576"/>
        <v>0</v>
      </c>
      <c r="O2253" s="66">
        <f t="shared" ca="1" si="577"/>
        <v>2654973.1007419699</v>
      </c>
      <c r="P2253" s="72">
        <f t="shared" si="578"/>
        <v>0</v>
      </c>
      <c r="Q2253" s="73">
        <f t="shared" ca="1" si="579"/>
        <v>1610520.6588473076</v>
      </c>
      <c r="R2253" s="73">
        <f t="shared" ca="1" si="580"/>
        <v>11461538.688796673</v>
      </c>
      <c r="S2253" s="68"/>
      <c r="T2253" s="68"/>
      <c r="U2253" s="68"/>
      <c r="V2253" s="6"/>
      <c r="W2253" s="6"/>
      <c r="X2253" s="6"/>
      <c r="Y2253" s="7"/>
      <c r="Z2253" s="1"/>
      <c r="AA2253" s="6"/>
      <c r="AB2253" s="7"/>
      <c r="AC2253" s="7"/>
      <c r="AD2253" s="7"/>
      <c r="AE2253" s="6"/>
      <c r="AF2253" s="8"/>
      <c r="AG2253" s="6"/>
      <c r="AH2253" s="1"/>
      <c r="AI2253" s="3"/>
      <c r="AJ2253" s="3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  <c r="HG2253" s="1"/>
      <c r="HH2253" s="1"/>
      <c r="HI2253" s="1"/>
      <c r="HJ2253" s="1"/>
      <c r="HK2253" s="1"/>
      <c r="HL2253" s="1"/>
    </row>
    <row r="2254" spans="1:220" x14ac:dyDescent="0.2">
      <c r="A2254" s="65">
        <f t="shared" si="565"/>
        <v>44229</v>
      </c>
      <c r="B2254" s="12">
        <f t="shared" ca="1" si="567"/>
        <v>96286120.790433943</v>
      </c>
      <c r="C2254" s="73">
        <f t="shared" ca="1" si="568"/>
        <v>80526032.942365378</v>
      </c>
      <c r="D2254" s="67">
        <f ca="1">IF(A2254&lt;$B$1,VLOOKUP(A2254,[1]DI!$A$4:$B$15000,2,FALSE),0)</f>
        <v>1.9000000000000006E-2</v>
      </c>
      <c r="E2254" s="11">
        <f t="shared" ca="1" si="569"/>
        <v>1.0000746899999999</v>
      </c>
      <c r="F2254" s="66">
        <f ca="1">(TRUNC(PRODUCT($E$16:$E2253),16))</f>
        <v>1.65333927088264</v>
      </c>
      <c r="G2254" s="66">
        <f t="shared" ca="1" si="570"/>
        <v>1.6004484080525101</v>
      </c>
      <c r="H2254" s="66">
        <f t="shared" ca="1" si="571"/>
        <v>1.0330475299999999</v>
      </c>
      <c r="I2254" s="67">
        <f t="shared" si="566"/>
        <v>0</v>
      </c>
      <c r="J2254" s="68">
        <f t="shared" si="572"/>
        <v>43801</v>
      </c>
      <c r="K2254" s="13">
        <f t="shared" si="573"/>
        <v>420</v>
      </c>
      <c r="L2254" s="9">
        <f t="shared" si="574"/>
        <v>1</v>
      </c>
      <c r="M2254" s="71">
        <f t="shared" ca="1" si="575"/>
        <v>1.0330475299999999</v>
      </c>
      <c r="N2254" s="70">
        <f t="shared" si="576"/>
        <v>0</v>
      </c>
      <c r="O2254" s="66">
        <f t="shared" ca="1" si="577"/>
        <v>2661186.4894437999</v>
      </c>
      <c r="P2254" s="72">
        <f t="shared" si="578"/>
        <v>0</v>
      </c>
      <c r="Q2254" s="73">
        <f t="shared" ca="1" si="579"/>
        <v>1610520.6588473076</v>
      </c>
      <c r="R2254" s="73">
        <f t="shared" ca="1" si="580"/>
        <v>11488380.699777463</v>
      </c>
      <c r="S2254" s="68"/>
      <c r="T2254" s="68"/>
      <c r="U2254" s="68"/>
      <c r="V2254" s="6"/>
      <c r="W2254" s="6"/>
      <c r="X2254" s="6"/>
      <c r="Y2254" s="7"/>
      <c r="Z2254" s="1"/>
      <c r="AA2254" s="6"/>
      <c r="AB2254" s="7"/>
      <c r="AC2254" s="7"/>
      <c r="AD2254" s="7"/>
      <c r="AE2254" s="6"/>
      <c r="AF2254" s="8"/>
      <c r="AG2254" s="6"/>
      <c r="AH2254" s="1"/>
      <c r="AI2254" s="3"/>
      <c r="AJ2254" s="3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  <c r="HG2254" s="1"/>
      <c r="HH2254" s="1"/>
      <c r="HI2254" s="1"/>
      <c r="HJ2254" s="1"/>
      <c r="HK2254" s="1"/>
      <c r="HL2254" s="1"/>
    </row>
    <row r="2255" spans="1:220" x14ac:dyDescent="0.2">
      <c r="A2255" s="65">
        <f t="shared" si="565"/>
        <v>44230</v>
      </c>
      <c r="B2255" s="12">
        <f t="shared" ca="1" si="567"/>
        <v>96319176.190116569</v>
      </c>
      <c r="C2255" s="73">
        <f t="shared" ca="1" si="568"/>
        <v>80526032.942365378</v>
      </c>
      <c r="D2255" s="67">
        <f ca="1">IF(A2255&lt;$B$1,VLOOKUP(A2255,[1]DI!$A$4:$B$15000,2,FALSE),0)</f>
        <v>1.9000000000000006E-2</v>
      </c>
      <c r="E2255" s="11">
        <f t="shared" ca="1" si="569"/>
        <v>1.0000746899999999</v>
      </c>
      <c r="F2255" s="66">
        <f ca="1">(TRUNC(PRODUCT($E$16:$E2254),16))</f>
        <v>1.6534627587927799</v>
      </c>
      <c r="G2255" s="66">
        <f t="shared" ca="1" si="570"/>
        <v>1.6004484080525101</v>
      </c>
      <c r="H2255" s="66">
        <f t="shared" ca="1" si="571"/>
        <v>1.03312469</v>
      </c>
      <c r="I2255" s="67">
        <f t="shared" si="566"/>
        <v>0</v>
      </c>
      <c r="J2255" s="68">
        <f t="shared" si="572"/>
        <v>43801</v>
      </c>
      <c r="K2255" s="13">
        <f t="shared" si="573"/>
        <v>421</v>
      </c>
      <c r="L2255" s="9">
        <f t="shared" si="574"/>
        <v>1</v>
      </c>
      <c r="M2255" s="71">
        <f t="shared" ca="1" si="575"/>
        <v>1.03312469</v>
      </c>
      <c r="N2255" s="70">
        <f t="shared" si="576"/>
        <v>0</v>
      </c>
      <c r="O2255" s="66">
        <f t="shared" ca="1" si="577"/>
        <v>2667399.8781456398</v>
      </c>
      <c r="P2255" s="72">
        <f t="shared" si="578"/>
        <v>0</v>
      </c>
      <c r="Q2255" s="73">
        <f t="shared" ca="1" si="579"/>
        <v>1610520.6588473076</v>
      </c>
      <c r="R2255" s="73">
        <f t="shared" ca="1" si="580"/>
        <v>11515222.71075825</v>
      </c>
      <c r="S2255" s="68"/>
      <c r="T2255" s="68"/>
      <c r="U2255" s="68"/>
      <c r="V2255" s="6"/>
      <c r="W2255" s="6"/>
      <c r="X2255" s="6"/>
      <c r="Y2255" s="7"/>
      <c r="Z2255" s="1"/>
      <c r="AA2255" s="6"/>
      <c r="AB2255" s="7"/>
      <c r="AC2255" s="7"/>
      <c r="AD2255" s="7"/>
      <c r="AE2255" s="6"/>
      <c r="AF2255" s="8"/>
      <c r="AG2255" s="6"/>
      <c r="AH2255" s="1"/>
      <c r="AI2255" s="3"/>
      <c r="AJ2255" s="3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  <c r="HG2255" s="1"/>
      <c r="HH2255" s="1"/>
      <c r="HI2255" s="1"/>
      <c r="HJ2255" s="1"/>
      <c r="HK2255" s="1"/>
      <c r="HL2255" s="1"/>
    </row>
    <row r="2256" spans="1:220" x14ac:dyDescent="0.2">
      <c r="A2256" s="65">
        <f t="shared" si="565"/>
        <v>44231</v>
      </c>
      <c r="B2256" s="12">
        <f t="shared" ca="1" si="567"/>
        <v>96352231.589799196</v>
      </c>
      <c r="C2256" s="73">
        <f t="shared" ca="1" si="568"/>
        <v>80526032.942365378</v>
      </c>
      <c r="D2256" s="67">
        <f ca="1">IF(A2256&lt;$B$1,VLOOKUP(A2256,[1]DI!$A$4:$B$15000,2,FALSE),0)</f>
        <v>1.9000000000000006E-2</v>
      </c>
      <c r="E2256" s="11">
        <f t="shared" ca="1" si="569"/>
        <v>1.0000746899999999</v>
      </c>
      <c r="F2256" s="66">
        <f ca="1">(TRUNC(PRODUCT($E$16:$E2255),16))</f>
        <v>1.65358625592623</v>
      </c>
      <c r="G2256" s="66">
        <f t="shared" ca="1" si="570"/>
        <v>1.6004484080525101</v>
      </c>
      <c r="H2256" s="66">
        <f t="shared" ca="1" si="571"/>
        <v>1.03320185</v>
      </c>
      <c r="I2256" s="67">
        <f t="shared" si="566"/>
        <v>0</v>
      </c>
      <c r="J2256" s="68">
        <f t="shared" si="572"/>
        <v>43801</v>
      </c>
      <c r="K2256" s="13">
        <f t="shared" si="573"/>
        <v>422</v>
      </c>
      <c r="L2256" s="9">
        <f t="shared" si="574"/>
        <v>1</v>
      </c>
      <c r="M2256" s="71">
        <f t="shared" ca="1" si="575"/>
        <v>1.03320185</v>
      </c>
      <c r="N2256" s="70">
        <f t="shared" si="576"/>
        <v>0</v>
      </c>
      <c r="O2256" s="66">
        <f t="shared" ca="1" si="577"/>
        <v>2673613.2668474698</v>
      </c>
      <c r="P2256" s="72">
        <f t="shared" si="578"/>
        <v>0</v>
      </c>
      <c r="Q2256" s="73">
        <f t="shared" ca="1" si="579"/>
        <v>1610520.6588473076</v>
      </c>
      <c r="R2256" s="73">
        <f t="shared" ca="1" si="580"/>
        <v>11542064.721739039</v>
      </c>
      <c r="S2256" s="68"/>
      <c r="T2256" s="68"/>
      <c r="U2256" s="68"/>
      <c r="V2256" s="6"/>
      <c r="W2256" s="6"/>
      <c r="X2256" s="6"/>
      <c r="Y2256" s="7"/>
      <c r="Z2256" s="1"/>
      <c r="AA2256" s="6"/>
      <c r="AB2256" s="7"/>
      <c r="AC2256" s="7"/>
      <c r="AD2256" s="7"/>
      <c r="AE2256" s="6"/>
      <c r="AF2256" s="8"/>
      <c r="AG2256" s="6"/>
      <c r="AH2256" s="1"/>
      <c r="AI2256" s="3"/>
      <c r="AJ2256" s="3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  <c r="HG2256" s="1"/>
      <c r="HH2256" s="1"/>
      <c r="HI2256" s="1"/>
      <c r="HJ2256" s="1"/>
      <c r="HK2256" s="1"/>
      <c r="HL2256" s="1"/>
    </row>
    <row r="2257" spans="1:220" x14ac:dyDescent="0.2">
      <c r="A2257" s="65">
        <f t="shared" si="565"/>
        <v>44232</v>
      </c>
      <c r="B2257" s="12">
        <f t="shared" ca="1" si="567"/>
        <v>96385287.794742137</v>
      </c>
      <c r="C2257" s="73">
        <f t="shared" ca="1" si="568"/>
        <v>80526032.942365378</v>
      </c>
      <c r="D2257" s="67">
        <f ca="1">IF(A2257&lt;$B$1,VLOOKUP(A2257,[1]DI!$A$4:$B$15000,2,FALSE),0)</f>
        <v>1.9000000000000006E-2</v>
      </c>
      <c r="E2257" s="11">
        <f t="shared" ca="1" si="569"/>
        <v>1.0000746899999999</v>
      </c>
      <c r="F2257" s="66">
        <f ca="1">(TRUNC(PRODUCT($E$16:$E2256),16))</f>
        <v>1.65370976228369</v>
      </c>
      <c r="G2257" s="66">
        <f t="shared" ca="1" si="570"/>
        <v>1.6004484080525101</v>
      </c>
      <c r="H2257" s="66">
        <f t="shared" ca="1" si="571"/>
        <v>1.0332790199999999</v>
      </c>
      <c r="I2257" s="67">
        <f t="shared" si="566"/>
        <v>0</v>
      </c>
      <c r="J2257" s="68">
        <f t="shared" si="572"/>
        <v>43801</v>
      </c>
      <c r="K2257" s="13">
        <f t="shared" si="573"/>
        <v>423</v>
      </c>
      <c r="L2257" s="9">
        <f t="shared" si="574"/>
        <v>1</v>
      </c>
      <c r="M2257" s="71">
        <f t="shared" ca="1" si="575"/>
        <v>1.0332790199999999</v>
      </c>
      <c r="N2257" s="70">
        <f t="shared" si="576"/>
        <v>0</v>
      </c>
      <c r="O2257" s="66">
        <f t="shared" ca="1" si="577"/>
        <v>2679827.4608096299</v>
      </c>
      <c r="P2257" s="72">
        <f t="shared" si="578"/>
        <v>0</v>
      </c>
      <c r="Q2257" s="73">
        <f t="shared" ca="1" si="579"/>
        <v>1610520.6588473076</v>
      </c>
      <c r="R2257" s="73">
        <f t="shared" ca="1" si="580"/>
        <v>11568906.732719826</v>
      </c>
      <c r="S2257" s="68"/>
      <c r="T2257" s="68"/>
      <c r="U2257" s="68"/>
      <c r="V2257" s="6"/>
      <c r="W2257" s="6"/>
      <c r="X2257" s="6"/>
      <c r="Y2257" s="7"/>
      <c r="Z2257" s="1"/>
      <c r="AA2257" s="6"/>
      <c r="AB2257" s="7"/>
      <c r="AC2257" s="7"/>
      <c r="AD2257" s="7"/>
      <c r="AE2257" s="6"/>
      <c r="AF2257" s="8"/>
      <c r="AG2257" s="6"/>
      <c r="AH2257" s="1"/>
      <c r="AI2257" s="3"/>
      <c r="AJ2257" s="3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  <c r="HG2257" s="1"/>
      <c r="HH2257" s="1"/>
      <c r="HI2257" s="1"/>
      <c r="HJ2257" s="1"/>
      <c r="HK2257" s="1"/>
      <c r="HL2257" s="1"/>
    </row>
    <row r="2258" spans="1:220" x14ac:dyDescent="0.2">
      <c r="A2258" s="65">
        <f t="shared" ref="A2258:A2321" si="581">(A2257+1)</f>
        <v>44233</v>
      </c>
      <c r="B2258" s="12">
        <f t="shared" ca="1" si="567"/>
        <v>96418344.804945439</v>
      </c>
      <c r="C2258" s="73">
        <f t="shared" ca="1" si="568"/>
        <v>80526032.942365378</v>
      </c>
      <c r="D2258" s="67">
        <f ca="1">IF(A2258&lt;$B$1,VLOOKUP(A2258,[1]DI!$A$4:$B$15000,2,FALSE),0)</f>
        <v>0</v>
      </c>
      <c r="E2258" s="11">
        <f t="shared" ca="1" si="569"/>
        <v>1</v>
      </c>
      <c r="F2258" s="66">
        <f ca="1">(TRUNC(PRODUCT($E$16:$E2257),16))</f>
        <v>1.65383327786583</v>
      </c>
      <c r="G2258" s="66">
        <f t="shared" ca="1" si="570"/>
        <v>1.6004484080525101</v>
      </c>
      <c r="H2258" s="66">
        <f t="shared" ca="1" si="571"/>
        <v>1.0333562000000001</v>
      </c>
      <c r="I2258" s="67">
        <f t="shared" ref="I2258:I2321" si="582">I2257</f>
        <v>0</v>
      </c>
      <c r="J2258" s="68">
        <f t="shared" si="572"/>
        <v>43801</v>
      </c>
      <c r="K2258" s="13">
        <f t="shared" si="573"/>
        <v>424</v>
      </c>
      <c r="L2258" s="9">
        <f t="shared" si="574"/>
        <v>1</v>
      </c>
      <c r="M2258" s="71">
        <f t="shared" ca="1" si="575"/>
        <v>1.0333562000000001</v>
      </c>
      <c r="N2258" s="70">
        <f t="shared" si="576"/>
        <v>0</v>
      </c>
      <c r="O2258" s="66">
        <f t="shared" ca="1" si="577"/>
        <v>2686042.4600321301</v>
      </c>
      <c r="P2258" s="72">
        <f t="shared" si="578"/>
        <v>0</v>
      </c>
      <c r="Q2258" s="73">
        <f t="shared" ca="1" si="579"/>
        <v>1610520.6588473076</v>
      </c>
      <c r="R2258" s="73">
        <f t="shared" ca="1" si="580"/>
        <v>11595748.743700616</v>
      </c>
      <c r="S2258" s="68"/>
      <c r="T2258" s="68"/>
      <c r="U2258" s="68"/>
      <c r="V2258" s="6"/>
      <c r="W2258" s="6"/>
      <c r="X2258" s="6"/>
      <c r="Y2258" s="7"/>
      <c r="Z2258" s="1"/>
      <c r="AA2258" s="6"/>
      <c r="AB2258" s="7"/>
      <c r="AC2258" s="7"/>
      <c r="AD2258" s="7"/>
      <c r="AE2258" s="6"/>
      <c r="AF2258" s="8"/>
      <c r="AG2258" s="6"/>
      <c r="AH2258" s="1"/>
      <c r="AI2258" s="3"/>
      <c r="AJ2258" s="3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</row>
    <row r="2259" spans="1:220" x14ac:dyDescent="0.2">
      <c r="A2259" s="65">
        <f t="shared" si="581"/>
        <v>44234</v>
      </c>
      <c r="B2259" s="12">
        <f t="shared" ca="1" si="567"/>
        <v>96445186.815926224</v>
      </c>
      <c r="C2259" s="73">
        <f t="shared" ca="1" si="568"/>
        <v>80526032.942365378</v>
      </c>
      <c r="D2259" s="67">
        <f ca="1">IF(A2259&lt;$B$1,VLOOKUP(A2259,[1]DI!$A$4:$B$15000,2,FALSE),0)</f>
        <v>0</v>
      </c>
      <c r="E2259" s="11">
        <f t="shared" ca="1" si="569"/>
        <v>1</v>
      </c>
      <c r="F2259" s="66">
        <f ca="1">(TRUNC(PRODUCT($E$16:$E2258),16))</f>
        <v>1.65383327786583</v>
      </c>
      <c r="G2259" s="66">
        <f t="shared" ca="1" si="570"/>
        <v>1.6004484080525101</v>
      </c>
      <c r="H2259" s="66">
        <f t="shared" ca="1" si="571"/>
        <v>1.0333562000000001</v>
      </c>
      <c r="I2259" s="67">
        <f t="shared" si="582"/>
        <v>0</v>
      </c>
      <c r="J2259" s="68">
        <f t="shared" si="572"/>
        <v>43801</v>
      </c>
      <c r="K2259" s="13">
        <f t="shared" si="573"/>
        <v>425</v>
      </c>
      <c r="L2259" s="9">
        <f t="shared" si="574"/>
        <v>1</v>
      </c>
      <c r="M2259" s="71">
        <f t="shared" ca="1" si="575"/>
        <v>1.0333562000000001</v>
      </c>
      <c r="N2259" s="70">
        <f t="shared" si="576"/>
        <v>0</v>
      </c>
      <c r="O2259" s="66">
        <f t="shared" ca="1" si="577"/>
        <v>2686042.4600321301</v>
      </c>
      <c r="P2259" s="72">
        <f t="shared" si="578"/>
        <v>0</v>
      </c>
      <c r="Q2259" s="73">
        <f t="shared" ca="1" si="579"/>
        <v>1610520.6588473076</v>
      </c>
      <c r="R2259" s="73">
        <f t="shared" ca="1" si="580"/>
        <v>11622590.754681403</v>
      </c>
      <c r="S2259" s="68"/>
      <c r="T2259" s="68"/>
      <c r="U2259" s="68"/>
      <c r="V2259" s="6"/>
      <c r="W2259" s="6"/>
      <c r="X2259" s="6"/>
      <c r="Y2259" s="7"/>
      <c r="Z2259" s="1"/>
      <c r="AA2259" s="6"/>
      <c r="AB2259" s="7"/>
      <c r="AC2259" s="7"/>
      <c r="AD2259" s="7"/>
      <c r="AE2259" s="6"/>
      <c r="AF2259" s="8"/>
      <c r="AG2259" s="6"/>
      <c r="AH2259" s="1"/>
      <c r="AI2259" s="3"/>
      <c r="AJ2259" s="3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</row>
    <row r="2260" spans="1:220" x14ac:dyDescent="0.2">
      <c r="A2260" s="65">
        <f t="shared" si="581"/>
        <v>44235</v>
      </c>
      <c r="B2260" s="12">
        <f t="shared" ca="1" si="567"/>
        <v>96472028.826907009</v>
      </c>
      <c r="C2260" s="73">
        <f t="shared" ca="1" si="568"/>
        <v>80526032.942365378</v>
      </c>
      <c r="D2260" s="67">
        <f ca="1">IF(A2260&lt;$B$1,VLOOKUP(A2260,[1]DI!$A$4:$B$15000,2,FALSE),0)</f>
        <v>1.9000000000000006E-2</v>
      </c>
      <c r="E2260" s="11">
        <f t="shared" ca="1" si="569"/>
        <v>1.0000746899999999</v>
      </c>
      <c r="F2260" s="66">
        <f ca="1">(TRUNC(PRODUCT($E$16:$E2259),16))</f>
        <v>1.65383327786583</v>
      </c>
      <c r="G2260" s="66">
        <f t="shared" ca="1" si="570"/>
        <v>1.6004484080525101</v>
      </c>
      <c r="H2260" s="66">
        <f t="shared" ca="1" si="571"/>
        <v>1.0333562000000001</v>
      </c>
      <c r="I2260" s="67">
        <f t="shared" si="582"/>
        <v>0</v>
      </c>
      <c r="J2260" s="68">
        <f t="shared" si="572"/>
        <v>43801</v>
      </c>
      <c r="K2260" s="13">
        <f t="shared" si="573"/>
        <v>426</v>
      </c>
      <c r="L2260" s="9">
        <f t="shared" si="574"/>
        <v>1</v>
      </c>
      <c r="M2260" s="71">
        <f t="shared" ca="1" si="575"/>
        <v>1.0333562000000001</v>
      </c>
      <c r="N2260" s="70">
        <f t="shared" si="576"/>
        <v>0</v>
      </c>
      <c r="O2260" s="66">
        <f t="shared" ca="1" si="577"/>
        <v>2686042.4600321301</v>
      </c>
      <c r="P2260" s="72">
        <f t="shared" si="578"/>
        <v>0</v>
      </c>
      <c r="Q2260" s="73">
        <f t="shared" ca="1" si="579"/>
        <v>1610520.6588473076</v>
      </c>
      <c r="R2260" s="73">
        <f t="shared" ca="1" si="580"/>
        <v>11649432.765662191</v>
      </c>
      <c r="S2260" s="68"/>
      <c r="T2260" s="68"/>
      <c r="U2260" s="68"/>
      <c r="V2260" s="6"/>
      <c r="W2260" s="6"/>
      <c r="X2260" s="6"/>
      <c r="Y2260" s="7"/>
      <c r="Z2260" s="1"/>
      <c r="AA2260" s="6"/>
      <c r="AB2260" s="7"/>
      <c r="AC2260" s="7"/>
      <c r="AD2260" s="7"/>
      <c r="AE2260" s="6"/>
      <c r="AF2260" s="8"/>
      <c r="AG2260" s="6"/>
      <c r="AH2260" s="1"/>
      <c r="AI2260" s="3"/>
      <c r="AJ2260" s="3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  <c r="HG2260" s="1"/>
      <c r="HH2260" s="1"/>
      <c r="HI2260" s="1"/>
      <c r="HJ2260" s="1"/>
      <c r="HK2260" s="1"/>
      <c r="HL2260" s="1"/>
    </row>
    <row r="2261" spans="1:220" x14ac:dyDescent="0.2">
      <c r="A2261" s="65">
        <f t="shared" si="581"/>
        <v>44236</v>
      </c>
      <c r="B2261" s="12">
        <f t="shared" ca="1" si="567"/>
        <v>96505085.837110281</v>
      </c>
      <c r="C2261" s="73">
        <f t="shared" ca="1" si="568"/>
        <v>80526032.942365378</v>
      </c>
      <c r="D2261" s="67">
        <f ca="1">IF(A2261&lt;$B$1,VLOOKUP(A2261,[1]DI!$A$4:$B$15000,2,FALSE),0)</f>
        <v>1.9000000000000006E-2</v>
      </c>
      <c r="E2261" s="11">
        <f t="shared" ca="1" si="569"/>
        <v>1.0000746899999999</v>
      </c>
      <c r="F2261" s="66">
        <f ca="1">(TRUNC(PRODUCT($E$16:$E2260),16))</f>
        <v>1.65395680267336</v>
      </c>
      <c r="G2261" s="66">
        <f t="shared" ca="1" si="570"/>
        <v>1.6004484080525101</v>
      </c>
      <c r="H2261" s="66">
        <f t="shared" ca="1" si="571"/>
        <v>1.03343338</v>
      </c>
      <c r="I2261" s="67">
        <f t="shared" si="582"/>
        <v>0</v>
      </c>
      <c r="J2261" s="68">
        <f t="shared" si="572"/>
        <v>43801</v>
      </c>
      <c r="K2261" s="13">
        <f t="shared" si="573"/>
        <v>427</v>
      </c>
      <c r="L2261" s="9">
        <f t="shared" si="574"/>
        <v>1</v>
      </c>
      <c r="M2261" s="71">
        <f t="shared" ca="1" si="575"/>
        <v>1.03343338</v>
      </c>
      <c r="N2261" s="70">
        <f t="shared" si="576"/>
        <v>0</v>
      </c>
      <c r="O2261" s="66">
        <f t="shared" ca="1" si="577"/>
        <v>2692257.4592546201</v>
      </c>
      <c r="P2261" s="72">
        <f t="shared" si="578"/>
        <v>0</v>
      </c>
      <c r="Q2261" s="73">
        <f t="shared" ca="1" si="579"/>
        <v>1610520.6588473076</v>
      </c>
      <c r="R2261" s="73">
        <f t="shared" ca="1" si="580"/>
        <v>11676274.776642978</v>
      </c>
      <c r="S2261" s="68"/>
      <c r="T2261" s="68"/>
      <c r="U2261" s="68"/>
      <c r="V2261" s="6"/>
      <c r="W2261" s="6"/>
      <c r="X2261" s="6"/>
      <c r="Y2261" s="7"/>
      <c r="Z2261" s="1"/>
      <c r="AA2261" s="6"/>
      <c r="AB2261" s="7"/>
      <c r="AC2261" s="7"/>
      <c r="AD2261" s="7"/>
      <c r="AE2261" s="6"/>
      <c r="AF2261" s="8"/>
      <c r="AG2261" s="6"/>
      <c r="AH2261" s="1"/>
      <c r="AI2261" s="3"/>
      <c r="AJ2261" s="3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</row>
    <row r="2262" spans="1:220" x14ac:dyDescent="0.2">
      <c r="A2262" s="65">
        <f t="shared" si="581"/>
        <v>44237</v>
      </c>
      <c r="B2262" s="12">
        <f t="shared" ca="1" si="567"/>
        <v>96538142.847313568</v>
      </c>
      <c r="C2262" s="73">
        <f t="shared" ca="1" si="568"/>
        <v>80526032.942365378</v>
      </c>
      <c r="D2262" s="67">
        <f ca="1">IF(A2262&lt;$B$1,VLOOKUP(A2262,[1]DI!$A$4:$B$15000,2,FALSE),0)</f>
        <v>1.9000000000000006E-2</v>
      </c>
      <c r="E2262" s="11">
        <f t="shared" ca="1" si="569"/>
        <v>1.0000746899999999</v>
      </c>
      <c r="F2262" s="66">
        <f ca="1">(TRUNC(PRODUCT($E$16:$E2261),16))</f>
        <v>1.6540803367069501</v>
      </c>
      <c r="G2262" s="66">
        <f t="shared" ca="1" si="570"/>
        <v>1.6004484080525101</v>
      </c>
      <c r="H2262" s="66">
        <f t="shared" ca="1" si="571"/>
        <v>1.0335105600000001</v>
      </c>
      <c r="I2262" s="67">
        <f t="shared" si="582"/>
        <v>0</v>
      </c>
      <c r="J2262" s="68">
        <f t="shared" si="572"/>
        <v>43801</v>
      </c>
      <c r="K2262" s="13">
        <f t="shared" si="573"/>
        <v>428</v>
      </c>
      <c r="L2262" s="9">
        <f t="shared" si="574"/>
        <v>1</v>
      </c>
      <c r="M2262" s="71">
        <f t="shared" ca="1" si="575"/>
        <v>1.0335105600000001</v>
      </c>
      <c r="N2262" s="70">
        <f t="shared" si="576"/>
        <v>0</v>
      </c>
      <c r="O2262" s="66">
        <f t="shared" ca="1" si="577"/>
        <v>2698472.4584771199</v>
      </c>
      <c r="P2262" s="72">
        <f t="shared" si="578"/>
        <v>0</v>
      </c>
      <c r="Q2262" s="73">
        <f t="shared" ca="1" si="579"/>
        <v>1610520.6588473076</v>
      </c>
      <c r="R2262" s="73">
        <f t="shared" ca="1" si="580"/>
        <v>11703116.787623769</v>
      </c>
      <c r="S2262" s="68"/>
      <c r="T2262" s="68"/>
      <c r="U2262" s="68"/>
      <c r="V2262" s="6"/>
      <c r="W2262" s="6"/>
      <c r="X2262" s="6"/>
      <c r="Y2262" s="7"/>
      <c r="Z2262" s="1"/>
      <c r="AA2262" s="6"/>
      <c r="AB2262" s="7"/>
      <c r="AC2262" s="7"/>
      <c r="AD2262" s="7"/>
      <c r="AE2262" s="6"/>
      <c r="AF2262" s="8"/>
      <c r="AG2262" s="6"/>
      <c r="AH2262" s="1"/>
      <c r="AI2262" s="3"/>
      <c r="AJ2262" s="3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  <c r="HG2262" s="1"/>
      <c r="HH2262" s="1"/>
      <c r="HI2262" s="1"/>
      <c r="HJ2262" s="1"/>
      <c r="HK2262" s="1"/>
      <c r="HL2262" s="1"/>
    </row>
    <row r="2263" spans="1:220" x14ac:dyDescent="0.2">
      <c r="A2263" s="65">
        <f t="shared" si="581"/>
        <v>44238</v>
      </c>
      <c r="B2263" s="12">
        <f t="shared" ca="1" si="567"/>
        <v>96571201.468037516</v>
      </c>
      <c r="C2263" s="73">
        <f t="shared" ca="1" si="568"/>
        <v>80526032.942365378</v>
      </c>
      <c r="D2263" s="67">
        <f ca="1">IF(A2263&lt;$B$1,VLOOKUP(A2263,[1]DI!$A$4:$B$15000,2,FALSE),0)</f>
        <v>1.9000000000000006E-2</v>
      </c>
      <c r="E2263" s="11">
        <f t="shared" ca="1" si="569"/>
        <v>1.0000746899999999</v>
      </c>
      <c r="F2263" s="66">
        <f ca="1">(TRUNC(PRODUCT($E$16:$E2262),16))</f>
        <v>1.6542038799673</v>
      </c>
      <c r="G2263" s="66">
        <f t="shared" ca="1" si="570"/>
        <v>1.6004484080525101</v>
      </c>
      <c r="H2263" s="66">
        <f t="shared" ca="1" si="571"/>
        <v>1.0335877600000001</v>
      </c>
      <c r="I2263" s="67">
        <f t="shared" si="582"/>
        <v>0</v>
      </c>
      <c r="J2263" s="68">
        <f t="shared" si="572"/>
        <v>43801</v>
      </c>
      <c r="K2263" s="13">
        <f t="shared" si="573"/>
        <v>429</v>
      </c>
      <c r="L2263" s="9">
        <f t="shared" si="574"/>
        <v>1</v>
      </c>
      <c r="M2263" s="71">
        <f t="shared" ca="1" si="575"/>
        <v>1.0335877600000001</v>
      </c>
      <c r="N2263" s="70">
        <f t="shared" si="576"/>
        <v>0</v>
      </c>
      <c r="O2263" s="66">
        <f t="shared" ca="1" si="577"/>
        <v>2704689.0682202699</v>
      </c>
      <c r="P2263" s="72">
        <f t="shared" si="578"/>
        <v>0</v>
      </c>
      <c r="Q2263" s="73">
        <f t="shared" ca="1" si="579"/>
        <v>1610520.6588473076</v>
      </c>
      <c r="R2263" s="73">
        <f t="shared" ca="1" si="580"/>
        <v>11729958.798604557</v>
      </c>
      <c r="S2263" s="68"/>
      <c r="T2263" s="68"/>
      <c r="U2263" s="68"/>
      <c r="V2263" s="6"/>
      <c r="W2263" s="6"/>
      <c r="X2263" s="6"/>
      <c r="Y2263" s="7"/>
      <c r="Z2263" s="1"/>
      <c r="AA2263" s="6"/>
      <c r="AB2263" s="7"/>
      <c r="AC2263" s="7"/>
      <c r="AD2263" s="7"/>
      <c r="AE2263" s="6"/>
      <c r="AF2263" s="8"/>
      <c r="AG2263" s="6"/>
      <c r="AH2263" s="1"/>
      <c r="AI2263" s="3"/>
      <c r="AJ2263" s="3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  <c r="HG2263" s="1"/>
      <c r="HH2263" s="1"/>
      <c r="HI2263" s="1"/>
      <c r="HJ2263" s="1"/>
      <c r="HK2263" s="1"/>
      <c r="HL2263" s="1"/>
    </row>
    <row r="2264" spans="1:220" x14ac:dyDescent="0.2">
      <c r="A2264" s="65">
        <f t="shared" si="581"/>
        <v>44239</v>
      </c>
      <c r="B2264" s="12">
        <f t="shared" ca="1" si="567"/>
        <v>96604260.088761449</v>
      </c>
      <c r="C2264" s="73">
        <f t="shared" ca="1" si="568"/>
        <v>80526032.942365378</v>
      </c>
      <c r="D2264" s="67">
        <f ca="1">IF(A2264&lt;$B$1,VLOOKUP(A2264,[1]DI!$A$4:$B$15000,2,FALSE),0)</f>
        <v>1.9000000000000006E-2</v>
      </c>
      <c r="E2264" s="11">
        <f t="shared" ca="1" si="569"/>
        <v>1.0000746899999999</v>
      </c>
      <c r="F2264" s="66">
        <f ca="1">(TRUNC(PRODUCT($E$16:$E2263),16))</f>
        <v>1.6543274324550901</v>
      </c>
      <c r="G2264" s="66">
        <f t="shared" ca="1" si="570"/>
        <v>1.6004484080525101</v>
      </c>
      <c r="H2264" s="66">
        <f t="shared" ca="1" si="571"/>
        <v>1.0336649600000001</v>
      </c>
      <c r="I2264" s="67">
        <f t="shared" si="582"/>
        <v>0</v>
      </c>
      <c r="J2264" s="68">
        <f t="shared" si="572"/>
        <v>43801</v>
      </c>
      <c r="K2264" s="13">
        <f t="shared" si="573"/>
        <v>430</v>
      </c>
      <c r="L2264" s="9">
        <f t="shared" si="574"/>
        <v>1</v>
      </c>
      <c r="M2264" s="71">
        <f t="shared" ca="1" si="575"/>
        <v>1.0336649600000001</v>
      </c>
      <c r="N2264" s="70">
        <f t="shared" si="576"/>
        <v>0</v>
      </c>
      <c r="O2264" s="66">
        <f t="shared" ca="1" si="577"/>
        <v>2710905.6779634198</v>
      </c>
      <c r="P2264" s="72">
        <f t="shared" si="578"/>
        <v>0</v>
      </c>
      <c r="Q2264" s="73">
        <f t="shared" ca="1" si="579"/>
        <v>1610520.6588473076</v>
      </c>
      <c r="R2264" s="73">
        <f t="shared" ca="1" si="580"/>
        <v>11756800.809585344</v>
      </c>
      <c r="S2264" s="68"/>
      <c r="T2264" s="68"/>
      <c r="U2264" s="68"/>
      <c r="V2264" s="6"/>
      <c r="W2264" s="6"/>
      <c r="X2264" s="6"/>
      <c r="Y2264" s="7"/>
      <c r="Z2264" s="1"/>
      <c r="AA2264" s="6"/>
      <c r="AB2264" s="7"/>
      <c r="AC2264" s="7"/>
      <c r="AD2264" s="7"/>
      <c r="AE2264" s="6"/>
      <c r="AF2264" s="8"/>
      <c r="AG2264" s="6"/>
      <c r="AH2264" s="1"/>
      <c r="AI2264" s="3"/>
      <c r="AJ2264" s="3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  <c r="HG2264" s="1"/>
      <c r="HH2264" s="1"/>
      <c r="HI2264" s="1"/>
      <c r="HJ2264" s="1"/>
      <c r="HK2264" s="1"/>
      <c r="HL2264" s="1"/>
    </row>
    <row r="2265" spans="1:220" x14ac:dyDescent="0.2">
      <c r="A2265" s="65">
        <f t="shared" si="581"/>
        <v>44240</v>
      </c>
      <c r="B2265" s="12">
        <f t="shared" ca="1" si="567"/>
        <v>96637318.709485382</v>
      </c>
      <c r="C2265" s="73">
        <f t="shared" ca="1" si="568"/>
        <v>80526032.942365378</v>
      </c>
      <c r="D2265" s="67">
        <f ca="1">IF(A2265&lt;$B$1,VLOOKUP(A2265,[1]DI!$A$4:$B$15000,2,FALSE),0)</f>
        <v>0</v>
      </c>
      <c r="E2265" s="11">
        <f t="shared" ca="1" si="569"/>
        <v>1</v>
      </c>
      <c r="F2265" s="66">
        <f ca="1">(TRUNC(PRODUCT($E$16:$E2264),16))</f>
        <v>1.6544509941710199</v>
      </c>
      <c r="G2265" s="66">
        <f t="shared" ca="1" si="570"/>
        <v>1.6004484080525101</v>
      </c>
      <c r="H2265" s="66">
        <f t="shared" ca="1" si="571"/>
        <v>1.0337421600000001</v>
      </c>
      <c r="I2265" s="67">
        <f t="shared" si="582"/>
        <v>0</v>
      </c>
      <c r="J2265" s="68">
        <f t="shared" si="572"/>
        <v>43801</v>
      </c>
      <c r="K2265" s="13">
        <f t="shared" si="573"/>
        <v>431</v>
      </c>
      <c r="L2265" s="9">
        <f t="shared" si="574"/>
        <v>1</v>
      </c>
      <c r="M2265" s="71">
        <f t="shared" ca="1" si="575"/>
        <v>1.0337421600000001</v>
      </c>
      <c r="N2265" s="70">
        <f t="shared" si="576"/>
        <v>0</v>
      </c>
      <c r="O2265" s="66">
        <f t="shared" ca="1" si="577"/>
        <v>2717122.2877065698</v>
      </c>
      <c r="P2265" s="72">
        <f t="shared" si="578"/>
        <v>0</v>
      </c>
      <c r="Q2265" s="73">
        <f t="shared" ca="1" si="579"/>
        <v>1610520.6588473076</v>
      </c>
      <c r="R2265" s="73">
        <f t="shared" ca="1" si="580"/>
        <v>11783642.820566135</v>
      </c>
      <c r="S2265" s="68"/>
      <c r="T2265" s="68"/>
      <c r="U2265" s="68"/>
      <c r="V2265" s="6"/>
      <c r="W2265" s="6"/>
      <c r="X2265" s="6"/>
      <c r="Y2265" s="7"/>
      <c r="Z2265" s="1"/>
      <c r="AA2265" s="6"/>
      <c r="AB2265" s="7"/>
      <c r="AC2265" s="7"/>
      <c r="AD2265" s="7"/>
      <c r="AE2265" s="6"/>
      <c r="AF2265" s="8"/>
      <c r="AG2265" s="6"/>
      <c r="AH2265" s="1"/>
      <c r="AI2265" s="3"/>
      <c r="AJ2265" s="3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  <c r="HG2265" s="1"/>
      <c r="HH2265" s="1"/>
      <c r="HI2265" s="1"/>
      <c r="HJ2265" s="1"/>
      <c r="HK2265" s="1"/>
      <c r="HL2265" s="1"/>
    </row>
    <row r="2266" spans="1:220" x14ac:dyDescent="0.2">
      <c r="A2266" s="65">
        <f t="shared" si="581"/>
        <v>44241</v>
      </c>
      <c r="B2266" s="12">
        <f t="shared" ca="1" si="567"/>
        <v>96664160.720466167</v>
      </c>
      <c r="C2266" s="73">
        <f t="shared" ca="1" si="568"/>
        <v>80526032.942365378</v>
      </c>
      <c r="D2266" s="67">
        <f ca="1">IF(A2266&lt;$B$1,VLOOKUP(A2266,[1]DI!$A$4:$B$15000,2,FALSE),0)</f>
        <v>0</v>
      </c>
      <c r="E2266" s="11">
        <f t="shared" ca="1" si="569"/>
        <v>1</v>
      </c>
      <c r="F2266" s="66">
        <f ca="1">(TRUNC(PRODUCT($E$16:$E2265),16))</f>
        <v>1.6544509941710199</v>
      </c>
      <c r="G2266" s="66">
        <f t="shared" ca="1" si="570"/>
        <v>1.6004484080525101</v>
      </c>
      <c r="H2266" s="66">
        <f t="shared" ca="1" si="571"/>
        <v>1.0337421600000001</v>
      </c>
      <c r="I2266" s="67">
        <f t="shared" si="582"/>
        <v>0</v>
      </c>
      <c r="J2266" s="68">
        <f t="shared" si="572"/>
        <v>43801</v>
      </c>
      <c r="K2266" s="13">
        <f t="shared" si="573"/>
        <v>432</v>
      </c>
      <c r="L2266" s="9">
        <f t="shared" si="574"/>
        <v>1</v>
      </c>
      <c r="M2266" s="71">
        <f t="shared" ca="1" si="575"/>
        <v>1.0337421600000001</v>
      </c>
      <c r="N2266" s="70">
        <f t="shared" si="576"/>
        <v>0</v>
      </c>
      <c r="O2266" s="66">
        <f t="shared" ca="1" si="577"/>
        <v>2717122.2877065698</v>
      </c>
      <c r="P2266" s="72">
        <f t="shared" si="578"/>
        <v>0</v>
      </c>
      <c r="Q2266" s="73">
        <f t="shared" ca="1" si="579"/>
        <v>1610520.6588473076</v>
      </c>
      <c r="R2266" s="73">
        <f t="shared" ca="1" si="580"/>
        <v>11810484.831546921</v>
      </c>
      <c r="S2266" s="68"/>
      <c r="T2266" s="68"/>
      <c r="U2266" s="68"/>
      <c r="V2266" s="6"/>
      <c r="W2266" s="6"/>
      <c r="X2266" s="6"/>
      <c r="Y2266" s="7"/>
      <c r="Z2266" s="1"/>
      <c r="AA2266" s="6"/>
      <c r="AB2266" s="7"/>
      <c r="AC2266" s="7"/>
      <c r="AD2266" s="7"/>
      <c r="AE2266" s="6"/>
      <c r="AF2266" s="8"/>
      <c r="AG2266" s="6"/>
      <c r="AH2266" s="1"/>
      <c r="AI2266" s="3"/>
      <c r="AJ2266" s="3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  <c r="HG2266" s="1"/>
      <c r="HH2266" s="1"/>
      <c r="HI2266" s="1"/>
      <c r="HJ2266" s="1"/>
      <c r="HK2266" s="1"/>
      <c r="HL2266" s="1"/>
    </row>
    <row r="2267" spans="1:220" x14ac:dyDescent="0.2">
      <c r="A2267" s="65">
        <f t="shared" si="581"/>
        <v>44242</v>
      </c>
      <c r="B2267" s="12">
        <f t="shared" ca="1" si="567"/>
        <v>96691002.731446952</v>
      </c>
      <c r="C2267" s="73">
        <f t="shared" ca="1" si="568"/>
        <v>80526032.942365378</v>
      </c>
      <c r="D2267" s="67">
        <f ca="1">IF(A2267&lt;$B$1,VLOOKUP(A2267,[1]DI!$A$4:$B$15000,2,FALSE),0)</f>
        <v>0</v>
      </c>
      <c r="E2267" s="11">
        <f t="shared" ca="1" si="569"/>
        <v>1</v>
      </c>
      <c r="F2267" s="66">
        <f ca="1">(TRUNC(PRODUCT($E$16:$E2266),16))</f>
        <v>1.6544509941710199</v>
      </c>
      <c r="G2267" s="66">
        <f t="shared" ca="1" si="570"/>
        <v>1.6004484080525101</v>
      </c>
      <c r="H2267" s="66">
        <f t="shared" ca="1" si="571"/>
        <v>1.0337421600000001</v>
      </c>
      <c r="I2267" s="67">
        <f t="shared" si="582"/>
        <v>0</v>
      </c>
      <c r="J2267" s="68">
        <f t="shared" si="572"/>
        <v>43801</v>
      </c>
      <c r="K2267" s="13">
        <f t="shared" si="573"/>
        <v>433</v>
      </c>
      <c r="L2267" s="9">
        <f t="shared" si="574"/>
        <v>1</v>
      </c>
      <c r="M2267" s="71">
        <f t="shared" ca="1" si="575"/>
        <v>1.0337421600000001</v>
      </c>
      <c r="N2267" s="70">
        <f t="shared" si="576"/>
        <v>0</v>
      </c>
      <c r="O2267" s="66">
        <f t="shared" ca="1" si="577"/>
        <v>2717122.2877065698</v>
      </c>
      <c r="P2267" s="72">
        <f t="shared" si="578"/>
        <v>0</v>
      </c>
      <c r="Q2267" s="73">
        <f t="shared" ca="1" si="579"/>
        <v>1610520.6588473076</v>
      </c>
      <c r="R2267" s="73">
        <f t="shared" ca="1" si="580"/>
        <v>11837326.84252771</v>
      </c>
      <c r="S2267" s="68"/>
      <c r="T2267" s="68"/>
      <c r="U2267" s="68"/>
      <c r="V2267" s="6"/>
      <c r="W2267" s="6"/>
      <c r="X2267" s="6"/>
      <c r="Y2267" s="7"/>
      <c r="Z2267" s="1"/>
      <c r="AA2267" s="6"/>
      <c r="AB2267" s="7"/>
      <c r="AC2267" s="7"/>
      <c r="AD2267" s="7"/>
      <c r="AE2267" s="6"/>
      <c r="AF2267" s="8"/>
      <c r="AG2267" s="6"/>
      <c r="AH2267" s="1"/>
      <c r="AI2267" s="3"/>
      <c r="AJ2267" s="3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</row>
    <row r="2268" spans="1:220" x14ac:dyDescent="0.2">
      <c r="A2268" s="65">
        <f t="shared" si="581"/>
        <v>44243</v>
      </c>
      <c r="B2268" s="12">
        <f t="shared" ca="1" si="567"/>
        <v>96717844.742427751</v>
      </c>
      <c r="C2268" s="73">
        <f t="shared" ca="1" si="568"/>
        <v>80526032.942365378</v>
      </c>
      <c r="D2268" s="67">
        <f ca="1">IF(A2268&lt;$B$1,VLOOKUP(A2268,[1]DI!$A$4:$B$15000,2,FALSE),0)</f>
        <v>0</v>
      </c>
      <c r="E2268" s="11">
        <f t="shared" ca="1" si="569"/>
        <v>1</v>
      </c>
      <c r="F2268" s="66">
        <f ca="1">(TRUNC(PRODUCT($E$16:$E2267),16))</f>
        <v>1.6544509941710199</v>
      </c>
      <c r="G2268" s="66">
        <f t="shared" ca="1" si="570"/>
        <v>1.6004484080525101</v>
      </c>
      <c r="H2268" s="66">
        <f t="shared" ca="1" si="571"/>
        <v>1.0337421600000001</v>
      </c>
      <c r="I2268" s="67">
        <f t="shared" si="582"/>
        <v>0</v>
      </c>
      <c r="J2268" s="68">
        <f t="shared" si="572"/>
        <v>43801</v>
      </c>
      <c r="K2268" s="13">
        <f t="shared" si="573"/>
        <v>434</v>
      </c>
      <c r="L2268" s="9">
        <f t="shared" si="574"/>
        <v>1</v>
      </c>
      <c r="M2268" s="71">
        <f t="shared" ca="1" si="575"/>
        <v>1.0337421600000001</v>
      </c>
      <c r="N2268" s="70">
        <f t="shared" si="576"/>
        <v>0</v>
      </c>
      <c r="O2268" s="66">
        <f t="shared" ca="1" si="577"/>
        <v>2717122.2877065698</v>
      </c>
      <c r="P2268" s="72">
        <f t="shared" si="578"/>
        <v>0</v>
      </c>
      <c r="Q2268" s="73">
        <f t="shared" ca="1" si="579"/>
        <v>1610520.6588473076</v>
      </c>
      <c r="R2268" s="73">
        <f t="shared" ca="1" si="580"/>
        <v>11864168.853508499</v>
      </c>
      <c r="S2268" s="68"/>
      <c r="T2268" s="68"/>
      <c r="U2268" s="68"/>
      <c r="V2268" s="6"/>
      <c r="W2268" s="6"/>
      <c r="X2268" s="6"/>
      <c r="Y2268" s="7"/>
      <c r="Z2268" s="1"/>
      <c r="AA2268" s="6"/>
      <c r="AB2268" s="7"/>
      <c r="AC2268" s="7"/>
      <c r="AD2268" s="7"/>
      <c r="AE2268" s="6"/>
      <c r="AF2268" s="8"/>
      <c r="AG2268" s="6"/>
      <c r="AH2268" s="1"/>
      <c r="AI2268" s="3"/>
      <c r="AJ2268" s="3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</row>
    <row r="2269" spans="1:220" x14ac:dyDescent="0.2">
      <c r="A2269" s="65">
        <f t="shared" si="581"/>
        <v>44244</v>
      </c>
      <c r="B2269" s="12">
        <f t="shared" ca="1" si="567"/>
        <v>96744686.753408536</v>
      </c>
      <c r="C2269" s="73">
        <f t="shared" ca="1" si="568"/>
        <v>80526032.942365378</v>
      </c>
      <c r="D2269" s="67">
        <f ca="1">IF(A2269&lt;$B$1,VLOOKUP(A2269,[1]DI!$A$4:$B$15000,2,FALSE),0)</f>
        <v>1.9000000000000006E-2</v>
      </c>
      <c r="E2269" s="11">
        <f t="shared" ca="1" si="569"/>
        <v>1.0000746899999999</v>
      </c>
      <c r="F2269" s="66">
        <f ca="1">(TRUNC(PRODUCT($E$16:$E2268),16))</f>
        <v>1.6544509941710199</v>
      </c>
      <c r="G2269" s="66">
        <f t="shared" ca="1" si="570"/>
        <v>1.6004484080525101</v>
      </c>
      <c r="H2269" s="66">
        <f t="shared" ca="1" si="571"/>
        <v>1.0337421600000001</v>
      </c>
      <c r="I2269" s="67">
        <f t="shared" si="582"/>
        <v>0</v>
      </c>
      <c r="J2269" s="68">
        <f t="shared" si="572"/>
        <v>43801</v>
      </c>
      <c r="K2269" s="13">
        <f t="shared" si="573"/>
        <v>435</v>
      </c>
      <c r="L2269" s="9">
        <f t="shared" si="574"/>
        <v>1</v>
      </c>
      <c r="M2269" s="71">
        <f t="shared" ca="1" si="575"/>
        <v>1.0337421600000001</v>
      </c>
      <c r="N2269" s="70">
        <f t="shared" si="576"/>
        <v>0</v>
      </c>
      <c r="O2269" s="66">
        <f t="shared" ca="1" si="577"/>
        <v>2717122.2877065698</v>
      </c>
      <c r="P2269" s="72">
        <f t="shared" si="578"/>
        <v>0</v>
      </c>
      <c r="Q2269" s="73">
        <f t="shared" ca="1" si="579"/>
        <v>1610520.6588473076</v>
      </c>
      <c r="R2269" s="73">
        <f t="shared" ca="1" si="580"/>
        <v>11891010.864489287</v>
      </c>
      <c r="S2269" s="68"/>
      <c r="T2269" s="68"/>
      <c r="U2269" s="68"/>
      <c r="V2269" s="6"/>
      <c r="W2269" s="6"/>
      <c r="X2269" s="6"/>
      <c r="Y2269" s="7"/>
      <c r="Z2269" s="1"/>
      <c r="AA2269" s="6"/>
      <c r="AB2269" s="7"/>
      <c r="AC2269" s="7"/>
      <c r="AD2269" s="7"/>
      <c r="AE2269" s="6"/>
      <c r="AF2269" s="8"/>
      <c r="AG2269" s="6"/>
      <c r="AH2269" s="1"/>
      <c r="AI2269" s="3"/>
      <c r="AJ2269" s="3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  <c r="HG2269" s="1"/>
      <c r="HH2269" s="1"/>
      <c r="HI2269" s="1"/>
      <c r="HJ2269" s="1"/>
      <c r="HK2269" s="1"/>
      <c r="HL2269" s="1"/>
    </row>
    <row r="2270" spans="1:220" x14ac:dyDescent="0.2">
      <c r="A2270" s="65">
        <f t="shared" si="581"/>
        <v>44245</v>
      </c>
      <c r="B2270" s="12">
        <f t="shared" ca="1" si="567"/>
        <v>96777746.179392785</v>
      </c>
      <c r="C2270" s="73">
        <f t="shared" ca="1" si="568"/>
        <v>80526032.942365378</v>
      </c>
      <c r="D2270" s="67">
        <f ca="1">IF(A2270&lt;$B$1,VLOOKUP(A2270,[1]DI!$A$4:$B$15000,2,FALSE),0)</f>
        <v>1.9000000000000006E-2</v>
      </c>
      <c r="E2270" s="11">
        <f t="shared" ca="1" si="569"/>
        <v>1.0000746899999999</v>
      </c>
      <c r="F2270" s="66">
        <f ca="1">(TRUNC(PRODUCT($E$16:$E2269),16))</f>
        <v>1.6545745651157799</v>
      </c>
      <c r="G2270" s="66">
        <f t="shared" ca="1" si="570"/>
        <v>1.6004484080525101</v>
      </c>
      <c r="H2270" s="66">
        <f t="shared" ca="1" si="571"/>
        <v>1.03381937</v>
      </c>
      <c r="I2270" s="67">
        <f t="shared" si="582"/>
        <v>0</v>
      </c>
      <c r="J2270" s="68">
        <f t="shared" si="572"/>
        <v>43801</v>
      </c>
      <c r="K2270" s="13">
        <f t="shared" si="573"/>
        <v>436</v>
      </c>
      <c r="L2270" s="9">
        <f t="shared" si="574"/>
        <v>1</v>
      </c>
      <c r="M2270" s="71">
        <f t="shared" ca="1" si="575"/>
        <v>1.03381937</v>
      </c>
      <c r="N2270" s="70">
        <f t="shared" si="576"/>
        <v>0</v>
      </c>
      <c r="O2270" s="66">
        <f t="shared" ca="1" si="577"/>
        <v>2723339.7027100399</v>
      </c>
      <c r="P2270" s="72">
        <f t="shared" si="578"/>
        <v>0</v>
      </c>
      <c r="Q2270" s="73">
        <f t="shared" ca="1" si="579"/>
        <v>1610520.6588473076</v>
      </c>
      <c r="R2270" s="73">
        <f t="shared" ca="1" si="580"/>
        <v>11917852.875470078</v>
      </c>
      <c r="S2270" s="68"/>
      <c r="T2270" s="68"/>
      <c r="U2270" s="68"/>
      <c r="V2270" s="6"/>
      <c r="W2270" s="6"/>
      <c r="X2270" s="6"/>
      <c r="Y2270" s="7"/>
      <c r="Z2270" s="1"/>
      <c r="AA2270" s="6"/>
      <c r="AB2270" s="7"/>
      <c r="AC2270" s="7"/>
      <c r="AD2270" s="7"/>
      <c r="AE2270" s="6"/>
      <c r="AF2270" s="8"/>
      <c r="AG2270" s="6"/>
      <c r="AH2270" s="1"/>
      <c r="AI2270" s="3"/>
      <c r="AJ2270" s="3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  <c r="HG2270" s="1"/>
      <c r="HH2270" s="1"/>
      <c r="HI2270" s="1"/>
      <c r="HJ2270" s="1"/>
      <c r="HK2270" s="1"/>
      <c r="HL2270" s="1"/>
    </row>
    <row r="2271" spans="1:220" x14ac:dyDescent="0.2">
      <c r="A2271" s="65">
        <f t="shared" si="581"/>
        <v>44246</v>
      </c>
      <c r="B2271" s="12">
        <f t="shared" ca="1" si="567"/>
        <v>96810806.410637394</v>
      </c>
      <c r="C2271" s="73">
        <f t="shared" ca="1" si="568"/>
        <v>80526032.942365378</v>
      </c>
      <c r="D2271" s="67">
        <f ca="1">IF(A2271&lt;$B$1,VLOOKUP(A2271,[1]DI!$A$4:$B$15000,2,FALSE),0)</f>
        <v>1.9000000000000006E-2</v>
      </c>
      <c r="E2271" s="11">
        <f t="shared" ca="1" si="569"/>
        <v>1.0000746899999999</v>
      </c>
      <c r="F2271" s="66">
        <f ca="1">(TRUNC(PRODUCT($E$16:$E2270),16))</f>
        <v>1.65469814529005</v>
      </c>
      <c r="G2271" s="66">
        <f t="shared" ca="1" si="570"/>
        <v>1.6004484080525101</v>
      </c>
      <c r="H2271" s="66">
        <f t="shared" ca="1" si="571"/>
        <v>1.0338965899999999</v>
      </c>
      <c r="I2271" s="67">
        <f t="shared" si="582"/>
        <v>0</v>
      </c>
      <c r="J2271" s="68">
        <f t="shared" si="572"/>
        <v>43801</v>
      </c>
      <c r="K2271" s="13">
        <f t="shared" si="573"/>
        <v>437</v>
      </c>
      <c r="L2271" s="9">
        <f t="shared" si="574"/>
        <v>1</v>
      </c>
      <c r="M2271" s="71">
        <f t="shared" ca="1" si="575"/>
        <v>1.0338965899999999</v>
      </c>
      <c r="N2271" s="70">
        <f t="shared" si="576"/>
        <v>0</v>
      </c>
      <c r="O2271" s="66">
        <f t="shared" ca="1" si="577"/>
        <v>2729557.92297384</v>
      </c>
      <c r="P2271" s="72">
        <f t="shared" si="578"/>
        <v>0</v>
      </c>
      <c r="Q2271" s="73">
        <f t="shared" ca="1" si="579"/>
        <v>1610520.6588473076</v>
      </c>
      <c r="R2271" s="73">
        <f t="shared" ca="1" si="580"/>
        <v>11944694.886450866</v>
      </c>
      <c r="S2271" s="68"/>
      <c r="T2271" s="68"/>
      <c r="U2271" s="68"/>
      <c r="V2271" s="6"/>
      <c r="W2271" s="6"/>
      <c r="X2271" s="6"/>
      <c r="Y2271" s="7"/>
      <c r="Z2271" s="1"/>
      <c r="AA2271" s="6"/>
      <c r="AB2271" s="7"/>
      <c r="AC2271" s="7"/>
      <c r="AD2271" s="7"/>
      <c r="AE2271" s="6"/>
      <c r="AF2271" s="8"/>
      <c r="AG2271" s="6"/>
      <c r="AH2271" s="1"/>
      <c r="AI2271" s="3"/>
      <c r="AJ2271" s="3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  <c r="HG2271" s="1"/>
      <c r="HH2271" s="1"/>
      <c r="HI2271" s="1"/>
      <c r="HJ2271" s="1"/>
      <c r="HK2271" s="1"/>
      <c r="HL2271" s="1"/>
    </row>
    <row r="2272" spans="1:220" x14ac:dyDescent="0.2">
      <c r="A2272" s="65">
        <f t="shared" si="581"/>
        <v>44247</v>
      </c>
      <c r="B2272" s="12">
        <f t="shared" ca="1" si="567"/>
        <v>96843866.641882002</v>
      </c>
      <c r="C2272" s="73">
        <f t="shared" ca="1" si="568"/>
        <v>80526032.942365378</v>
      </c>
      <c r="D2272" s="67">
        <f ca="1">IF(A2272&lt;$B$1,VLOOKUP(A2272,[1]DI!$A$4:$B$15000,2,FALSE),0)</f>
        <v>0</v>
      </c>
      <c r="E2272" s="11">
        <f t="shared" ca="1" si="569"/>
        <v>1</v>
      </c>
      <c r="F2272" s="66">
        <f ca="1">(TRUNC(PRODUCT($E$16:$E2271),16))</f>
        <v>1.65482173469452</v>
      </c>
      <c r="G2272" s="66">
        <f t="shared" ca="1" si="570"/>
        <v>1.6004484080525101</v>
      </c>
      <c r="H2272" s="66">
        <f t="shared" ca="1" si="571"/>
        <v>1.03397381</v>
      </c>
      <c r="I2272" s="67">
        <f t="shared" si="582"/>
        <v>0</v>
      </c>
      <c r="J2272" s="68">
        <f t="shared" si="572"/>
        <v>43801</v>
      </c>
      <c r="K2272" s="13">
        <f t="shared" si="573"/>
        <v>438</v>
      </c>
      <c r="L2272" s="9">
        <f t="shared" si="574"/>
        <v>1</v>
      </c>
      <c r="M2272" s="71">
        <f t="shared" ca="1" si="575"/>
        <v>1.03397381</v>
      </c>
      <c r="N2272" s="70">
        <f t="shared" si="576"/>
        <v>0</v>
      </c>
      <c r="O2272" s="66">
        <f t="shared" ca="1" si="577"/>
        <v>2735776.1432376602</v>
      </c>
      <c r="P2272" s="72">
        <f t="shared" si="578"/>
        <v>0</v>
      </c>
      <c r="Q2272" s="73">
        <f t="shared" ca="1" si="579"/>
        <v>1610520.6588473076</v>
      </c>
      <c r="R2272" s="73">
        <f t="shared" ca="1" si="580"/>
        <v>11971536.897431653</v>
      </c>
      <c r="S2272" s="68"/>
      <c r="T2272" s="68"/>
      <c r="U2272" s="68"/>
      <c r="V2272" s="6"/>
      <c r="W2272" s="6"/>
      <c r="X2272" s="6"/>
      <c r="Y2272" s="7"/>
      <c r="Z2272" s="1"/>
      <c r="AA2272" s="6"/>
      <c r="AB2272" s="7"/>
      <c r="AC2272" s="7"/>
      <c r="AD2272" s="7"/>
      <c r="AE2272" s="6"/>
      <c r="AF2272" s="8"/>
      <c r="AG2272" s="6"/>
      <c r="AH2272" s="1"/>
      <c r="AI2272" s="3"/>
      <c r="AJ2272" s="3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  <c r="HG2272" s="1"/>
      <c r="HH2272" s="1"/>
      <c r="HI2272" s="1"/>
      <c r="HJ2272" s="1"/>
      <c r="HK2272" s="1"/>
      <c r="HL2272" s="1"/>
    </row>
    <row r="2273" spans="1:220" x14ac:dyDescent="0.2">
      <c r="A2273" s="65">
        <f t="shared" si="581"/>
        <v>44248</v>
      </c>
      <c r="B2273" s="12">
        <f t="shared" ca="1" si="567"/>
        <v>96870708.652862787</v>
      </c>
      <c r="C2273" s="73">
        <f t="shared" ca="1" si="568"/>
        <v>80526032.942365378</v>
      </c>
      <c r="D2273" s="67">
        <f ca="1">IF(A2273&lt;$B$1,VLOOKUP(A2273,[1]DI!$A$4:$B$15000,2,FALSE),0)</f>
        <v>0</v>
      </c>
      <c r="E2273" s="11">
        <f t="shared" ca="1" si="569"/>
        <v>1</v>
      </c>
      <c r="F2273" s="66">
        <f ca="1">(TRUNC(PRODUCT($E$16:$E2272),16))</f>
        <v>1.65482173469452</v>
      </c>
      <c r="G2273" s="66">
        <f t="shared" ca="1" si="570"/>
        <v>1.6004484080525101</v>
      </c>
      <c r="H2273" s="66">
        <f t="shared" ca="1" si="571"/>
        <v>1.03397381</v>
      </c>
      <c r="I2273" s="67">
        <f t="shared" si="582"/>
        <v>0</v>
      </c>
      <c r="J2273" s="68">
        <f t="shared" si="572"/>
        <v>43801</v>
      </c>
      <c r="K2273" s="13">
        <f t="shared" si="573"/>
        <v>439</v>
      </c>
      <c r="L2273" s="9">
        <f t="shared" si="574"/>
        <v>1</v>
      </c>
      <c r="M2273" s="71">
        <f t="shared" ca="1" si="575"/>
        <v>1.03397381</v>
      </c>
      <c r="N2273" s="70">
        <f t="shared" si="576"/>
        <v>0</v>
      </c>
      <c r="O2273" s="66">
        <f t="shared" ca="1" si="577"/>
        <v>2735776.1432376602</v>
      </c>
      <c r="P2273" s="72">
        <f t="shared" si="578"/>
        <v>0</v>
      </c>
      <c r="Q2273" s="73">
        <f t="shared" ca="1" si="579"/>
        <v>1610520.6588473076</v>
      </c>
      <c r="R2273" s="73">
        <f t="shared" ca="1" si="580"/>
        <v>11998378.908412442</v>
      </c>
      <c r="S2273" s="68"/>
      <c r="T2273" s="68"/>
      <c r="U2273" s="68"/>
      <c r="V2273" s="6"/>
      <c r="W2273" s="6"/>
      <c r="X2273" s="6"/>
      <c r="Y2273" s="7"/>
      <c r="Z2273" s="1"/>
      <c r="AA2273" s="6"/>
      <c r="AB2273" s="7"/>
      <c r="AC2273" s="7"/>
      <c r="AD2273" s="7"/>
      <c r="AE2273" s="6"/>
      <c r="AF2273" s="8"/>
      <c r="AG2273" s="6"/>
      <c r="AH2273" s="1"/>
      <c r="AI2273" s="3"/>
      <c r="AJ2273" s="3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  <c r="HG2273" s="1"/>
      <c r="HH2273" s="1"/>
      <c r="HI2273" s="1"/>
      <c r="HJ2273" s="1"/>
      <c r="HK2273" s="1"/>
      <c r="HL2273" s="1"/>
    </row>
    <row r="2274" spans="1:220" x14ac:dyDescent="0.2">
      <c r="A2274" s="65">
        <f t="shared" si="581"/>
        <v>44249</v>
      </c>
      <c r="B2274" s="12">
        <f t="shared" ca="1" si="567"/>
        <v>96897550.663843572</v>
      </c>
      <c r="C2274" s="73">
        <f t="shared" ca="1" si="568"/>
        <v>80526032.942365378</v>
      </c>
      <c r="D2274" s="67">
        <f ca="1">IF(A2274&lt;$B$1,VLOOKUP(A2274,[1]DI!$A$4:$B$15000,2,FALSE),0)</f>
        <v>1.9000000000000006E-2</v>
      </c>
      <c r="E2274" s="11">
        <f t="shared" ca="1" si="569"/>
        <v>1.0000746899999999</v>
      </c>
      <c r="F2274" s="66">
        <f ca="1">(TRUNC(PRODUCT($E$16:$E2273),16))</f>
        <v>1.65482173469452</v>
      </c>
      <c r="G2274" s="66">
        <f t="shared" ca="1" si="570"/>
        <v>1.6004484080525101</v>
      </c>
      <c r="H2274" s="66">
        <f t="shared" ca="1" si="571"/>
        <v>1.03397381</v>
      </c>
      <c r="I2274" s="67">
        <f t="shared" si="582"/>
        <v>0</v>
      </c>
      <c r="J2274" s="68">
        <f t="shared" si="572"/>
        <v>43801</v>
      </c>
      <c r="K2274" s="13">
        <f t="shared" si="573"/>
        <v>440</v>
      </c>
      <c r="L2274" s="9">
        <f t="shared" si="574"/>
        <v>1</v>
      </c>
      <c r="M2274" s="71">
        <f t="shared" ca="1" si="575"/>
        <v>1.03397381</v>
      </c>
      <c r="N2274" s="70">
        <f t="shared" si="576"/>
        <v>0</v>
      </c>
      <c r="O2274" s="66">
        <f t="shared" ca="1" si="577"/>
        <v>2735776.1432376602</v>
      </c>
      <c r="P2274" s="72">
        <f t="shared" si="578"/>
        <v>0</v>
      </c>
      <c r="Q2274" s="73">
        <f t="shared" ca="1" si="579"/>
        <v>1610520.6588473076</v>
      </c>
      <c r="R2274" s="73">
        <f t="shared" ca="1" si="580"/>
        <v>12025220.91939323</v>
      </c>
      <c r="S2274" s="68"/>
      <c r="T2274" s="68"/>
      <c r="U2274" s="68"/>
      <c r="V2274" s="6"/>
      <c r="W2274" s="6"/>
      <c r="X2274" s="6"/>
      <c r="Y2274" s="7"/>
      <c r="Z2274" s="1"/>
      <c r="AA2274" s="6"/>
      <c r="AB2274" s="7"/>
      <c r="AC2274" s="7"/>
      <c r="AD2274" s="7"/>
      <c r="AE2274" s="6"/>
      <c r="AF2274" s="8"/>
      <c r="AG2274" s="6"/>
      <c r="AH2274" s="1"/>
      <c r="AI2274" s="3"/>
      <c r="AJ2274" s="3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  <c r="HG2274" s="1"/>
      <c r="HH2274" s="1"/>
      <c r="HI2274" s="1"/>
      <c r="HJ2274" s="1"/>
      <c r="HK2274" s="1"/>
      <c r="HL2274" s="1"/>
    </row>
    <row r="2275" spans="1:220" x14ac:dyDescent="0.2">
      <c r="A2275" s="65">
        <f t="shared" si="581"/>
        <v>44250</v>
      </c>
      <c r="B2275" s="12">
        <f t="shared" ref="B2275:B2338" ca="1" si="583">(C2275+O2275+Q2275+R2275)</f>
        <v>96930611.700348496</v>
      </c>
      <c r="C2275" s="73">
        <f t="shared" ref="C2275:C2338" ca="1" si="584">(C2274-P2274)</f>
        <v>80526032.942365378</v>
      </c>
      <c r="D2275" s="67">
        <f ca="1">IF(A2275&lt;$B$1,VLOOKUP(A2275,[1]DI!$A$4:$B$15000,2,FALSE),0)</f>
        <v>1.9000000000000006E-2</v>
      </c>
      <c r="E2275" s="11">
        <f t="shared" ref="E2275:E2338" ca="1" si="585">IF(A2275&lt;A$13,1,ROUND(((1+D2275)^(1/252)),8))</f>
        <v>1.0000746899999999</v>
      </c>
      <c r="F2275" s="66">
        <f ca="1">(TRUNC(PRODUCT($E$16:$E2274),16))</f>
        <v>1.65494533332988</v>
      </c>
      <c r="G2275" s="66">
        <f t="shared" ref="G2275:G2338" ca="1" si="586">IF(N2274&gt;0,F2274,G2274)</f>
        <v>1.6004484080525101</v>
      </c>
      <c r="H2275" s="66">
        <f t="shared" ref="H2275:H2338" ca="1" si="587">ROUND(F2275/G2275,8)</f>
        <v>1.03405104</v>
      </c>
      <c r="I2275" s="67">
        <f t="shared" si="582"/>
        <v>0</v>
      </c>
      <c r="J2275" s="68">
        <f t="shared" ref="J2275:J2338" si="588">IF(N2274&gt;0,VLOOKUP(N2274,W$16:AG$52,2),J2274)</f>
        <v>43801</v>
      </c>
      <c r="K2275" s="13">
        <f t="shared" ref="K2275:K2338" si="589">DAYS360(J2275,A2275)</f>
        <v>441</v>
      </c>
      <c r="L2275" s="9">
        <f t="shared" ref="L2275:L2338" si="590">ROUND((I2275+1)^(K2275/360),9)</f>
        <v>1</v>
      </c>
      <c r="M2275" s="71">
        <f t="shared" ref="M2275:M2338" ca="1" si="591">ROUND(H2275*L2275,9)</f>
        <v>1.03405104</v>
      </c>
      <c r="N2275" s="70">
        <f t="shared" ref="N2275:N2338" si="592">IF(VLOOKUP(A2275,X$16:AE$52,8)=VLOOKUP(A2274,X$16:AE$52,8),0,VLOOKUP(A2275,X$16:AE$52,8))</f>
        <v>0</v>
      </c>
      <c r="O2275" s="66">
        <f t="shared" ref="O2275:O2338" ca="1" si="593">TRUNC(((M2275-1)*C2275),8)</f>
        <v>2741995.1687618</v>
      </c>
      <c r="P2275" s="72">
        <f t="shared" ref="P2275:P2338" si="594">IF(N2275&gt;0,VLOOKUP(N2275,$W$16:$AB$52,6),0)</f>
        <v>0</v>
      </c>
      <c r="Q2275" s="73">
        <f t="shared" ca="1" si="579"/>
        <v>1610520.6588473076</v>
      </c>
      <c r="R2275" s="73">
        <f t="shared" ca="1" si="580"/>
        <v>12052062.930374019</v>
      </c>
      <c r="S2275" s="68"/>
      <c r="T2275" s="68"/>
      <c r="U2275" s="68"/>
      <c r="V2275" s="6"/>
      <c r="W2275" s="6"/>
      <c r="X2275" s="6"/>
      <c r="Y2275" s="7"/>
      <c r="Z2275" s="1"/>
      <c r="AA2275" s="6"/>
      <c r="AB2275" s="7"/>
      <c r="AC2275" s="7"/>
      <c r="AD2275" s="7"/>
      <c r="AE2275" s="6"/>
      <c r="AF2275" s="8"/>
      <c r="AG2275" s="6"/>
      <c r="AH2275" s="1"/>
      <c r="AI2275" s="3"/>
      <c r="AJ2275" s="3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  <c r="HG2275" s="1"/>
      <c r="HH2275" s="1"/>
      <c r="HI2275" s="1"/>
      <c r="HJ2275" s="1"/>
      <c r="HK2275" s="1"/>
      <c r="HL2275" s="1"/>
    </row>
    <row r="2276" spans="1:220" x14ac:dyDescent="0.2">
      <c r="A2276" s="65">
        <f t="shared" si="581"/>
        <v>44251</v>
      </c>
      <c r="B2276" s="12">
        <f t="shared" ca="1" si="583"/>
        <v>96963672.736853436</v>
      </c>
      <c r="C2276" s="73">
        <f t="shared" ca="1" si="584"/>
        <v>80526032.942365378</v>
      </c>
      <c r="D2276" s="67">
        <f ca="1">IF(A2276&lt;$B$1,VLOOKUP(A2276,[1]DI!$A$4:$B$15000,2,FALSE),0)</f>
        <v>1.9000000000000006E-2</v>
      </c>
      <c r="E2276" s="11">
        <f t="shared" ca="1" si="585"/>
        <v>1.0000746899999999</v>
      </c>
      <c r="F2276" s="66">
        <f ca="1">(TRUNC(PRODUCT($E$16:$E2275),16))</f>
        <v>1.65506894119683</v>
      </c>
      <c r="G2276" s="66">
        <f t="shared" ca="1" si="586"/>
        <v>1.6004484080525101</v>
      </c>
      <c r="H2276" s="66">
        <f t="shared" ca="1" si="587"/>
        <v>1.0341282700000001</v>
      </c>
      <c r="I2276" s="67">
        <f t="shared" si="582"/>
        <v>0</v>
      </c>
      <c r="J2276" s="68">
        <f t="shared" si="588"/>
        <v>43801</v>
      </c>
      <c r="K2276" s="13">
        <f t="shared" si="589"/>
        <v>442</v>
      </c>
      <c r="L2276" s="9">
        <f t="shared" si="590"/>
        <v>1</v>
      </c>
      <c r="M2276" s="71">
        <f t="shared" ca="1" si="591"/>
        <v>1.0341282700000001</v>
      </c>
      <c r="N2276" s="70">
        <f t="shared" si="592"/>
        <v>0</v>
      </c>
      <c r="O2276" s="66">
        <f t="shared" ca="1" si="593"/>
        <v>2748214.1942859502</v>
      </c>
      <c r="P2276" s="72">
        <f t="shared" si="594"/>
        <v>0</v>
      </c>
      <c r="Q2276" s="73">
        <f t="shared" ref="Q2276:Q2339" ca="1" si="595">0.02*C$1827</f>
        <v>1610520.6588473076</v>
      </c>
      <c r="R2276" s="73">
        <f t="shared" ref="R2276:R2339" ca="1" si="596">(A2276-A$1826)/30*0.01*C$1827</f>
        <v>12078904.941354806</v>
      </c>
      <c r="S2276" s="68"/>
      <c r="T2276" s="68"/>
      <c r="U2276" s="68"/>
      <c r="V2276" s="6"/>
      <c r="W2276" s="6"/>
      <c r="X2276" s="6"/>
      <c r="Y2276" s="7"/>
      <c r="Z2276" s="1"/>
      <c r="AA2276" s="6"/>
      <c r="AB2276" s="7"/>
      <c r="AC2276" s="7"/>
      <c r="AD2276" s="7"/>
      <c r="AE2276" s="6"/>
      <c r="AF2276" s="8"/>
      <c r="AG2276" s="6"/>
      <c r="AH2276" s="1"/>
      <c r="AI2276" s="3"/>
      <c r="AJ2276" s="3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  <c r="HG2276" s="1"/>
      <c r="HH2276" s="1"/>
      <c r="HI2276" s="1"/>
      <c r="HJ2276" s="1"/>
      <c r="HK2276" s="1"/>
      <c r="HL2276" s="1"/>
    </row>
    <row r="2277" spans="1:220" x14ac:dyDescent="0.2">
      <c r="A2277" s="65">
        <f t="shared" si="581"/>
        <v>44252</v>
      </c>
      <c r="B2277" s="12">
        <f t="shared" ca="1" si="583"/>
        <v>96996734.57861869</v>
      </c>
      <c r="C2277" s="73">
        <f t="shared" ca="1" si="584"/>
        <v>80526032.942365378</v>
      </c>
      <c r="D2277" s="67">
        <f ca="1">IF(A2277&lt;$B$1,VLOOKUP(A2277,[1]DI!$A$4:$B$15000,2,FALSE),0)</f>
        <v>1.9000000000000006E-2</v>
      </c>
      <c r="E2277" s="11">
        <f t="shared" ca="1" si="585"/>
        <v>1.0000746899999999</v>
      </c>
      <c r="F2277" s="66">
        <f ca="1">(TRUNC(PRODUCT($E$16:$E2276),16))</f>
        <v>1.6551925582960501</v>
      </c>
      <c r="G2277" s="66">
        <f t="shared" ca="1" si="586"/>
        <v>1.6004484080525101</v>
      </c>
      <c r="H2277" s="66">
        <f t="shared" ca="1" si="587"/>
        <v>1.0342055100000001</v>
      </c>
      <c r="I2277" s="67">
        <f t="shared" si="582"/>
        <v>0</v>
      </c>
      <c r="J2277" s="68">
        <f t="shared" si="588"/>
        <v>43801</v>
      </c>
      <c r="K2277" s="13">
        <f t="shared" si="589"/>
        <v>443</v>
      </c>
      <c r="L2277" s="9">
        <f t="shared" si="590"/>
        <v>1</v>
      </c>
      <c r="M2277" s="71">
        <f t="shared" ca="1" si="591"/>
        <v>1.0342055100000001</v>
      </c>
      <c r="N2277" s="70">
        <f t="shared" si="592"/>
        <v>0</v>
      </c>
      <c r="O2277" s="66">
        <f t="shared" ca="1" si="593"/>
        <v>2754434.0250704102</v>
      </c>
      <c r="P2277" s="72">
        <f t="shared" si="594"/>
        <v>0</v>
      </c>
      <c r="Q2277" s="73">
        <f t="shared" ca="1" si="595"/>
        <v>1610520.6588473076</v>
      </c>
      <c r="R2277" s="73">
        <f t="shared" ca="1" si="596"/>
        <v>12105746.952335596</v>
      </c>
      <c r="S2277" s="68"/>
      <c r="T2277" s="68"/>
      <c r="U2277" s="68"/>
      <c r="V2277" s="6"/>
      <c r="W2277" s="6"/>
      <c r="X2277" s="6"/>
      <c r="Y2277" s="7"/>
      <c r="Z2277" s="1"/>
      <c r="AA2277" s="6"/>
      <c r="AB2277" s="7"/>
      <c r="AC2277" s="7"/>
      <c r="AD2277" s="7"/>
      <c r="AE2277" s="6"/>
      <c r="AF2277" s="8"/>
      <c r="AG2277" s="6"/>
      <c r="AH2277" s="1"/>
      <c r="AI2277" s="3"/>
      <c r="AJ2277" s="3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  <c r="HG2277" s="1"/>
      <c r="HH2277" s="1"/>
      <c r="HI2277" s="1"/>
      <c r="HJ2277" s="1"/>
      <c r="HK2277" s="1"/>
      <c r="HL2277" s="1"/>
    </row>
    <row r="2278" spans="1:220" x14ac:dyDescent="0.2">
      <c r="A2278" s="65">
        <f t="shared" si="581"/>
        <v>44253</v>
      </c>
      <c r="B2278" s="12">
        <f t="shared" ca="1" si="583"/>
        <v>97029796.420383945</v>
      </c>
      <c r="C2278" s="73">
        <f t="shared" ca="1" si="584"/>
        <v>80526032.942365378</v>
      </c>
      <c r="D2278" s="67">
        <f ca="1">IF(A2278&lt;$B$1,VLOOKUP(A2278,[1]DI!$A$4:$B$15000,2,FALSE),0)</f>
        <v>1.9000000000000006E-2</v>
      </c>
      <c r="E2278" s="11">
        <f t="shared" ca="1" si="585"/>
        <v>1.0000746899999999</v>
      </c>
      <c r="F2278" s="66">
        <f ca="1">(TRUNC(PRODUCT($E$16:$E2277),16))</f>
        <v>1.6553161846282201</v>
      </c>
      <c r="G2278" s="66">
        <f t="shared" ca="1" si="586"/>
        <v>1.6004484080525101</v>
      </c>
      <c r="H2278" s="66">
        <f t="shared" ca="1" si="587"/>
        <v>1.03428275</v>
      </c>
      <c r="I2278" s="67">
        <f t="shared" si="582"/>
        <v>0</v>
      </c>
      <c r="J2278" s="68">
        <f t="shared" si="588"/>
        <v>43801</v>
      </c>
      <c r="K2278" s="13">
        <f t="shared" si="589"/>
        <v>444</v>
      </c>
      <c r="L2278" s="9">
        <f t="shared" si="590"/>
        <v>1</v>
      </c>
      <c r="M2278" s="71">
        <f t="shared" ca="1" si="591"/>
        <v>1.03428275</v>
      </c>
      <c r="N2278" s="70">
        <f t="shared" si="592"/>
        <v>0</v>
      </c>
      <c r="O2278" s="66">
        <f t="shared" ca="1" si="593"/>
        <v>2760653.8558548801</v>
      </c>
      <c r="P2278" s="72">
        <f t="shared" si="594"/>
        <v>0</v>
      </c>
      <c r="Q2278" s="73">
        <f t="shared" ca="1" si="595"/>
        <v>1610520.6588473076</v>
      </c>
      <c r="R2278" s="73">
        <f t="shared" ca="1" si="596"/>
        <v>12132588.963316385</v>
      </c>
      <c r="S2278" s="68"/>
      <c r="T2278" s="68"/>
      <c r="U2278" s="68"/>
      <c r="V2278" s="6"/>
      <c r="W2278" s="6"/>
      <c r="X2278" s="6"/>
      <c r="Y2278" s="7"/>
      <c r="Z2278" s="1"/>
      <c r="AA2278" s="6"/>
      <c r="AB2278" s="7"/>
      <c r="AC2278" s="7"/>
      <c r="AD2278" s="7"/>
      <c r="AE2278" s="6"/>
      <c r="AF2278" s="8"/>
      <c r="AG2278" s="6"/>
      <c r="AH2278" s="1"/>
      <c r="AI2278" s="3"/>
      <c r="AJ2278" s="3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  <c r="HG2278" s="1"/>
      <c r="HH2278" s="1"/>
      <c r="HI2278" s="1"/>
      <c r="HJ2278" s="1"/>
      <c r="HK2278" s="1"/>
      <c r="HL2278" s="1"/>
    </row>
    <row r="2279" spans="1:220" x14ac:dyDescent="0.2">
      <c r="A2279" s="65">
        <f t="shared" si="581"/>
        <v>44254</v>
      </c>
      <c r="B2279" s="12">
        <f t="shared" ca="1" si="583"/>
        <v>97062859.067409515</v>
      </c>
      <c r="C2279" s="73">
        <f t="shared" ca="1" si="584"/>
        <v>80526032.942365378</v>
      </c>
      <c r="D2279" s="67">
        <f ca="1">IF(A2279&lt;$B$1,VLOOKUP(A2279,[1]DI!$A$4:$B$15000,2,FALSE),0)</f>
        <v>0</v>
      </c>
      <c r="E2279" s="11">
        <f t="shared" ca="1" si="585"/>
        <v>1</v>
      </c>
      <c r="F2279" s="66">
        <f ca="1">(TRUNC(PRODUCT($E$16:$E2278),16))</f>
        <v>1.6554398201940499</v>
      </c>
      <c r="G2279" s="66">
        <f t="shared" ca="1" si="586"/>
        <v>1.6004484080525101</v>
      </c>
      <c r="H2279" s="66">
        <f t="shared" ca="1" si="587"/>
        <v>1.0343599999999999</v>
      </c>
      <c r="I2279" s="67">
        <f t="shared" si="582"/>
        <v>0</v>
      </c>
      <c r="J2279" s="68">
        <f t="shared" si="588"/>
        <v>43801</v>
      </c>
      <c r="K2279" s="13">
        <f t="shared" si="589"/>
        <v>445</v>
      </c>
      <c r="L2279" s="9">
        <f t="shared" si="590"/>
        <v>1</v>
      </c>
      <c r="M2279" s="71">
        <f t="shared" ca="1" si="591"/>
        <v>1.0343599999999999</v>
      </c>
      <c r="N2279" s="70">
        <f t="shared" si="592"/>
        <v>0</v>
      </c>
      <c r="O2279" s="66">
        <f t="shared" ca="1" si="593"/>
        <v>2766874.4918996701</v>
      </c>
      <c r="P2279" s="72">
        <f t="shared" si="594"/>
        <v>0</v>
      </c>
      <c r="Q2279" s="73">
        <f t="shared" ca="1" si="595"/>
        <v>1610520.6588473076</v>
      </c>
      <c r="R2279" s="73">
        <f t="shared" ca="1" si="596"/>
        <v>12159430.974297171</v>
      </c>
      <c r="S2279" s="68"/>
      <c r="T2279" s="68"/>
      <c r="U2279" s="68"/>
      <c r="V2279" s="6"/>
      <c r="W2279" s="6"/>
      <c r="X2279" s="6"/>
      <c r="Y2279" s="7"/>
      <c r="Z2279" s="1"/>
      <c r="AA2279" s="6"/>
      <c r="AB2279" s="7"/>
      <c r="AC2279" s="7"/>
      <c r="AD2279" s="7"/>
      <c r="AE2279" s="6"/>
      <c r="AF2279" s="8"/>
      <c r="AG2279" s="6"/>
      <c r="AH2279" s="1"/>
      <c r="AI2279" s="3"/>
      <c r="AJ2279" s="3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  <c r="HG2279" s="1"/>
      <c r="HH2279" s="1"/>
      <c r="HI2279" s="1"/>
      <c r="HJ2279" s="1"/>
      <c r="HK2279" s="1"/>
      <c r="HL2279" s="1"/>
    </row>
    <row r="2280" spans="1:220" x14ac:dyDescent="0.2">
      <c r="A2280" s="65">
        <f t="shared" si="581"/>
        <v>44255</v>
      </c>
      <c r="B2280" s="12">
        <f t="shared" ca="1" si="583"/>
        <v>97089701.078390315</v>
      </c>
      <c r="C2280" s="73">
        <f t="shared" ca="1" si="584"/>
        <v>80526032.942365378</v>
      </c>
      <c r="D2280" s="67">
        <f ca="1">IF(A2280&lt;$B$1,VLOOKUP(A2280,[1]DI!$A$4:$B$15000,2,FALSE),0)</f>
        <v>0</v>
      </c>
      <c r="E2280" s="11">
        <f t="shared" ca="1" si="585"/>
        <v>1</v>
      </c>
      <c r="F2280" s="66">
        <f ca="1">(TRUNC(PRODUCT($E$16:$E2279),16))</f>
        <v>1.6554398201940499</v>
      </c>
      <c r="G2280" s="66">
        <f t="shared" ca="1" si="586"/>
        <v>1.6004484080525101</v>
      </c>
      <c r="H2280" s="66">
        <f t="shared" ca="1" si="587"/>
        <v>1.0343599999999999</v>
      </c>
      <c r="I2280" s="67">
        <f t="shared" si="582"/>
        <v>0</v>
      </c>
      <c r="J2280" s="68">
        <f t="shared" si="588"/>
        <v>43801</v>
      </c>
      <c r="K2280" s="13">
        <f t="shared" si="589"/>
        <v>446</v>
      </c>
      <c r="L2280" s="9">
        <f t="shared" si="590"/>
        <v>1</v>
      </c>
      <c r="M2280" s="71">
        <f t="shared" ca="1" si="591"/>
        <v>1.0343599999999999</v>
      </c>
      <c r="N2280" s="70">
        <f t="shared" si="592"/>
        <v>0</v>
      </c>
      <c r="O2280" s="66">
        <f t="shared" ca="1" si="593"/>
        <v>2766874.4918996701</v>
      </c>
      <c r="P2280" s="72">
        <f t="shared" si="594"/>
        <v>0</v>
      </c>
      <c r="Q2280" s="73">
        <f t="shared" ca="1" si="595"/>
        <v>1610520.6588473076</v>
      </c>
      <c r="R2280" s="73">
        <f t="shared" ca="1" si="596"/>
        <v>12186272.98527796</v>
      </c>
      <c r="S2280" s="68"/>
      <c r="T2280" s="68"/>
      <c r="U2280" s="68"/>
      <c r="V2280" s="6"/>
      <c r="W2280" s="6"/>
      <c r="X2280" s="6"/>
      <c r="Y2280" s="7"/>
      <c r="Z2280" s="1"/>
      <c r="AA2280" s="6"/>
      <c r="AB2280" s="7"/>
      <c r="AC2280" s="7"/>
      <c r="AD2280" s="7"/>
      <c r="AE2280" s="6"/>
      <c r="AF2280" s="8"/>
      <c r="AG2280" s="6"/>
      <c r="AH2280" s="1"/>
      <c r="AI2280" s="3"/>
      <c r="AJ2280" s="3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  <c r="HG2280" s="1"/>
      <c r="HH2280" s="1"/>
      <c r="HI2280" s="1"/>
      <c r="HJ2280" s="1"/>
      <c r="HK2280" s="1"/>
      <c r="HL2280" s="1"/>
    </row>
    <row r="2281" spans="1:220" x14ac:dyDescent="0.2">
      <c r="A2281" s="65">
        <f t="shared" si="581"/>
        <v>44256</v>
      </c>
      <c r="B2281" s="12">
        <f t="shared" ca="1" si="583"/>
        <v>97116543.0893711</v>
      </c>
      <c r="C2281" s="73">
        <f t="shared" ca="1" si="584"/>
        <v>80526032.942365378</v>
      </c>
      <c r="D2281" s="67">
        <f ca="1">IF(A2281&lt;$B$1,VLOOKUP(A2281,[1]DI!$A$4:$B$15000,2,FALSE),0)</f>
        <v>1.9000000000000006E-2</v>
      </c>
      <c r="E2281" s="11">
        <f t="shared" ca="1" si="585"/>
        <v>1.0000746899999999</v>
      </c>
      <c r="F2281" s="66">
        <f ca="1">(TRUNC(PRODUCT($E$16:$E2280),16))</f>
        <v>1.6554398201940499</v>
      </c>
      <c r="G2281" s="66">
        <f t="shared" ca="1" si="586"/>
        <v>1.6004484080525101</v>
      </c>
      <c r="H2281" s="66">
        <f t="shared" ca="1" si="587"/>
        <v>1.0343599999999999</v>
      </c>
      <c r="I2281" s="67">
        <f t="shared" si="582"/>
        <v>0</v>
      </c>
      <c r="J2281" s="68">
        <f t="shared" si="588"/>
        <v>43801</v>
      </c>
      <c r="K2281" s="13">
        <f t="shared" si="589"/>
        <v>449</v>
      </c>
      <c r="L2281" s="9">
        <f t="shared" si="590"/>
        <v>1</v>
      </c>
      <c r="M2281" s="71">
        <f t="shared" ca="1" si="591"/>
        <v>1.0343599999999999</v>
      </c>
      <c r="N2281" s="70">
        <f t="shared" si="592"/>
        <v>0</v>
      </c>
      <c r="O2281" s="66">
        <f t="shared" ca="1" si="593"/>
        <v>2766874.4918996701</v>
      </c>
      <c r="P2281" s="72">
        <f t="shared" si="594"/>
        <v>0</v>
      </c>
      <c r="Q2281" s="73">
        <f t="shared" ca="1" si="595"/>
        <v>1610520.6588473076</v>
      </c>
      <c r="R2281" s="73">
        <f t="shared" ca="1" si="596"/>
        <v>12213114.996258749</v>
      </c>
      <c r="S2281" s="68"/>
      <c r="T2281" s="68"/>
      <c r="U2281" s="68"/>
      <c r="V2281" s="6"/>
      <c r="W2281" s="6"/>
      <c r="X2281" s="6"/>
      <c r="Y2281" s="7"/>
      <c r="Z2281" s="1"/>
      <c r="AA2281" s="6"/>
      <c r="AB2281" s="7"/>
      <c r="AC2281" s="7"/>
      <c r="AD2281" s="7"/>
      <c r="AE2281" s="6"/>
      <c r="AF2281" s="8"/>
      <c r="AG2281" s="6"/>
      <c r="AH2281" s="1"/>
      <c r="AI2281" s="3"/>
      <c r="AJ2281" s="3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  <c r="HG2281" s="1"/>
      <c r="HH2281" s="1"/>
      <c r="HI2281" s="1"/>
      <c r="HJ2281" s="1"/>
      <c r="HK2281" s="1"/>
      <c r="HL2281" s="1"/>
    </row>
    <row r="2282" spans="1:220" x14ac:dyDescent="0.2">
      <c r="A2282" s="65">
        <f t="shared" si="581"/>
        <v>44257</v>
      </c>
      <c r="B2282" s="12">
        <f t="shared" ca="1" si="583"/>
        <v>97149606.541657016</v>
      </c>
      <c r="C2282" s="73">
        <f t="shared" ca="1" si="584"/>
        <v>80526032.942365378</v>
      </c>
      <c r="D2282" s="67">
        <f ca="1">IF(A2282&lt;$B$1,VLOOKUP(A2282,[1]DI!$A$4:$B$15000,2,FALSE),0)</f>
        <v>1.9000000000000006E-2</v>
      </c>
      <c r="E2282" s="11">
        <f t="shared" ca="1" si="585"/>
        <v>1.0000746899999999</v>
      </c>
      <c r="F2282" s="66">
        <f ca="1">(TRUNC(PRODUCT($E$16:$E2281),16))</f>
        <v>1.6555634649942299</v>
      </c>
      <c r="G2282" s="66">
        <f t="shared" ca="1" si="586"/>
        <v>1.6004484080525101</v>
      </c>
      <c r="H2282" s="66">
        <f t="shared" ca="1" si="587"/>
        <v>1.03443726</v>
      </c>
      <c r="I2282" s="67">
        <f t="shared" si="582"/>
        <v>0</v>
      </c>
      <c r="J2282" s="68">
        <f t="shared" si="588"/>
        <v>43801</v>
      </c>
      <c r="K2282" s="13">
        <f t="shared" si="589"/>
        <v>450</v>
      </c>
      <c r="L2282" s="9">
        <f t="shared" si="590"/>
        <v>1</v>
      </c>
      <c r="M2282" s="71">
        <f t="shared" ca="1" si="591"/>
        <v>1.03443726</v>
      </c>
      <c r="N2282" s="70">
        <f t="shared" si="592"/>
        <v>0</v>
      </c>
      <c r="O2282" s="66">
        <f t="shared" ca="1" si="593"/>
        <v>2773095.9332047999</v>
      </c>
      <c r="P2282" s="72">
        <f t="shared" si="594"/>
        <v>0</v>
      </c>
      <c r="Q2282" s="73">
        <f t="shared" ca="1" si="595"/>
        <v>1610520.6588473076</v>
      </c>
      <c r="R2282" s="73">
        <f t="shared" ca="1" si="596"/>
        <v>12239957.007239537</v>
      </c>
      <c r="S2282" s="68"/>
      <c r="T2282" s="68"/>
      <c r="U2282" s="68"/>
      <c r="V2282" s="6"/>
      <c r="W2282" s="6"/>
      <c r="X2282" s="6"/>
      <c r="Y2282" s="7"/>
      <c r="Z2282" s="1"/>
      <c r="AA2282" s="6"/>
      <c r="AB2282" s="7"/>
      <c r="AC2282" s="7"/>
      <c r="AD2282" s="7"/>
      <c r="AE2282" s="6"/>
      <c r="AF2282" s="8"/>
      <c r="AG2282" s="6"/>
      <c r="AH2282" s="1"/>
      <c r="AI2282" s="3"/>
      <c r="AJ2282" s="3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  <c r="HG2282" s="1"/>
      <c r="HH2282" s="1"/>
      <c r="HI2282" s="1"/>
      <c r="HJ2282" s="1"/>
      <c r="HK2282" s="1"/>
      <c r="HL2282" s="1"/>
    </row>
    <row r="2283" spans="1:220" x14ac:dyDescent="0.2">
      <c r="A2283" s="65">
        <f t="shared" si="581"/>
        <v>44258</v>
      </c>
      <c r="B2283" s="12">
        <f t="shared" ca="1" si="583"/>
        <v>97182669.993942946</v>
      </c>
      <c r="C2283" s="73">
        <f t="shared" ca="1" si="584"/>
        <v>80526032.942365378</v>
      </c>
      <c r="D2283" s="67">
        <f ca="1">IF(A2283&lt;$B$1,VLOOKUP(A2283,[1]DI!$A$4:$B$15000,2,FALSE),0)</f>
        <v>1.9000000000000006E-2</v>
      </c>
      <c r="E2283" s="11">
        <f t="shared" ca="1" si="585"/>
        <v>1.0000746899999999</v>
      </c>
      <c r="F2283" s="66">
        <f ca="1">(TRUNC(PRODUCT($E$16:$E2282),16))</f>
        <v>1.65568711902943</v>
      </c>
      <c r="G2283" s="66">
        <f t="shared" ca="1" si="586"/>
        <v>1.6004484080525101</v>
      </c>
      <c r="H2283" s="66">
        <f t="shared" ca="1" si="587"/>
        <v>1.0345145200000001</v>
      </c>
      <c r="I2283" s="67">
        <f t="shared" si="582"/>
        <v>0</v>
      </c>
      <c r="J2283" s="68">
        <f t="shared" si="588"/>
        <v>43801</v>
      </c>
      <c r="K2283" s="13">
        <f t="shared" si="589"/>
        <v>451</v>
      </c>
      <c r="L2283" s="9">
        <f t="shared" si="590"/>
        <v>1</v>
      </c>
      <c r="M2283" s="71">
        <f t="shared" ca="1" si="591"/>
        <v>1.0345145200000001</v>
      </c>
      <c r="N2283" s="70">
        <f t="shared" si="592"/>
        <v>0</v>
      </c>
      <c r="O2283" s="66">
        <f t="shared" ca="1" si="593"/>
        <v>2779317.3745099399</v>
      </c>
      <c r="P2283" s="72">
        <f t="shared" si="594"/>
        <v>0</v>
      </c>
      <c r="Q2283" s="73">
        <f t="shared" ca="1" si="595"/>
        <v>1610520.6588473076</v>
      </c>
      <c r="R2283" s="73">
        <f t="shared" ca="1" si="596"/>
        <v>12266799.018220324</v>
      </c>
      <c r="S2283" s="68"/>
      <c r="T2283" s="68"/>
      <c r="U2283" s="68"/>
      <c r="V2283" s="6"/>
      <c r="W2283" s="6"/>
      <c r="X2283" s="6"/>
      <c r="Y2283" s="7"/>
      <c r="Z2283" s="1"/>
      <c r="AA2283" s="6"/>
      <c r="AB2283" s="7"/>
      <c r="AC2283" s="7"/>
      <c r="AD2283" s="7"/>
      <c r="AE2283" s="6"/>
      <c r="AF2283" s="8"/>
      <c r="AG2283" s="6"/>
      <c r="AH2283" s="1"/>
      <c r="AI2283" s="3"/>
      <c r="AJ2283" s="3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  <c r="HG2283" s="1"/>
      <c r="HH2283" s="1"/>
      <c r="HI2283" s="1"/>
      <c r="HJ2283" s="1"/>
      <c r="HK2283" s="1"/>
      <c r="HL2283" s="1"/>
    </row>
    <row r="2284" spans="1:220" x14ac:dyDescent="0.2">
      <c r="A2284" s="65">
        <f t="shared" si="581"/>
        <v>44259</v>
      </c>
      <c r="B2284" s="12">
        <f t="shared" ca="1" si="583"/>
        <v>97215734.251489177</v>
      </c>
      <c r="C2284" s="73">
        <f t="shared" ca="1" si="584"/>
        <v>80526032.942365378</v>
      </c>
      <c r="D2284" s="67">
        <f ca="1">IF(A2284&lt;$B$1,VLOOKUP(A2284,[1]DI!$A$4:$B$15000,2,FALSE),0)</f>
        <v>1.9000000000000006E-2</v>
      </c>
      <c r="E2284" s="11">
        <f t="shared" ca="1" si="585"/>
        <v>1.0000746899999999</v>
      </c>
      <c r="F2284" s="66">
        <f ca="1">(TRUNC(PRODUCT($E$16:$E2283),16))</f>
        <v>1.6558107823003501</v>
      </c>
      <c r="G2284" s="66">
        <f t="shared" ca="1" si="586"/>
        <v>1.6004484080525101</v>
      </c>
      <c r="H2284" s="66">
        <f t="shared" ca="1" si="587"/>
        <v>1.0345917899999999</v>
      </c>
      <c r="I2284" s="67">
        <f t="shared" si="582"/>
        <v>0</v>
      </c>
      <c r="J2284" s="68">
        <f t="shared" si="588"/>
        <v>43801</v>
      </c>
      <c r="K2284" s="13">
        <f t="shared" si="589"/>
        <v>452</v>
      </c>
      <c r="L2284" s="9">
        <f t="shared" si="590"/>
        <v>1</v>
      </c>
      <c r="M2284" s="71">
        <f t="shared" ca="1" si="591"/>
        <v>1.0345917899999999</v>
      </c>
      <c r="N2284" s="70">
        <f t="shared" si="592"/>
        <v>0</v>
      </c>
      <c r="O2284" s="66">
        <f t="shared" ca="1" si="593"/>
        <v>2785539.6210753801</v>
      </c>
      <c r="P2284" s="72">
        <f t="shared" si="594"/>
        <v>0</v>
      </c>
      <c r="Q2284" s="73">
        <f t="shared" ca="1" si="595"/>
        <v>1610520.6588473076</v>
      </c>
      <c r="R2284" s="73">
        <f t="shared" ca="1" si="596"/>
        <v>12293641.029201115</v>
      </c>
      <c r="S2284" s="68"/>
      <c r="T2284" s="68"/>
      <c r="U2284" s="68"/>
      <c r="V2284" s="6"/>
      <c r="W2284" s="6"/>
      <c r="X2284" s="6"/>
      <c r="Y2284" s="7"/>
      <c r="Z2284" s="1"/>
      <c r="AA2284" s="6"/>
      <c r="AB2284" s="7"/>
      <c r="AC2284" s="7"/>
      <c r="AD2284" s="7"/>
      <c r="AE2284" s="6"/>
      <c r="AF2284" s="8"/>
      <c r="AG2284" s="6"/>
      <c r="AH2284" s="1"/>
      <c r="AI2284" s="3"/>
      <c r="AJ2284" s="3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  <c r="HG2284" s="1"/>
      <c r="HH2284" s="1"/>
      <c r="HI2284" s="1"/>
      <c r="HJ2284" s="1"/>
      <c r="HK2284" s="1"/>
      <c r="HL2284" s="1"/>
    </row>
    <row r="2285" spans="1:220" x14ac:dyDescent="0.2">
      <c r="A2285" s="65">
        <f t="shared" si="581"/>
        <v>44260</v>
      </c>
      <c r="B2285" s="12">
        <f t="shared" ca="1" si="583"/>
        <v>97248798.509035423</v>
      </c>
      <c r="C2285" s="73">
        <f t="shared" ca="1" si="584"/>
        <v>80526032.942365378</v>
      </c>
      <c r="D2285" s="67">
        <f ca="1">IF(A2285&lt;$B$1,VLOOKUP(A2285,[1]DI!$A$4:$B$15000,2,FALSE),0)</f>
        <v>1.9000000000000006E-2</v>
      </c>
      <c r="E2285" s="11">
        <f t="shared" ca="1" si="585"/>
        <v>1.0000746899999999</v>
      </c>
      <c r="F2285" s="66">
        <f ca="1">(TRUNC(PRODUCT($E$16:$E2284),16))</f>
        <v>1.65593445480768</v>
      </c>
      <c r="G2285" s="66">
        <f t="shared" ca="1" si="586"/>
        <v>1.6004484080525101</v>
      </c>
      <c r="H2285" s="66">
        <f t="shared" ca="1" si="587"/>
        <v>1.0346690599999999</v>
      </c>
      <c r="I2285" s="67">
        <f t="shared" si="582"/>
        <v>0</v>
      </c>
      <c r="J2285" s="68">
        <f t="shared" si="588"/>
        <v>43801</v>
      </c>
      <c r="K2285" s="13">
        <f t="shared" si="589"/>
        <v>453</v>
      </c>
      <c r="L2285" s="9">
        <f t="shared" si="590"/>
        <v>1</v>
      </c>
      <c r="M2285" s="71">
        <f t="shared" ca="1" si="591"/>
        <v>1.0346690599999999</v>
      </c>
      <c r="N2285" s="70">
        <f t="shared" si="592"/>
        <v>0</v>
      </c>
      <c r="O2285" s="66">
        <f t="shared" ca="1" si="593"/>
        <v>2791761.8676408399</v>
      </c>
      <c r="P2285" s="72">
        <f t="shared" si="594"/>
        <v>0</v>
      </c>
      <c r="Q2285" s="73">
        <f t="shared" ca="1" si="595"/>
        <v>1610520.6588473076</v>
      </c>
      <c r="R2285" s="73">
        <f t="shared" ca="1" si="596"/>
        <v>12320483.040181903</v>
      </c>
      <c r="S2285" s="68"/>
      <c r="T2285" s="68"/>
      <c r="U2285" s="68"/>
      <c r="V2285" s="6"/>
      <c r="W2285" s="6"/>
      <c r="X2285" s="6"/>
      <c r="Y2285" s="7"/>
      <c r="Z2285" s="1"/>
      <c r="AA2285" s="6"/>
      <c r="AB2285" s="7"/>
      <c r="AC2285" s="7"/>
      <c r="AD2285" s="7"/>
      <c r="AE2285" s="6"/>
      <c r="AF2285" s="8"/>
      <c r="AG2285" s="6"/>
      <c r="AH2285" s="1"/>
      <c r="AI2285" s="3"/>
      <c r="AJ2285" s="3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  <c r="HG2285" s="1"/>
      <c r="HH2285" s="1"/>
      <c r="HI2285" s="1"/>
      <c r="HJ2285" s="1"/>
      <c r="HK2285" s="1"/>
      <c r="HL2285" s="1"/>
    </row>
    <row r="2286" spans="1:220" x14ac:dyDescent="0.2">
      <c r="A2286" s="65">
        <f t="shared" si="581"/>
        <v>44261</v>
      </c>
      <c r="B2286" s="12">
        <f t="shared" ca="1" si="583"/>
        <v>97281863.571842015</v>
      </c>
      <c r="C2286" s="73">
        <f t="shared" ca="1" si="584"/>
        <v>80526032.942365378</v>
      </c>
      <c r="D2286" s="67">
        <f ca="1">IF(A2286&lt;$B$1,VLOOKUP(A2286,[1]DI!$A$4:$B$15000,2,FALSE),0)</f>
        <v>0</v>
      </c>
      <c r="E2286" s="11">
        <f t="shared" ca="1" si="585"/>
        <v>1</v>
      </c>
      <c r="F2286" s="66">
        <f ca="1">(TRUNC(PRODUCT($E$16:$E2285),16))</f>
        <v>1.6560581365521001</v>
      </c>
      <c r="G2286" s="66">
        <f t="shared" ca="1" si="586"/>
        <v>1.6004484080525101</v>
      </c>
      <c r="H2286" s="66">
        <f t="shared" ca="1" si="587"/>
        <v>1.0347463400000001</v>
      </c>
      <c r="I2286" s="67">
        <f t="shared" si="582"/>
        <v>0</v>
      </c>
      <c r="J2286" s="68">
        <f t="shared" si="588"/>
        <v>43801</v>
      </c>
      <c r="K2286" s="13">
        <f t="shared" si="589"/>
        <v>454</v>
      </c>
      <c r="L2286" s="9">
        <f t="shared" si="590"/>
        <v>1</v>
      </c>
      <c r="M2286" s="71">
        <f t="shared" ca="1" si="591"/>
        <v>1.0347463400000001</v>
      </c>
      <c r="N2286" s="70">
        <f t="shared" si="592"/>
        <v>0</v>
      </c>
      <c r="O2286" s="66">
        <f t="shared" ca="1" si="593"/>
        <v>2797984.9194666399</v>
      </c>
      <c r="P2286" s="72">
        <f t="shared" si="594"/>
        <v>0</v>
      </c>
      <c r="Q2286" s="73">
        <f t="shared" ca="1" si="595"/>
        <v>1610520.6588473076</v>
      </c>
      <c r="R2286" s="73">
        <f t="shared" ca="1" si="596"/>
        <v>12347325.051162692</v>
      </c>
      <c r="S2286" s="68"/>
      <c r="T2286" s="68"/>
      <c r="U2286" s="68"/>
      <c r="V2286" s="6"/>
      <c r="W2286" s="6"/>
      <c r="X2286" s="6"/>
      <c r="Y2286" s="7"/>
      <c r="Z2286" s="1"/>
      <c r="AA2286" s="6"/>
      <c r="AB2286" s="7"/>
      <c r="AC2286" s="7"/>
      <c r="AD2286" s="7"/>
      <c r="AE2286" s="6"/>
      <c r="AF2286" s="8"/>
      <c r="AG2286" s="6"/>
      <c r="AH2286" s="1"/>
      <c r="AI2286" s="3"/>
      <c r="AJ2286" s="3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  <c r="HG2286" s="1"/>
      <c r="HH2286" s="1"/>
      <c r="HI2286" s="1"/>
      <c r="HJ2286" s="1"/>
      <c r="HK2286" s="1"/>
      <c r="HL2286" s="1"/>
    </row>
    <row r="2287" spans="1:220" x14ac:dyDescent="0.2">
      <c r="A2287" s="65">
        <f t="shared" si="581"/>
        <v>44262</v>
      </c>
      <c r="B2287" s="12">
        <f t="shared" ca="1" si="583"/>
        <v>97308705.5828228</v>
      </c>
      <c r="C2287" s="73">
        <f t="shared" ca="1" si="584"/>
        <v>80526032.942365378</v>
      </c>
      <c r="D2287" s="67">
        <f ca="1">IF(A2287&lt;$B$1,VLOOKUP(A2287,[1]DI!$A$4:$B$15000,2,FALSE),0)</f>
        <v>0</v>
      </c>
      <c r="E2287" s="11">
        <f t="shared" ca="1" si="585"/>
        <v>1</v>
      </c>
      <c r="F2287" s="66">
        <f ca="1">(TRUNC(PRODUCT($E$16:$E2286),16))</f>
        <v>1.6560581365521001</v>
      </c>
      <c r="G2287" s="66">
        <f t="shared" ca="1" si="586"/>
        <v>1.6004484080525101</v>
      </c>
      <c r="H2287" s="66">
        <f t="shared" ca="1" si="587"/>
        <v>1.0347463400000001</v>
      </c>
      <c r="I2287" s="67">
        <f t="shared" si="582"/>
        <v>0</v>
      </c>
      <c r="J2287" s="68">
        <f t="shared" si="588"/>
        <v>43801</v>
      </c>
      <c r="K2287" s="13">
        <f t="shared" si="589"/>
        <v>455</v>
      </c>
      <c r="L2287" s="9">
        <f t="shared" si="590"/>
        <v>1</v>
      </c>
      <c r="M2287" s="71">
        <f t="shared" ca="1" si="591"/>
        <v>1.0347463400000001</v>
      </c>
      <c r="N2287" s="70">
        <f t="shared" si="592"/>
        <v>0</v>
      </c>
      <c r="O2287" s="66">
        <f t="shared" ca="1" si="593"/>
        <v>2797984.9194666399</v>
      </c>
      <c r="P2287" s="72">
        <f t="shared" si="594"/>
        <v>0</v>
      </c>
      <c r="Q2287" s="73">
        <f t="shared" ca="1" si="595"/>
        <v>1610520.6588473076</v>
      </c>
      <c r="R2287" s="73">
        <f t="shared" ca="1" si="596"/>
        <v>12374167.06214348</v>
      </c>
      <c r="S2287" s="68"/>
      <c r="T2287" s="68"/>
      <c r="U2287" s="68"/>
      <c r="V2287" s="6"/>
      <c r="W2287" s="6"/>
      <c r="X2287" s="6"/>
      <c r="Y2287" s="7"/>
      <c r="Z2287" s="1"/>
      <c r="AA2287" s="6"/>
      <c r="AB2287" s="7"/>
      <c r="AC2287" s="7"/>
      <c r="AD2287" s="7"/>
      <c r="AE2287" s="6"/>
      <c r="AF2287" s="8"/>
      <c r="AG2287" s="6"/>
      <c r="AH2287" s="1"/>
      <c r="AI2287" s="3"/>
      <c r="AJ2287" s="3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  <c r="HG2287" s="1"/>
      <c r="HH2287" s="1"/>
      <c r="HI2287" s="1"/>
      <c r="HJ2287" s="1"/>
      <c r="HK2287" s="1"/>
      <c r="HL2287" s="1"/>
    </row>
    <row r="2288" spans="1:220" x14ac:dyDescent="0.2">
      <c r="A2288" s="65">
        <f t="shared" si="581"/>
        <v>44263</v>
      </c>
      <c r="B2288" s="12">
        <f t="shared" ca="1" si="583"/>
        <v>97335547.593803585</v>
      </c>
      <c r="C2288" s="73">
        <f t="shared" ca="1" si="584"/>
        <v>80526032.942365378</v>
      </c>
      <c r="D2288" s="67">
        <f ca="1">IF(A2288&lt;$B$1,VLOOKUP(A2288,[1]DI!$A$4:$B$15000,2,FALSE),0)</f>
        <v>1.9000000000000006E-2</v>
      </c>
      <c r="E2288" s="11">
        <f t="shared" ca="1" si="585"/>
        <v>1.0000746899999999</v>
      </c>
      <c r="F2288" s="66">
        <f ca="1">(TRUNC(PRODUCT($E$16:$E2287),16))</f>
        <v>1.6560581365521001</v>
      </c>
      <c r="G2288" s="66">
        <f t="shared" ca="1" si="586"/>
        <v>1.6004484080525101</v>
      </c>
      <c r="H2288" s="66">
        <f t="shared" ca="1" si="587"/>
        <v>1.0347463400000001</v>
      </c>
      <c r="I2288" s="67">
        <f t="shared" si="582"/>
        <v>0</v>
      </c>
      <c r="J2288" s="68">
        <f t="shared" si="588"/>
        <v>43801</v>
      </c>
      <c r="K2288" s="13">
        <f t="shared" si="589"/>
        <v>456</v>
      </c>
      <c r="L2288" s="9">
        <f t="shared" si="590"/>
        <v>1</v>
      </c>
      <c r="M2288" s="71">
        <f t="shared" ca="1" si="591"/>
        <v>1.0347463400000001</v>
      </c>
      <c r="N2288" s="70">
        <f t="shared" si="592"/>
        <v>0</v>
      </c>
      <c r="O2288" s="66">
        <f t="shared" ca="1" si="593"/>
        <v>2797984.9194666399</v>
      </c>
      <c r="P2288" s="72">
        <f t="shared" si="594"/>
        <v>0</v>
      </c>
      <c r="Q2288" s="73">
        <f t="shared" ca="1" si="595"/>
        <v>1610520.6588473076</v>
      </c>
      <c r="R2288" s="73">
        <f t="shared" ca="1" si="596"/>
        <v>12401009.073124267</v>
      </c>
      <c r="S2288" s="68"/>
      <c r="T2288" s="68"/>
      <c r="U2288" s="68"/>
      <c r="V2288" s="6"/>
      <c r="W2288" s="6"/>
      <c r="X2288" s="6"/>
      <c r="Y2288" s="7"/>
      <c r="Z2288" s="1"/>
      <c r="AA2288" s="6"/>
      <c r="AB2288" s="7"/>
      <c r="AC2288" s="7"/>
      <c r="AD2288" s="7"/>
      <c r="AE2288" s="6"/>
      <c r="AF2288" s="8"/>
      <c r="AG2288" s="6"/>
      <c r="AH2288" s="1"/>
      <c r="AI2288" s="3"/>
      <c r="AJ2288" s="3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  <c r="HG2288" s="1"/>
      <c r="HH2288" s="1"/>
      <c r="HI2288" s="1"/>
      <c r="HJ2288" s="1"/>
      <c r="HK2288" s="1"/>
      <c r="HL2288" s="1"/>
    </row>
    <row r="2289" spans="1:220" x14ac:dyDescent="0.2">
      <c r="A2289" s="65">
        <f t="shared" si="581"/>
        <v>44264</v>
      </c>
      <c r="B2289" s="12">
        <f t="shared" ca="1" si="583"/>
        <v>97368613.461870477</v>
      </c>
      <c r="C2289" s="73">
        <f t="shared" ca="1" si="584"/>
        <v>80526032.942365378</v>
      </c>
      <c r="D2289" s="67">
        <f ca="1">IF(A2289&lt;$B$1,VLOOKUP(A2289,[1]DI!$A$4:$B$15000,2,FALSE),0)</f>
        <v>1.9000000000000006E-2</v>
      </c>
      <c r="E2289" s="11">
        <f t="shared" ca="1" si="585"/>
        <v>1.0000746899999999</v>
      </c>
      <c r="F2289" s="66">
        <f ca="1">(TRUNC(PRODUCT($E$16:$E2288),16))</f>
        <v>1.6561818275343201</v>
      </c>
      <c r="G2289" s="66">
        <f t="shared" ca="1" si="586"/>
        <v>1.6004484080525101</v>
      </c>
      <c r="H2289" s="66">
        <f t="shared" ca="1" si="587"/>
        <v>1.03482363</v>
      </c>
      <c r="I2289" s="67">
        <f t="shared" si="582"/>
        <v>0</v>
      </c>
      <c r="J2289" s="68">
        <f t="shared" si="588"/>
        <v>43801</v>
      </c>
      <c r="K2289" s="13">
        <f t="shared" si="589"/>
        <v>457</v>
      </c>
      <c r="L2289" s="9">
        <f t="shared" si="590"/>
        <v>1</v>
      </c>
      <c r="M2289" s="71">
        <f t="shared" ca="1" si="591"/>
        <v>1.03482363</v>
      </c>
      <c r="N2289" s="70">
        <f t="shared" si="592"/>
        <v>0</v>
      </c>
      <c r="O2289" s="66">
        <f t="shared" ca="1" si="593"/>
        <v>2804208.77655274</v>
      </c>
      <c r="P2289" s="72">
        <f t="shared" si="594"/>
        <v>0</v>
      </c>
      <c r="Q2289" s="73">
        <f t="shared" ca="1" si="595"/>
        <v>1610520.6588473076</v>
      </c>
      <c r="R2289" s="73">
        <f t="shared" ca="1" si="596"/>
        <v>12427851.084105058</v>
      </c>
      <c r="S2289" s="68"/>
      <c r="T2289" s="68"/>
      <c r="U2289" s="68"/>
      <c r="V2289" s="6"/>
      <c r="W2289" s="6"/>
      <c r="X2289" s="6"/>
      <c r="Y2289" s="7"/>
      <c r="Z2289" s="1"/>
      <c r="AA2289" s="6"/>
      <c r="AB2289" s="7"/>
      <c r="AC2289" s="7"/>
      <c r="AD2289" s="7"/>
      <c r="AE2289" s="6"/>
      <c r="AF2289" s="8"/>
      <c r="AG2289" s="6"/>
      <c r="AH2289" s="1"/>
      <c r="AI2289" s="3"/>
      <c r="AJ2289" s="3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  <c r="HG2289" s="1"/>
      <c r="HH2289" s="1"/>
      <c r="HI2289" s="1"/>
      <c r="HJ2289" s="1"/>
      <c r="HK2289" s="1"/>
      <c r="HL2289" s="1"/>
    </row>
    <row r="2290" spans="1:220" x14ac:dyDescent="0.2">
      <c r="A2290" s="65">
        <f t="shared" si="581"/>
        <v>44265</v>
      </c>
      <c r="B2290" s="12">
        <f t="shared" ca="1" si="583"/>
        <v>97401679.329937369</v>
      </c>
      <c r="C2290" s="73">
        <f t="shared" ca="1" si="584"/>
        <v>80526032.942365378</v>
      </c>
      <c r="D2290" s="67">
        <f ca="1">IF(A2290&lt;$B$1,VLOOKUP(A2290,[1]DI!$A$4:$B$15000,2,FALSE),0)</f>
        <v>1.9000000000000006E-2</v>
      </c>
      <c r="E2290" s="11">
        <f t="shared" ca="1" si="585"/>
        <v>1.0000746899999999</v>
      </c>
      <c r="F2290" s="66">
        <f ca="1">(TRUNC(PRODUCT($E$16:$E2289),16))</f>
        <v>1.65630552775502</v>
      </c>
      <c r="G2290" s="66">
        <f t="shared" ca="1" si="586"/>
        <v>1.6004484080525101</v>
      </c>
      <c r="H2290" s="66">
        <f t="shared" ca="1" si="587"/>
        <v>1.0349009199999999</v>
      </c>
      <c r="I2290" s="67">
        <f t="shared" si="582"/>
        <v>0</v>
      </c>
      <c r="J2290" s="68">
        <f t="shared" si="588"/>
        <v>43801</v>
      </c>
      <c r="K2290" s="13">
        <f t="shared" si="589"/>
        <v>458</v>
      </c>
      <c r="L2290" s="9">
        <f t="shared" si="590"/>
        <v>1</v>
      </c>
      <c r="M2290" s="71">
        <f t="shared" ca="1" si="591"/>
        <v>1.0349009199999999</v>
      </c>
      <c r="N2290" s="70">
        <f t="shared" si="592"/>
        <v>0</v>
      </c>
      <c r="O2290" s="66">
        <f t="shared" ca="1" si="593"/>
        <v>2810432.6336388499</v>
      </c>
      <c r="P2290" s="72">
        <f t="shared" si="594"/>
        <v>0</v>
      </c>
      <c r="Q2290" s="73">
        <f t="shared" ca="1" si="595"/>
        <v>1610520.6588473076</v>
      </c>
      <c r="R2290" s="73">
        <f t="shared" ca="1" si="596"/>
        <v>12454693.095085846</v>
      </c>
      <c r="S2290" s="68"/>
      <c r="T2290" s="68"/>
      <c r="U2290" s="68"/>
      <c r="V2290" s="6"/>
      <c r="W2290" s="6"/>
      <c r="X2290" s="6"/>
      <c r="Y2290" s="7"/>
      <c r="Z2290" s="1"/>
      <c r="AA2290" s="6"/>
      <c r="AB2290" s="7"/>
      <c r="AC2290" s="7"/>
      <c r="AD2290" s="7"/>
      <c r="AE2290" s="6"/>
      <c r="AF2290" s="8"/>
      <c r="AG2290" s="6"/>
      <c r="AH2290" s="1"/>
      <c r="AI2290" s="3"/>
      <c r="AJ2290" s="3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</row>
    <row r="2291" spans="1:220" x14ac:dyDescent="0.2">
      <c r="A2291" s="65">
        <f t="shared" si="581"/>
        <v>44266</v>
      </c>
      <c r="B2291" s="12">
        <f t="shared" ca="1" si="583"/>
        <v>97434746.003264606</v>
      </c>
      <c r="C2291" s="73">
        <f t="shared" ca="1" si="584"/>
        <v>80526032.942365378</v>
      </c>
      <c r="D2291" s="67">
        <f ca="1">IF(A2291&lt;$B$1,VLOOKUP(A2291,[1]DI!$A$4:$B$15000,2,FALSE),0)</f>
        <v>1.9000000000000006E-2</v>
      </c>
      <c r="E2291" s="11">
        <f t="shared" ca="1" si="585"/>
        <v>1.0000746899999999</v>
      </c>
      <c r="F2291" s="66">
        <f ca="1">(TRUNC(PRODUCT($E$16:$E2290),16))</f>
        <v>1.6564292372148901</v>
      </c>
      <c r="G2291" s="66">
        <f t="shared" ca="1" si="586"/>
        <v>1.6004484080525101</v>
      </c>
      <c r="H2291" s="66">
        <f t="shared" ca="1" si="587"/>
        <v>1.0349782199999999</v>
      </c>
      <c r="I2291" s="67">
        <f t="shared" si="582"/>
        <v>0</v>
      </c>
      <c r="J2291" s="68">
        <f t="shared" si="588"/>
        <v>43801</v>
      </c>
      <c r="K2291" s="13">
        <f t="shared" si="589"/>
        <v>459</v>
      </c>
      <c r="L2291" s="9">
        <f t="shared" si="590"/>
        <v>1</v>
      </c>
      <c r="M2291" s="71">
        <f t="shared" ca="1" si="591"/>
        <v>1.0349782199999999</v>
      </c>
      <c r="N2291" s="70">
        <f t="shared" si="592"/>
        <v>0</v>
      </c>
      <c r="O2291" s="66">
        <f t="shared" ca="1" si="593"/>
        <v>2816657.2959853001</v>
      </c>
      <c r="P2291" s="72">
        <f t="shared" si="594"/>
        <v>0</v>
      </c>
      <c r="Q2291" s="73">
        <f t="shared" ca="1" si="595"/>
        <v>1610520.6588473076</v>
      </c>
      <c r="R2291" s="73">
        <f t="shared" ca="1" si="596"/>
        <v>12481535.106066633</v>
      </c>
      <c r="S2291" s="68"/>
      <c r="T2291" s="68"/>
      <c r="U2291" s="68"/>
      <c r="V2291" s="6"/>
      <c r="W2291" s="6"/>
      <c r="X2291" s="6"/>
      <c r="Y2291" s="7"/>
      <c r="Z2291" s="1"/>
      <c r="AA2291" s="6"/>
      <c r="AB2291" s="7"/>
      <c r="AC2291" s="7"/>
      <c r="AD2291" s="7"/>
      <c r="AE2291" s="6"/>
      <c r="AF2291" s="8"/>
      <c r="AG2291" s="6"/>
      <c r="AH2291" s="1"/>
      <c r="AI2291" s="3"/>
      <c r="AJ2291" s="3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</row>
    <row r="2292" spans="1:220" x14ac:dyDescent="0.2">
      <c r="A2292" s="65">
        <f t="shared" si="581"/>
        <v>44267</v>
      </c>
      <c r="B2292" s="12">
        <f t="shared" ca="1" si="583"/>
        <v>97467812.676591843</v>
      </c>
      <c r="C2292" s="73">
        <f t="shared" ca="1" si="584"/>
        <v>80526032.942365378</v>
      </c>
      <c r="D2292" s="67">
        <f ca="1">IF(A2292&lt;$B$1,VLOOKUP(A2292,[1]DI!$A$4:$B$15000,2,FALSE),0)</f>
        <v>1.9000000000000006E-2</v>
      </c>
      <c r="E2292" s="11">
        <f t="shared" ca="1" si="585"/>
        <v>1.0000746899999999</v>
      </c>
      <c r="F2292" s="66">
        <f ca="1">(TRUNC(PRODUCT($E$16:$E2291),16))</f>
        <v>1.6565529559146199</v>
      </c>
      <c r="G2292" s="66">
        <f t="shared" ca="1" si="586"/>
        <v>1.6004484080525101</v>
      </c>
      <c r="H2292" s="66">
        <f t="shared" ca="1" si="587"/>
        <v>1.03505552</v>
      </c>
      <c r="I2292" s="67">
        <f t="shared" si="582"/>
        <v>0</v>
      </c>
      <c r="J2292" s="68">
        <f t="shared" si="588"/>
        <v>43801</v>
      </c>
      <c r="K2292" s="13">
        <f t="shared" si="589"/>
        <v>460</v>
      </c>
      <c r="L2292" s="9">
        <f t="shared" si="590"/>
        <v>1</v>
      </c>
      <c r="M2292" s="71">
        <f t="shared" ca="1" si="591"/>
        <v>1.03505552</v>
      </c>
      <c r="N2292" s="70">
        <f t="shared" si="592"/>
        <v>0</v>
      </c>
      <c r="O2292" s="66">
        <f t="shared" ca="1" si="593"/>
        <v>2822881.9583317498</v>
      </c>
      <c r="P2292" s="72">
        <f t="shared" si="594"/>
        <v>0</v>
      </c>
      <c r="Q2292" s="73">
        <f t="shared" ca="1" si="595"/>
        <v>1610520.6588473076</v>
      </c>
      <c r="R2292" s="73">
        <f t="shared" ca="1" si="596"/>
        <v>12508377.117047422</v>
      </c>
      <c r="S2292" s="68"/>
      <c r="T2292" s="68"/>
      <c r="U2292" s="68"/>
      <c r="V2292" s="6"/>
      <c r="W2292" s="6"/>
      <c r="X2292" s="6"/>
      <c r="Y2292" s="7"/>
      <c r="Z2292" s="1"/>
      <c r="AA2292" s="6"/>
      <c r="AB2292" s="7"/>
      <c r="AC2292" s="7"/>
      <c r="AD2292" s="7"/>
      <c r="AE2292" s="6"/>
      <c r="AF2292" s="8"/>
      <c r="AG2292" s="6"/>
      <c r="AH2292" s="1"/>
      <c r="AI2292" s="3"/>
      <c r="AJ2292" s="3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  <c r="HG2292" s="1"/>
      <c r="HH2292" s="1"/>
      <c r="HI2292" s="1"/>
      <c r="HJ2292" s="1"/>
      <c r="HK2292" s="1"/>
      <c r="HL2292" s="1"/>
    </row>
    <row r="2293" spans="1:220" x14ac:dyDescent="0.2">
      <c r="A2293" s="65">
        <f t="shared" si="581"/>
        <v>44268</v>
      </c>
      <c r="B2293" s="12">
        <f t="shared" ca="1" si="583"/>
        <v>97500880.155179411</v>
      </c>
      <c r="C2293" s="73">
        <f t="shared" ca="1" si="584"/>
        <v>80526032.942365378</v>
      </c>
      <c r="D2293" s="67">
        <f ca="1">IF(A2293&lt;$B$1,VLOOKUP(A2293,[1]DI!$A$4:$B$15000,2,FALSE),0)</f>
        <v>0</v>
      </c>
      <c r="E2293" s="11">
        <f t="shared" ca="1" si="585"/>
        <v>1</v>
      </c>
      <c r="F2293" s="66">
        <f ca="1">(TRUNC(PRODUCT($E$16:$E2292),16))</f>
        <v>1.6566766838548901</v>
      </c>
      <c r="G2293" s="66">
        <f t="shared" ca="1" si="586"/>
        <v>1.6004484080525101</v>
      </c>
      <c r="H2293" s="66">
        <f t="shared" ca="1" si="587"/>
        <v>1.03513283</v>
      </c>
      <c r="I2293" s="67">
        <f t="shared" si="582"/>
        <v>0</v>
      </c>
      <c r="J2293" s="68">
        <f t="shared" si="588"/>
        <v>43801</v>
      </c>
      <c r="K2293" s="13">
        <f t="shared" si="589"/>
        <v>461</v>
      </c>
      <c r="L2293" s="9">
        <f t="shared" si="590"/>
        <v>1</v>
      </c>
      <c r="M2293" s="71">
        <f t="shared" ca="1" si="591"/>
        <v>1.03513283</v>
      </c>
      <c r="N2293" s="70">
        <f t="shared" si="592"/>
        <v>0</v>
      </c>
      <c r="O2293" s="66">
        <f t="shared" ca="1" si="593"/>
        <v>2829107.4259385201</v>
      </c>
      <c r="P2293" s="72">
        <f t="shared" si="594"/>
        <v>0</v>
      </c>
      <c r="Q2293" s="73">
        <f t="shared" ca="1" si="595"/>
        <v>1610520.6588473076</v>
      </c>
      <c r="R2293" s="73">
        <f t="shared" ca="1" si="596"/>
        <v>12535219.128028212</v>
      </c>
      <c r="S2293" s="68"/>
      <c r="T2293" s="68"/>
      <c r="U2293" s="68"/>
      <c r="V2293" s="6"/>
      <c r="W2293" s="6"/>
      <c r="X2293" s="6"/>
      <c r="Y2293" s="7"/>
      <c r="Z2293" s="1"/>
      <c r="AA2293" s="6"/>
      <c r="AB2293" s="7"/>
      <c r="AC2293" s="7"/>
      <c r="AD2293" s="7"/>
      <c r="AE2293" s="6"/>
      <c r="AF2293" s="8"/>
      <c r="AG2293" s="6"/>
      <c r="AH2293" s="1"/>
      <c r="AI2293" s="3"/>
      <c r="AJ2293" s="3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</row>
    <row r="2294" spans="1:220" x14ac:dyDescent="0.2">
      <c r="A2294" s="65">
        <f t="shared" si="581"/>
        <v>44269</v>
      </c>
      <c r="B2294" s="12">
        <f t="shared" ca="1" si="583"/>
        <v>97527722.166160196</v>
      </c>
      <c r="C2294" s="73">
        <f t="shared" ca="1" si="584"/>
        <v>80526032.942365378</v>
      </c>
      <c r="D2294" s="67">
        <f ca="1">IF(A2294&lt;$B$1,VLOOKUP(A2294,[1]DI!$A$4:$B$15000,2,FALSE),0)</f>
        <v>0</v>
      </c>
      <c r="E2294" s="11">
        <f t="shared" ca="1" si="585"/>
        <v>1</v>
      </c>
      <c r="F2294" s="66">
        <f ca="1">(TRUNC(PRODUCT($E$16:$E2293),16))</f>
        <v>1.6566766838548901</v>
      </c>
      <c r="G2294" s="66">
        <f t="shared" ca="1" si="586"/>
        <v>1.6004484080525101</v>
      </c>
      <c r="H2294" s="66">
        <f t="shared" ca="1" si="587"/>
        <v>1.03513283</v>
      </c>
      <c r="I2294" s="67">
        <f t="shared" si="582"/>
        <v>0</v>
      </c>
      <c r="J2294" s="68">
        <f t="shared" si="588"/>
        <v>43801</v>
      </c>
      <c r="K2294" s="13">
        <f t="shared" si="589"/>
        <v>462</v>
      </c>
      <c r="L2294" s="9">
        <f t="shared" si="590"/>
        <v>1</v>
      </c>
      <c r="M2294" s="71">
        <f t="shared" ca="1" si="591"/>
        <v>1.03513283</v>
      </c>
      <c r="N2294" s="70">
        <f t="shared" si="592"/>
        <v>0</v>
      </c>
      <c r="O2294" s="66">
        <f t="shared" ca="1" si="593"/>
        <v>2829107.4259385201</v>
      </c>
      <c r="P2294" s="72">
        <f t="shared" si="594"/>
        <v>0</v>
      </c>
      <c r="Q2294" s="73">
        <f t="shared" ca="1" si="595"/>
        <v>1610520.6588473076</v>
      </c>
      <c r="R2294" s="73">
        <f t="shared" ca="1" si="596"/>
        <v>12562061.139008999</v>
      </c>
      <c r="S2294" s="68"/>
      <c r="T2294" s="68"/>
      <c r="U2294" s="68"/>
      <c r="V2294" s="6"/>
      <c r="W2294" s="6"/>
      <c r="X2294" s="6"/>
      <c r="Y2294" s="7"/>
      <c r="Z2294" s="1"/>
      <c r="AA2294" s="6"/>
      <c r="AB2294" s="7"/>
      <c r="AC2294" s="7"/>
      <c r="AD2294" s="7"/>
      <c r="AE2294" s="6"/>
      <c r="AF2294" s="8"/>
      <c r="AG2294" s="6"/>
      <c r="AH2294" s="1"/>
      <c r="AI2294" s="3"/>
      <c r="AJ2294" s="3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</row>
    <row r="2295" spans="1:220" x14ac:dyDescent="0.2">
      <c r="A2295" s="65">
        <f t="shared" si="581"/>
        <v>44270</v>
      </c>
      <c r="B2295" s="12">
        <f t="shared" ca="1" si="583"/>
        <v>97554564.177140981</v>
      </c>
      <c r="C2295" s="73">
        <f t="shared" ca="1" si="584"/>
        <v>80526032.942365378</v>
      </c>
      <c r="D2295" s="67">
        <f ca="1">IF(A2295&lt;$B$1,VLOOKUP(A2295,[1]DI!$A$4:$B$15000,2,FALSE),0)</f>
        <v>1.9000000000000006E-2</v>
      </c>
      <c r="E2295" s="11">
        <f t="shared" ca="1" si="585"/>
        <v>1.0000746899999999</v>
      </c>
      <c r="F2295" s="66">
        <f ca="1">(TRUNC(PRODUCT($E$16:$E2294),16))</f>
        <v>1.6566766838548901</v>
      </c>
      <c r="G2295" s="66">
        <f t="shared" ca="1" si="586"/>
        <v>1.6004484080525101</v>
      </c>
      <c r="H2295" s="66">
        <f t="shared" ca="1" si="587"/>
        <v>1.03513283</v>
      </c>
      <c r="I2295" s="67">
        <f t="shared" si="582"/>
        <v>0</v>
      </c>
      <c r="J2295" s="68">
        <f t="shared" si="588"/>
        <v>43801</v>
      </c>
      <c r="K2295" s="13">
        <f t="shared" si="589"/>
        <v>463</v>
      </c>
      <c r="L2295" s="9">
        <f t="shared" si="590"/>
        <v>1</v>
      </c>
      <c r="M2295" s="71">
        <f t="shared" ca="1" si="591"/>
        <v>1.03513283</v>
      </c>
      <c r="N2295" s="70">
        <f t="shared" si="592"/>
        <v>0</v>
      </c>
      <c r="O2295" s="66">
        <f t="shared" ca="1" si="593"/>
        <v>2829107.4259385201</v>
      </c>
      <c r="P2295" s="72">
        <f t="shared" si="594"/>
        <v>0</v>
      </c>
      <c r="Q2295" s="73">
        <f t="shared" ca="1" si="595"/>
        <v>1610520.6588473076</v>
      </c>
      <c r="R2295" s="73">
        <f t="shared" ca="1" si="596"/>
        <v>12588903.149989787</v>
      </c>
      <c r="S2295" s="68"/>
      <c r="T2295" s="68"/>
      <c r="U2295" s="68"/>
      <c r="V2295" s="6"/>
      <c r="W2295" s="6"/>
      <c r="X2295" s="6"/>
      <c r="Y2295" s="7"/>
      <c r="Z2295" s="1"/>
      <c r="AA2295" s="6"/>
      <c r="AB2295" s="7"/>
      <c r="AC2295" s="7"/>
      <c r="AD2295" s="7"/>
      <c r="AE2295" s="6"/>
      <c r="AF2295" s="8"/>
      <c r="AG2295" s="6"/>
      <c r="AH2295" s="1"/>
      <c r="AI2295" s="3"/>
      <c r="AJ2295" s="3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  <c r="HG2295" s="1"/>
      <c r="HH2295" s="1"/>
      <c r="HI2295" s="1"/>
      <c r="HJ2295" s="1"/>
      <c r="HK2295" s="1"/>
      <c r="HL2295" s="1"/>
    </row>
    <row r="2296" spans="1:220" x14ac:dyDescent="0.2">
      <c r="A2296" s="65">
        <f t="shared" si="581"/>
        <v>44271</v>
      </c>
      <c r="B2296" s="12">
        <f t="shared" ca="1" si="583"/>
        <v>97587631.655728549</v>
      </c>
      <c r="C2296" s="73">
        <f t="shared" ca="1" si="584"/>
        <v>80526032.942365378</v>
      </c>
      <c r="D2296" s="67">
        <f ca="1">IF(A2296&lt;$B$1,VLOOKUP(A2296,[1]DI!$A$4:$B$15000,2,FALSE),0)</f>
        <v>1.9000000000000006E-2</v>
      </c>
      <c r="E2296" s="11">
        <f t="shared" ca="1" si="585"/>
        <v>1.0000746899999999</v>
      </c>
      <c r="F2296" s="66">
        <f ca="1">(TRUNC(PRODUCT($E$16:$E2295),16))</f>
        <v>1.65680042103641</v>
      </c>
      <c r="G2296" s="66">
        <f t="shared" ca="1" si="586"/>
        <v>1.6004484080525101</v>
      </c>
      <c r="H2296" s="66">
        <f t="shared" ca="1" si="587"/>
        <v>1.03521014</v>
      </c>
      <c r="I2296" s="67">
        <f t="shared" si="582"/>
        <v>0</v>
      </c>
      <c r="J2296" s="68">
        <f t="shared" si="588"/>
        <v>43801</v>
      </c>
      <c r="K2296" s="13">
        <f t="shared" si="589"/>
        <v>464</v>
      </c>
      <c r="L2296" s="9">
        <f t="shared" si="590"/>
        <v>1</v>
      </c>
      <c r="M2296" s="71">
        <f t="shared" ca="1" si="591"/>
        <v>1.03521014</v>
      </c>
      <c r="N2296" s="70">
        <f t="shared" si="592"/>
        <v>0</v>
      </c>
      <c r="O2296" s="66">
        <f t="shared" ca="1" si="593"/>
        <v>2835332.8935452998</v>
      </c>
      <c r="P2296" s="72">
        <f t="shared" si="594"/>
        <v>0</v>
      </c>
      <c r="Q2296" s="73">
        <f t="shared" ca="1" si="595"/>
        <v>1610520.6588473076</v>
      </c>
      <c r="R2296" s="73">
        <f t="shared" ca="1" si="596"/>
        <v>12615745.160970576</v>
      </c>
      <c r="S2296" s="68"/>
      <c r="T2296" s="68"/>
      <c r="U2296" s="68"/>
      <c r="V2296" s="6"/>
      <c r="W2296" s="6"/>
      <c r="X2296" s="6"/>
      <c r="Y2296" s="7"/>
      <c r="Z2296" s="1"/>
      <c r="AA2296" s="6"/>
      <c r="AB2296" s="7"/>
      <c r="AC2296" s="7"/>
      <c r="AD2296" s="7"/>
      <c r="AE2296" s="6"/>
      <c r="AF2296" s="8"/>
      <c r="AG2296" s="6"/>
      <c r="AH2296" s="1"/>
      <c r="AI2296" s="3"/>
      <c r="AJ2296" s="3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  <c r="HG2296" s="1"/>
      <c r="HH2296" s="1"/>
      <c r="HI2296" s="1"/>
      <c r="HJ2296" s="1"/>
      <c r="HK2296" s="1"/>
      <c r="HL2296" s="1"/>
    </row>
    <row r="2297" spans="1:220" x14ac:dyDescent="0.2">
      <c r="A2297" s="65">
        <f t="shared" si="581"/>
        <v>44272</v>
      </c>
      <c r="B2297" s="12">
        <f t="shared" ca="1" si="583"/>
        <v>97620699.939576447</v>
      </c>
      <c r="C2297" s="73">
        <f t="shared" ca="1" si="584"/>
        <v>80526032.942365378</v>
      </c>
      <c r="D2297" s="67">
        <f ca="1">IF(A2297&lt;$B$1,VLOOKUP(A2297,[1]DI!$A$4:$B$15000,2,FALSE),0)</f>
        <v>1.9000000000000006E-2</v>
      </c>
      <c r="E2297" s="11">
        <f t="shared" ca="1" si="585"/>
        <v>1.0000746899999999</v>
      </c>
      <c r="F2297" s="66">
        <f ca="1">(TRUNC(PRODUCT($E$16:$E2296),16))</f>
        <v>1.65692416745986</v>
      </c>
      <c r="G2297" s="66">
        <f t="shared" ca="1" si="586"/>
        <v>1.6004484080525101</v>
      </c>
      <c r="H2297" s="66">
        <f t="shared" ca="1" si="587"/>
        <v>1.0352874599999999</v>
      </c>
      <c r="I2297" s="67">
        <f t="shared" si="582"/>
        <v>0</v>
      </c>
      <c r="J2297" s="68">
        <f t="shared" si="588"/>
        <v>43801</v>
      </c>
      <c r="K2297" s="13">
        <f t="shared" si="589"/>
        <v>465</v>
      </c>
      <c r="L2297" s="9">
        <f t="shared" si="590"/>
        <v>1</v>
      </c>
      <c r="M2297" s="71">
        <f t="shared" ca="1" si="591"/>
        <v>1.0352874599999999</v>
      </c>
      <c r="N2297" s="70">
        <f t="shared" si="592"/>
        <v>0</v>
      </c>
      <c r="O2297" s="66">
        <f t="shared" ca="1" si="593"/>
        <v>2841559.1664124001</v>
      </c>
      <c r="P2297" s="72">
        <f t="shared" si="594"/>
        <v>0</v>
      </c>
      <c r="Q2297" s="73">
        <f t="shared" ca="1" si="595"/>
        <v>1610520.6588473076</v>
      </c>
      <c r="R2297" s="73">
        <f t="shared" ca="1" si="596"/>
        <v>12642587.171951365</v>
      </c>
      <c r="S2297" s="68"/>
      <c r="T2297" s="68"/>
      <c r="U2297" s="68"/>
      <c r="V2297" s="6"/>
      <c r="W2297" s="6"/>
      <c r="X2297" s="6"/>
      <c r="Y2297" s="7"/>
      <c r="Z2297" s="1"/>
      <c r="AA2297" s="6"/>
      <c r="AB2297" s="7"/>
      <c r="AC2297" s="7"/>
      <c r="AD2297" s="7"/>
      <c r="AE2297" s="6"/>
      <c r="AF2297" s="8"/>
      <c r="AG2297" s="6"/>
      <c r="AH2297" s="1"/>
      <c r="AI2297" s="3"/>
      <c r="AJ2297" s="3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  <c r="HG2297" s="1"/>
      <c r="HH2297" s="1"/>
      <c r="HI2297" s="1"/>
      <c r="HJ2297" s="1"/>
      <c r="HK2297" s="1"/>
      <c r="HL2297" s="1"/>
    </row>
    <row r="2298" spans="1:220" x14ac:dyDescent="0.2">
      <c r="A2298" s="65">
        <f t="shared" si="581"/>
        <v>44273</v>
      </c>
      <c r="B2298" s="12">
        <f t="shared" ca="1" si="583"/>
        <v>97653769.028684676</v>
      </c>
      <c r="C2298" s="73">
        <f t="shared" ca="1" si="584"/>
        <v>80526032.942365378</v>
      </c>
      <c r="D2298" s="67">
        <f ca="1">IF(A2298&lt;$B$1,VLOOKUP(A2298,[1]DI!$A$4:$B$15000,2,FALSE),0)</f>
        <v>2.6499999999999999E-2</v>
      </c>
      <c r="E2298" s="11">
        <f t="shared" ca="1" si="585"/>
        <v>1.00010379</v>
      </c>
      <c r="F2298" s="66">
        <f ca="1">(TRUNC(PRODUCT($E$16:$E2297),16))</f>
        <v>1.6570479231259301</v>
      </c>
      <c r="G2298" s="66">
        <f t="shared" ca="1" si="586"/>
        <v>1.6004484080525101</v>
      </c>
      <c r="H2298" s="66">
        <f t="shared" ca="1" si="587"/>
        <v>1.03536479</v>
      </c>
      <c r="I2298" s="67">
        <f t="shared" si="582"/>
        <v>0</v>
      </c>
      <c r="J2298" s="68">
        <f t="shared" si="588"/>
        <v>43801</v>
      </c>
      <c r="K2298" s="13">
        <f t="shared" si="589"/>
        <v>466</v>
      </c>
      <c r="L2298" s="9">
        <f t="shared" si="590"/>
        <v>1</v>
      </c>
      <c r="M2298" s="71">
        <f t="shared" ca="1" si="591"/>
        <v>1.03536479</v>
      </c>
      <c r="N2298" s="70">
        <f t="shared" si="592"/>
        <v>0</v>
      </c>
      <c r="O2298" s="66">
        <f t="shared" ca="1" si="593"/>
        <v>2847786.2445398401</v>
      </c>
      <c r="P2298" s="72">
        <f t="shared" si="594"/>
        <v>0</v>
      </c>
      <c r="Q2298" s="73">
        <f t="shared" ca="1" si="595"/>
        <v>1610520.6588473076</v>
      </c>
      <c r="R2298" s="73">
        <f t="shared" ca="1" si="596"/>
        <v>12669429.182932151</v>
      </c>
      <c r="S2298" s="68"/>
      <c r="T2298" s="68"/>
      <c r="U2298" s="68"/>
      <c r="V2298" s="6"/>
      <c r="W2298" s="6"/>
      <c r="X2298" s="6"/>
      <c r="Y2298" s="7"/>
      <c r="Z2298" s="1"/>
      <c r="AA2298" s="6"/>
      <c r="AB2298" s="7"/>
      <c r="AC2298" s="7"/>
      <c r="AD2298" s="7"/>
      <c r="AE2298" s="6"/>
      <c r="AF2298" s="8"/>
      <c r="AG2298" s="6"/>
      <c r="AH2298" s="1"/>
      <c r="AI2298" s="3"/>
      <c r="AJ2298" s="3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  <c r="HG2298" s="1"/>
      <c r="HH2298" s="1"/>
      <c r="HI2298" s="1"/>
      <c r="HJ2298" s="1"/>
      <c r="HK2298" s="1"/>
      <c r="HL2298" s="1"/>
    </row>
    <row r="2299" spans="1:220" x14ac:dyDescent="0.2">
      <c r="A2299" s="65">
        <f t="shared" si="581"/>
        <v>44274</v>
      </c>
      <c r="B2299" s="12">
        <f t="shared" ca="1" si="583"/>
        <v>97689264.367165431</v>
      </c>
      <c r="C2299" s="73">
        <f t="shared" ca="1" si="584"/>
        <v>80526032.942365378</v>
      </c>
      <c r="D2299" s="67">
        <f ca="1">IF(A2299&lt;$B$1,VLOOKUP(A2299,[1]DI!$A$4:$B$15000,2,FALSE),0)</f>
        <v>2.6499999999999999E-2</v>
      </c>
      <c r="E2299" s="11">
        <f t="shared" ca="1" si="585"/>
        <v>1.00010379</v>
      </c>
      <c r="F2299" s="66">
        <f ca="1">(TRUNC(PRODUCT($E$16:$E2298),16))</f>
        <v>1.65721990812987</v>
      </c>
      <c r="G2299" s="66">
        <f t="shared" ca="1" si="586"/>
        <v>1.6004484080525101</v>
      </c>
      <c r="H2299" s="66">
        <f t="shared" ca="1" si="587"/>
        <v>1.03547225</v>
      </c>
      <c r="I2299" s="67">
        <f t="shared" si="582"/>
        <v>0</v>
      </c>
      <c r="J2299" s="68">
        <f t="shared" si="588"/>
        <v>43801</v>
      </c>
      <c r="K2299" s="13">
        <f t="shared" si="589"/>
        <v>467</v>
      </c>
      <c r="L2299" s="9">
        <f t="shared" si="590"/>
        <v>1</v>
      </c>
      <c r="M2299" s="71">
        <f t="shared" ca="1" si="591"/>
        <v>1.03547225</v>
      </c>
      <c r="N2299" s="70">
        <f t="shared" si="592"/>
        <v>0</v>
      </c>
      <c r="O2299" s="66">
        <f t="shared" ca="1" si="593"/>
        <v>2856439.5720398198</v>
      </c>
      <c r="P2299" s="72">
        <f t="shared" si="594"/>
        <v>0</v>
      </c>
      <c r="Q2299" s="73">
        <f t="shared" ca="1" si="595"/>
        <v>1610520.6588473076</v>
      </c>
      <c r="R2299" s="73">
        <f t="shared" ca="1" si="596"/>
        <v>12696271.193912942</v>
      </c>
      <c r="S2299" s="68"/>
      <c r="T2299" s="68"/>
      <c r="U2299" s="68"/>
      <c r="V2299" s="6"/>
      <c r="W2299" s="6"/>
      <c r="X2299" s="6"/>
      <c r="Y2299" s="7"/>
      <c r="Z2299" s="1"/>
      <c r="AA2299" s="6"/>
      <c r="AB2299" s="7"/>
      <c r="AC2299" s="7"/>
      <c r="AD2299" s="7"/>
      <c r="AE2299" s="6"/>
      <c r="AF2299" s="8"/>
      <c r="AG2299" s="6"/>
      <c r="AH2299" s="1"/>
      <c r="AI2299" s="3"/>
      <c r="AJ2299" s="3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  <c r="HG2299" s="1"/>
      <c r="HH2299" s="1"/>
      <c r="HI2299" s="1"/>
      <c r="HJ2299" s="1"/>
      <c r="HK2299" s="1"/>
      <c r="HL2299" s="1"/>
    </row>
    <row r="2300" spans="1:220" x14ac:dyDescent="0.2">
      <c r="A2300" s="65">
        <f t="shared" si="581"/>
        <v>44275</v>
      </c>
      <c r="B2300" s="12">
        <f t="shared" ca="1" si="583"/>
        <v>97724760.510906547</v>
      </c>
      <c r="C2300" s="73">
        <f t="shared" ca="1" si="584"/>
        <v>80526032.942365378</v>
      </c>
      <c r="D2300" s="67">
        <f ca="1">IF(A2300&lt;$B$1,VLOOKUP(A2300,[1]DI!$A$4:$B$15000,2,FALSE),0)</f>
        <v>0</v>
      </c>
      <c r="E2300" s="11">
        <f t="shared" ca="1" si="585"/>
        <v>1</v>
      </c>
      <c r="F2300" s="66">
        <f ca="1">(TRUNC(PRODUCT($E$16:$E2299),16))</f>
        <v>1.65739191098413</v>
      </c>
      <c r="G2300" s="66">
        <f t="shared" ca="1" si="586"/>
        <v>1.6004484080525101</v>
      </c>
      <c r="H2300" s="66">
        <f t="shared" ca="1" si="587"/>
        <v>1.0355797200000001</v>
      </c>
      <c r="I2300" s="67">
        <f t="shared" si="582"/>
        <v>0</v>
      </c>
      <c r="J2300" s="68">
        <f t="shared" si="588"/>
        <v>43801</v>
      </c>
      <c r="K2300" s="13">
        <f t="shared" si="589"/>
        <v>468</v>
      </c>
      <c r="L2300" s="9">
        <f t="shared" si="590"/>
        <v>1</v>
      </c>
      <c r="M2300" s="71">
        <f t="shared" ca="1" si="591"/>
        <v>1.0355797200000001</v>
      </c>
      <c r="N2300" s="70">
        <f t="shared" si="592"/>
        <v>0</v>
      </c>
      <c r="O2300" s="66">
        <f t="shared" ca="1" si="593"/>
        <v>2865093.7048001401</v>
      </c>
      <c r="P2300" s="72">
        <f t="shared" si="594"/>
        <v>0</v>
      </c>
      <c r="Q2300" s="73">
        <f t="shared" ca="1" si="595"/>
        <v>1610520.6588473076</v>
      </c>
      <c r="R2300" s="73">
        <f t="shared" ca="1" si="596"/>
        <v>12723113.204893731</v>
      </c>
      <c r="S2300" s="68"/>
      <c r="T2300" s="68"/>
      <c r="U2300" s="68"/>
      <c r="V2300" s="6"/>
      <c r="W2300" s="6"/>
      <c r="X2300" s="6"/>
      <c r="Y2300" s="7"/>
      <c r="Z2300" s="1"/>
      <c r="AA2300" s="6"/>
      <c r="AB2300" s="7"/>
      <c r="AC2300" s="7"/>
      <c r="AD2300" s="7"/>
      <c r="AE2300" s="6"/>
      <c r="AF2300" s="8"/>
      <c r="AG2300" s="6"/>
      <c r="AH2300" s="1"/>
      <c r="AI2300" s="3"/>
      <c r="AJ2300" s="3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</row>
    <row r="2301" spans="1:220" x14ac:dyDescent="0.2">
      <c r="A2301" s="65">
        <f t="shared" si="581"/>
        <v>44276</v>
      </c>
      <c r="B2301" s="12">
        <f t="shared" ca="1" si="583"/>
        <v>97751602.521887347</v>
      </c>
      <c r="C2301" s="73">
        <f t="shared" ca="1" si="584"/>
        <v>80526032.942365378</v>
      </c>
      <c r="D2301" s="67">
        <f ca="1">IF(A2301&lt;$B$1,VLOOKUP(A2301,[1]DI!$A$4:$B$15000,2,FALSE),0)</f>
        <v>0</v>
      </c>
      <c r="E2301" s="11">
        <f t="shared" ca="1" si="585"/>
        <v>1</v>
      </c>
      <c r="F2301" s="66">
        <f ca="1">(TRUNC(PRODUCT($E$16:$E2300),16))</f>
        <v>1.65739191098413</v>
      </c>
      <c r="G2301" s="66">
        <f t="shared" ca="1" si="586"/>
        <v>1.6004484080525101</v>
      </c>
      <c r="H2301" s="66">
        <f t="shared" ca="1" si="587"/>
        <v>1.0355797200000001</v>
      </c>
      <c r="I2301" s="67">
        <f t="shared" si="582"/>
        <v>0</v>
      </c>
      <c r="J2301" s="68">
        <f t="shared" si="588"/>
        <v>43801</v>
      </c>
      <c r="K2301" s="13">
        <f t="shared" si="589"/>
        <v>469</v>
      </c>
      <c r="L2301" s="9">
        <f t="shared" si="590"/>
        <v>1</v>
      </c>
      <c r="M2301" s="71">
        <f t="shared" ca="1" si="591"/>
        <v>1.0355797200000001</v>
      </c>
      <c r="N2301" s="70">
        <f t="shared" si="592"/>
        <v>0</v>
      </c>
      <c r="O2301" s="66">
        <f t="shared" ca="1" si="593"/>
        <v>2865093.7048001401</v>
      </c>
      <c r="P2301" s="72">
        <f t="shared" si="594"/>
        <v>0</v>
      </c>
      <c r="Q2301" s="73">
        <f t="shared" ca="1" si="595"/>
        <v>1610520.6588473076</v>
      </c>
      <c r="R2301" s="73">
        <f t="shared" ca="1" si="596"/>
        <v>12749955.215874519</v>
      </c>
      <c r="S2301" s="68"/>
      <c r="T2301" s="68"/>
      <c r="U2301" s="68"/>
      <c r="V2301" s="6"/>
      <c r="W2301" s="6"/>
      <c r="X2301" s="6"/>
      <c r="Y2301" s="7"/>
      <c r="Z2301" s="1"/>
      <c r="AA2301" s="6"/>
      <c r="AB2301" s="7"/>
      <c r="AC2301" s="7"/>
      <c r="AD2301" s="7"/>
      <c r="AE2301" s="6"/>
      <c r="AF2301" s="8"/>
      <c r="AG2301" s="6"/>
      <c r="AH2301" s="1"/>
      <c r="AI2301" s="3"/>
      <c r="AJ2301" s="3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</row>
    <row r="2302" spans="1:220" x14ac:dyDescent="0.2">
      <c r="A2302" s="65">
        <f t="shared" si="581"/>
        <v>44277</v>
      </c>
      <c r="B2302" s="12">
        <f t="shared" ca="1" si="583"/>
        <v>97778444.532868132</v>
      </c>
      <c r="C2302" s="73">
        <f t="shared" ca="1" si="584"/>
        <v>80526032.942365378</v>
      </c>
      <c r="D2302" s="67">
        <f ca="1">IF(A2302&lt;$B$1,VLOOKUP(A2302,[1]DI!$A$4:$B$15000,2,FALSE),0)</f>
        <v>2.6499999999999999E-2</v>
      </c>
      <c r="E2302" s="11">
        <f t="shared" ca="1" si="585"/>
        <v>1.00010379</v>
      </c>
      <c r="F2302" s="66">
        <f ca="1">(TRUNC(PRODUCT($E$16:$E2301),16))</f>
        <v>1.65739191098413</v>
      </c>
      <c r="G2302" s="66">
        <f t="shared" ca="1" si="586"/>
        <v>1.6004484080525101</v>
      </c>
      <c r="H2302" s="66">
        <f t="shared" ca="1" si="587"/>
        <v>1.0355797200000001</v>
      </c>
      <c r="I2302" s="67">
        <f t="shared" si="582"/>
        <v>0</v>
      </c>
      <c r="J2302" s="68">
        <f t="shared" si="588"/>
        <v>43801</v>
      </c>
      <c r="K2302" s="13">
        <f t="shared" si="589"/>
        <v>470</v>
      </c>
      <c r="L2302" s="9">
        <f t="shared" si="590"/>
        <v>1</v>
      </c>
      <c r="M2302" s="71">
        <f t="shared" ca="1" si="591"/>
        <v>1.0355797200000001</v>
      </c>
      <c r="N2302" s="70">
        <f t="shared" si="592"/>
        <v>0</v>
      </c>
      <c r="O2302" s="66">
        <f t="shared" ca="1" si="593"/>
        <v>2865093.7048001401</v>
      </c>
      <c r="P2302" s="72">
        <f t="shared" si="594"/>
        <v>0</v>
      </c>
      <c r="Q2302" s="73">
        <f t="shared" ca="1" si="595"/>
        <v>1610520.6588473076</v>
      </c>
      <c r="R2302" s="73">
        <f t="shared" ca="1" si="596"/>
        <v>12776797.226855308</v>
      </c>
      <c r="S2302" s="68"/>
      <c r="T2302" s="68"/>
      <c r="U2302" s="68"/>
      <c r="V2302" s="6"/>
      <c r="W2302" s="6"/>
      <c r="X2302" s="6"/>
      <c r="Y2302" s="7"/>
      <c r="Z2302" s="1"/>
      <c r="AA2302" s="6"/>
      <c r="AB2302" s="7"/>
      <c r="AC2302" s="7"/>
      <c r="AD2302" s="7"/>
      <c r="AE2302" s="6"/>
      <c r="AF2302" s="8"/>
      <c r="AG2302" s="6"/>
      <c r="AH2302" s="1"/>
      <c r="AI2302" s="3"/>
      <c r="AJ2302" s="3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  <c r="HG2302" s="1"/>
      <c r="HH2302" s="1"/>
      <c r="HI2302" s="1"/>
      <c r="HJ2302" s="1"/>
      <c r="HK2302" s="1"/>
      <c r="HL2302" s="1"/>
    </row>
    <row r="2303" spans="1:220" x14ac:dyDescent="0.2">
      <c r="A2303" s="65">
        <f t="shared" si="581"/>
        <v>44278</v>
      </c>
      <c r="B2303" s="12">
        <f t="shared" ca="1" si="583"/>
        <v>97813941.481869549</v>
      </c>
      <c r="C2303" s="73">
        <f t="shared" ca="1" si="584"/>
        <v>80526032.942365378</v>
      </c>
      <c r="D2303" s="67">
        <f ca="1">IF(A2303&lt;$B$1,VLOOKUP(A2303,[1]DI!$A$4:$B$15000,2,FALSE),0)</f>
        <v>2.6499999999999999E-2</v>
      </c>
      <c r="E2303" s="11">
        <f t="shared" ca="1" si="585"/>
        <v>1.00010379</v>
      </c>
      <c r="F2303" s="66">
        <f ca="1">(TRUNC(PRODUCT($E$16:$E2302),16))</f>
        <v>1.6575639316905699</v>
      </c>
      <c r="G2303" s="66">
        <f t="shared" ca="1" si="586"/>
        <v>1.6004484080525101</v>
      </c>
      <c r="H2303" s="66">
        <f t="shared" ca="1" si="587"/>
        <v>1.0356871999999999</v>
      </c>
      <c r="I2303" s="67">
        <f t="shared" si="582"/>
        <v>0</v>
      </c>
      <c r="J2303" s="68">
        <f t="shared" si="588"/>
        <v>43801</v>
      </c>
      <c r="K2303" s="13">
        <f t="shared" si="589"/>
        <v>471</v>
      </c>
      <c r="L2303" s="9">
        <f t="shared" si="590"/>
        <v>1</v>
      </c>
      <c r="M2303" s="71">
        <f t="shared" ca="1" si="591"/>
        <v>1.0356871999999999</v>
      </c>
      <c r="N2303" s="70">
        <f t="shared" si="592"/>
        <v>0</v>
      </c>
      <c r="O2303" s="66">
        <f t="shared" ca="1" si="593"/>
        <v>2873748.6428207802</v>
      </c>
      <c r="P2303" s="72">
        <f t="shared" si="594"/>
        <v>0</v>
      </c>
      <c r="Q2303" s="73">
        <f t="shared" ca="1" si="595"/>
        <v>1610520.6588473076</v>
      </c>
      <c r="R2303" s="73">
        <f t="shared" ca="1" si="596"/>
        <v>12803639.237836095</v>
      </c>
      <c r="S2303" s="68"/>
      <c r="T2303" s="68"/>
      <c r="U2303" s="68"/>
      <c r="V2303" s="6"/>
      <c r="W2303" s="6"/>
      <c r="X2303" s="6"/>
      <c r="Y2303" s="7"/>
      <c r="Z2303" s="1"/>
      <c r="AA2303" s="6"/>
      <c r="AB2303" s="7"/>
      <c r="AC2303" s="7"/>
      <c r="AD2303" s="7"/>
      <c r="AE2303" s="6"/>
      <c r="AF2303" s="8"/>
      <c r="AG2303" s="6"/>
      <c r="AH2303" s="1"/>
      <c r="AI2303" s="3"/>
      <c r="AJ2303" s="3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  <c r="HG2303" s="1"/>
      <c r="HH2303" s="1"/>
      <c r="HI2303" s="1"/>
      <c r="HJ2303" s="1"/>
      <c r="HK2303" s="1"/>
      <c r="HL2303" s="1"/>
    </row>
    <row r="2304" spans="1:220" x14ac:dyDescent="0.2">
      <c r="A2304" s="65">
        <f t="shared" si="581"/>
        <v>44279</v>
      </c>
      <c r="B2304" s="12">
        <f t="shared" ca="1" si="583"/>
        <v>97849439.23613131</v>
      </c>
      <c r="C2304" s="73">
        <f t="shared" ca="1" si="584"/>
        <v>80526032.942365378</v>
      </c>
      <c r="D2304" s="67">
        <f ca="1">IF(A2304&lt;$B$1,VLOOKUP(A2304,[1]DI!$A$4:$B$15000,2,FALSE),0)</f>
        <v>2.6499999999999999E-2</v>
      </c>
      <c r="E2304" s="11">
        <f t="shared" ca="1" si="585"/>
        <v>1.00010379</v>
      </c>
      <c r="F2304" s="66">
        <f ca="1">(TRUNC(PRODUCT($E$16:$E2303),16))</f>
        <v>1.6577359702510399</v>
      </c>
      <c r="G2304" s="66">
        <f t="shared" ca="1" si="586"/>
        <v>1.6004484080525101</v>
      </c>
      <c r="H2304" s="66">
        <f t="shared" ca="1" si="587"/>
        <v>1.0357946899999999</v>
      </c>
      <c r="I2304" s="67">
        <f t="shared" si="582"/>
        <v>0</v>
      </c>
      <c r="J2304" s="68">
        <f t="shared" si="588"/>
        <v>43801</v>
      </c>
      <c r="K2304" s="13">
        <f t="shared" si="589"/>
        <v>472</v>
      </c>
      <c r="L2304" s="9">
        <f t="shared" si="590"/>
        <v>1</v>
      </c>
      <c r="M2304" s="71">
        <f t="shared" ca="1" si="591"/>
        <v>1.0357946899999999</v>
      </c>
      <c r="N2304" s="70">
        <f t="shared" si="592"/>
        <v>0</v>
      </c>
      <c r="O2304" s="66">
        <f t="shared" ca="1" si="593"/>
        <v>2882404.3861017502</v>
      </c>
      <c r="P2304" s="72">
        <f t="shared" si="594"/>
        <v>0</v>
      </c>
      <c r="Q2304" s="73">
        <f t="shared" ca="1" si="595"/>
        <v>1610520.6588473076</v>
      </c>
      <c r="R2304" s="73">
        <f t="shared" ca="1" si="596"/>
        <v>12830481.248816883</v>
      </c>
      <c r="S2304" s="68"/>
      <c r="T2304" s="68"/>
      <c r="U2304" s="68"/>
      <c r="V2304" s="6"/>
      <c r="W2304" s="6"/>
      <c r="X2304" s="6"/>
      <c r="Y2304" s="7"/>
      <c r="Z2304" s="1"/>
      <c r="AA2304" s="6"/>
      <c r="AB2304" s="7"/>
      <c r="AC2304" s="7"/>
      <c r="AD2304" s="7"/>
      <c r="AE2304" s="6"/>
      <c r="AF2304" s="8"/>
      <c r="AG2304" s="6"/>
      <c r="AH2304" s="1"/>
      <c r="AI2304" s="3"/>
      <c r="AJ2304" s="3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</row>
    <row r="2305" spans="1:220" x14ac:dyDescent="0.2">
      <c r="A2305" s="65">
        <f t="shared" si="581"/>
        <v>44280</v>
      </c>
      <c r="B2305" s="12">
        <f t="shared" ca="1" si="583"/>
        <v>97884938.600913748</v>
      </c>
      <c r="C2305" s="73">
        <f t="shared" ca="1" si="584"/>
        <v>80526032.942365378</v>
      </c>
      <c r="D2305" s="67">
        <f ca="1">IF(A2305&lt;$B$1,VLOOKUP(A2305,[1]DI!$A$4:$B$15000,2,FALSE),0)</f>
        <v>2.6499999999999999E-2</v>
      </c>
      <c r="E2305" s="11">
        <f t="shared" ca="1" si="585"/>
        <v>1.00010379</v>
      </c>
      <c r="F2305" s="66">
        <f ca="1">(TRUNC(PRODUCT($E$16:$E2304),16))</f>
        <v>1.6579080266674</v>
      </c>
      <c r="G2305" s="66">
        <f t="shared" ca="1" si="586"/>
        <v>1.6004484080525101</v>
      </c>
      <c r="H2305" s="66">
        <f t="shared" ca="1" si="587"/>
        <v>1.0359022</v>
      </c>
      <c r="I2305" s="67">
        <f t="shared" si="582"/>
        <v>0</v>
      </c>
      <c r="J2305" s="68">
        <f t="shared" si="588"/>
        <v>43801</v>
      </c>
      <c r="K2305" s="13">
        <f t="shared" si="589"/>
        <v>473</v>
      </c>
      <c r="L2305" s="9">
        <f t="shared" si="590"/>
        <v>1</v>
      </c>
      <c r="M2305" s="71">
        <f t="shared" ca="1" si="591"/>
        <v>1.0359022</v>
      </c>
      <c r="N2305" s="70">
        <f t="shared" si="592"/>
        <v>0</v>
      </c>
      <c r="O2305" s="66">
        <f t="shared" ca="1" si="593"/>
        <v>2891061.7399033899</v>
      </c>
      <c r="P2305" s="72">
        <f t="shared" si="594"/>
        <v>0</v>
      </c>
      <c r="Q2305" s="73">
        <f t="shared" ca="1" si="595"/>
        <v>1610520.6588473076</v>
      </c>
      <c r="R2305" s="73">
        <f t="shared" ca="1" si="596"/>
        <v>12857323.259797674</v>
      </c>
      <c r="S2305" s="68"/>
      <c r="T2305" s="68"/>
      <c r="U2305" s="68"/>
      <c r="V2305" s="6"/>
      <c r="W2305" s="6"/>
      <c r="X2305" s="6"/>
      <c r="Y2305" s="7"/>
      <c r="Z2305" s="1"/>
      <c r="AA2305" s="6"/>
      <c r="AB2305" s="7"/>
      <c r="AC2305" s="7"/>
      <c r="AD2305" s="7"/>
      <c r="AE2305" s="6"/>
      <c r="AF2305" s="8"/>
      <c r="AG2305" s="6"/>
      <c r="AH2305" s="1"/>
      <c r="AI2305" s="3"/>
      <c r="AJ2305" s="3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</row>
    <row r="2306" spans="1:220" x14ac:dyDescent="0.2">
      <c r="A2306" s="65">
        <f t="shared" si="581"/>
        <v>44281</v>
      </c>
      <c r="B2306" s="12">
        <f t="shared" ca="1" si="583"/>
        <v>97920438.770956501</v>
      </c>
      <c r="C2306" s="73">
        <f t="shared" ca="1" si="584"/>
        <v>80526032.942365378</v>
      </c>
      <c r="D2306" s="67">
        <f ca="1">IF(A2306&lt;$B$1,VLOOKUP(A2306,[1]DI!$A$4:$B$15000,2,FALSE),0)</f>
        <v>2.6499999999999999E-2</v>
      </c>
      <c r="E2306" s="11">
        <f t="shared" ca="1" si="585"/>
        <v>1.00010379</v>
      </c>
      <c r="F2306" s="66">
        <f ca="1">(TRUNC(PRODUCT($E$16:$E2305),16))</f>
        <v>1.6580801009414801</v>
      </c>
      <c r="G2306" s="66">
        <f t="shared" ca="1" si="586"/>
        <v>1.6004484080525101</v>
      </c>
      <c r="H2306" s="66">
        <f t="shared" ca="1" si="587"/>
        <v>1.03600972</v>
      </c>
      <c r="I2306" s="67">
        <f t="shared" si="582"/>
        <v>0</v>
      </c>
      <c r="J2306" s="68">
        <f t="shared" si="588"/>
        <v>43801</v>
      </c>
      <c r="K2306" s="13">
        <f t="shared" si="589"/>
        <v>474</v>
      </c>
      <c r="L2306" s="9">
        <f t="shared" si="590"/>
        <v>1</v>
      </c>
      <c r="M2306" s="71">
        <f t="shared" ca="1" si="591"/>
        <v>1.03600972</v>
      </c>
      <c r="N2306" s="70">
        <f t="shared" si="592"/>
        <v>0</v>
      </c>
      <c r="O2306" s="66">
        <f t="shared" ca="1" si="593"/>
        <v>2899719.8989653601</v>
      </c>
      <c r="P2306" s="72">
        <f t="shared" si="594"/>
        <v>0</v>
      </c>
      <c r="Q2306" s="73">
        <f t="shared" ca="1" si="595"/>
        <v>1610520.6588473076</v>
      </c>
      <c r="R2306" s="73">
        <f t="shared" ca="1" si="596"/>
        <v>12884165.27077846</v>
      </c>
      <c r="S2306" s="68"/>
      <c r="T2306" s="68"/>
      <c r="U2306" s="68"/>
      <c r="V2306" s="6"/>
      <c r="W2306" s="6"/>
      <c r="X2306" s="6"/>
      <c r="Y2306" s="7"/>
      <c r="Z2306" s="1"/>
      <c r="AA2306" s="6"/>
      <c r="AB2306" s="7"/>
      <c r="AC2306" s="7"/>
      <c r="AD2306" s="7"/>
      <c r="AE2306" s="6"/>
      <c r="AF2306" s="8"/>
      <c r="AG2306" s="6"/>
      <c r="AH2306" s="1"/>
      <c r="AI2306" s="3"/>
      <c r="AJ2306" s="3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  <c r="HG2306" s="1"/>
      <c r="HH2306" s="1"/>
      <c r="HI2306" s="1"/>
      <c r="HJ2306" s="1"/>
      <c r="HK2306" s="1"/>
      <c r="HL2306" s="1"/>
    </row>
    <row r="2307" spans="1:220" x14ac:dyDescent="0.2">
      <c r="A2307" s="65">
        <f t="shared" si="581"/>
        <v>44282</v>
      </c>
      <c r="B2307" s="12">
        <f t="shared" ca="1" si="583"/>
        <v>97955938.940999255</v>
      </c>
      <c r="C2307" s="73">
        <f t="shared" ca="1" si="584"/>
        <v>80526032.942365378</v>
      </c>
      <c r="D2307" s="67">
        <f ca="1">IF(A2307&lt;$B$1,VLOOKUP(A2307,[1]DI!$A$4:$B$15000,2,FALSE),0)</f>
        <v>0</v>
      </c>
      <c r="E2307" s="11">
        <f t="shared" ca="1" si="585"/>
        <v>1</v>
      </c>
      <c r="F2307" s="66">
        <f ca="1">(TRUNC(PRODUCT($E$16:$E2306),16))</f>
        <v>1.6582521930751599</v>
      </c>
      <c r="G2307" s="66">
        <f t="shared" ca="1" si="586"/>
        <v>1.6004484080525101</v>
      </c>
      <c r="H2307" s="66">
        <f t="shared" ca="1" si="587"/>
        <v>1.0361172400000001</v>
      </c>
      <c r="I2307" s="67">
        <f t="shared" si="582"/>
        <v>0</v>
      </c>
      <c r="J2307" s="68">
        <f t="shared" si="588"/>
        <v>43801</v>
      </c>
      <c r="K2307" s="13">
        <f t="shared" si="589"/>
        <v>475</v>
      </c>
      <c r="L2307" s="9">
        <f t="shared" si="590"/>
        <v>1</v>
      </c>
      <c r="M2307" s="71">
        <f t="shared" ca="1" si="591"/>
        <v>1.0361172400000001</v>
      </c>
      <c r="N2307" s="70">
        <f t="shared" si="592"/>
        <v>0</v>
      </c>
      <c r="O2307" s="66">
        <f t="shared" ca="1" si="593"/>
        <v>2908378.0580273201</v>
      </c>
      <c r="P2307" s="72">
        <f t="shared" si="594"/>
        <v>0</v>
      </c>
      <c r="Q2307" s="73">
        <f t="shared" ca="1" si="595"/>
        <v>1610520.6588473076</v>
      </c>
      <c r="R2307" s="73">
        <f t="shared" ca="1" si="596"/>
        <v>12911007.281759251</v>
      </c>
      <c r="S2307" s="68"/>
      <c r="T2307" s="68"/>
      <c r="U2307" s="68"/>
      <c r="V2307" s="6"/>
      <c r="W2307" s="6"/>
      <c r="X2307" s="6"/>
      <c r="Y2307" s="7"/>
      <c r="Z2307" s="1"/>
      <c r="AA2307" s="6"/>
      <c r="AB2307" s="7"/>
      <c r="AC2307" s="7"/>
      <c r="AD2307" s="7"/>
      <c r="AE2307" s="6"/>
      <c r="AF2307" s="8"/>
      <c r="AG2307" s="6"/>
      <c r="AH2307" s="1"/>
      <c r="AI2307" s="3"/>
      <c r="AJ2307" s="3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  <c r="HG2307" s="1"/>
      <c r="HH2307" s="1"/>
      <c r="HI2307" s="1"/>
      <c r="HJ2307" s="1"/>
      <c r="HK2307" s="1"/>
      <c r="HL2307" s="1"/>
    </row>
    <row r="2308" spans="1:220" x14ac:dyDescent="0.2">
      <c r="A2308" s="65">
        <f t="shared" si="581"/>
        <v>44283</v>
      </c>
      <c r="B2308" s="12">
        <f t="shared" ca="1" si="583"/>
        <v>97982780.951980039</v>
      </c>
      <c r="C2308" s="73">
        <f t="shared" ca="1" si="584"/>
        <v>80526032.942365378</v>
      </c>
      <c r="D2308" s="67">
        <f ca="1">IF(A2308&lt;$B$1,VLOOKUP(A2308,[1]DI!$A$4:$B$15000,2,FALSE),0)</f>
        <v>0</v>
      </c>
      <c r="E2308" s="11">
        <f t="shared" ca="1" si="585"/>
        <v>1</v>
      </c>
      <c r="F2308" s="66">
        <f ca="1">(TRUNC(PRODUCT($E$16:$E2307),16))</f>
        <v>1.6582521930751599</v>
      </c>
      <c r="G2308" s="66">
        <f t="shared" ca="1" si="586"/>
        <v>1.6004484080525101</v>
      </c>
      <c r="H2308" s="66">
        <f t="shared" ca="1" si="587"/>
        <v>1.0361172400000001</v>
      </c>
      <c r="I2308" s="67">
        <f t="shared" si="582"/>
        <v>0</v>
      </c>
      <c r="J2308" s="68">
        <f t="shared" si="588"/>
        <v>43801</v>
      </c>
      <c r="K2308" s="13">
        <f t="shared" si="589"/>
        <v>476</v>
      </c>
      <c r="L2308" s="9">
        <f t="shared" si="590"/>
        <v>1</v>
      </c>
      <c r="M2308" s="71">
        <f t="shared" ca="1" si="591"/>
        <v>1.0361172400000001</v>
      </c>
      <c r="N2308" s="70">
        <f t="shared" si="592"/>
        <v>0</v>
      </c>
      <c r="O2308" s="66">
        <f t="shared" ca="1" si="593"/>
        <v>2908378.0580273201</v>
      </c>
      <c r="P2308" s="72">
        <f t="shared" si="594"/>
        <v>0</v>
      </c>
      <c r="Q2308" s="73">
        <f t="shared" ca="1" si="595"/>
        <v>1610520.6588473076</v>
      </c>
      <c r="R2308" s="73">
        <f t="shared" ca="1" si="596"/>
        <v>12937849.292740038</v>
      </c>
      <c r="S2308" s="68"/>
      <c r="T2308" s="68"/>
      <c r="U2308" s="68"/>
      <c r="V2308" s="6"/>
      <c r="W2308" s="6"/>
      <c r="X2308" s="6"/>
      <c r="Y2308" s="7"/>
      <c r="Z2308" s="1"/>
      <c r="AA2308" s="6"/>
      <c r="AB2308" s="7"/>
      <c r="AC2308" s="7"/>
      <c r="AD2308" s="7"/>
      <c r="AE2308" s="6"/>
      <c r="AF2308" s="8"/>
      <c r="AG2308" s="6"/>
      <c r="AH2308" s="1"/>
      <c r="AI2308" s="3"/>
      <c r="AJ2308" s="3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  <c r="HG2308" s="1"/>
      <c r="HH2308" s="1"/>
      <c r="HI2308" s="1"/>
      <c r="HJ2308" s="1"/>
      <c r="HK2308" s="1"/>
      <c r="HL2308" s="1"/>
    </row>
    <row r="2309" spans="1:220" x14ac:dyDescent="0.2">
      <c r="A2309" s="65">
        <f t="shared" si="581"/>
        <v>44284</v>
      </c>
      <c r="B2309" s="12">
        <f t="shared" ca="1" si="583"/>
        <v>98009622.962960839</v>
      </c>
      <c r="C2309" s="73">
        <f t="shared" ca="1" si="584"/>
        <v>80526032.942365378</v>
      </c>
      <c r="D2309" s="67">
        <f ca="1">IF(A2309&lt;$B$1,VLOOKUP(A2309,[1]DI!$A$4:$B$15000,2,FALSE),0)</f>
        <v>2.6499999999999999E-2</v>
      </c>
      <c r="E2309" s="11">
        <f t="shared" ca="1" si="585"/>
        <v>1.00010379</v>
      </c>
      <c r="F2309" s="66">
        <f ca="1">(TRUNC(PRODUCT($E$16:$E2308),16))</f>
        <v>1.6582521930751599</v>
      </c>
      <c r="G2309" s="66">
        <f t="shared" ca="1" si="586"/>
        <v>1.6004484080525101</v>
      </c>
      <c r="H2309" s="66">
        <f t="shared" ca="1" si="587"/>
        <v>1.0361172400000001</v>
      </c>
      <c r="I2309" s="67">
        <f t="shared" si="582"/>
        <v>0</v>
      </c>
      <c r="J2309" s="68">
        <f t="shared" si="588"/>
        <v>43801</v>
      </c>
      <c r="K2309" s="13">
        <f t="shared" si="589"/>
        <v>477</v>
      </c>
      <c r="L2309" s="9">
        <f t="shared" si="590"/>
        <v>1</v>
      </c>
      <c r="M2309" s="71">
        <f t="shared" ca="1" si="591"/>
        <v>1.0361172400000001</v>
      </c>
      <c r="N2309" s="70">
        <f t="shared" si="592"/>
        <v>0</v>
      </c>
      <c r="O2309" s="66">
        <f t="shared" ca="1" si="593"/>
        <v>2908378.0580273201</v>
      </c>
      <c r="P2309" s="72">
        <f t="shared" si="594"/>
        <v>0</v>
      </c>
      <c r="Q2309" s="73">
        <f t="shared" ca="1" si="595"/>
        <v>1610520.6588473076</v>
      </c>
      <c r="R2309" s="73">
        <f t="shared" ca="1" si="596"/>
        <v>12964691.303720826</v>
      </c>
      <c r="S2309" s="68"/>
      <c r="T2309" s="68"/>
      <c r="U2309" s="68"/>
      <c r="V2309" s="6"/>
      <c r="W2309" s="6"/>
      <c r="X2309" s="6"/>
      <c r="Y2309" s="7"/>
      <c r="Z2309" s="1"/>
      <c r="AA2309" s="6"/>
      <c r="AB2309" s="7"/>
      <c r="AC2309" s="7"/>
      <c r="AD2309" s="7"/>
      <c r="AE2309" s="6"/>
      <c r="AF2309" s="8"/>
      <c r="AG2309" s="6"/>
      <c r="AH2309" s="1"/>
      <c r="AI2309" s="3"/>
      <c r="AJ2309" s="3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  <c r="HG2309" s="1"/>
      <c r="HH2309" s="1"/>
      <c r="HI2309" s="1"/>
      <c r="HJ2309" s="1"/>
      <c r="HK2309" s="1"/>
      <c r="HL2309" s="1"/>
    </row>
    <row r="2310" spans="1:220" x14ac:dyDescent="0.2">
      <c r="A2310" s="65">
        <f t="shared" si="581"/>
        <v>44285</v>
      </c>
      <c r="B2310" s="12">
        <f t="shared" ca="1" si="583"/>
        <v>98045124.743524224</v>
      </c>
      <c r="C2310" s="73">
        <f t="shared" ca="1" si="584"/>
        <v>80526032.942365378</v>
      </c>
      <c r="D2310" s="67">
        <f ca="1">IF(A2310&lt;$B$1,VLOOKUP(A2310,[1]DI!$A$4:$B$15000,2,FALSE),0)</f>
        <v>2.6499999999999999E-2</v>
      </c>
      <c r="E2310" s="11">
        <f t="shared" ca="1" si="585"/>
        <v>1.00010379</v>
      </c>
      <c r="F2310" s="66">
        <f ca="1">(TRUNC(PRODUCT($E$16:$E2309),16))</f>
        <v>1.6584243030702801</v>
      </c>
      <c r="G2310" s="66">
        <f t="shared" ca="1" si="586"/>
        <v>1.6004484080525101</v>
      </c>
      <c r="H2310" s="66">
        <f t="shared" ca="1" si="587"/>
        <v>1.03622478</v>
      </c>
      <c r="I2310" s="67">
        <f t="shared" si="582"/>
        <v>0</v>
      </c>
      <c r="J2310" s="68">
        <f t="shared" si="588"/>
        <v>43801</v>
      </c>
      <c r="K2310" s="13">
        <f t="shared" si="589"/>
        <v>478</v>
      </c>
      <c r="L2310" s="9">
        <f t="shared" si="590"/>
        <v>1</v>
      </c>
      <c r="M2310" s="71">
        <f t="shared" ca="1" si="591"/>
        <v>1.03622478</v>
      </c>
      <c r="N2310" s="70">
        <f t="shared" si="592"/>
        <v>0</v>
      </c>
      <c r="O2310" s="66">
        <f t="shared" ca="1" si="593"/>
        <v>2917037.8276099302</v>
      </c>
      <c r="P2310" s="72">
        <f t="shared" si="594"/>
        <v>0</v>
      </c>
      <c r="Q2310" s="73">
        <f t="shared" ca="1" si="595"/>
        <v>1610520.6588473076</v>
      </c>
      <c r="R2310" s="73">
        <f t="shared" ca="1" si="596"/>
        <v>12991533.314701613</v>
      </c>
      <c r="S2310" s="68"/>
      <c r="T2310" s="68"/>
      <c r="U2310" s="68"/>
      <c r="V2310" s="6"/>
      <c r="W2310" s="6"/>
      <c r="X2310" s="6"/>
      <c r="Y2310" s="7"/>
      <c r="Z2310" s="1"/>
      <c r="AA2310" s="6"/>
      <c r="AB2310" s="7"/>
      <c r="AC2310" s="7"/>
      <c r="AD2310" s="7"/>
      <c r="AE2310" s="6"/>
      <c r="AF2310" s="8"/>
      <c r="AG2310" s="6"/>
      <c r="AH2310" s="1"/>
      <c r="AI2310" s="3"/>
      <c r="AJ2310" s="3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  <c r="HG2310" s="1"/>
      <c r="HH2310" s="1"/>
      <c r="HI2310" s="1"/>
      <c r="HJ2310" s="1"/>
      <c r="HK2310" s="1"/>
      <c r="HL2310" s="1"/>
    </row>
    <row r="2311" spans="1:220" x14ac:dyDescent="0.2">
      <c r="A2311" s="65">
        <f t="shared" si="581"/>
        <v>44286</v>
      </c>
      <c r="B2311" s="12">
        <f t="shared" ca="1" si="583"/>
        <v>98080627.329347968</v>
      </c>
      <c r="C2311" s="73">
        <f t="shared" ca="1" si="584"/>
        <v>80526032.942365378</v>
      </c>
      <c r="D2311" s="67">
        <f ca="1">IF(A2311&lt;$B$1,VLOOKUP(A2311,[1]DI!$A$4:$B$15000,2,FALSE),0)</f>
        <v>2.6499999999999999E-2</v>
      </c>
      <c r="E2311" s="11">
        <f t="shared" ca="1" si="585"/>
        <v>1.00010379</v>
      </c>
      <c r="F2311" s="66">
        <f ca="1">(TRUNC(PRODUCT($E$16:$E2310),16))</f>
        <v>1.6585964309287</v>
      </c>
      <c r="G2311" s="66">
        <f t="shared" ca="1" si="586"/>
        <v>1.6004484080525101</v>
      </c>
      <c r="H2311" s="66">
        <f t="shared" ca="1" si="587"/>
        <v>1.03633233</v>
      </c>
      <c r="I2311" s="67">
        <f t="shared" si="582"/>
        <v>0</v>
      </c>
      <c r="J2311" s="68">
        <f t="shared" si="588"/>
        <v>43801</v>
      </c>
      <c r="K2311" s="13">
        <f t="shared" si="589"/>
        <v>479</v>
      </c>
      <c r="L2311" s="9">
        <f t="shared" si="590"/>
        <v>1</v>
      </c>
      <c r="M2311" s="71">
        <f t="shared" ca="1" si="591"/>
        <v>1.03633233</v>
      </c>
      <c r="N2311" s="70">
        <f t="shared" si="592"/>
        <v>0</v>
      </c>
      <c r="O2311" s="66">
        <f t="shared" ca="1" si="593"/>
        <v>2925698.4024528898</v>
      </c>
      <c r="P2311" s="72">
        <f t="shared" si="594"/>
        <v>0</v>
      </c>
      <c r="Q2311" s="73">
        <f t="shared" ca="1" si="595"/>
        <v>1610520.6588473076</v>
      </c>
      <c r="R2311" s="73">
        <f t="shared" ca="1" si="596"/>
        <v>13018375.325682404</v>
      </c>
      <c r="S2311" s="68"/>
      <c r="T2311" s="68"/>
      <c r="U2311" s="68"/>
      <c r="V2311" s="6"/>
      <c r="W2311" s="6"/>
      <c r="X2311" s="6"/>
      <c r="Y2311" s="7"/>
      <c r="Z2311" s="1"/>
      <c r="AA2311" s="6"/>
      <c r="AB2311" s="7"/>
      <c r="AC2311" s="7"/>
      <c r="AD2311" s="7"/>
      <c r="AE2311" s="6"/>
      <c r="AF2311" s="8"/>
      <c r="AG2311" s="6"/>
      <c r="AH2311" s="1"/>
      <c r="AI2311" s="3"/>
      <c r="AJ2311" s="3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  <c r="HG2311" s="1"/>
      <c r="HH2311" s="1"/>
      <c r="HI2311" s="1"/>
      <c r="HJ2311" s="1"/>
      <c r="HK2311" s="1"/>
      <c r="HL2311" s="1"/>
    </row>
    <row r="2312" spans="1:220" x14ac:dyDescent="0.2">
      <c r="A2312" s="65">
        <f t="shared" si="581"/>
        <v>44287</v>
      </c>
      <c r="B2312" s="12">
        <f t="shared" ca="1" si="583"/>
        <v>98116130.720432043</v>
      </c>
      <c r="C2312" s="73">
        <f t="shared" ca="1" si="584"/>
        <v>80526032.942365378</v>
      </c>
      <c r="D2312" s="67">
        <f ca="1">IF(A2312&lt;$B$1,VLOOKUP(A2312,[1]DI!$A$4:$B$15000,2,FALSE),0)</f>
        <v>2.6499999999999999E-2</v>
      </c>
      <c r="E2312" s="11">
        <f t="shared" ca="1" si="585"/>
        <v>1.00010379</v>
      </c>
      <c r="F2312" s="66">
        <f ca="1">(TRUNC(PRODUCT($E$16:$E2311),16))</f>
        <v>1.65876857665226</v>
      </c>
      <c r="G2312" s="66">
        <f t="shared" ca="1" si="586"/>
        <v>1.6004484080525101</v>
      </c>
      <c r="H2312" s="66">
        <f t="shared" ca="1" si="587"/>
        <v>1.03643989</v>
      </c>
      <c r="I2312" s="67">
        <f t="shared" si="582"/>
        <v>0</v>
      </c>
      <c r="J2312" s="68">
        <f t="shared" si="588"/>
        <v>43801</v>
      </c>
      <c r="K2312" s="13">
        <f t="shared" si="589"/>
        <v>479</v>
      </c>
      <c r="L2312" s="9">
        <f t="shared" si="590"/>
        <v>1</v>
      </c>
      <c r="M2312" s="71">
        <f t="shared" ca="1" si="591"/>
        <v>1.03643989</v>
      </c>
      <c r="N2312" s="70">
        <f t="shared" si="592"/>
        <v>0</v>
      </c>
      <c r="O2312" s="66">
        <f t="shared" ca="1" si="593"/>
        <v>2934359.7825561701</v>
      </c>
      <c r="P2312" s="72">
        <f t="shared" si="594"/>
        <v>0</v>
      </c>
      <c r="Q2312" s="73">
        <f t="shared" ca="1" si="595"/>
        <v>1610520.6588473076</v>
      </c>
      <c r="R2312" s="73">
        <f t="shared" ca="1" si="596"/>
        <v>13045217.336663192</v>
      </c>
      <c r="S2312" s="68"/>
      <c r="T2312" s="68"/>
      <c r="U2312" s="68"/>
      <c r="V2312" s="6"/>
      <c r="W2312" s="6"/>
      <c r="X2312" s="6"/>
      <c r="Y2312" s="7"/>
      <c r="Z2312" s="1"/>
      <c r="AA2312" s="6"/>
      <c r="AB2312" s="7"/>
      <c r="AC2312" s="7"/>
      <c r="AD2312" s="7"/>
      <c r="AE2312" s="6"/>
      <c r="AF2312" s="8"/>
      <c r="AG2312" s="6"/>
      <c r="AH2312" s="1"/>
      <c r="AI2312" s="3"/>
      <c r="AJ2312" s="3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  <c r="HG2312" s="1"/>
      <c r="HH2312" s="1"/>
      <c r="HI2312" s="1"/>
      <c r="HJ2312" s="1"/>
      <c r="HK2312" s="1"/>
      <c r="HL2312" s="1"/>
    </row>
    <row r="2313" spans="1:220" x14ac:dyDescent="0.2">
      <c r="A2313" s="65">
        <f t="shared" si="581"/>
        <v>44288</v>
      </c>
      <c r="B2313" s="12">
        <f t="shared" ca="1" si="583"/>
        <v>98151635.722036764</v>
      </c>
      <c r="C2313" s="73">
        <f t="shared" ca="1" si="584"/>
        <v>80526032.942365378</v>
      </c>
      <c r="D2313" s="67">
        <f ca="1">IF(A2313&lt;$B$1,VLOOKUP(A2313,[1]DI!$A$4:$B$15000,2,FALSE),0)</f>
        <v>0</v>
      </c>
      <c r="E2313" s="11">
        <f t="shared" ca="1" si="585"/>
        <v>1</v>
      </c>
      <c r="F2313" s="66">
        <f ca="1">(TRUNC(PRODUCT($E$16:$E2312),16))</f>
        <v>1.65894074024283</v>
      </c>
      <c r="G2313" s="66">
        <f t="shared" ca="1" si="586"/>
        <v>1.6004484080525101</v>
      </c>
      <c r="H2313" s="66">
        <f t="shared" ca="1" si="587"/>
        <v>1.0365474699999999</v>
      </c>
      <c r="I2313" s="67">
        <f t="shared" si="582"/>
        <v>0</v>
      </c>
      <c r="J2313" s="68">
        <f t="shared" si="588"/>
        <v>43801</v>
      </c>
      <c r="K2313" s="13">
        <f t="shared" si="589"/>
        <v>480</v>
      </c>
      <c r="L2313" s="9">
        <f t="shared" si="590"/>
        <v>1</v>
      </c>
      <c r="M2313" s="71">
        <f t="shared" ca="1" si="591"/>
        <v>1.0365474699999999</v>
      </c>
      <c r="N2313" s="70">
        <f t="shared" si="592"/>
        <v>0</v>
      </c>
      <c r="O2313" s="66">
        <f t="shared" ca="1" si="593"/>
        <v>2943022.7731801001</v>
      </c>
      <c r="P2313" s="72">
        <f t="shared" si="594"/>
        <v>0</v>
      </c>
      <c r="Q2313" s="73">
        <f t="shared" ca="1" si="595"/>
        <v>1610520.6588473076</v>
      </c>
      <c r="R2313" s="73">
        <f t="shared" ca="1" si="596"/>
        <v>13072059.347643981</v>
      </c>
      <c r="S2313" s="68"/>
      <c r="T2313" s="68"/>
      <c r="U2313" s="68"/>
      <c r="V2313" s="6"/>
      <c r="W2313" s="6"/>
      <c r="X2313" s="6"/>
      <c r="Y2313" s="7"/>
      <c r="Z2313" s="1"/>
      <c r="AA2313" s="6"/>
      <c r="AB2313" s="7"/>
      <c r="AC2313" s="7"/>
      <c r="AD2313" s="7"/>
      <c r="AE2313" s="6"/>
      <c r="AF2313" s="8"/>
      <c r="AG2313" s="6"/>
      <c r="AH2313" s="1"/>
      <c r="AI2313" s="3"/>
      <c r="AJ2313" s="3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  <c r="HG2313" s="1"/>
      <c r="HH2313" s="1"/>
      <c r="HI2313" s="1"/>
      <c r="HJ2313" s="1"/>
      <c r="HK2313" s="1"/>
      <c r="HL2313" s="1"/>
    </row>
    <row r="2314" spans="1:220" x14ac:dyDescent="0.2">
      <c r="A2314" s="65">
        <f t="shared" si="581"/>
        <v>44289</v>
      </c>
      <c r="B2314" s="12">
        <f t="shared" ca="1" si="583"/>
        <v>98178477.733017549</v>
      </c>
      <c r="C2314" s="73">
        <f t="shared" ca="1" si="584"/>
        <v>80526032.942365378</v>
      </c>
      <c r="D2314" s="67">
        <f ca="1">IF(A2314&lt;$B$1,VLOOKUP(A2314,[1]DI!$A$4:$B$15000,2,FALSE),0)</f>
        <v>0</v>
      </c>
      <c r="E2314" s="11">
        <f t="shared" ca="1" si="585"/>
        <v>1</v>
      </c>
      <c r="F2314" s="66">
        <f ca="1">(TRUNC(PRODUCT($E$16:$E2313),16))</f>
        <v>1.65894074024283</v>
      </c>
      <c r="G2314" s="66">
        <f t="shared" ca="1" si="586"/>
        <v>1.6004484080525101</v>
      </c>
      <c r="H2314" s="66">
        <f t="shared" ca="1" si="587"/>
        <v>1.0365474699999999</v>
      </c>
      <c r="I2314" s="67">
        <f t="shared" si="582"/>
        <v>0</v>
      </c>
      <c r="J2314" s="68">
        <f t="shared" si="588"/>
        <v>43801</v>
      </c>
      <c r="K2314" s="13">
        <f t="shared" si="589"/>
        <v>481</v>
      </c>
      <c r="L2314" s="9">
        <f t="shared" si="590"/>
        <v>1</v>
      </c>
      <c r="M2314" s="71">
        <f t="shared" ca="1" si="591"/>
        <v>1.0365474699999999</v>
      </c>
      <c r="N2314" s="70">
        <f t="shared" si="592"/>
        <v>0</v>
      </c>
      <c r="O2314" s="66">
        <f t="shared" ca="1" si="593"/>
        <v>2943022.7731801001</v>
      </c>
      <c r="P2314" s="72">
        <f t="shared" si="594"/>
        <v>0</v>
      </c>
      <c r="Q2314" s="73">
        <f t="shared" ca="1" si="595"/>
        <v>1610520.6588473076</v>
      </c>
      <c r="R2314" s="73">
        <f t="shared" ca="1" si="596"/>
        <v>13098901.358624768</v>
      </c>
      <c r="S2314" s="68"/>
      <c r="T2314" s="68"/>
      <c r="U2314" s="68"/>
      <c r="V2314" s="6"/>
      <c r="W2314" s="6"/>
      <c r="X2314" s="6"/>
      <c r="Y2314" s="7"/>
      <c r="Z2314" s="1"/>
      <c r="AA2314" s="6"/>
      <c r="AB2314" s="7"/>
      <c r="AC2314" s="7"/>
      <c r="AD2314" s="7"/>
      <c r="AE2314" s="6"/>
      <c r="AF2314" s="8"/>
      <c r="AG2314" s="6"/>
      <c r="AH2314" s="1"/>
      <c r="AI2314" s="3"/>
      <c r="AJ2314" s="3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  <c r="HG2314" s="1"/>
      <c r="HH2314" s="1"/>
      <c r="HI2314" s="1"/>
      <c r="HJ2314" s="1"/>
      <c r="HK2314" s="1"/>
      <c r="HL2314" s="1"/>
    </row>
    <row r="2315" spans="1:220" x14ac:dyDescent="0.2">
      <c r="A2315" s="65">
        <f t="shared" si="581"/>
        <v>44290</v>
      </c>
      <c r="B2315" s="12">
        <f t="shared" ca="1" si="583"/>
        <v>98205319.743998334</v>
      </c>
      <c r="C2315" s="73">
        <f t="shared" ca="1" si="584"/>
        <v>80526032.942365378</v>
      </c>
      <c r="D2315" s="67">
        <f ca="1">IF(A2315&lt;$B$1,VLOOKUP(A2315,[1]DI!$A$4:$B$15000,2,FALSE),0)</f>
        <v>0</v>
      </c>
      <c r="E2315" s="11">
        <f t="shared" ca="1" si="585"/>
        <v>1</v>
      </c>
      <c r="F2315" s="66">
        <f ca="1">(TRUNC(PRODUCT($E$16:$E2314),16))</f>
        <v>1.65894074024283</v>
      </c>
      <c r="G2315" s="66">
        <f t="shared" ca="1" si="586"/>
        <v>1.6004484080525101</v>
      </c>
      <c r="H2315" s="66">
        <f t="shared" ca="1" si="587"/>
        <v>1.0365474699999999</v>
      </c>
      <c r="I2315" s="67">
        <f t="shared" si="582"/>
        <v>0</v>
      </c>
      <c r="J2315" s="68">
        <f t="shared" si="588"/>
        <v>43801</v>
      </c>
      <c r="K2315" s="13">
        <f t="shared" si="589"/>
        <v>482</v>
      </c>
      <c r="L2315" s="9">
        <f t="shared" si="590"/>
        <v>1</v>
      </c>
      <c r="M2315" s="71">
        <f t="shared" ca="1" si="591"/>
        <v>1.0365474699999999</v>
      </c>
      <c r="N2315" s="70">
        <f t="shared" si="592"/>
        <v>0</v>
      </c>
      <c r="O2315" s="66">
        <f t="shared" ca="1" si="593"/>
        <v>2943022.7731801001</v>
      </c>
      <c r="P2315" s="72">
        <f t="shared" si="594"/>
        <v>0</v>
      </c>
      <c r="Q2315" s="73">
        <f t="shared" ca="1" si="595"/>
        <v>1610520.6588473076</v>
      </c>
      <c r="R2315" s="73">
        <f t="shared" ca="1" si="596"/>
        <v>13125743.369605558</v>
      </c>
      <c r="S2315" s="68"/>
      <c r="T2315" s="68"/>
      <c r="U2315" s="68"/>
      <c r="V2315" s="6"/>
      <c r="W2315" s="6"/>
      <c r="X2315" s="6"/>
      <c r="Y2315" s="7"/>
      <c r="Z2315" s="1"/>
      <c r="AA2315" s="6"/>
      <c r="AB2315" s="7"/>
      <c r="AC2315" s="7"/>
      <c r="AD2315" s="7"/>
      <c r="AE2315" s="6"/>
      <c r="AF2315" s="8"/>
      <c r="AG2315" s="6"/>
      <c r="AH2315" s="1"/>
      <c r="AI2315" s="3"/>
      <c r="AJ2315" s="3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  <c r="HG2315" s="1"/>
      <c r="HH2315" s="1"/>
      <c r="HI2315" s="1"/>
      <c r="HJ2315" s="1"/>
      <c r="HK2315" s="1"/>
      <c r="HL2315" s="1"/>
    </row>
    <row r="2316" spans="1:220" x14ac:dyDescent="0.2">
      <c r="A2316" s="65">
        <f t="shared" si="581"/>
        <v>44291</v>
      </c>
      <c r="B2316" s="12">
        <f t="shared" ca="1" si="583"/>
        <v>98232161.754979119</v>
      </c>
      <c r="C2316" s="73">
        <f t="shared" ca="1" si="584"/>
        <v>80526032.942365378</v>
      </c>
      <c r="D2316" s="67">
        <f ca="1">IF(A2316&lt;$B$1,VLOOKUP(A2316,[1]DI!$A$4:$B$15000,2,FALSE),0)</f>
        <v>2.6499999999999999E-2</v>
      </c>
      <c r="E2316" s="11">
        <f t="shared" ca="1" si="585"/>
        <v>1.00010379</v>
      </c>
      <c r="F2316" s="66">
        <f ca="1">(TRUNC(PRODUCT($E$16:$E2315),16))</f>
        <v>1.65894074024283</v>
      </c>
      <c r="G2316" s="66">
        <f t="shared" ca="1" si="586"/>
        <v>1.6004484080525101</v>
      </c>
      <c r="H2316" s="66">
        <f t="shared" ca="1" si="587"/>
        <v>1.0365474699999999</v>
      </c>
      <c r="I2316" s="67">
        <f t="shared" si="582"/>
        <v>0</v>
      </c>
      <c r="J2316" s="68">
        <f t="shared" si="588"/>
        <v>43801</v>
      </c>
      <c r="K2316" s="13">
        <f t="shared" si="589"/>
        <v>483</v>
      </c>
      <c r="L2316" s="9">
        <f t="shared" si="590"/>
        <v>1</v>
      </c>
      <c r="M2316" s="71">
        <f t="shared" ca="1" si="591"/>
        <v>1.0365474699999999</v>
      </c>
      <c r="N2316" s="70">
        <f t="shared" si="592"/>
        <v>0</v>
      </c>
      <c r="O2316" s="66">
        <f t="shared" ca="1" si="593"/>
        <v>2943022.7731801001</v>
      </c>
      <c r="P2316" s="72">
        <f t="shared" si="594"/>
        <v>0</v>
      </c>
      <c r="Q2316" s="73">
        <f t="shared" ca="1" si="595"/>
        <v>1610520.6588473076</v>
      </c>
      <c r="R2316" s="73">
        <f t="shared" ca="1" si="596"/>
        <v>13152585.380586345</v>
      </c>
      <c r="S2316" s="68"/>
      <c r="T2316" s="68"/>
      <c r="U2316" s="68"/>
      <c r="V2316" s="6"/>
      <c r="W2316" s="6"/>
      <c r="X2316" s="6"/>
      <c r="Y2316" s="7"/>
      <c r="Z2316" s="1"/>
      <c r="AA2316" s="6"/>
      <c r="AB2316" s="7"/>
      <c r="AC2316" s="7"/>
      <c r="AD2316" s="7"/>
      <c r="AE2316" s="6"/>
      <c r="AF2316" s="8"/>
      <c r="AG2316" s="6"/>
      <c r="AH2316" s="1"/>
      <c r="AI2316" s="3"/>
      <c r="AJ2316" s="3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  <c r="HG2316" s="1"/>
      <c r="HH2316" s="1"/>
      <c r="HI2316" s="1"/>
      <c r="HJ2316" s="1"/>
      <c r="HK2316" s="1"/>
      <c r="HL2316" s="1"/>
    </row>
    <row r="2317" spans="1:220" x14ac:dyDescent="0.2">
      <c r="A2317" s="65">
        <f t="shared" si="581"/>
        <v>44292</v>
      </c>
      <c r="B2317" s="12">
        <f t="shared" ca="1" si="583"/>
        <v>98267666.756583869</v>
      </c>
      <c r="C2317" s="73">
        <f t="shared" ca="1" si="584"/>
        <v>80526032.942365378</v>
      </c>
      <c r="D2317" s="67">
        <f ca="1">IF(A2317&lt;$B$1,VLOOKUP(A2317,[1]DI!$A$4:$B$15000,2,FALSE),0)</f>
        <v>2.6499999999999999E-2</v>
      </c>
      <c r="E2317" s="11">
        <f t="shared" ca="1" si="585"/>
        <v>1.00010379</v>
      </c>
      <c r="F2317" s="66">
        <f ca="1">(TRUNC(PRODUCT($E$16:$E2316),16))</f>
        <v>1.65911292170226</v>
      </c>
      <c r="G2317" s="66">
        <f t="shared" ca="1" si="586"/>
        <v>1.6004484080525101</v>
      </c>
      <c r="H2317" s="66">
        <f t="shared" ca="1" si="587"/>
        <v>1.03665505</v>
      </c>
      <c r="I2317" s="67">
        <f t="shared" si="582"/>
        <v>0</v>
      </c>
      <c r="J2317" s="68">
        <f t="shared" si="588"/>
        <v>43801</v>
      </c>
      <c r="K2317" s="13">
        <f t="shared" si="589"/>
        <v>484</v>
      </c>
      <c r="L2317" s="9">
        <f t="shared" si="590"/>
        <v>1</v>
      </c>
      <c r="M2317" s="71">
        <f t="shared" ca="1" si="591"/>
        <v>1.03665505</v>
      </c>
      <c r="N2317" s="70">
        <f t="shared" si="592"/>
        <v>0</v>
      </c>
      <c r="O2317" s="66">
        <f t="shared" ca="1" si="593"/>
        <v>2951685.7638040502</v>
      </c>
      <c r="P2317" s="72">
        <f t="shared" si="594"/>
        <v>0</v>
      </c>
      <c r="Q2317" s="73">
        <f t="shared" ca="1" si="595"/>
        <v>1610520.6588473076</v>
      </c>
      <c r="R2317" s="73">
        <f t="shared" ca="1" si="596"/>
        <v>13179427.391567135</v>
      </c>
      <c r="S2317" s="68"/>
      <c r="T2317" s="68"/>
      <c r="U2317" s="68"/>
      <c r="V2317" s="6"/>
      <c r="W2317" s="6"/>
      <c r="X2317" s="6"/>
      <c r="Y2317" s="7"/>
      <c r="Z2317" s="1"/>
      <c r="AA2317" s="6"/>
      <c r="AB2317" s="7"/>
      <c r="AC2317" s="7"/>
      <c r="AD2317" s="7"/>
      <c r="AE2317" s="6"/>
      <c r="AF2317" s="8"/>
      <c r="AG2317" s="6"/>
      <c r="AH2317" s="1"/>
      <c r="AI2317" s="3"/>
      <c r="AJ2317" s="3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  <c r="HG2317" s="1"/>
      <c r="HH2317" s="1"/>
      <c r="HI2317" s="1"/>
      <c r="HJ2317" s="1"/>
      <c r="HK2317" s="1"/>
      <c r="HL2317" s="1"/>
    </row>
    <row r="2318" spans="1:220" x14ac:dyDescent="0.2">
      <c r="A2318" s="65">
        <f t="shared" si="581"/>
        <v>44293</v>
      </c>
      <c r="B2318" s="12">
        <f t="shared" ca="1" si="583"/>
        <v>98303172.563448921</v>
      </c>
      <c r="C2318" s="73">
        <f t="shared" ca="1" si="584"/>
        <v>80526032.942365378</v>
      </c>
      <c r="D2318" s="67">
        <f ca="1">IF(A2318&lt;$B$1,VLOOKUP(A2318,[1]DI!$A$4:$B$15000,2,FALSE),0)</f>
        <v>2.6499999999999999E-2</v>
      </c>
      <c r="E2318" s="11">
        <f t="shared" ca="1" si="585"/>
        <v>1.00010379</v>
      </c>
      <c r="F2318" s="66">
        <f ca="1">(TRUNC(PRODUCT($E$16:$E2317),16))</f>
        <v>1.65928512103241</v>
      </c>
      <c r="G2318" s="66">
        <f t="shared" ca="1" si="586"/>
        <v>1.6004484080525101</v>
      </c>
      <c r="H2318" s="66">
        <f t="shared" ca="1" si="587"/>
        <v>1.0367626400000001</v>
      </c>
      <c r="I2318" s="67">
        <f t="shared" si="582"/>
        <v>0</v>
      </c>
      <c r="J2318" s="68">
        <f t="shared" si="588"/>
        <v>43801</v>
      </c>
      <c r="K2318" s="13">
        <f t="shared" si="589"/>
        <v>485</v>
      </c>
      <c r="L2318" s="9">
        <f t="shared" si="590"/>
        <v>1</v>
      </c>
      <c r="M2318" s="71">
        <f t="shared" ca="1" si="591"/>
        <v>1.0367626400000001</v>
      </c>
      <c r="N2318" s="70">
        <f t="shared" si="592"/>
        <v>0</v>
      </c>
      <c r="O2318" s="66">
        <f t="shared" ca="1" si="593"/>
        <v>2960349.5596883199</v>
      </c>
      <c r="P2318" s="72">
        <f t="shared" si="594"/>
        <v>0</v>
      </c>
      <c r="Q2318" s="73">
        <f t="shared" ca="1" si="595"/>
        <v>1610520.6588473076</v>
      </c>
      <c r="R2318" s="73">
        <f t="shared" ca="1" si="596"/>
        <v>13206269.40254792</v>
      </c>
      <c r="S2318" s="68"/>
      <c r="T2318" s="68"/>
      <c r="U2318" s="68"/>
      <c r="V2318" s="6"/>
      <c r="W2318" s="6"/>
      <c r="X2318" s="6"/>
      <c r="Y2318" s="7"/>
      <c r="Z2318" s="1"/>
      <c r="AA2318" s="6"/>
      <c r="AB2318" s="7"/>
      <c r="AC2318" s="7"/>
      <c r="AD2318" s="7"/>
      <c r="AE2318" s="6"/>
      <c r="AF2318" s="8"/>
      <c r="AG2318" s="6"/>
      <c r="AH2318" s="1"/>
      <c r="AI2318" s="3"/>
      <c r="AJ2318" s="3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</row>
    <row r="2319" spans="1:220" x14ac:dyDescent="0.2">
      <c r="A2319" s="65">
        <f t="shared" si="581"/>
        <v>44294</v>
      </c>
      <c r="B2319" s="12">
        <f t="shared" ca="1" si="583"/>
        <v>98338679.980834648</v>
      </c>
      <c r="C2319" s="73">
        <f t="shared" ca="1" si="584"/>
        <v>80526032.942365378</v>
      </c>
      <c r="D2319" s="67">
        <f ca="1">IF(A2319&lt;$B$1,VLOOKUP(A2319,[1]DI!$A$4:$B$15000,2,FALSE),0)</f>
        <v>2.6499999999999999E-2</v>
      </c>
      <c r="E2319" s="11">
        <f t="shared" ca="1" si="585"/>
        <v>1.00010379</v>
      </c>
      <c r="F2319" s="66">
        <f ca="1">(TRUNC(PRODUCT($E$16:$E2318),16))</f>
        <v>1.6594573382351201</v>
      </c>
      <c r="G2319" s="66">
        <f t="shared" ca="1" si="586"/>
        <v>1.6004484080525101</v>
      </c>
      <c r="H2319" s="66">
        <f t="shared" ca="1" si="587"/>
        <v>1.03687025</v>
      </c>
      <c r="I2319" s="67">
        <f t="shared" si="582"/>
        <v>0</v>
      </c>
      <c r="J2319" s="68">
        <f t="shared" si="588"/>
        <v>43801</v>
      </c>
      <c r="K2319" s="13">
        <f t="shared" si="589"/>
        <v>486</v>
      </c>
      <c r="L2319" s="9">
        <f t="shared" si="590"/>
        <v>1</v>
      </c>
      <c r="M2319" s="71">
        <f t="shared" ca="1" si="591"/>
        <v>1.03687025</v>
      </c>
      <c r="N2319" s="70">
        <f t="shared" si="592"/>
        <v>0</v>
      </c>
      <c r="O2319" s="66">
        <f t="shared" ca="1" si="593"/>
        <v>2969014.9660932501</v>
      </c>
      <c r="P2319" s="72">
        <f t="shared" si="594"/>
        <v>0</v>
      </c>
      <c r="Q2319" s="73">
        <f t="shared" ca="1" si="595"/>
        <v>1610520.6588473076</v>
      </c>
      <c r="R2319" s="73">
        <f t="shared" ca="1" si="596"/>
        <v>13233111.413528711</v>
      </c>
      <c r="S2319" s="68"/>
      <c r="T2319" s="68"/>
      <c r="U2319" s="68"/>
      <c r="V2319" s="6"/>
      <c r="W2319" s="6"/>
      <c r="X2319" s="6"/>
      <c r="Y2319" s="7"/>
      <c r="Z2319" s="1"/>
      <c r="AA2319" s="6"/>
      <c r="AB2319" s="7"/>
      <c r="AC2319" s="7"/>
      <c r="AD2319" s="7"/>
      <c r="AE2319" s="6"/>
      <c r="AF2319" s="8"/>
      <c r="AG2319" s="6"/>
      <c r="AH2319" s="1"/>
      <c r="AI2319" s="3"/>
      <c r="AJ2319" s="3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</row>
    <row r="2320" spans="1:220" x14ac:dyDescent="0.2">
      <c r="A2320" s="65">
        <f t="shared" si="581"/>
        <v>44295</v>
      </c>
      <c r="B2320" s="12">
        <f t="shared" ca="1" si="583"/>
        <v>98374188.203480691</v>
      </c>
      <c r="C2320" s="73">
        <f t="shared" ca="1" si="584"/>
        <v>80526032.942365378</v>
      </c>
      <c r="D2320" s="67">
        <f ca="1">IF(A2320&lt;$B$1,VLOOKUP(A2320,[1]DI!$A$4:$B$15000,2,FALSE),0)</f>
        <v>2.6499999999999999E-2</v>
      </c>
      <c r="E2320" s="11">
        <f t="shared" ca="1" si="585"/>
        <v>1.00010379</v>
      </c>
      <c r="F2320" s="66">
        <f ca="1">(TRUNC(PRODUCT($E$16:$E2319),16))</f>
        <v>1.6596295733122499</v>
      </c>
      <c r="G2320" s="66">
        <f t="shared" ca="1" si="586"/>
        <v>1.6004484080525101</v>
      </c>
      <c r="H2320" s="66">
        <f t="shared" ca="1" si="587"/>
        <v>1.0369778700000001</v>
      </c>
      <c r="I2320" s="67">
        <f t="shared" si="582"/>
        <v>0</v>
      </c>
      <c r="J2320" s="68">
        <f t="shared" si="588"/>
        <v>43801</v>
      </c>
      <c r="K2320" s="13">
        <f t="shared" si="589"/>
        <v>487</v>
      </c>
      <c r="L2320" s="9">
        <f t="shared" si="590"/>
        <v>1</v>
      </c>
      <c r="M2320" s="71">
        <f t="shared" ca="1" si="591"/>
        <v>1.0369778700000001</v>
      </c>
      <c r="N2320" s="70">
        <f t="shared" si="592"/>
        <v>0</v>
      </c>
      <c r="O2320" s="66">
        <f t="shared" ca="1" si="593"/>
        <v>2977681.1777585102</v>
      </c>
      <c r="P2320" s="72">
        <f t="shared" si="594"/>
        <v>0</v>
      </c>
      <c r="Q2320" s="73">
        <f t="shared" ca="1" si="595"/>
        <v>1610520.6588473076</v>
      </c>
      <c r="R2320" s="73">
        <f t="shared" ca="1" si="596"/>
        <v>13259953.424509497</v>
      </c>
      <c r="S2320" s="68"/>
      <c r="T2320" s="68"/>
      <c r="U2320" s="68"/>
      <c r="V2320" s="6"/>
      <c r="W2320" s="6"/>
      <c r="X2320" s="6"/>
      <c r="Y2320" s="7"/>
      <c r="Z2320" s="1"/>
      <c r="AA2320" s="6"/>
      <c r="AB2320" s="7"/>
      <c r="AC2320" s="7"/>
      <c r="AD2320" s="7"/>
      <c r="AE2320" s="6"/>
      <c r="AF2320" s="8"/>
      <c r="AG2320" s="6"/>
      <c r="AH2320" s="1"/>
      <c r="AI2320" s="3"/>
      <c r="AJ2320" s="3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</row>
    <row r="2321" spans="1:220" x14ac:dyDescent="0.2">
      <c r="A2321" s="65">
        <f t="shared" si="581"/>
        <v>44296</v>
      </c>
      <c r="B2321" s="12">
        <f t="shared" ca="1" si="583"/>
        <v>98409696.426126719</v>
      </c>
      <c r="C2321" s="73">
        <f t="shared" ca="1" si="584"/>
        <v>80526032.942365378</v>
      </c>
      <c r="D2321" s="67">
        <f ca="1">IF(A2321&lt;$B$1,VLOOKUP(A2321,[1]DI!$A$4:$B$15000,2,FALSE),0)</f>
        <v>0</v>
      </c>
      <c r="E2321" s="11">
        <f t="shared" ca="1" si="585"/>
        <v>1</v>
      </c>
      <c r="F2321" s="66">
        <f ca="1">(TRUNC(PRODUCT($E$16:$E2320),16))</f>
        <v>1.65980182626567</v>
      </c>
      <c r="G2321" s="66">
        <f t="shared" ca="1" si="586"/>
        <v>1.6004484080525101</v>
      </c>
      <c r="H2321" s="66">
        <f t="shared" ca="1" si="587"/>
        <v>1.0370854899999999</v>
      </c>
      <c r="I2321" s="67">
        <f t="shared" si="582"/>
        <v>0</v>
      </c>
      <c r="J2321" s="68">
        <f t="shared" si="588"/>
        <v>43801</v>
      </c>
      <c r="K2321" s="13">
        <f t="shared" si="589"/>
        <v>488</v>
      </c>
      <c r="L2321" s="9">
        <f t="shared" si="590"/>
        <v>1</v>
      </c>
      <c r="M2321" s="71">
        <f t="shared" ca="1" si="591"/>
        <v>1.0370854899999999</v>
      </c>
      <c r="N2321" s="70">
        <f t="shared" si="592"/>
        <v>0</v>
      </c>
      <c r="O2321" s="66">
        <f t="shared" ca="1" si="593"/>
        <v>2986347.3894237601</v>
      </c>
      <c r="P2321" s="72">
        <f t="shared" si="594"/>
        <v>0</v>
      </c>
      <c r="Q2321" s="73">
        <f t="shared" ca="1" si="595"/>
        <v>1610520.6588473076</v>
      </c>
      <c r="R2321" s="73">
        <f t="shared" ca="1" si="596"/>
        <v>13286795.435490288</v>
      </c>
      <c r="S2321" s="68"/>
      <c r="T2321" s="68"/>
      <c r="U2321" s="68"/>
      <c r="V2321" s="6"/>
      <c r="W2321" s="6"/>
      <c r="X2321" s="6"/>
      <c r="Y2321" s="7"/>
      <c r="Z2321" s="1"/>
      <c r="AA2321" s="6"/>
      <c r="AB2321" s="7"/>
      <c r="AC2321" s="7"/>
      <c r="AD2321" s="7"/>
      <c r="AE2321" s="6"/>
      <c r="AF2321" s="8"/>
      <c r="AG2321" s="6"/>
      <c r="AH2321" s="1"/>
      <c r="AI2321" s="3"/>
      <c r="AJ2321" s="3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</row>
    <row r="2322" spans="1:220" x14ac:dyDescent="0.2">
      <c r="A2322" s="65">
        <f t="shared" ref="A2322:A2385" si="597">(A2321+1)</f>
        <v>44297</v>
      </c>
      <c r="B2322" s="12">
        <f t="shared" ca="1" si="583"/>
        <v>98436538.437107518</v>
      </c>
      <c r="C2322" s="73">
        <f t="shared" ca="1" si="584"/>
        <v>80526032.942365378</v>
      </c>
      <c r="D2322" s="67">
        <f ca="1">IF(A2322&lt;$B$1,VLOOKUP(A2322,[1]DI!$A$4:$B$15000,2,FALSE),0)</f>
        <v>0</v>
      </c>
      <c r="E2322" s="11">
        <f t="shared" ca="1" si="585"/>
        <v>1</v>
      </c>
      <c r="F2322" s="66">
        <f ca="1">(TRUNC(PRODUCT($E$16:$E2321),16))</f>
        <v>1.65980182626567</v>
      </c>
      <c r="G2322" s="66">
        <f t="shared" ca="1" si="586"/>
        <v>1.6004484080525101</v>
      </c>
      <c r="H2322" s="66">
        <f t="shared" ca="1" si="587"/>
        <v>1.0370854899999999</v>
      </c>
      <c r="I2322" s="67">
        <f t="shared" ref="I2322:I2385" si="598">I2321</f>
        <v>0</v>
      </c>
      <c r="J2322" s="68">
        <f t="shared" si="588"/>
        <v>43801</v>
      </c>
      <c r="K2322" s="13">
        <f t="shared" si="589"/>
        <v>489</v>
      </c>
      <c r="L2322" s="9">
        <f t="shared" si="590"/>
        <v>1</v>
      </c>
      <c r="M2322" s="71">
        <f t="shared" ca="1" si="591"/>
        <v>1.0370854899999999</v>
      </c>
      <c r="N2322" s="70">
        <f t="shared" si="592"/>
        <v>0</v>
      </c>
      <c r="O2322" s="66">
        <f t="shared" ca="1" si="593"/>
        <v>2986347.3894237601</v>
      </c>
      <c r="P2322" s="72">
        <f t="shared" si="594"/>
        <v>0</v>
      </c>
      <c r="Q2322" s="73">
        <f t="shared" ca="1" si="595"/>
        <v>1610520.6588473076</v>
      </c>
      <c r="R2322" s="73">
        <f t="shared" ca="1" si="596"/>
        <v>13313637.446471078</v>
      </c>
      <c r="S2322" s="68"/>
      <c r="T2322" s="68"/>
      <c r="U2322" s="68"/>
      <c r="V2322" s="6"/>
      <c r="W2322" s="6"/>
      <c r="X2322" s="6"/>
      <c r="Y2322" s="7"/>
      <c r="Z2322" s="1"/>
      <c r="AA2322" s="6"/>
      <c r="AB2322" s="7"/>
      <c r="AC2322" s="7"/>
      <c r="AD2322" s="7"/>
      <c r="AE2322" s="6"/>
      <c r="AF2322" s="8"/>
      <c r="AG2322" s="6"/>
      <c r="AH2322" s="1"/>
      <c r="AI2322" s="3"/>
      <c r="AJ2322" s="3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  <c r="HG2322" s="1"/>
      <c r="HH2322" s="1"/>
      <c r="HI2322" s="1"/>
      <c r="HJ2322" s="1"/>
      <c r="HK2322" s="1"/>
      <c r="HL2322" s="1"/>
    </row>
    <row r="2323" spans="1:220" x14ac:dyDescent="0.2">
      <c r="A2323" s="65">
        <f t="shared" si="597"/>
        <v>44298</v>
      </c>
      <c r="B2323" s="12">
        <f t="shared" ca="1" si="583"/>
        <v>98463380.448088303</v>
      </c>
      <c r="C2323" s="73">
        <f t="shared" ca="1" si="584"/>
        <v>80526032.942365378</v>
      </c>
      <c r="D2323" s="67">
        <f ca="1">IF(A2323&lt;$B$1,VLOOKUP(A2323,[1]DI!$A$4:$B$15000,2,FALSE),0)</f>
        <v>2.6499999999999999E-2</v>
      </c>
      <c r="E2323" s="11">
        <f t="shared" ca="1" si="585"/>
        <v>1.00010379</v>
      </c>
      <c r="F2323" s="66">
        <f ca="1">(TRUNC(PRODUCT($E$16:$E2322),16))</f>
        <v>1.65980182626567</v>
      </c>
      <c r="G2323" s="66">
        <f t="shared" ca="1" si="586"/>
        <v>1.6004484080525101</v>
      </c>
      <c r="H2323" s="66">
        <f t="shared" ca="1" si="587"/>
        <v>1.0370854899999999</v>
      </c>
      <c r="I2323" s="67">
        <f t="shared" si="598"/>
        <v>0</v>
      </c>
      <c r="J2323" s="68">
        <f t="shared" si="588"/>
        <v>43801</v>
      </c>
      <c r="K2323" s="13">
        <f t="shared" si="589"/>
        <v>490</v>
      </c>
      <c r="L2323" s="9">
        <f t="shared" si="590"/>
        <v>1</v>
      </c>
      <c r="M2323" s="71">
        <f t="shared" ca="1" si="591"/>
        <v>1.0370854899999999</v>
      </c>
      <c r="N2323" s="70">
        <f t="shared" si="592"/>
        <v>0</v>
      </c>
      <c r="O2323" s="66">
        <f t="shared" ca="1" si="593"/>
        <v>2986347.3894237601</v>
      </c>
      <c r="P2323" s="72">
        <f t="shared" si="594"/>
        <v>0</v>
      </c>
      <c r="Q2323" s="73">
        <f t="shared" ca="1" si="595"/>
        <v>1610520.6588473076</v>
      </c>
      <c r="R2323" s="73">
        <f t="shared" ca="1" si="596"/>
        <v>13340479.457451863</v>
      </c>
      <c r="S2323" s="68"/>
      <c r="T2323" s="68"/>
      <c r="U2323" s="68"/>
      <c r="V2323" s="6"/>
      <c r="W2323" s="6"/>
      <c r="X2323" s="6"/>
      <c r="Y2323" s="7"/>
      <c r="Z2323" s="1"/>
      <c r="AA2323" s="6"/>
      <c r="AB2323" s="7"/>
      <c r="AC2323" s="7"/>
      <c r="AD2323" s="7"/>
      <c r="AE2323" s="6"/>
      <c r="AF2323" s="8"/>
      <c r="AG2323" s="6"/>
      <c r="AH2323" s="1"/>
      <c r="AI2323" s="3"/>
      <c r="AJ2323" s="3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</row>
    <row r="2324" spans="1:220" x14ac:dyDescent="0.2">
      <c r="A2324" s="65">
        <f t="shared" si="597"/>
        <v>44299</v>
      </c>
      <c r="B2324" s="12">
        <f t="shared" ca="1" si="583"/>
        <v>98498890.281255007</v>
      </c>
      <c r="C2324" s="73">
        <f t="shared" ca="1" si="584"/>
        <v>80526032.942365378</v>
      </c>
      <c r="D2324" s="67">
        <f ca="1">IF(A2324&lt;$B$1,VLOOKUP(A2324,[1]DI!$A$4:$B$15000,2,FALSE),0)</f>
        <v>2.6499999999999999E-2</v>
      </c>
      <c r="E2324" s="11">
        <f t="shared" ca="1" si="585"/>
        <v>1.00010379</v>
      </c>
      <c r="F2324" s="66">
        <f ca="1">(TRUNC(PRODUCT($E$16:$E2323),16))</f>
        <v>1.6599740970972201</v>
      </c>
      <c r="G2324" s="66">
        <f t="shared" ca="1" si="586"/>
        <v>1.6004484080525101</v>
      </c>
      <c r="H2324" s="66">
        <f t="shared" ca="1" si="587"/>
        <v>1.0371931299999999</v>
      </c>
      <c r="I2324" s="67">
        <f t="shared" si="598"/>
        <v>0</v>
      </c>
      <c r="J2324" s="68">
        <f t="shared" si="588"/>
        <v>43801</v>
      </c>
      <c r="K2324" s="13">
        <f t="shared" si="589"/>
        <v>491</v>
      </c>
      <c r="L2324" s="9">
        <f t="shared" si="590"/>
        <v>1</v>
      </c>
      <c r="M2324" s="71">
        <f t="shared" ca="1" si="591"/>
        <v>1.0371931299999999</v>
      </c>
      <c r="N2324" s="70">
        <f t="shared" si="592"/>
        <v>0</v>
      </c>
      <c r="O2324" s="66">
        <f t="shared" ca="1" si="593"/>
        <v>2995015.21160967</v>
      </c>
      <c r="P2324" s="72">
        <f t="shared" si="594"/>
        <v>0</v>
      </c>
      <c r="Q2324" s="73">
        <f t="shared" ca="1" si="595"/>
        <v>1610520.6588473076</v>
      </c>
      <c r="R2324" s="73">
        <f t="shared" ca="1" si="596"/>
        <v>13367321.468432654</v>
      </c>
      <c r="S2324" s="68"/>
      <c r="T2324" s="68"/>
      <c r="U2324" s="68"/>
      <c r="V2324" s="6"/>
      <c r="W2324" s="6"/>
      <c r="X2324" s="6"/>
      <c r="Y2324" s="7"/>
      <c r="Z2324" s="1"/>
      <c r="AA2324" s="6"/>
      <c r="AB2324" s="7"/>
      <c r="AC2324" s="7"/>
      <c r="AD2324" s="7"/>
      <c r="AE2324" s="6"/>
      <c r="AF2324" s="8"/>
      <c r="AG2324" s="6"/>
      <c r="AH2324" s="1"/>
      <c r="AI2324" s="3"/>
      <c r="AJ2324" s="3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  <c r="HG2324" s="1"/>
      <c r="HH2324" s="1"/>
      <c r="HI2324" s="1"/>
      <c r="HJ2324" s="1"/>
      <c r="HK2324" s="1"/>
      <c r="HL2324" s="1"/>
    </row>
    <row r="2325" spans="1:220" x14ac:dyDescent="0.2">
      <c r="A2325" s="65">
        <f t="shared" si="597"/>
        <v>44300</v>
      </c>
      <c r="B2325" s="12">
        <f t="shared" ca="1" si="583"/>
        <v>98534400.919682041</v>
      </c>
      <c r="C2325" s="73">
        <f t="shared" ca="1" si="584"/>
        <v>80526032.942365378</v>
      </c>
      <c r="D2325" s="67">
        <f ca="1">IF(A2325&lt;$B$1,VLOOKUP(A2325,[1]DI!$A$4:$B$15000,2,FALSE),0)</f>
        <v>2.6499999999999999E-2</v>
      </c>
      <c r="E2325" s="11">
        <f t="shared" ca="1" si="585"/>
        <v>1.00010379</v>
      </c>
      <c r="F2325" s="66">
        <f ca="1">(TRUNC(PRODUCT($E$16:$E2324),16))</f>
        <v>1.66014638580875</v>
      </c>
      <c r="G2325" s="66">
        <f t="shared" ca="1" si="586"/>
        <v>1.6004484080525101</v>
      </c>
      <c r="H2325" s="66">
        <f t="shared" ca="1" si="587"/>
        <v>1.03730078</v>
      </c>
      <c r="I2325" s="67">
        <f t="shared" si="598"/>
        <v>0</v>
      </c>
      <c r="J2325" s="68">
        <f t="shared" si="588"/>
        <v>43801</v>
      </c>
      <c r="K2325" s="13">
        <f t="shared" si="589"/>
        <v>492</v>
      </c>
      <c r="L2325" s="9">
        <f t="shared" si="590"/>
        <v>1</v>
      </c>
      <c r="M2325" s="71">
        <f t="shared" ca="1" si="591"/>
        <v>1.03730078</v>
      </c>
      <c r="N2325" s="70">
        <f t="shared" si="592"/>
        <v>0</v>
      </c>
      <c r="O2325" s="66">
        <f t="shared" ca="1" si="593"/>
        <v>3003683.8390559298</v>
      </c>
      <c r="P2325" s="72">
        <f t="shared" si="594"/>
        <v>0</v>
      </c>
      <c r="Q2325" s="73">
        <f t="shared" ca="1" si="595"/>
        <v>1610520.6588473076</v>
      </c>
      <c r="R2325" s="73">
        <f t="shared" ca="1" si="596"/>
        <v>13394163.47941344</v>
      </c>
      <c r="S2325" s="68"/>
      <c r="T2325" s="68"/>
      <c r="U2325" s="68"/>
      <c r="V2325" s="6"/>
      <c r="W2325" s="6"/>
      <c r="X2325" s="6"/>
      <c r="Y2325" s="7"/>
      <c r="Z2325" s="1"/>
      <c r="AA2325" s="6"/>
      <c r="AB2325" s="7"/>
      <c r="AC2325" s="7"/>
      <c r="AD2325" s="7"/>
      <c r="AE2325" s="6"/>
      <c r="AF2325" s="8"/>
      <c r="AG2325" s="6"/>
      <c r="AH2325" s="1"/>
      <c r="AI2325" s="3"/>
      <c r="AJ2325" s="3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  <c r="HG2325" s="1"/>
      <c r="HH2325" s="1"/>
      <c r="HI2325" s="1"/>
      <c r="HJ2325" s="1"/>
      <c r="HK2325" s="1"/>
      <c r="HL2325" s="1"/>
    </row>
    <row r="2326" spans="1:220" x14ac:dyDescent="0.2">
      <c r="A2326" s="65">
        <f t="shared" si="597"/>
        <v>44301</v>
      </c>
      <c r="B2326" s="12">
        <f t="shared" ca="1" si="583"/>
        <v>98569912.36336942</v>
      </c>
      <c r="C2326" s="73">
        <f t="shared" ca="1" si="584"/>
        <v>80526032.942365378</v>
      </c>
      <c r="D2326" s="67">
        <f ca="1">IF(A2326&lt;$B$1,VLOOKUP(A2326,[1]DI!$A$4:$B$15000,2,FALSE),0)</f>
        <v>2.6499999999999999E-2</v>
      </c>
      <c r="E2326" s="11">
        <f t="shared" ca="1" si="585"/>
        <v>1.00010379</v>
      </c>
      <c r="F2326" s="66">
        <f ca="1">(TRUNC(PRODUCT($E$16:$E2325),16))</f>
        <v>1.66031869240214</v>
      </c>
      <c r="G2326" s="66">
        <f t="shared" ca="1" si="586"/>
        <v>1.6004484080525101</v>
      </c>
      <c r="H2326" s="66">
        <f t="shared" ca="1" si="587"/>
        <v>1.0374084400000001</v>
      </c>
      <c r="I2326" s="67">
        <f t="shared" si="598"/>
        <v>0</v>
      </c>
      <c r="J2326" s="68">
        <f t="shared" si="588"/>
        <v>43801</v>
      </c>
      <c r="K2326" s="13">
        <f t="shared" si="589"/>
        <v>493</v>
      </c>
      <c r="L2326" s="9">
        <f t="shared" si="590"/>
        <v>1</v>
      </c>
      <c r="M2326" s="71">
        <f t="shared" ca="1" si="591"/>
        <v>1.0374084400000001</v>
      </c>
      <c r="N2326" s="70">
        <f t="shared" si="592"/>
        <v>0</v>
      </c>
      <c r="O2326" s="66">
        <f t="shared" ca="1" si="593"/>
        <v>3012353.2717625098</v>
      </c>
      <c r="P2326" s="72">
        <f t="shared" si="594"/>
        <v>0</v>
      </c>
      <c r="Q2326" s="73">
        <f t="shared" ca="1" si="595"/>
        <v>1610520.6588473076</v>
      </c>
      <c r="R2326" s="73">
        <f t="shared" ca="1" si="596"/>
        <v>13421005.490394231</v>
      </c>
      <c r="S2326" s="68"/>
      <c r="T2326" s="68"/>
      <c r="U2326" s="68"/>
      <c r="V2326" s="6"/>
      <c r="W2326" s="6"/>
      <c r="X2326" s="6"/>
      <c r="Y2326" s="7"/>
      <c r="Z2326" s="1"/>
      <c r="AA2326" s="6"/>
      <c r="AB2326" s="7"/>
      <c r="AC2326" s="7"/>
      <c r="AD2326" s="7"/>
      <c r="AE2326" s="6"/>
      <c r="AF2326" s="8"/>
      <c r="AG2326" s="6"/>
      <c r="AH2326" s="1"/>
      <c r="AI2326" s="3"/>
      <c r="AJ2326" s="3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  <c r="HG2326" s="1"/>
      <c r="HH2326" s="1"/>
      <c r="HI2326" s="1"/>
      <c r="HJ2326" s="1"/>
      <c r="HK2326" s="1"/>
      <c r="HL2326" s="1"/>
    </row>
    <row r="2327" spans="1:220" x14ac:dyDescent="0.2">
      <c r="A2327" s="65">
        <f t="shared" si="597"/>
        <v>44302</v>
      </c>
      <c r="B2327" s="12">
        <f t="shared" ca="1" si="583"/>
        <v>98605425.417577446</v>
      </c>
      <c r="C2327" s="73">
        <f t="shared" ca="1" si="584"/>
        <v>80526032.942365378</v>
      </c>
      <c r="D2327" s="67">
        <f ca="1">IF(A2327&lt;$B$1,VLOOKUP(A2327,[1]DI!$A$4:$B$15000,2,FALSE),0)</f>
        <v>2.6499999999999999E-2</v>
      </c>
      <c r="E2327" s="11">
        <f t="shared" ca="1" si="585"/>
        <v>1.00010379</v>
      </c>
      <c r="F2327" s="66">
        <f ca="1">(TRUNC(PRODUCT($E$16:$E2326),16))</f>
        <v>1.66049101687922</v>
      </c>
      <c r="G2327" s="66">
        <f t="shared" ca="1" si="586"/>
        <v>1.6004484080525101</v>
      </c>
      <c r="H2327" s="66">
        <f t="shared" ca="1" si="587"/>
        <v>1.03751612</v>
      </c>
      <c r="I2327" s="67">
        <f t="shared" si="598"/>
        <v>0</v>
      </c>
      <c r="J2327" s="68">
        <f t="shared" si="588"/>
        <v>43801</v>
      </c>
      <c r="K2327" s="13">
        <f t="shared" si="589"/>
        <v>494</v>
      </c>
      <c r="L2327" s="9">
        <f t="shared" si="590"/>
        <v>1</v>
      </c>
      <c r="M2327" s="71">
        <f t="shared" ca="1" si="591"/>
        <v>1.03751612</v>
      </c>
      <c r="N2327" s="70">
        <f t="shared" si="592"/>
        <v>0</v>
      </c>
      <c r="O2327" s="66">
        <f t="shared" ca="1" si="593"/>
        <v>3021024.31498974</v>
      </c>
      <c r="P2327" s="72">
        <f t="shared" si="594"/>
        <v>0</v>
      </c>
      <c r="Q2327" s="73">
        <f t="shared" ca="1" si="595"/>
        <v>1610520.6588473076</v>
      </c>
      <c r="R2327" s="73">
        <f t="shared" ca="1" si="596"/>
        <v>13447847.50137502</v>
      </c>
      <c r="S2327" s="68"/>
      <c r="T2327" s="68"/>
      <c r="U2327" s="68"/>
      <c r="V2327" s="6"/>
      <c r="W2327" s="6"/>
      <c r="X2327" s="6"/>
      <c r="Y2327" s="7"/>
      <c r="Z2327" s="1"/>
      <c r="AA2327" s="6"/>
      <c r="AB2327" s="7"/>
      <c r="AC2327" s="7"/>
      <c r="AD2327" s="7"/>
      <c r="AE2327" s="6"/>
      <c r="AF2327" s="8"/>
      <c r="AG2327" s="6"/>
      <c r="AH2327" s="1"/>
      <c r="AI2327" s="3"/>
      <c r="AJ2327" s="3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</row>
    <row r="2328" spans="1:220" x14ac:dyDescent="0.2">
      <c r="A2328" s="65">
        <f t="shared" si="597"/>
        <v>44303</v>
      </c>
      <c r="B2328" s="12">
        <f t="shared" ca="1" si="583"/>
        <v>98640938.471785456</v>
      </c>
      <c r="C2328" s="73">
        <f t="shared" ca="1" si="584"/>
        <v>80526032.942365378</v>
      </c>
      <c r="D2328" s="67">
        <f ca="1">IF(A2328&lt;$B$1,VLOOKUP(A2328,[1]DI!$A$4:$B$15000,2,FALSE),0)</f>
        <v>0</v>
      </c>
      <c r="E2328" s="11">
        <f t="shared" ca="1" si="585"/>
        <v>1</v>
      </c>
      <c r="F2328" s="66">
        <f ca="1">(TRUNC(PRODUCT($E$16:$E2327),16))</f>
        <v>1.66066335924186</v>
      </c>
      <c r="G2328" s="66">
        <f t="shared" ca="1" si="586"/>
        <v>1.6004484080525101</v>
      </c>
      <c r="H2328" s="66">
        <f t="shared" ca="1" si="587"/>
        <v>1.0376238</v>
      </c>
      <c r="I2328" s="67">
        <f t="shared" si="598"/>
        <v>0</v>
      </c>
      <c r="J2328" s="68">
        <f t="shared" si="588"/>
        <v>43801</v>
      </c>
      <c r="K2328" s="13">
        <f t="shared" si="589"/>
        <v>495</v>
      </c>
      <c r="L2328" s="9">
        <f t="shared" si="590"/>
        <v>1</v>
      </c>
      <c r="M2328" s="71">
        <f t="shared" ca="1" si="591"/>
        <v>1.0376238</v>
      </c>
      <c r="N2328" s="70">
        <f t="shared" si="592"/>
        <v>0</v>
      </c>
      <c r="O2328" s="66">
        <f t="shared" ca="1" si="593"/>
        <v>3029695.3582169702</v>
      </c>
      <c r="P2328" s="72">
        <f t="shared" si="594"/>
        <v>0</v>
      </c>
      <c r="Q2328" s="73">
        <f t="shared" ca="1" si="595"/>
        <v>1610520.6588473076</v>
      </c>
      <c r="R2328" s="73">
        <f t="shared" ca="1" si="596"/>
        <v>13474689.512355806</v>
      </c>
      <c r="S2328" s="68"/>
      <c r="T2328" s="68"/>
      <c r="U2328" s="68"/>
      <c r="V2328" s="6"/>
      <c r="W2328" s="6"/>
      <c r="X2328" s="6"/>
      <c r="Y2328" s="7"/>
      <c r="Z2328" s="1"/>
      <c r="AA2328" s="6"/>
      <c r="AB2328" s="7"/>
      <c r="AC2328" s="7"/>
      <c r="AD2328" s="7"/>
      <c r="AE2328" s="6"/>
      <c r="AF2328" s="8"/>
      <c r="AG2328" s="6"/>
      <c r="AH2328" s="1"/>
      <c r="AI2328" s="3"/>
      <c r="AJ2328" s="3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</row>
    <row r="2329" spans="1:220" x14ac:dyDescent="0.2">
      <c r="A2329" s="65">
        <f t="shared" si="597"/>
        <v>44304</v>
      </c>
      <c r="B2329" s="12">
        <f t="shared" ca="1" si="583"/>
        <v>98667780.482766241</v>
      </c>
      <c r="C2329" s="73">
        <f t="shared" ca="1" si="584"/>
        <v>80526032.942365378</v>
      </c>
      <c r="D2329" s="67">
        <f ca="1">IF(A2329&lt;$B$1,VLOOKUP(A2329,[1]DI!$A$4:$B$15000,2,FALSE),0)</f>
        <v>0</v>
      </c>
      <c r="E2329" s="11">
        <f t="shared" ca="1" si="585"/>
        <v>1</v>
      </c>
      <c r="F2329" s="66">
        <f ca="1">(TRUNC(PRODUCT($E$16:$E2328),16))</f>
        <v>1.66066335924186</v>
      </c>
      <c r="G2329" s="66">
        <f t="shared" ca="1" si="586"/>
        <v>1.6004484080525101</v>
      </c>
      <c r="H2329" s="66">
        <f t="shared" ca="1" si="587"/>
        <v>1.0376238</v>
      </c>
      <c r="I2329" s="67">
        <f t="shared" si="598"/>
        <v>0</v>
      </c>
      <c r="J2329" s="68">
        <f t="shared" si="588"/>
        <v>43801</v>
      </c>
      <c r="K2329" s="13">
        <f t="shared" si="589"/>
        <v>496</v>
      </c>
      <c r="L2329" s="9">
        <f t="shared" si="590"/>
        <v>1</v>
      </c>
      <c r="M2329" s="71">
        <f t="shared" ca="1" si="591"/>
        <v>1.0376238</v>
      </c>
      <c r="N2329" s="70">
        <f t="shared" si="592"/>
        <v>0</v>
      </c>
      <c r="O2329" s="66">
        <f t="shared" ca="1" si="593"/>
        <v>3029695.3582169702</v>
      </c>
      <c r="P2329" s="72">
        <f t="shared" si="594"/>
        <v>0</v>
      </c>
      <c r="Q2329" s="73">
        <f t="shared" ca="1" si="595"/>
        <v>1610520.6588473076</v>
      </c>
      <c r="R2329" s="73">
        <f t="shared" ca="1" si="596"/>
        <v>13501531.523336595</v>
      </c>
      <c r="S2329" s="68"/>
      <c r="T2329" s="68"/>
      <c r="U2329" s="68"/>
      <c r="V2329" s="6"/>
      <c r="W2329" s="6"/>
      <c r="X2329" s="6"/>
      <c r="Y2329" s="7"/>
      <c r="Z2329" s="1"/>
      <c r="AA2329" s="6"/>
      <c r="AB2329" s="7"/>
      <c r="AC2329" s="7"/>
      <c r="AD2329" s="7"/>
      <c r="AE2329" s="6"/>
      <c r="AF2329" s="8"/>
      <c r="AG2329" s="6"/>
      <c r="AH2329" s="1"/>
      <c r="AI2329" s="3"/>
      <c r="AJ2329" s="3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  <c r="HG2329" s="1"/>
      <c r="HH2329" s="1"/>
      <c r="HI2329" s="1"/>
      <c r="HJ2329" s="1"/>
      <c r="HK2329" s="1"/>
      <c r="HL2329" s="1"/>
    </row>
    <row r="2330" spans="1:220" x14ac:dyDescent="0.2">
      <c r="A2330" s="65">
        <f t="shared" si="597"/>
        <v>44305</v>
      </c>
      <c r="B2330" s="12">
        <f t="shared" ca="1" si="583"/>
        <v>98694622.493747041</v>
      </c>
      <c r="C2330" s="73">
        <f t="shared" ca="1" si="584"/>
        <v>80526032.942365378</v>
      </c>
      <c r="D2330" s="67">
        <f ca="1">IF(A2330&lt;$B$1,VLOOKUP(A2330,[1]DI!$A$4:$B$15000,2,FALSE),0)</f>
        <v>2.6499999999999999E-2</v>
      </c>
      <c r="E2330" s="11">
        <f t="shared" ca="1" si="585"/>
        <v>1.00010379</v>
      </c>
      <c r="F2330" s="66">
        <f ca="1">(TRUNC(PRODUCT($E$16:$E2329),16))</f>
        <v>1.66066335924186</v>
      </c>
      <c r="G2330" s="66">
        <f t="shared" ca="1" si="586"/>
        <v>1.6004484080525101</v>
      </c>
      <c r="H2330" s="66">
        <f t="shared" ca="1" si="587"/>
        <v>1.0376238</v>
      </c>
      <c r="I2330" s="67">
        <f t="shared" si="598"/>
        <v>0</v>
      </c>
      <c r="J2330" s="68">
        <f t="shared" si="588"/>
        <v>43801</v>
      </c>
      <c r="K2330" s="13">
        <f t="shared" si="589"/>
        <v>497</v>
      </c>
      <c r="L2330" s="9">
        <f t="shared" si="590"/>
        <v>1</v>
      </c>
      <c r="M2330" s="71">
        <f t="shared" ca="1" si="591"/>
        <v>1.0376238</v>
      </c>
      <c r="N2330" s="70">
        <f t="shared" si="592"/>
        <v>0</v>
      </c>
      <c r="O2330" s="66">
        <f t="shared" ca="1" si="593"/>
        <v>3029695.3582169702</v>
      </c>
      <c r="P2330" s="72">
        <f t="shared" si="594"/>
        <v>0</v>
      </c>
      <c r="Q2330" s="73">
        <f t="shared" ca="1" si="595"/>
        <v>1610520.6588473076</v>
      </c>
      <c r="R2330" s="73">
        <f t="shared" ca="1" si="596"/>
        <v>13528373.534317384</v>
      </c>
      <c r="S2330" s="68"/>
      <c r="T2330" s="68"/>
      <c r="U2330" s="68"/>
      <c r="V2330" s="6"/>
      <c r="W2330" s="6"/>
      <c r="X2330" s="6"/>
      <c r="Y2330" s="7"/>
      <c r="Z2330" s="1"/>
      <c r="AA2330" s="6"/>
      <c r="AB2330" s="7"/>
      <c r="AC2330" s="7"/>
      <c r="AD2330" s="7"/>
      <c r="AE2330" s="6"/>
      <c r="AF2330" s="8"/>
      <c r="AG2330" s="6"/>
      <c r="AH2330" s="1"/>
      <c r="AI2330" s="3"/>
      <c r="AJ2330" s="3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  <c r="HG2330" s="1"/>
      <c r="HH2330" s="1"/>
      <c r="HI2330" s="1"/>
      <c r="HJ2330" s="1"/>
      <c r="HK2330" s="1"/>
      <c r="HL2330" s="1"/>
    </row>
    <row r="2331" spans="1:220" x14ac:dyDescent="0.2">
      <c r="A2331" s="65">
        <f t="shared" si="597"/>
        <v>44306</v>
      </c>
      <c r="B2331" s="12">
        <f t="shared" ca="1" si="583"/>
        <v>98730137.158475712</v>
      </c>
      <c r="C2331" s="73">
        <f t="shared" ca="1" si="584"/>
        <v>80526032.942365378</v>
      </c>
      <c r="D2331" s="67">
        <f ca="1">IF(A2331&lt;$B$1,VLOOKUP(A2331,[1]DI!$A$4:$B$15000,2,FALSE),0)</f>
        <v>2.6499999999999999E-2</v>
      </c>
      <c r="E2331" s="11">
        <f t="shared" ca="1" si="585"/>
        <v>1.00010379</v>
      </c>
      <c r="F2331" s="66">
        <f ca="1">(TRUNC(PRODUCT($E$16:$E2330),16))</f>
        <v>1.6608357194919201</v>
      </c>
      <c r="G2331" s="66">
        <f t="shared" ca="1" si="586"/>
        <v>1.6004484080525101</v>
      </c>
      <c r="H2331" s="66">
        <f t="shared" ca="1" si="587"/>
        <v>1.0377315</v>
      </c>
      <c r="I2331" s="67">
        <f t="shared" si="598"/>
        <v>0</v>
      </c>
      <c r="J2331" s="68">
        <f t="shared" si="588"/>
        <v>43801</v>
      </c>
      <c r="K2331" s="13">
        <f t="shared" si="589"/>
        <v>498</v>
      </c>
      <c r="L2331" s="9">
        <f t="shared" si="590"/>
        <v>1</v>
      </c>
      <c r="M2331" s="71">
        <f t="shared" ca="1" si="591"/>
        <v>1.0377315</v>
      </c>
      <c r="N2331" s="70">
        <f t="shared" si="592"/>
        <v>0</v>
      </c>
      <c r="O2331" s="66">
        <f t="shared" ca="1" si="593"/>
        <v>3038368.0119648599</v>
      </c>
      <c r="P2331" s="72">
        <f t="shared" si="594"/>
        <v>0</v>
      </c>
      <c r="Q2331" s="73">
        <f t="shared" ca="1" si="595"/>
        <v>1610520.6588473076</v>
      </c>
      <c r="R2331" s="73">
        <f t="shared" ca="1" si="596"/>
        <v>13555215.545298172</v>
      </c>
      <c r="S2331" s="68"/>
      <c r="T2331" s="68"/>
      <c r="U2331" s="68"/>
      <c r="V2331" s="6"/>
      <c r="W2331" s="6"/>
      <c r="X2331" s="6"/>
      <c r="Y2331" s="7"/>
      <c r="Z2331" s="1"/>
      <c r="AA2331" s="6"/>
      <c r="AB2331" s="7"/>
      <c r="AC2331" s="7"/>
      <c r="AD2331" s="7"/>
      <c r="AE2331" s="6"/>
      <c r="AF2331" s="8"/>
      <c r="AG2331" s="6"/>
      <c r="AH2331" s="1"/>
      <c r="AI2331" s="3"/>
      <c r="AJ2331" s="3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  <c r="HG2331" s="1"/>
      <c r="HH2331" s="1"/>
      <c r="HI2331" s="1"/>
      <c r="HJ2331" s="1"/>
      <c r="HK2331" s="1"/>
      <c r="HL2331" s="1"/>
    </row>
    <row r="2332" spans="1:220" x14ac:dyDescent="0.2">
      <c r="A2332" s="65">
        <f t="shared" si="597"/>
        <v>44307</v>
      </c>
      <c r="B2332" s="12">
        <f t="shared" ca="1" si="583"/>
        <v>98765651.823204398</v>
      </c>
      <c r="C2332" s="73">
        <f t="shared" ca="1" si="584"/>
        <v>80526032.942365378</v>
      </c>
      <c r="D2332" s="67">
        <f ca="1">IF(A2332&lt;$B$1,VLOOKUP(A2332,[1]DI!$A$4:$B$15000,2,FALSE),0)</f>
        <v>0</v>
      </c>
      <c r="E2332" s="11">
        <f t="shared" ca="1" si="585"/>
        <v>1</v>
      </c>
      <c r="F2332" s="66">
        <f ca="1">(TRUNC(PRODUCT($E$16:$E2331),16))</f>
        <v>1.66100809763125</v>
      </c>
      <c r="G2332" s="66">
        <f t="shared" ca="1" si="586"/>
        <v>1.6004484080525101</v>
      </c>
      <c r="H2332" s="66">
        <f t="shared" ca="1" si="587"/>
        <v>1.0378392000000001</v>
      </c>
      <c r="I2332" s="67">
        <f t="shared" si="598"/>
        <v>0</v>
      </c>
      <c r="J2332" s="68">
        <f t="shared" si="588"/>
        <v>43801</v>
      </c>
      <c r="K2332" s="13">
        <f t="shared" si="589"/>
        <v>499</v>
      </c>
      <c r="L2332" s="9">
        <f t="shared" si="590"/>
        <v>1</v>
      </c>
      <c r="M2332" s="71">
        <f t="shared" ca="1" si="591"/>
        <v>1.0378392000000001</v>
      </c>
      <c r="N2332" s="70">
        <f t="shared" si="592"/>
        <v>0</v>
      </c>
      <c r="O2332" s="66">
        <f t="shared" ca="1" si="593"/>
        <v>3047040.6657127598</v>
      </c>
      <c r="P2332" s="72">
        <f t="shared" si="594"/>
        <v>0</v>
      </c>
      <c r="Q2332" s="73">
        <f t="shared" ca="1" si="595"/>
        <v>1610520.6588473076</v>
      </c>
      <c r="R2332" s="73">
        <f t="shared" ca="1" si="596"/>
        <v>13582057.556278963</v>
      </c>
      <c r="S2332" s="68"/>
      <c r="T2332" s="68"/>
      <c r="U2332" s="68"/>
      <c r="V2332" s="6"/>
      <c r="W2332" s="6"/>
      <c r="X2332" s="6"/>
      <c r="Y2332" s="7"/>
      <c r="Z2332" s="1"/>
      <c r="AA2332" s="6"/>
      <c r="AB2332" s="7"/>
      <c r="AC2332" s="7"/>
      <c r="AD2332" s="7"/>
      <c r="AE2332" s="6"/>
      <c r="AF2332" s="8"/>
      <c r="AG2332" s="6"/>
      <c r="AH2332" s="1"/>
      <c r="AI2332" s="3"/>
      <c r="AJ2332" s="3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  <c r="HG2332" s="1"/>
      <c r="HH2332" s="1"/>
      <c r="HI2332" s="1"/>
      <c r="HJ2332" s="1"/>
      <c r="HK2332" s="1"/>
      <c r="HL2332" s="1"/>
    </row>
    <row r="2333" spans="1:220" x14ac:dyDescent="0.2">
      <c r="A2333" s="65">
        <f t="shared" si="597"/>
        <v>44308</v>
      </c>
      <c r="B2333" s="12">
        <f t="shared" ca="1" si="583"/>
        <v>98792493.834185183</v>
      </c>
      <c r="C2333" s="73">
        <f t="shared" ca="1" si="584"/>
        <v>80526032.942365378</v>
      </c>
      <c r="D2333" s="67">
        <f ca="1">IF(A2333&lt;$B$1,VLOOKUP(A2333,[1]DI!$A$4:$B$15000,2,FALSE),0)</f>
        <v>2.6499999999999999E-2</v>
      </c>
      <c r="E2333" s="11">
        <f t="shared" ca="1" si="585"/>
        <v>1.00010379</v>
      </c>
      <c r="F2333" s="66">
        <f ca="1">(TRUNC(PRODUCT($E$16:$E2332),16))</f>
        <v>1.66100809763125</v>
      </c>
      <c r="G2333" s="66">
        <f t="shared" ca="1" si="586"/>
        <v>1.6004484080525101</v>
      </c>
      <c r="H2333" s="66">
        <f t="shared" ca="1" si="587"/>
        <v>1.0378392000000001</v>
      </c>
      <c r="I2333" s="67">
        <f t="shared" si="598"/>
        <v>0</v>
      </c>
      <c r="J2333" s="68">
        <f t="shared" si="588"/>
        <v>43801</v>
      </c>
      <c r="K2333" s="13">
        <f t="shared" si="589"/>
        <v>500</v>
      </c>
      <c r="L2333" s="9">
        <f t="shared" si="590"/>
        <v>1</v>
      </c>
      <c r="M2333" s="71">
        <f t="shared" ca="1" si="591"/>
        <v>1.0378392000000001</v>
      </c>
      <c r="N2333" s="70">
        <f t="shared" si="592"/>
        <v>0</v>
      </c>
      <c r="O2333" s="66">
        <f t="shared" ca="1" si="593"/>
        <v>3047040.6657127598</v>
      </c>
      <c r="P2333" s="72">
        <f t="shared" si="594"/>
        <v>0</v>
      </c>
      <c r="Q2333" s="73">
        <f t="shared" ca="1" si="595"/>
        <v>1610520.6588473076</v>
      </c>
      <c r="R2333" s="73">
        <f t="shared" ca="1" si="596"/>
        <v>13608899.567259748</v>
      </c>
      <c r="S2333" s="68"/>
      <c r="T2333" s="68"/>
      <c r="U2333" s="68"/>
      <c r="V2333" s="6"/>
      <c r="W2333" s="6"/>
      <c r="X2333" s="6"/>
      <c r="Y2333" s="7"/>
      <c r="Z2333" s="1"/>
      <c r="AA2333" s="6"/>
      <c r="AB2333" s="7"/>
      <c r="AC2333" s="7"/>
      <c r="AD2333" s="7"/>
      <c r="AE2333" s="6"/>
      <c r="AF2333" s="8"/>
      <c r="AG2333" s="6"/>
      <c r="AH2333" s="1"/>
      <c r="AI2333" s="3"/>
      <c r="AJ2333" s="3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  <c r="HG2333" s="1"/>
      <c r="HH2333" s="1"/>
      <c r="HI2333" s="1"/>
      <c r="HJ2333" s="1"/>
      <c r="HK2333" s="1"/>
      <c r="HL2333" s="1"/>
    </row>
    <row r="2334" spans="1:220" x14ac:dyDescent="0.2">
      <c r="A2334" s="65">
        <f t="shared" si="597"/>
        <v>44309</v>
      </c>
      <c r="B2334" s="12">
        <f t="shared" ca="1" si="583"/>
        <v>98828010.10943453</v>
      </c>
      <c r="C2334" s="73">
        <f t="shared" ca="1" si="584"/>
        <v>80526032.942365378</v>
      </c>
      <c r="D2334" s="67">
        <f ca="1">IF(A2334&lt;$B$1,VLOOKUP(A2334,[1]DI!$A$4:$B$15000,2,FALSE),0)</f>
        <v>2.6499999999999999E-2</v>
      </c>
      <c r="E2334" s="11">
        <f t="shared" ca="1" si="585"/>
        <v>1.00010379</v>
      </c>
      <c r="F2334" s="66">
        <f ca="1">(TRUNC(PRODUCT($E$16:$E2333),16))</f>
        <v>1.6611804936617001</v>
      </c>
      <c r="G2334" s="66">
        <f t="shared" ca="1" si="586"/>
        <v>1.6004484080525101</v>
      </c>
      <c r="H2334" s="66">
        <f t="shared" ca="1" si="587"/>
        <v>1.03794692</v>
      </c>
      <c r="I2334" s="67">
        <f t="shared" si="598"/>
        <v>0</v>
      </c>
      <c r="J2334" s="68">
        <f t="shared" si="588"/>
        <v>43801</v>
      </c>
      <c r="K2334" s="13">
        <f t="shared" si="589"/>
        <v>501</v>
      </c>
      <c r="L2334" s="9">
        <f t="shared" si="590"/>
        <v>1</v>
      </c>
      <c r="M2334" s="71">
        <f t="shared" ca="1" si="591"/>
        <v>1.03794692</v>
      </c>
      <c r="N2334" s="70">
        <f t="shared" si="592"/>
        <v>0</v>
      </c>
      <c r="O2334" s="66">
        <f t="shared" ca="1" si="593"/>
        <v>3055714.9299813001</v>
      </c>
      <c r="P2334" s="72">
        <f t="shared" si="594"/>
        <v>0</v>
      </c>
      <c r="Q2334" s="73">
        <f t="shared" ca="1" si="595"/>
        <v>1610520.6588473076</v>
      </c>
      <c r="R2334" s="73">
        <f t="shared" ca="1" si="596"/>
        <v>13635741.578240538</v>
      </c>
      <c r="S2334" s="68"/>
      <c r="T2334" s="68"/>
      <c r="U2334" s="68"/>
      <c r="V2334" s="6"/>
      <c r="W2334" s="6"/>
      <c r="X2334" s="6"/>
      <c r="Y2334" s="7"/>
      <c r="Z2334" s="1"/>
      <c r="AA2334" s="6"/>
      <c r="AB2334" s="7"/>
      <c r="AC2334" s="7"/>
      <c r="AD2334" s="7"/>
      <c r="AE2334" s="6"/>
      <c r="AF2334" s="8"/>
      <c r="AG2334" s="6"/>
      <c r="AH2334" s="1"/>
      <c r="AI2334" s="3"/>
      <c r="AJ2334" s="3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</row>
    <row r="2335" spans="1:220" x14ac:dyDescent="0.2">
      <c r="A2335" s="65">
        <f t="shared" si="597"/>
        <v>44310</v>
      </c>
      <c r="B2335" s="12">
        <f t="shared" ca="1" si="583"/>
        <v>98863527.189944193</v>
      </c>
      <c r="C2335" s="73">
        <f t="shared" ca="1" si="584"/>
        <v>80526032.942365378</v>
      </c>
      <c r="D2335" s="67">
        <f ca="1">IF(A2335&lt;$B$1,VLOOKUP(A2335,[1]DI!$A$4:$B$15000,2,FALSE),0)</f>
        <v>0</v>
      </c>
      <c r="E2335" s="11">
        <f t="shared" ca="1" si="585"/>
        <v>1</v>
      </c>
      <c r="F2335" s="66">
        <f ca="1">(TRUNC(PRODUCT($E$16:$E2334),16))</f>
        <v>1.6613529075851401</v>
      </c>
      <c r="G2335" s="66">
        <f t="shared" ca="1" si="586"/>
        <v>1.6004484080525101</v>
      </c>
      <c r="H2335" s="66">
        <f t="shared" ca="1" si="587"/>
        <v>1.0380546500000001</v>
      </c>
      <c r="I2335" s="67">
        <f t="shared" si="598"/>
        <v>0</v>
      </c>
      <c r="J2335" s="68">
        <f t="shared" si="588"/>
        <v>43801</v>
      </c>
      <c r="K2335" s="13">
        <f t="shared" si="589"/>
        <v>502</v>
      </c>
      <c r="L2335" s="9">
        <f t="shared" si="590"/>
        <v>1</v>
      </c>
      <c r="M2335" s="71">
        <f t="shared" ca="1" si="591"/>
        <v>1.0380546500000001</v>
      </c>
      <c r="N2335" s="70">
        <f t="shared" si="592"/>
        <v>0</v>
      </c>
      <c r="O2335" s="66">
        <f t="shared" ca="1" si="593"/>
        <v>3064389.99951019</v>
      </c>
      <c r="P2335" s="72">
        <f t="shared" si="594"/>
        <v>0</v>
      </c>
      <c r="Q2335" s="73">
        <f t="shared" ca="1" si="595"/>
        <v>1610520.6588473076</v>
      </c>
      <c r="R2335" s="73">
        <f t="shared" ca="1" si="596"/>
        <v>13662583.589221325</v>
      </c>
      <c r="S2335" s="68"/>
      <c r="T2335" s="68"/>
      <c r="U2335" s="68"/>
      <c r="V2335" s="6"/>
      <c r="W2335" s="6"/>
      <c r="X2335" s="6"/>
      <c r="Y2335" s="7"/>
      <c r="Z2335" s="1"/>
      <c r="AA2335" s="6"/>
      <c r="AB2335" s="7"/>
      <c r="AC2335" s="7"/>
      <c r="AD2335" s="7"/>
      <c r="AE2335" s="6"/>
      <c r="AF2335" s="8"/>
      <c r="AG2335" s="6"/>
      <c r="AH2335" s="1"/>
      <c r="AI2335" s="3"/>
      <c r="AJ2335" s="3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</row>
    <row r="2336" spans="1:220" x14ac:dyDescent="0.2">
      <c r="A2336" s="65">
        <f t="shared" si="597"/>
        <v>44311</v>
      </c>
      <c r="B2336" s="12">
        <f t="shared" ca="1" si="583"/>
        <v>98890369.200924978</v>
      </c>
      <c r="C2336" s="73">
        <f t="shared" ca="1" si="584"/>
        <v>80526032.942365378</v>
      </c>
      <c r="D2336" s="67">
        <f ca="1">IF(A2336&lt;$B$1,VLOOKUP(A2336,[1]DI!$A$4:$B$15000,2,FALSE),0)</f>
        <v>0</v>
      </c>
      <c r="E2336" s="11">
        <f t="shared" ca="1" si="585"/>
        <v>1</v>
      </c>
      <c r="F2336" s="66">
        <f ca="1">(TRUNC(PRODUCT($E$16:$E2335),16))</f>
        <v>1.6613529075851401</v>
      </c>
      <c r="G2336" s="66">
        <f t="shared" ca="1" si="586"/>
        <v>1.6004484080525101</v>
      </c>
      <c r="H2336" s="66">
        <f t="shared" ca="1" si="587"/>
        <v>1.0380546500000001</v>
      </c>
      <c r="I2336" s="67">
        <f t="shared" si="598"/>
        <v>0</v>
      </c>
      <c r="J2336" s="68">
        <f t="shared" si="588"/>
        <v>43801</v>
      </c>
      <c r="K2336" s="13">
        <f t="shared" si="589"/>
        <v>503</v>
      </c>
      <c r="L2336" s="9">
        <f t="shared" si="590"/>
        <v>1</v>
      </c>
      <c r="M2336" s="71">
        <f t="shared" ca="1" si="591"/>
        <v>1.0380546500000001</v>
      </c>
      <c r="N2336" s="70">
        <f t="shared" si="592"/>
        <v>0</v>
      </c>
      <c r="O2336" s="66">
        <f t="shared" ca="1" si="593"/>
        <v>3064389.99951019</v>
      </c>
      <c r="P2336" s="72">
        <f t="shared" si="594"/>
        <v>0</v>
      </c>
      <c r="Q2336" s="73">
        <f t="shared" ca="1" si="595"/>
        <v>1610520.6588473076</v>
      </c>
      <c r="R2336" s="73">
        <f t="shared" ca="1" si="596"/>
        <v>13689425.600202115</v>
      </c>
      <c r="S2336" s="68"/>
      <c r="T2336" s="68"/>
      <c r="U2336" s="68"/>
      <c r="V2336" s="6"/>
      <c r="W2336" s="6"/>
      <c r="X2336" s="6"/>
      <c r="Y2336" s="7"/>
      <c r="Z2336" s="1"/>
      <c r="AA2336" s="6"/>
      <c r="AB2336" s="7"/>
      <c r="AC2336" s="7"/>
      <c r="AD2336" s="7"/>
      <c r="AE2336" s="6"/>
      <c r="AF2336" s="8"/>
      <c r="AG2336" s="6"/>
      <c r="AH2336" s="1"/>
      <c r="AI2336" s="3"/>
      <c r="AJ2336" s="3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</row>
    <row r="2337" spans="1:220" x14ac:dyDescent="0.2">
      <c r="A2337" s="65">
        <f t="shared" si="597"/>
        <v>44312</v>
      </c>
      <c r="B2337" s="12">
        <f t="shared" ca="1" si="583"/>
        <v>98917211.211905777</v>
      </c>
      <c r="C2337" s="73">
        <f t="shared" ca="1" si="584"/>
        <v>80526032.942365378</v>
      </c>
      <c r="D2337" s="67">
        <f ca="1">IF(A2337&lt;$B$1,VLOOKUP(A2337,[1]DI!$A$4:$B$15000,2,FALSE),0)</f>
        <v>2.6499999999999999E-2</v>
      </c>
      <c r="E2337" s="11">
        <f t="shared" ca="1" si="585"/>
        <v>1.00010379</v>
      </c>
      <c r="F2337" s="66">
        <f ca="1">(TRUNC(PRODUCT($E$16:$E2336),16))</f>
        <v>1.6613529075851401</v>
      </c>
      <c r="G2337" s="66">
        <f t="shared" ca="1" si="586"/>
        <v>1.6004484080525101</v>
      </c>
      <c r="H2337" s="66">
        <f t="shared" ca="1" si="587"/>
        <v>1.0380546500000001</v>
      </c>
      <c r="I2337" s="67">
        <f t="shared" si="598"/>
        <v>0</v>
      </c>
      <c r="J2337" s="68">
        <f t="shared" si="588"/>
        <v>43801</v>
      </c>
      <c r="K2337" s="13">
        <f t="shared" si="589"/>
        <v>504</v>
      </c>
      <c r="L2337" s="9">
        <f t="shared" si="590"/>
        <v>1</v>
      </c>
      <c r="M2337" s="71">
        <f t="shared" ca="1" si="591"/>
        <v>1.0380546500000001</v>
      </c>
      <c r="N2337" s="70">
        <f t="shared" si="592"/>
        <v>0</v>
      </c>
      <c r="O2337" s="66">
        <f t="shared" ca="1" si="593"/>
        <v>3064389.99951019</v>
      </c>
      <c r="P2337" s="72">
        <f t="shared" si="594"/>
        <v>0</v>
      </c>
      <c r="Q2337" s="73">
        <f t="shared" ca="1" si="595"/>
        <v>1610520.6588473076</v>
      </c>
      <c r="R2337" s="73">
        <f t="shared" ca="1" si="596"/>
        <v>13716267.611182906</v>
      </c>
      <c r="S2337" s="68"/>
      <c r="T2337" s="68"/>
      <c r="U2337" s="68"/>
      <c r="V2337" s="6"/>
      <c r="W2337" s="6"/>
      <c r="X2337" s="6"/>
      <c r="Y2337" s="7"/>
      <c r="Z2337" s="1"/>
      <c r="AA2337" s="6"/>
      <c r="AB2337" s="7"/>
      <c r="AC2337" s="7"/>
      <c r="AD2337" s="7"/>
      <c r="AE2337" s="6"/>
      <c r="AF2337" s="8"/>
      <c r="AG2337" s="6"/>
      <c r="AH2337" s="1"/>
      <c r="AI2337" s="3"/>
      <c r="AJ2337" s="3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</row>
    <row r="2338" spans="1:220" x14ac:dyDescent="0.2">
      <c r="A2338" s="65">
        <f t="shared" si="597"/>
        <v>44313</v>
      </c>
      <c r="B2338" s="12">
        <f t="shared" ca="1" si="583"/>
        <v>98952729.097675771</v>
      </c>
      <c r="C2338" s="73">
        <f t="shared" ca="1" si="584"/>
        <v>80526032.942365378</v>
      </c>
      <c r="D2338" s="67">
        <f ca="1">IF(A2338&lt;$B$1,VLOOKUP(A2338,[1]DI!$A$4:$B$15000,2,FALSE),0)</f>
        <v>2.6499999999999999E-2</v>
      </c>
      <c r="E2338" s="11">
        <f t="shared" ca="1" si="585"/>
        <v>1.00010379</v>
      </c>
      <c r="F2338" s="66">
        <f ca="1">(TRUNC(PRODUCT($E$16:$E2337),16))</f>
        <v>1.66152533940341</v>
      </c>
      <c r="G2338" s="66">
        <f t="shared" ca="1" si="586"/>
        <v>1.6004484080525101</v>
      </c>
      <c r="H2338" s="66">
        <f t="shared" ca="1" si="587"/>
        <v>1.0381623900000001</v>
      </c>
      <c r="I2338" s="67">
        <f t="shared" si="598"/>
        <v>0</v>
      </c>
      <c r="J2338" s="68">
        <f t="shared" si="588"/>
        <v>43801</v>
      </c>
      <c r="K2338" s="13">
        <f t="shared" si="589"/>
        <v>505</v>
      </c>
      <c r="L2338" s="9">
        <f t="shared" si="590"/>
        <v>1</v>
      </c>
      <c r="M2338" s="71">
        <f t="shared" ca="1" si="591"/>
        <v>1.0381623900000001</v>
      </c>
      <c r="N2338" s="70">
        <f t="shared" si="592"/>
        <v>0</v>
      </c>
      <c r="O2338" s="66">
        <f t="shared" ca="1" si="593"/>
        <v>3073065.8742994</v>
      </c>
      <c r="P2338" s="72">
        <f t="shared" si="594"/>
        <v>0</v>
      </c>
      <c r="Q2338" s="73">
        <f t="shared" ca="1" si="595"/>
        <v>1610520.6588473076</v>
      </c>
      <c r="R2338" s="73">
        <f t="shared" ca="1" si="596"/>
        <v>13743109.622163691</v>
      </c>
      <c r="S2338" s="68"/>
      <c r="T2338" s="68"/>
      <c r="U2338" s="68"/>
      <c r="V2338" s="6"/>
      <c r="W2338" s="6"/>
      <c r="X2338" s="6"/>
      <c r="Y2338" s="7"/>
      <c r="Z2338" s="1"/>
      <c r="AA2338" s="6"/>
      <c r="AB2338" s="7"/>
      <c r="AC2338" s="7"/>
      <c r="AD2338" s="7"/>
      <c r="AE2338" s="6"/>
      <c r="AF2338" s="8"/>
      <c r="AG2338" s="6"/>
      <c r="AH2338" s="1"/>
      <c r="AI2338" s="3"/>
      <c r="AJ2338" s="3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  <c r="HG2338" s="1"/>
      <c r="HH2338" s="1"/>
      <c r="HI2338" s="1"/>
      <c r="HJ2338" s="1"/>
      <c r="HK2338" s="1"/>
      <c r="HL2338" s="1"/>
    </row>
    <row r="2339" spans="1:220" x14ac:dyDescent="0.2">
      <c r="A2339" s="65">
        <f t="shared" si="597"/>
        <v>44314</v>
      </c>
      <c r="B2339" s="12">
        <f t="shared" ref="B2339:B2402" ca="1" si="599">(C2339+O2339+Q2339+R2339)</f>
        <v>98988247.788706109</v>
      </c>
      <c r="C2339" s="73">
        <f t="shared" ref="C2339:C2402" ca="1" si="600">(C2338-P2338)</f>
        <v>80526032.942365378</v>
      </c>
      <c r="D2339" s="67">
        <f ca="1">IF(A2339&lt;$B$1,VLOOKUP(A2339,[1]DI!$A$4:$B$15000,2,FALSE),0)</f>
        <v>2.6499999999999999E-2</v>
      </c>
      <c r="E2339" s="11">
        <f t="shared" ref="E2339:E2402" ca="1" si="601">IF(A2339&lt;A$13,1,ROUND(((1+D2339)^(1/252)),8))</f>
        <v>1.00010379</v>
      </c>
      <c r="F2339" s="66">
        <f ca="1">(TRUNC(PRODUCT($E$16:$E2338),16))</f>
        <v>1.6616977891183899</v>
      </c>
      <c r="G2339" s="66">
        <f t="shared" ref="G2339:G2402" ca="1" si="602">IF(N2338&gt;0,F2338,G2338)</f>
        <v>1.6004484080525101</v>
      </c>
      <c r="H2339" s="66">
        <f t="shared" ref="H2339:H2402" ca="1" si="603">ROUND(F2339/G2339,8)</f>
        <v>1.0382701400000001</v>
      </c>
      <c r="I2339" s="67">
        <f t="shared" si="598"/>
        <v>0</v>
      </c>
      <c r="J2339" s="68">
        <f t="shared" ref="J2339:J2402" si="604">IF(N2338&gt;0,VLOOKUP(N2338,W$16:AG$52,2),J2338)</f>
        <v>43801</v>
      </c>
      <c r="K2339" s="13">
        <f t="shared" ref="K2339:K2402" si="605">DAYS360(J2339,A2339)</f>
        <v>506</v>
      </c>
      <c r="L2339" s="9">
        <f t="shared" ref="L2339:L2402" si="606">ROUND((I2339+1)^(K2339/360),9)</f>
        <v>1</v>
      </c>
      <c r="M2339" s="71">
        <f t="shared" ref="M2339:M2402" ca="1" si="607">ROUND(H2339*L2339,9)</f>
        <v>1.0382701400000001</v>
      </c>
      <c r="N2339" s="70">
        <f t="shared" ref="N2339:N2402" si="608">IF(VLOOKUP(A2339,X$16:AE$52,8)=VLOOKUP(A2338,X$16:AE$52,8),0,VLOOKUP(A2339,X$16:AE$52,8))</f>
        <v>0</v>
      </c>
      <c r="O2339" s="66">
        <f t="shared" ref="O2339:O2402" ca="1" si="609">TRUNC(((M2339-1)*C2339),8)</f>
        <v>3081742.55434894</v>
      </c>
      <c r="P2339" s="72">
        <f t="shared" ref="P2339:P2402" si="610">IF(N2339&gt;0,VLOOKUP(N2339,$W$16:$AB$52,6),0)</f>
        <v>0</v>
      </c>
      <c r="Q2339" s="73">
        <f t="shared" ca="1" si="595"/>
        <v>1610520.6588473076</v>
      </c>
      <c r="R2339" s="73">
        <f t="shared" ca="1" si="596"/>
        <v>13769951.633144481</v>
      </c>
      <c r="S2339" s="68"/>
      <c r="T2339" s="68"/>
      <c r="U2339" s="68"/>
      <c r="V2339" s="6"/>
      <c r="W2339" s="6"/>
      <c r="X2339" s="6"/>
      <c r="Y2339" s="7"/>
      <c r="Z2339" s="1"/>
      <c r="AA2339" s="6"/>
      <c r="AB2339" s="7"/>
      <c r="AC2339" s="7"/>
      <c r="AD2339" s="7"/>
      <c r="AE2339" s="6"/>
      <c r="AF2339" s="8"/>
      <c r="AG2339" s="6"/>
      <c r="AH2339" s="1"/>
      <c r="AI2339" s="3"/>
      <c r="AJ2339" s="3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  <c r="HG2339" s="1"/>
      <c r="HH2339" s="1"/>
      <c r="HI2339" s="1"/>
      <c r="HJ2339" s="1"/>
      <c r="HK2339" s="1"/>
      <c r="HL2339" s="1"/>
    </row>
    <row r="2340" spans="1:220" x14ac:dyDescent="0.2">
      <c r="A2340" s="65">
        <f t="shared" si="597"/>
        <v>44315</v>
      </c>
      <c r="B2340" s="12">
        <f t="shared" ca="1" si="599"/>
        <v>99023767.284996748</v>
      </c>
      <c r="C2340" s="73">
        <f t="shared" ca="1" si="600"/>
        <v>80526032.942365378</v>
      </c>
      <c r="D2340" s="67">
        <f ca="1">IF(A2340&lt;$B$1,VLOOKUP(A2340,[1]DI!$A$4:$B$15000,2,FALSE),0)</f>
        <v>2.6499999999999999E-2</v>
      </c>
      <c r="E2340" s="11">
        <f t="shared" ca="1" si="601"/>
        <v>1.00010379</v>
      </c>
      <c r="F2340" s="66">
        <f ca="1">(TRUNC(PRODUCT($E$16:$E2339),16))</f>
        <v>1.6618702567319199</v>
      </c>
      <c r="G2340" s="66">
        <f t="shared" ca="1" si="602"/>
        <v>1.6004484080525101</v>
      </c>
      <c r="H2340" s="66">
        <f t="shared" ca="1" si="603"/>
        <v>1.0383779</v>
      </c>
      <c r="I2340" s="67">
        <f t="shared" si="598"/>
        <v>0</v>
      </c>
      <c r="J2340" s="68">
        <f t="shared" si="604"/>
        <v>43801</v>
      </c>
      <c r="K2340" s="13">
        <f t="shared" si="605"/>
        <v>507</v>
      </c>
      <c r="L2340" s="9">
        <f t="shared" si="606"/>
        <v>1</v>
      </c>
      <c r="M2340" s="71">
        <f t="shared" ca="1" si="607"/>
        <v>1.0383779</v>
      </c>
      <c r="N2340" s="70">
        <f t="shared" si="608"/>
        <v>0</v>
      </c>
      <c r="O2340" s="66">
        <f t="shared" ca="1" si="609"/>
        <v>3090420.0396587998</v>
      </c>
      <c r="P2340" s="72">
        <f t="shared" si="610"/>
        <v>0</v>
      </c>
      <c r="Q2340" s="73">
        <f t="shared" ref="Q2340:Q2403" ca="1" si="611">0.02*C$1827</f>
        <v>1610520.6588473076</v>
      </c>
      <c r="R2340" s="73">
        <f t="shared" ref="R2340:R2403" ca="1" si="612">(A2340-A$1826)/30*0.01*C$1827</f>
        <v>13796793.644125268</v>
      </c>
      <c r="S2340" s="68"/>
      <c r="T2340" s="68"/>
      <c r="U2340" s="68"/>
      <c r="V2340" s="6"/>
      <c r="W2340" s="6"/>
      <c r="X2340" s="6"/>
      <c r="Y2340" s="7"/>
      <c r="Z2340" s="1"/>
      <c r="AA2340" s="6"/>
      <c r="AB2340" s="7"/>
      <c r="AC2340" s="7"/>
      <c r="AD2340" s="7"/>
      <c r="AE2340" s="6"/>
      <c r="AF2340" s="8"/>
      <c r="AG2340" s="6"/>
      <c r="AH2340" s="1"/>
      <c r="AI2340" s="3"/>
      <c r="AJ2340" s="3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</row>
    <row r="2341" spans="1:220" x14ac:dyDescent="0.2">
      <c r="A2341" s="65">
        <f t="shared" si="597"/>
        <v>44316</v>
      </c>
      <c r="B2341" s="12">
        <f t="shared" ca="1" si="599"/>
        <v>99059287.586547747</v>
      </c>
      <c r="C2341" s="73">
        <f t="shared" ca="1" si="600"/>
        <v>80526032.942365378</v>
      </c>
      <c r="D2341" s="67">
        <f ca="1">IF(A2341&lt;$B$1,VLOOKUP(A2341,[1]DI!$A$4:$B$15000,2,FALSE),0)</f>
        <v>2.6499999999999999E-2</v>
      </c>
      <c r="E2341" s="11">
        <f t="shared" ca="1" si="601"/>
        <v>1.00010379</v>
      </c>
      <c r="F2341" s="66">
        <f ca="1">(TRUNC(PRODUCT($E$16:$E2340),16))</f>
        <v>1.6620427422458699</v>
      </c>
      <c r="G2341" s="66">
        <f t="shared" ca="1" si="602"/>
        <v>1.6004484080525101</v>
      </c>
      <c r="H2341" s="66">
        <f t="shared" ca="1" si="603"/>
        <v>1.03848567</v>
      </c>
      <c r="I2341" s="67">
        <f t="shared" si="598"/>
        <v>0</v>
      </c>
      <c r="J2341" s="68">
        <f t="shared" si="604"/>
        <v>43801</v>
      </c>
      <c r="K2341" s="13">
        <f t="shared" si="605"/>
        <v>508</v>
      </c>
      <c r="L2341" s="9">
        <f t="shared" si="606"/>
        <v>1</v>
      </c>
      <c r="M2341" s="71">
        <f t="shared" ca="1" si="607"/>
        <v>1.03848567</v>
      </c>
      <c r="N2341" s="70">
        <f t="shared" si="608"/>
        <v>0</v>
      </c>
      <c r="O2341" s="66">
        <f t="shared" ca="1" si="609"/>
        <v>3099098.33022901</v>
      </c>
      <c r="P2341" s="72">
        <f t="shared" si="610"/>
        <v>0</v>
      </c>
      <c r="Q2341" s="73">
        <f t="shared" ca="1" si="611"/>
        <v>1610520.6588473076</v>
      </c>
      <c r="R2341" s="73">
        <f t="shared" ca="1" si="612"/>
        <v>13823635.655106058</v>
      </c>
      <c r="S2341" s="68"/>
      <c r="T2341" s="68"/>
      <c r="U2341" s="68"/>
      <c r="V2341" s="6"/>
      <c r="W2341" s="6"/>
      <c r="X2341" s="6"/>
      <c r="Y2341" s="7"/>
      <c r="Z2341" s="1"/>
      <c r="AA2341" s="6"/>
      <c r="AB2341" s="7"/>
      <c r="AC2341" s="7"/>
      <c r="AD2341" s="7"/>
      <c r="AE2341" s="6"/>
      <c r="AF2341" s="8"/>
      <c r="AG2341" s="6"/>
      <c r="AH2341" s="1"/>
      <c r="AI2341" s="3"/>
      <c r="AJ2341" s="3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  <c r="HG2341" s="1"/>
      <c r="HH2341" s="1"/>
      <c r="HI2341" s="1"/>
      <c r="HJ2341" s="1"/>
      <c r="HK2341" s="1"/>
      <c r="HL2341" s="1"/>
    </row>
    <row r="2342" spans="1:220" x14ac:dyDescent="0.2">
      <c r="A2342" s="65">
        <f t="shared" si="597"/>
        <v>44317</v>
      </c>
      <c r="B2342" s="12">
        <f t="shared" ca="1" si="599"/>
        <v>99094809.498619378</v>
      </c>
      <c r="C2342" s="73">
        <f t="shared" ca="1" si="600"/>
        <v>80526032.942365378</v>
      </c>
      <c r="D2342" s="67">
        <f ca="1">IF(A2342&lt;$B$1,VLOOKUP(A2342,[1]DI!$A$4:$B$15000,2,FALSE),0)</f>
        <v>0</v>
      </c>
      <c r="E2342" s="11">
        <f t="shared" ca="1" si="601"/>
        <v>1</v>
      </c>
      <c r="F2342" s="66">
        <f ca="1">(TRUNC(PRODUCT($E$16:$E2341),16))</f>
        <v>1.66221524566209</v>
      </c>
      <c r="G2342" s="66">
        <f t="shared" ca="1" si="602"/>
        <v>1.6004484080525101</v>
      </c>
      <c r="H2342" s="66">
        <f t="shared" ca="1" si="603"/>
        <v>1.03859346</v>
      </c>
      <c r="I2342" s="67">
        <f t="shared" si="598"/>
        <v>0</v>
      </c>
      <c r="J2342" s="68">
        <f t="shared" si="604"/>
        <v>43801</v>
      </c>
      <c r="K2342" s="13">
        <f t="shared" si="605"/>
        <v>509</v>
      </c>
      <c r="L2342" s="9">
        <f t="shared" si="606"/>
        <v>1</v>
      </c>
      <c r="M2342" s="71">
        <f t="shared" ca="1" si="607"/>
        <v>1.03859346</v>
      </c>
      <c r="N2342" s="70">
        <f t="shared" si="608"/>
        <v>0</v>
      </c>
      <c r="O2342" s="66">
        <f t="shared" ca="1" si="609"/>
        <v>3107778.2313198601</v>
      </c>
      <c r="P2342" s="72">
        <f t="shared" si="610"/>
        <v>0</v>
      </c>
      <c r="Q2342" s="73">
        <f t="shared" ca="1" si="611"/>
        <v>1610520.6588473076</v>
      </c>
      <c r="R2342" s="73">
        <f t="shared" ca="1" si="612"/>
        <v>13850477.666086843</v>
      </c>
      <c r="S2342" s="68"/>
      <c r="T2342" s="68"/>
      <c r="U2342" s="68"/>
      <c r="V2342" s="6"/>
      <c r="W2342" s="6"/>
      <c r="X2342" s="6"/>
      <c r="Y2342" s="7"/>
      <c r="Z2342" s="1"/>
      <c r="AA2342" s="6"/>
      <c r="AB2342" s="7"/>
      <c r="AC2342" s="7"/>
      <c r="AD2342" s="7"/>
      <c r="AE2342" s="6"/>
      <c r="AF2342" s="8"/>
      <c r="AG2342" s="6"/>
      <c r="AH2342" s="1"/>
      <c r="AI2342" s="3"/>
      <c r="AJ2342" s="3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  <c r="HG2342" s="1"/>
      <c r="HH2342" s="1"/>
      <c r="HI2342" s="1"/>
      <c r="HJ2342" s="1"/>
      <c r="HK2342" s="1"/>
      <c r="HL2342" s="1"/>
    </row>
    <row r="2343" spans="1:220" x14ac:dyDescent="0.2">
      <c r="A2343" s="65">
        <f t="shared" si="597"/>
        <v>44318</v>
      </c>
      <c r="B2343" s="12">
        <f t="shared" ca="1" si="599"/>
        <v>99121651.509600177</v>
      </c>
      <c r="C2343" s="73">
        <f t="shared" ca="1" si="600"/>
        <v>80526032.942365378</v>
      </c>
      <c r="D2343" s="67">
        <f ca="1">IF(A2343&lt;$B$1,VLOOKUP(A2343,[1]DI!$A$4:$B$15000,2,FALSE),0)</f>
        <v>0</v>
      </c>
      <c r="E2343" s="11">
        <f t="shared" ca="1" si="601"/>
        <v>1</v>
      </c>
      <c r="F2343" s="66">
        <f ca="1">(TRUNC(PRODUCT($E$16:$E2342),16))</f>
        <v>1.66221524566209</v>
      </c>
      <c r="G2343" s="66">
        <f t="shared" ca="1" si="602"/>
        <v>1.6004484080525101</v>
      </c>
      <c r="H2343" s="66">
        <f t="shared" ca="1" si="603"/>
        <v>1.03859346</v>
      </c>
      <c r="I2343" s="67">
        <f t="shared" si="598"/>
        <v>0</v>
      </c>
      <c r="J2343" s="68">
        <f t="shared" si="604"/>
        <v>43801</v>
      </c>
      <c r="K2343" s="13">
        <f t="shared" si="605"/>
        <v>510</v>
      </c>
      <c r="L2343" s="9">
        <f t="shared" si="606"/>
        <v>1</v>
      </c>
      <c r="M2343" s="71">
        <f t="shared" ca="1" si="607"/>
        <v>1.03859346</v>
      </c>
      <c r="N2343" s="70">
        <f t="shared" si="608"/>
        <v>0</v>
      </c>
      <c r="O2343" s="66">
        <f t="shared" ca="1" si="609"/>
        <v>3107778.2313198601</v>
      </c>
      <c r="P2343" s="72">
        <f t="shared" si="610"/>
        <v>0</v>
      </c>
      <c r="Q2343" s="73">
        <f t="shared" ca="1" si="611"/>
        <v>1610520.6588473076</v>
      </c>
      <c r="R2343" s="73">
        <f t="shared" ca="1" si="612"/>
        <v>13877319.677067634</v>
      </c>
      <c r="S2343" s="68"/>
      <c r="T2343" s="68"/>
      <c r="U2343" s="68"/>
      <c r="V2343" s="6"/>
      <c r="W2343" s="6"/>
      <c r="X2343" s="6"/>
      <c r="Y2343" s="7"/>
      <c r="Z2343" s="1"/>
      <c r="AA2343" s="6"/>
      <c r="AB2343" s="7"/>
      <c r="AC2343" s="7"/>
      <c r="AD2343" s="7"/>
      <c r="AE2343" s="6"/>
      <c r="AF2343" s="8"/>
      <c r="AG2343" s="6"/>
      <c r="AH2343" s="1"/>
      <c r="AI2343" s="3"/>
      <c r="AJ2343" s="3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  <c r="HG2343" s="1"/>
      <c r="HH2343" s="1"/>
      <c r="HI2343" s="1"/>
      <c r="HJ2343" s="1"/>
      <c r="HK2343" s="1"/>
      <c r="HL2343" s="1"/>
    </row>
    <row r="2344" spans="1:220" x14ac:dyDescent="0.2">
      <c r="A2344" s="65">
        <f t="shared" si="597"/>
        <v>44319</v>
      </c>
      <c r="B2344" s="12">
        <f t="shared" ca="1" si="599"/>
        <v>99148493.520580962</v>
      </c>
      <c r="C2344" s="73">
        <f t="shared" ca="1" si="600"/>
        <v>80526032.942365378</v>
      </c>
      <c r="D2344" s="67">
        <f ca="1">IF(A2344&lt;$B$1,VLOOKUP(A2344,[1]DI!$A$4:$B$15000,2,FALSE),0)</f>
        <v>2.6499999999999999E-2</v>
      </c>
      <c r="E2344" s="11">
        <f t="shared" ca="1" si="601"/>
        <v>1.00010379</v>
      </c>
      <c r="F2344" s="66">
        <f ca="1">(TRUNC(PRODUCT($E$16:$E2343),16))</f>
        <v>1.66221524566209</v>
      </c>
      <c r="G2344" s="66">
        <f t="shared" ca="1" si="602"/>
        <v>1.6004484080525101</v>
      </c>
      <c r="H2344" s="66">
        <f t="shared" ca="1" si="603"/>
        <v>1.03859346</v>
      </c>
      <c r="I2344" s="67">
        <f t="shared" si="598"/>
        <v>0</v>
      </c>
      <c r="J2344" s="68">
        <f t="shared" si="604"/>
        <v>43801</v>
      </c>
      <c r="K2344" s="13">
        <f t="shared" si="605"/>
        <v>511</v>
      </c>
      <c r="L2344" s="9">
        <f t="shared" si="606"/>
        <v>1</v>
      </c>
      <c r="M2344" s="71">
        <f t="shared" ca="1" si="607"/>
        <v>1.03859346</v>
      </c>
      <c r="N2344" s="70">
        <f t="shared" si="608"/>
        <v>0</v>
      </c>
      <c r="O2344" s="66">
        <f t="shared" ca="1" si="609"/>
        <v>3107778.2313198601</v>
      </c>
      <c r="P2344" s="72">
        <f t="shared" si="610"/>
        <v>0</v>
      </c>
      <c r="Q2344" s="73">
        <f t="shared" ca="1" si="611"/>
        <v>1610520.6588473076</v>
      </c>
      <c r="R2344" s="73">
        <f t="shared" ca="1" si="612"/>
        <v>13904161.688048422</v>
      </c>
      <c r="S2344" s="68"/>
      <c r="T2344" s="68"/>
      <c r="U2344" s="68"/>
      <c r="V2344" s="6"/>
      <c r="W2344" s="6"/>
      <c r="X2344" s="6"/>
      <c r="Y2344" s="7"/>
      <c r="Z2344" s="1"/>
      <c r="AA2344" s="6"/>
      <c r="AB2344" s="7"/>
      <c r="AC2344" s="7"/>
      <c r="AD2344" s="7"/>
      <c r="AE2344" s="6"/>
      <c r="AF2344" s="8"/>
      <c r="AG2344" s="6"/>
      <c r="AH2344" s="1"/>
      <c r="AI2344" s="3"/>
      <c r="AJ2344" s="3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  <c r="HG2344" s="1"/>
      <c r="HH2344" s="1"/>
      <c r="HI2344" s="1"/>
      <c r="HJ2344" s="1"/>
      <c r="HK2344" s="1"/>
      <c r="HL2344" s="1"/>
    </row>
    <row r="2345" spans="1:220" x14ac:dyDescent="0.2">
      <c r="A2345" s="65">
        <f t="shared" si="597"/>
        <v>44320</v>
      </c>
      <c r="B2345" s="12">
        <f t="shared" ca="1" si="599"/>
        <v>99184015.432652593</v>
      </c>
      <c r="C2345" s="73">
        <f t="shared" ca="1" si="600"/>
        <v>80526032.942365378</v>
      </c>
      <c r="D2345" s="67">
        <f ca="1">IF(A2345&lt;$B$1,VLOOKUP(A2345,[1]DI!$A$4:$B$15000,2,FALSE),0)</f>
        <v>2.6499999999999999E-2</v>
      </c>
      <c r="E2345" s="11">
        <f t="shared" ca="1" si="601"/>
        <v>1.00010379</v>
      </c>
      <c r="F2345" s="66">
        <f ca="1">(TRUNC(PRODUCT($E$16:$E2344),16))</f>
        <v>1.6623877669824401</v>
      </c>
      <c r="G2345" s="66">
        <f t="shared" ca="1" si="602"/>
        <v>1.6004484080525101</v>
      </c>
      <c r="H2345" s="66">
        <f t="shared" ca="1" si="603"/>
        <v>1.0387012499999999</v>
      </c>
      <c r="I2345" s="67">
        <f t="shared" si="598"/>
        <v>0</v>
      </c>
      <c r="J2345" s="68">
        <f t="shared" si="604"/>
        <v>43801</v>
      </c>
      <c r="K2345" s="13">
        <f t="shared" si="605"/>
        <v>512</v>
      </c>
      <c r="L2345" s="9">
        <f t="shared" si="606"/>
        <v>1</v>
      </c>
      <c r="M2345" s="71">
        <f t="shared" ca="1" si="607"/>
        <v>1.0387012499999999</v>
      </c>
      <c r="N2345" s="70">
        <f t="shared" si="608"/>
        <v>0</v>
      </c>
      <c r="O2345" s="66">
        <f t="shared" ca="1" si="609"/>
        <v>3116458.1324107102</v>
      </c>
      <c r="P2345" s="72">
        <f t="shared" si="610"/>
        <v>0</v>
      </c>
      <c r="Q2345" s="73">
        <f t="shared" ca="1" si="611"/>
        <v>1610520.6588473076</v>
      </c>
      <c r="R2345" s="73">
        <f t="shared" ca="1" si="612"/>
        <v>13931003.699029211</v>
      </c>
      <c r="S2345" s="68"/>
      <c r="T2345" s="68"/>
      <c r="U2345" s="68"/>
      <c r="V2345" s="6"/>
      <c r="W2345" s="6"/>
      <c r="X2345" s="6"/>
      <c r="Y2345" s="7"/>
      <c r="Z2345" s="1"/>
      <c r="AA2345" s="6"/>
      <c r="AB2345" s="7"/>
      <c r="AC2345" s="7"/>
      <c r="AD2345" s="7"/>
      <c r="AE2345" s="6"/>
      <c r="AF2345" s="8"/>
      <c r="AG2345" s="6"/>
      <c r="AH2345" s="1"/>
      <c r="AI2345" s="3"/>
      <c r="AJ2345" s="3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  <c r="HG2345" s="1"/>
      <c r="HH2345" s="1"/>
      <c r="HI2345" s="1"/>
      <c r="HJ2345" s="1"/>
      <c r="HK2345" s="1"/>
      <c r="HL2345" s="1"/>
    </row>
    <row r="2346" spans="1:220" x14ac:dyDescent="0.2">
      <c r="A2346" s="65">
        <f t="shared" si="597"/>
        <v>44321</v>
      </c>
      <c r="B2346" s="12">
        <f t="shared" ca="1" si="599"/>
        <v>99219538.955244899</v>
      </c>
      <c r="C2346" s="73">
        <f t="shared" ca="1" si="600"/>
        <v>80526032.942365378</v>
      </c>
      <c r="D2346" s="67">
        <f ca="1">IF(A2346&lt;$B$1,VLOOKUP(A2346,[1]DI!$A$4:$B$15000,2,FALSE),0)</f>
        <v>2.6499999999999999E-2</v>
      </c>
      <c r="E2346" s="11">
        <f t="shared" ca="1" si="601"/>
        <v>1.00010379</v>
      </c>
      <c r="F2346" s="66">
        <f ca="1">(TRUNC(PRODUCT($E$16:$E2345),16))</f>
        <v>1.6625603062087699</v>
      </c>
      <c r="G2346" s="66">
        <f t="shared" ca="1" si="602"/>
        <v>1.6004484080525101</v>
      </c>
      <c r="H2346" s="66">
        <f t="shared" ca="1" si="603"/>
        <v>1.03880906</v>
      </c>
      <c r="I2346" s="67">
        <f t="shared" si="598"/>
        <v>0</v>
      </c>
      <c r="J2346" s="68">
        <f t="shared" si="604"/>
        <v>43801</v>
      </c>
      <c r="K2346" s="13">
        <f t="shared" si="605"/>
        <v>513</v>
      </c>
      <c r="L2346" s="9">
        <f t="shared" si="606"/>
        <v>1</v>
      </c>
      <c r="M2346" s="71">
        <f t="shared" ca="1" si="607"/>
        <v>1.03880906</v>
      </c>
      <c r="N2346" s="70">
        <f t="shared" si="608"/>
        <v>0</v>
      </c>
      <c r="O2346" s="66">
        <f t="shared" ca="1" si="609"/>
        <v>3125139.6440222301</v>
      </c>
      <c r="P2346" s="72">
        <f t="shared" si="610"/>
        <v>0</v>
      </c>
      <c r="Q2346" s="73">
        <f t="shared" ca="1" si="611"/>
        <v>1610520.6588473076</v>
      </c>
      <c r="R2346" s="73">
        <f t="shared" ca="1" si="612"/>
        <v>13957845.710009998</v>
      </c>
      <c r="S2346" s="68"/>
      <c r="T2346" s="68"/>
      <c r="U2346" s="68"/>
      <c r="V2346" s="6"/>
      <c r="W2346" s="6"/>
      <c r="X2346" s="6"/>
      <c r="Y2346" s="7"/>
      <c r="Z2346" s="1"/>
      <c r="AA2346" s="6"/>
      <c r="AB2346" s="7"/>
      <c r="AC2346" s="7"/>
      <c r="AD2346" s="7"/>
      <c r="AE2346" s="6"/>
      <c r="AF2346" s="8"/>
      <c r="AG2346" s="6"/>
      <c r="AH2346" s="1"/>
      <c r="AI2346" s="3"/>
      <c r="AJ2346" s="3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  <c r="HG2346" s="1"/>
      <c r="HH2346" s="1"/>
      <c r="HI2346" s="1"/>
      <c r="HJ2346" s="1"/>
      <c r="HK2346" s="1"/>
      <c r="HL2346" s="1"/>
    </row>
    <row r="2347" spans="1:220" x14ac:dyDescent="0.2">
      <c r="A2347" s="65">
        <f t="shared" si="597"/>
        <v>44322</v>
      </c>
      <c r="B2347" s="12">
        <f t="shared" ca="1" si="599"/>
        <v>99255063.283097535</v>
      </c>
      <c r="C2347" s="73">
        <f t="shared" ca="1" si="600"/>
        <v>80526032.942365378</v>
      </c>
      <c r="D2347" s="67">
        <f ca="1">IF(A2347&lt;$B$1,VLOOKUP(A2347,[1]DI!$A$4:$B$15000,2,FALSE),0)</f>
        <v>3.4000000000000002E-2</v>
      </c>
      <c r="E2347" s="11">
        <f t="shared" ca="1" si="601"/>
        <v>1.00013269</v>
      </c>
      <c r="F2347" s="66">
        <f ca="1">(TRUNC(PRODUCT($E$16:$E2346),16))</f>
        <v>1.6627328633429499</v>
      </c>
      <c r="G2347" s="66">
        <f t="shared" ca="1" si="602"/>
        <v>1.6004484080525101</v>
      </c>
      <c r="H2347" s="66">
        <f t="shared" ca="1" si="603"/>
        <v>1.0389168799999999</v>
      </c>
      <c r="I2347" s="67">
        <f t="shared" si="598"/>
        <v>0</v>
      </c>
      <c r="J2347" s="68">
        <f t="shared" si="604"/>
        <v>43801</v>
      </c>
      <c r="K2347" s="13">
        <f t="shared" si="605"/>
        <v>514</v>
      </c>
      <c r="L2347" s="9">
        <f t="shared" si="606"/>
        <v>1</v>
      </c>
      <c r="M2347" s="71">
        <f t="shared" ca="1" si="607"/>
        <v>1.0389168799999999</v>
      </c>
      <c r="N2347" s="70">
        <f t="shared" si="608"/>
        <v>0</v>
      </c>
      <c r="O2347" s="66">
        <f t="shared" ca="1" si="609"/>
        <v>3133821.9608940701</v>
      </c>
      <c r="P2347" s="72">
        <f t="shared" si="610"/>
        <v>0</v>
      </c>
      <c r="Q2347" s="73">
        <f t="shared" ca="1" si="611"/>
        <v>1610520.6588473076</v>
      </c>
      <c r="R2347" s="73">
        <f t="shared" ca="1" si="612"/>
        <v>13984687.720990786</v>
      </c>
      <c r="S2347" s="68"/>
      <c r="T2347" s="68"/>
      <c r="U2347" s="68"/>
      <c r="V2347" s="6"/>
      <c r="W2347" s="6"/>
      <c r="X2347" s="6"/>
      <c r="Y2347" s="7"/>
      <c r="Z2347" s="1"/>
      <c r="AA2347" s="6"/>
      <c r="AB2347" s="7"/>
      <c r="AC2347" s="7"/>
      <c r="AD2347" s="7"/>
      <c r="AE2347" s="6"/>
      <c r="AF2347" s="8"/>
      <c r="AG2347" s="6"/>
      <c r="AH2347" s="1"/>
      <c r="AI2347" s="3"/>
      <c r="AJ2347" s="3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  <c r="HG2347" s="1"/>
      <c r="HH2347" s="1"/>
      <c r="HI2347" s="1"/>
      <c r="HJ2347" s="1"/>
      <c r="HK2347" s="1"/>
      <c r="HL2347" s="1"/>
    </row>
    <row r="2348" spans="1:220" x14ac:dyDescent="0.2">
      <c r="A2348" s="65">
        <f t="shared" si="597"/>
        <v>44323</v>
      </c>
      <c r="B2348" s="12">
        <f t="shared" ca="1" si="599"/>
        <v>99293005.807719439</v>
      </c>
      <c r="C2348" s="73">
        <f t="shared" ca="1" si="600"/>
        <v>80526032.942365378</v>
      </c>
      <c r="D2348" s="67">
        <f ca="1">IF(A2348&lt;$B$1,VLOOKUP(A2348,[1]DI!$A$4:$B$15000,2,FALSE),0)</f>
        <v>3.4000000000000002E-2</v>
      </c>
      <c r="E2348" s="11">
        <f t="shared" ca="1" si="601"/>
        <v>1.00013269</v>
      </c>
      <c r="F2348" s="66">
        <f ca="1">(TRUNC(PRODUCT($E$16:$E2347),16))</f>
        <v>1.66295349136659</v>
      </c>
      <c r="G2348" s="66">
        <f t="shared" ca="1" si="602"/>
        <v>1.6004484080525101</v>
      </c>
      <c r="H2348" s="66">
        <f t="shared" ca="1" si="603"/>
        <v>1.0390547299999999</v>
      </c>
      <c r="I2348" s="67">
        <f t="shared" si="598"/>
        <v>0</v>
      </c>
      <c r="J2348" s="68">
        <f t="shared" si="604"/>
        <v>43801</v>
      </c>
      <c r="K2348" s="13">
        <f t="shared" si="605"/>
        <v>515</v>
      </c>
      <c r="L2348" s="9">
        <f t="shared" si="606"/>
        <v>1</v>
      </c>
      <c r="M2348" s="71">
        <f t="shared" ca="1" si="607"/>
        <v>1.0390547299999999</v>
      </c>
      <c r="N2348" s="70">
        <f t="shared" si="608"/>
        <v>0</v>
      </c>
      <c r="O2348" s="66">
        <f t="shared" ca="1" si="609"/>
        <v>3144922.4745351798</v>
      </c>
      <c r="P2348" s="72">
        <f t="shared" si="610"/>
        <v>0</v>
      </c>
      <c r="Q2348" s="73">
        <f t="shared" ca="1" si="611"/>
        <v>1610520.6588473076</v>
      </c>
      <c r="R2348" s="73">
        <f t="shared" ca="1" si="612"/>
        <v>14011529.731971575</v>
      </c>
      <c r="S2348" s="68"/>
      <c r="T2348" s="68"/>
      <c r="U2348" s="68"/>
      <c r="V2348" s="6"/>
      <c r="W2348" s="6"/>
      <c r="X2348" s="6"/>
      <c r="Y2348" s="7"/>
      <c r="Z2348" s="1"/>
      <c r="AA2348" s="6"/>
      <c r="AB2348" s="7"/>
      <c r="AC2348" s="7"/>
      <c r="AD2348" s="7"/>
      <c r="AE2348" s="6"/>
      <c r="AF2348" s="8"/>
      <c r="AG2348" s="6"/>
      <c r="AH2348" s="1"/>
      <c r="AI2348" s="3"/>
      <c r="AJ2348" s="3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  <c r="HG2348" s="1"/>
      <c r="HH2348" s="1"/>
      <c r="HI2348" s="1"/>
      <c r="HJ2348" s="1"/>
      <c r="HK2348" s="1"/>
      <c r="HL2348" s="1"/>
    </row>
    <row r="2349" spans="1:220" x14ac:dyDescent="0.2">
      <c r="A2349" s="65">
        <f t="shared" si="597"/>
        <v>44324</v>
      </c>
      <c r="B2349" s="12">
        <f t="shared" ca="1" si="599"/>
        <v>99330949.942861989</v>
      </c>
      <c r="C2349" s="73">
        <f t="shared" ca="1" si="600"/>
        <v>80526032.942365378</v>
      </c>
      <c r="D2349" s="67">
        <f ca="1">IF(A2349&lt;$B$1,VLOOKUP(A2349,[1]DI!$A$4:$B$15000,2,FALSE),0)</f>
        <v>0</v>
      </c>
      <c r="E2349" s="11">
        <f t="shared" ca="1" si="601"/>
        <v>1</v>
      </c>
      <c r="F2349" s="66">
        <f ca="1">(TRUNC(PRODUCT($E$16:$E2348),16))</f>
        <v>1.66317414866536</v>
      </c>
      <c r="G2349" s="66">
        <f t="shared" ca="1" si="602"/>
        <v>1.6004484080525101</v>
      </c>
      <c r="H2349" s="66">
        <f t="shared" ca="1" si="603"/>
        <v>1.0391926</v>
      </c>
      <c r="I2349" s="67">
        <f t="shared" si="598"/>
        <v>0</v>
      </c>
      <c r="J2349" s="68">
        <f t="shared" si="604"/>
        <v>43801</v>
      </c>
      <c r="K2349" s="13">
        <f t="shared" si="605"/>
        <v>516</v>
      </c>
      <c r="L2349" s="9">
        <f t="shared" si="606"/>
        <v>1</v>
      </c>
      <c r="M2349" s="71">
        <f t="shared" ca="1" si="607"/>
        <v>1.0391926</v>
      </c>
      <c r="N2349" s="70">
        <f t="shared" si="608"/>
        <v>0</v>
      </c>
      <c r="O2349" s="66">
        <f t="shared" ca="1" si="609"/>
        <v>3156024.5986969499</v>
      </c>
      <c r="P2349" s="72">
        <f t="shared" si="610"/>
        <v>0</v>
      </c>
      <c r="Q2349" s="73">
        <f t="shared" ca="1" si="611"/>
        <v>1610520.6588473076</v>
      </c>
      <c r="R2349" s="73">
        <f t="shared" ca="1" si="612"/>
        <v>14038371.742952365</v>
      </c>
      <c r="S2349" s="68"/>
      <c r="T2349" s="68"/>
      <c r="U2349" s="68"/>
      <c r="V2349" s="6"/>
      <c r="W2349" s="6"/>
      <c r="X2349" s="6"/>
      <c r="Y2349" s="7"/>
      <c r="Z2349" s="1"/>
      <c r="AA2349" s="6"/>
      <c r="AB2349" s="7"/>
      <c r="AC2349" s="7"/>
      <c r="AD2349" s="7"/>
      <c r="AE2349" s="6"/>
      <c r="AF2349" s="8"/>
      <c r="AG2349" s="6"/>
      <c r="AH2349" s="1"/>
      <c r="AI2349" s="3"/>
      <c r="AJ2349" s="3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  <c r="HG2349" s="1"/>
      <c r="HH2349" s="1"/>
      <c r="HI2349" s="1"/>
      <c r="HJ2349" s="1"/>
      <c r="HK2349" s="1"/>
      <c r="HL2349" s="1"/>
    </row>
    <row r="2350" spans="1:220" x14ac:dyDescent="0.2">
      <c r="A2350" s="65">
        <f t="shared" si="597"/>
        <v>44325</v>
      </c>
      <c r="B2350" s="12">
        <f t="shared" ca="1" si="599"/>
        <v>99357791.953842774</v>
      </c>
      <c r="C2350" s="73">
        <f t="shared" ca="1" si="600"/>
        <v>80526032.942365378</v>
      </c>
      <c r="D2350" s="67">
        <f ca="1">IF(A2350&lt;$B$1,VLOOKUP(A2350,[1]DI!$A$4:$B$15000,2,FALSE),0)</f>
        <v>0</v>
      </c>
      <c r="E2350" s="11">
        <f t="shared" ca="1" si="601"/>
        <v>1</v>
      </c>
      <c r="F2350" s="66">
        <f ca="1">(TRUNC(PRODUCT($E$16:$E2349),16))</f>
        <v>1.66317414866536</v>
      </c>
      <c r="G2350" s="66">
        <f t="shared" ca="1" si="602"/>
        <v>1.6004484080525101</v>
      </c>
      <c r="H2350" s="66">
        <f t="shared" ca="1" si="603"/>
        <v>1.0391926</v>
      </c>
      <c r="I2350" s="67">
        <f t="shared" si="598"/>
        <v>0</v>
      </c>
      <c r="J2350" s="68">
        <f t="shared" si="604"/>
        <v>43801</v>
      </c>
      <c r="K2350" s="13">
        <f t="shared" si="605"/>
        <v>517</v>
      </c>
      <c r="L2350" s="9">
        <f t="shared" si="606"/>
        <v>1</v>
      </c>
      <c r="M2350" s="71">
        <f t="shared" ca="1" si="607"/>
        <v>1.0391926</v>
      </c>
      <c r="N2350" s="70">
        <f t="shared" si="608"/>
        <v>0</v>
      </c>
      <c r="O2350" s="66">
        <f t="shared" ca="1" si="609"/>
        <v>3156024.5986969499</v>
      </c>
      <c r="P2350" s="72">
        <f t="shared" si="610"/>
        <v>0</v>
      </c>
      <c r="Q2350" s="73">
        <f t="shared" ca="1" si="611"/>
        <v>1610520.6588473076</v>
      </c>
      <c r="R2350" s="73">
        <f t="shared" ca="1" si="612"/>
        <v>14065213.753933152</v>
      </c>
      <c r="S2350" s="68"/>
      <c r="T2350" s="68"/>
      <c r="U2350" s="68"/>
      <c r="V2350" s="6"/>
      <c r="W2350" s="6"/>
      <c r="X2350" s="6"/>
      <c r="Y2350" s="7"/>
      <c r="Z2350" s="1"/>
      <c r="AA2350" s="6"/>
      <c r="AB2350" s="7"/>
      <c r="AC2350" s="7"/>
      <c r="AD2350" s="7"/>
      <c r="AE2350" s="6"/>
      <c r="AF2350" s="8"/>
      <c r="AG2350" s="6"/>
      <c r="AH2350" s="1"/>
      <c r="AI2350" s="3"/>
      <c r="AJ2350" s="3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  <c r="HG2350" s="1"/>
      <c r="HH2350" s="1"/>
      <c r="HI2350" s="1"/>
      <c r="HJ2350" s="1"/>
      <c r="HK2350" s="1"/>
      <c r="HL2350" s="1"/>
    </row>
    <row r="2351" spans="1:220" x14ac:dyDescent="0.2">
      <c r="A2351" s="65">
        <f t="shared" si="597"/>
        <v>44326</v>
      </c>
      <c r="B2351" s="12">
        <f t="shared" ca="1" si="599"/>
        <v>99384633.964823574</v>
      </c>
      <c r="C2351" s="73">
        <f t="shared" ca="1" si="600"/>
        <v>80526032.942365378</v>
      </c>
      <c r="D2351" s="67">
        <f ca="1">IF(A2351&lt;$B$1,VLOOKUP(A2351,[1]DI!$A$4:$B$15000,2,FALSE),0)</f>
        <v>3.4000000000000002E-2</v>
      </c>
      <c r="E2351" s="11">
        <f t="shared" ca="1" si="601"/>
        <v>1.00013269</v>
      </c>
      <c r="F2351" s="66">
        <f ca="1">(TRUNC(PRODUCT($E$16:$E2350),16))</f>
        <v>1.66317414866536</v>
      </c>
      <c r="G2351" s="66">
        <f t="shared" ca="1" si="602"/>
        <v>1.6004484080525101</v>
      </c>
      <c r="H2351" s="66">
        <f t="shared" ca="1" si="603"/>
        <v>1.0391926</v>
      </c>
      <c r="I2351" s="67">
        <f t="shared" si="598"/>
        <v>0</v>
      </c>
      <c r="J2351" s="68">
        <f t="shared" si="604"/>
        <v>43801</v>
      </c>
      <c r="K2351" s="13">
        <f t="shared" si="605"/>
        <v>518</v>
      </c>
      <c r="L2351" s="9">
        <f t="shared" si="606"/>
        <v>1</v>
      </c>
      <c r="M2351" s="71">
        <f t="shared" ca="1" si="607"/>
        <v>1.0391926</v>
      </c>
      <c r="N2351" s="70">
        <f t="shared" si="608"/>
        <v>0</v>
      </c>
      <c r="O2351" s="66">
        <f t="shared" ca="1" si="609"/>
        <v>3156024.5986969499</v>
      </c>
      <c r="P2351" s="72">
        <f t="shared" si="610"/>
        <v>0</v>
      </c>
      <c r="Q2351" s="73">
        <f t="shared" ca="1" si="611"/>
        <v>1610520.6588473076</v>
      </c>
      <c r="R2351" s="73">
        <f t="shared" ca="1" si="612"/>
        <v>14092055.764913943</v>
      </c>
      <c r="S2351" s="68"/>
      <c r="T2351" s="68"/>
      <c r="U2351" s="68"/>
      <c r="V2351" s="6"/>
      <c r="W2351" s="6"/>
      <c r="X2351" s="6"/>
      <c r="Y2351" s="7"/>
      <c r="Z2351" s="1"/>
      <c r="AA2351" s="6"/>
      <c r="AB2351" s="7"/>
      <c r="AC2351" s="7"/>
      <c r="AD2351" s="7"/>
      <c r="AE2351" s="6"/>
      <c r="AF2351" s="8"/>
      <c r="AG2351" s="6"/>
      <c r="AH2351" s="1"/>
      <c r="AI2351" s="3"/>
      <c r="AJ2351" s="3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  <c r="HG2351" s="1"/>
      <c r="HH2351" s="1"/>
      <c r="HI2351" s="1"/>
      <c r="HJ2351" s="1"/>
      <c r="HK2351" s="1"/>
      <c r="HL2351" s="1"/>
    </row>
    <row r="2352" spans="1:220" x14ac:dyDescent="0.2">
      <c r="A2352" s="65">
        <f t="shared" si="597"/>
        <v>44327</v>
      </c>
      <c r="B2352" s="12">
        <f t="shared" ca="1" si="599"/>
        <v>99422579.710486785</v>
      </c>
      <c r="C2352" s="73">
        <f t="shared" ca="1" si="600"/>
        <v>80526032.942365378</v>
      </c>
      <c r="D2352" s="67">
        <f ca="1">IF(A2352&lt;$B$1,VLOOKUP(A2352,[1]DI!$A$4:$B$15000,2,FALSE),0)</f>
        <v>3.4000000000000002E-2</v>
      </c>
      <c r="E2352" s="11">
        <f t="shared" ca="1" si="601"/>
        <v>1.00013269</v>
      </c>
      <c r="F2352" s="66">
        <f ca="1">(TRUNC(PRODUCT($E$16:$E2351),16))</f>
        <v>1.66339483524314</v>
      </c>
      <c r="G2352" s="66">
        <f t="shared" ca="1" si="602"/>
        <v>1.6004484080525101</v>
      </c>
      <c r="H2352" s="66">
        <f t="shared" ca="1" si="603"/>
        <v>1.03933049</v>
      </c>
      <c r="I2352" s="67">
        <f t="shared" si="598"/>
        <v>0</v>
      </c>
      <c r="J2352" s="68">
        <f t="shared" si="604"/>
        <v>43801</v>
      </c>
      <c r="K2352" s="13">
        <f t="shared" si="605"/>
        <v>519</v>
      </c>
      <c r="L2352" s="9">
        <f t="shared" si="606"/>
        <v>1</v>
      </c>
      <c r="M2352" s="71">
        <f t="shared" ca="1" si="607"/>
        <v>1.03933049</v>
      </c>
      <c r="N2352" s="70">
        <f t="shared" si="608"/>
        <v>0</v>
      </c>
      <c r="O2352" s="66">
        <f t="shared" ca="1" si="609"/>
        <v>3167128.3333793702</v>
      </c>
      <c r="P2352" s="72">
        <f t="shared" si="610"/>
        <v>0</v>
      </c>
      <c r="Q2352" s="73">
        <f t="shared" ca="1" si="611"/>
        <v>1610520.6588473076</v>
      </c>
      <c r="R2352" s="73">
        <f t="shared" ca="1" si="612"/>
        <v>14118897.775894729</v>
      </c>
      <c r="S2352" s="68"/>
      <c r="T2352" s="68"/>
      <c r="U2352" s="68"/>
      <c r="V2352" s="6"/>
      <c r="W2352" s="6"/>
      <c r="X2352" s="6"/>
      <c r="Y2352" s="7"/>
      <c r="Z2352" s="1"/>
      <c r="AA2352" s="6"/>
      <c r="AB2352" s="7"/>
      <c r="AC2352" s="7"/>
      <c r="AD2352" s="7"/>
      <c r="AE2352" s="6"/>
      <c r="AF2352" s="8"/>
      <c r="AG2352" s="6"/>
      <c r="AH2352" s="1"/>
      <c r="AI2352" s="3"/>
      <c r="AJ2352" s="3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  <c r="HG2352" s="1"/>
      <c r="HH2352" s="1"/>
      <c r="HI2352" s="1"/>
      <c r="HJ2352" s="1"/>
      <c r="HK2352" s="1"/>
      <c r="HL2352" s="1"/>
    </row>
    <row r="2353" spans="1:220" x14ac:dyDescent="0.2">
      <c r="A2353" s="65">
        <f t="shared" si="597"/>
        <v>44328</v>
      </c>
      <c r="B2353" s="12">
        <f t="shared" ca="1" si="599"/>
        <v>99460527.066670656</v>
      </c>
      <c r="C2353" s="73">
        <f t="shared" ca="1" si="600"/>
        <v>80526032.942365378</v>
      </c>
      <c r="D2353" s="67">
        <f ca="1">IF(A2353&lt;$B$1,VLOOKUP(A2353,[1]DI!$A$4:$B$15000,2,FALSE),0)</f>
        <v>3.4000000000000002E-2</v>
      </c>
      <c r="E2353" s="11">
        <f t="shared" ca="1" si="601"/>
        <v>1.00013269</v>
      </c>
      <c r="F2353" s="66">
        <f ca="1">(TRUNC(PRODUCT($E$16:$E2352),16))</f>
        <v>1.66361555110383</v>
      </c>
      <c r="G2353" s="66">
        <f t="shared" ca="1" si="602"/>
        <v>1.6004484080525101</v>
      </c>
      <c r="H2353" s="66">
        <f t="shared" ca="1" si="603"/>
        <v>1.0394684000000001</v>
      </c>
      <c r="I2353" s="67">
        <f t="shared" si="598"/>
        <v>0</v>
      </c>
      <c r="J2353" s="68">
        <f t="shared" si="604"/>
        <v>43801</v>
      </c>
      <c r="K2353" s="13">
        <f t="shared" si="605"/>
        <v>520</v>
      </c>
      <c r="L2353" s="9">
        <f t="shared" si="606"/>
        <v>1</v>
      </c>
      <c r="M2353" s="71">
        <f t="shared" ca="1" si="607"/>
        <v>1.0394684000000001</v>
      </c>
      <c r="N2353" s="70">
        <f t="shared" si="608"/>
        <v>0</v>
      </c>
      <c r="O2353" s="66">
        <f t="shared" ca="1" si="609"/>
        <v>3178233.6785824602</v>
      </c>
      <c r="P2353" s="72">
        <f t="shared" si="610"/>
        <v>0</v>
      </c>
      <c r="Q2353" s="73">
        <f t="shared" ca="1" si="611"/>
        <v>1610520.6588473076</v>
      </c>
      <c r="R2353" s="73">
        <f t="shared" ca="1" si="612"/>
        <v>14145739.786875518</v>
      </c>
      <c r="S2353" s="68"/>
      <c r="T2353" s="68"/>
      <c r="U2353" s="68"/>
      <c r="V2353" s="6"/>
      <c r="W2353" s="6"/>
      <c r="X2353" s="6"/>
      <c r="Y2353" s="7"/>
      <c r="Z2353" s="1"/>
      <c r="AA2353" s="6"/>
      <c r="AB2353" s="7"/>
      <c r="AC2353" s="7"/>
      <c r="AD2353" s="7"/>
      <c r="AE2353" s="6"/>
      <c r="AF2353" s="8"/>
      <c r="AG2353" s="6"/>
      <c r="AH2353" s="1"/>
      <c r="AI2353" s="3"/>
      <c r="AJ2353" s="3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  <c r="HG2353" s="1"/>
      <c r="HH2353" s="1"/>
      <c r="HI2353" s="1"/>
      <c r="HJ2353" s="1"/>
      <c r="HK2353" s="1"/>
      <c r="HL2353" s="1"/>
    </row>
    <row r="2354" spans="1:220" x14ac:dyDescent="0.2">
      <c r="A2354" s="65">
        <f t="shared" si="597"/>
        <v>44329</v>
      </c>
      <c r="B2354" s="12">
        <f t="shared" ca="1" si="599"/>
        <v>99498476.033375174</v>
      </c>
      <c r="C2354" s="73">
        <f t="shared" ca="1" si="600"/>
        <v>80526032.942365378</v>
      </c>
      <c r="D2354" s="67">
        <f ca="1">IF(A2354&lt;$B$1,VLOOKUP(A2354,[1]DI!$A$4:$B$15000,2,FALSE),0)</f>
        <v>3.4000000000000002E-2</v>
      </c>
      <c r="E2354" s="11">
        <f t="shared" ca="1" si="601"/>
        <v>1.00013269</v>
      </c>
      <c r="F2354" s="66">
        <f ca="1">(TRUNC(PRODUCT($E$16:$E2353),16))</f>
        <v>1.66383629625131</v>
      </c>
      <c r="G2354" s="66">
        <f t="shared" ca="1" si="602"/>
        <v>1.6004484080525101</v>
      </c>
      <c r="H2354" s="66">
        <f t="shared" ca="1" si="603"/>
        <v>1.03960633</v>
      </c>
      <c r="I2354" s="67">
        <f t="shared" si="598"/>
        <v>0</v>
      </c>
      <c r="J2354" s="68">
        <f t="shared" si="604"/>
        <v>43801</v>
      </c>
      <c r="K2354" s="13">
        <f t="shared" si="605"/>
        <v>521</v>
      </c>
      <c r="L2354" s="9">
        <f t="shared" si="606"/>
        <v>1</v>
      </c>
      <c r="M2354" s="71">
        <f t="shared" ca="1" si="607"/>
        <v>1.03960633</v>
      </c>
      <c r="N2354" s="70">
        <f t="shared" si="608"/>
        <v>0</v>
      </c>
      <c r="O2354" s="66">
        <f t="shared" ca="1" si="609"/>
        <v>3189340.6343061998</v>
      </c>
      <c r="P2354" s="72">
        <f t="shared" si="610"/>
        <v>0</v>
      </c>
      <c r="Q2354" s="73">
        <f t="shared" ca="1" si="611"/>
        <v>1610520.6588473076</v>
      </c>
      <c r="R2354" s="73">
        <f t="shared" ca="1" si="612"/>
        <v>14172581.797856309</v>
      </c>
      <c r="S2354" s="68"/>
      <c r="T2354" s="68"/>
      <c r="U2354" s="68"/>
      <c r="V2354" s="6"/>
      <c r="W2354" s="6"/>
      <c r="X2354" s="6"/>
      <c r="Y2354" s="7"/>
      <c r="Z2354" s="1"/>
      <c r="AA2354" s="6"/>
      <c r="AB2354" s="7"/>
      <c r="AC2354" s="7"/>
      <c r="AD2354" s="7"/>
      <c r="AE2354" s="6"/>
      <c r="AF2354" s="8"/>
      <c r="AG2354" s="6"/>
      <c r="AH2354" s="1"/>
      <c r="AI2354" s="3"/>
      <c r="AJ2354" s="3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  <c r="HG2354" s="1"/>
      <c r="HH2354" s="1"/>
      <c r="HI2354" s="1"/>
      <c r="HJ2354" s="1"/>
      <c r="HK2354" s="1"/>
      <c r="HL2354" s="1"/>
    </row>
    <row r="2355" spans="1:220" x14ac:dyDescent="0.2">
      <c r="A2355" s="65">
        <f t="shared" si="597"/>
        <v>44330</v>
      </c>
      <c r="B2355" s="12">
        <f t="shared" ca="1" si="599"/>
        <v>99536426.610600382</v>
      </c>
      <c r="C2355" s="73">
        <f t="shared" ca="1" si="600"/>
        <v>80526032.942365378</v>
      </c>
      <c r="D2355" s="67">
        <f ca="1">IF(A2355&lt;$B$1,VLOOKUP(A2355,[1]DI!$A$4:$B$15000,2,FALSE),0)</f>
        <v>3.4000000000000002E-2</v>
      </c>
      <c r="E2355" s="11">
        <f t="shared" ca="1" si="601"/>
        <v>1.00013269</v>
      </c>
      <c r="F2355" s="66">
        <f ca="1">(TRUNC(PRODUCT($E$16:$E2354),16))</f>
        <v>1.66405707068946</v>
      </c>
      <c r="G2355" s="66">
        <f t="shared" ca="1" si="602"/>
        <v>1.6004484080525101</v>
      </c>
      <c r="H2355" s="66">
        <f t="shared" ca="1" si="603"/>
        <v>1.0397442800000001</v>
      </c>
      <c r="I2355" s="67">
        <f t="shared" si="598"/>
        <v>0</v>
      </c>
      <c r="J2355" s="68">
        <f t="shared" si="604"/>
        <v>43801</v>
      </c>
      <c r="K2355" s="13">
        <f t="shared" si="605"/>
        <v>522</v>
      </c>
      <c r="L2355" s="9">
        <f t="shared" si="606"/>
        <v>1</v>
      </c>
      <c r="M2355" s="71">
        <f t="shared" ca="1" si="607"/>
        <v>1.0397442800000001</v>
      </c>
      <c r="N2355" s="70">
        <f t="shared" si="608"/>
        <v>0</v>
      </c>
      <c r="O2355" s="66">
        <f t="shared" ca="1" si="609"/>
        <v>3200449.2005506</v>
      </c>
      <c r="P2355" s="72">
        <f t="shared" si="610"/>
        <v>0</v>
      </c>
      <c r="Q2355" s="73">
        <f t="shared" ca="1" si="611"/>
        <v>1610520.6588473076</v>
      </c>
      <c r="R2355" s="73">
        <f t="shared" ca="1" si="612"/>
        <v>14199423.808837095</v>
      </c>
      <c r="S2355" s="68"/>
      <c r="T2355" s="68"/>
      <c r="U2355" s="68"/>
      <c r="V2355" s="6"/>
      <c r="W2355" s="6"/>
      <c r="X2355" s="6"/>
      <c r="Y2355" s="7"/>
      <c r="Z2355" s="1"/>
      <c r="AA2355" s="6"/>
      <c r="AB2355" s="7"/>
      <c r="AC2355" s="7"/>
      <c r="AD2355" s="7"/>
      <c r="AE2355" s="6"/>
      <c r="AF2355" s="8"/>
      <c r="AG2355" s="6"/>
      <c r="AH2355" s="1"/>
      <c r="AI2355" s="3"/>
      <c r="AJ2355" s="3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  <c r="HG2355" s="1"/>
      <c r="HH2355" s="1"/>
      <c r="HI2355" s="1"/>
      <c r="HJ2355" s="1"/>
      <c r="HK2355" s="1"/>
      <c r="HL2355" s="1"/>
    </row>
    <row r="2356" spans="1:220" x14ac:dyDescent="0.2">
      <c r="A2356" s="65">
        <f t="shared" si="597"/>
        <v>44331</v>
      </c>
      <c r="B2356" s="12">
        <f t="shared" ca="1" si="599"/>
        <v>99574377.993085891</v>
      </c>
      <c r="C2356" s="73">
        <f t="shared" ca="1" si="600"/>
        <v>80526032.942365378</v>
      </c>
      <c r="D2356" s="67">
        <f ca="1">IF(A2356&lt;$B$1,VLOOKUP(A2356,[1]DI!$A$4:$B$15000,2,FALSE),0)</f>
        <v>0</v>
      </c>
      <c r="E2356" s="11">
        <f t="shared" ca="1" si="601"/>
        <v>1</v>
      </c>
      <c r="F2356" s="66">
        <f ca="1">(TRUNC(PRODUCT($E$16:$E2355),16))</f>
        <v>1.66427787442217</v>
      </c>
      <c r="G2356" s="66">
        <f t="shared" ca="1" si="602"/>
        <v>1.6004484080525101</v>
      </c>
      <c r="H2356" s="66">
        <f t="shared" ca="1" si="603"/>
        <v>1.0398822400000001</v>
      </c>
      <c r="I2356" s="67">
        <f t="shared" si="598"/>
        <v>0</v>
      </c>
      <c r="J2356" s="68">
        <f t="shared" si="604"/>
        <v>43801</v>
      </c>
      <c r="K2356" s="13">
        <f t="shared" si="605"/>
        <v>523</v>
      </c>
      <c r="L2356" s="9">
        <f t="shared" si="606"/>
        <v>1</v>
      </c>
      <c r="M2356" s="71">
        <f t="shared" ca="1" si="607"/>
        <v>1.0398822400000001</v>
      </c>
      <c r="N2356" s="70">
        <f t="shared" si="608"/>
        <v>0</v>
      </c>
      <c r="O2356" s="66">
        <f t="shared" ca="1" si="609"/>
        <v>3211558.57205533</v>
      </c>
      <c r="P2356" s="72">
        <f t="shared" si="610"/>
        <v>0</v>
      </c>
      <c r="Q2356" s="73">
        <f t="shared" ca="1" si="611"/>
        <v>1610520.6588473076</v>
      </c>
      <c r="R2356" s="73">
        <f t="shared" ca="1" si="612"/>
        <v>14226265.819817886</v>
      </c>
      <c r="S2356" s="68"/>
      <c r="T2356" s="68"/>
      <c r="U2356" s="68"/>
      <c r="V2356" s="6"/>
      <c r="W2356" s="6"/>
      <c r="X2356" s="6"/>
      <c r="Y2356" s="7"/>
      <c r="Z2356" s="1"/>
      <c r="AA2356" s="6"/>
      <c r="AB2356" s="7"/>
      <c r="AC2356" s="7"/>
      <c r="AD2356" s="7"/>
      <c r="AE2356" s="6"/>
      <c r="AF2356" s="8"/>
      <c r="AG2356" s="6"/>
      <c r="AH2356" s="1"/>
      <c r="AI2356" s="3"/>
      <c r="AJ2356" s="3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  <c r="HG2356" s="1"/>
      <c r="HH2356" s="1"/>
      <c r="HI2356" s="1"/>
      <c r="HJ2356" s="1"/>
      <c r="HK2356" s="1"/>
      <c r="HL2356" s="1"/>
    </row>
    <row r="2357" spans="1:220" x14ac:dyDescent="0.2">
      <c r="A2357" s="65">
        <f t="shared" si="597"/>
        <v>44332</v>
      </c>
      <c r="B2357" s="12">
        <f t="shared" ca="1" si="599"/>
        <v>99601220.004066676</v>
      </c>
      <c r="C2357" s="73">
        <f t="shared" ca="1" si="600"/>
        <v>80526032.942365378</v>
      </c>
      <c r="D2357" s="67">
        <f ca="1">IF(A2357&lt;$B$1,VLOOKUP(A2357,[1]DI!$A$4:$B$15000,2,FALSE),0)</f>
        <v>0</v>
      </c>
      <c r="E2357" s="11">
        <f t="shared" ca="1" si="601"/>
        <v>1</v>
      </c>
      <c r="F2357" s="66">
        <f ca="1">(TRUNC(PRODUCT($E$16:$E2356),16))</f>
        <v>1.66427787442217</v>
      </c>
      <c r="G2357" s="66">
        <f t="shared" ca="1" si="602"/>
        <v>1.6004484080525101</v>
      </c>
      <c r="H2357" s="66">
        <f t="shared" ca="1" si="603"/>
        <v>1.0398822400000001</v>
      </c>
      <c r="I2357" s="67">
        <f t="shared" si="598"/>
        <v>0</v>
      </c>
      <c r="J2357" s="68">
        <f t="shared" si="604"/>
        <v>43801</v>
      </c>
      <c r="K2357" s="13">
        <f t="shared" si="605"/>
        <v>524</v>
      </c>
      <c r="L2357" s="9">
        <f t="shared" si="606"/>
        <v>1</v>
      </c>
      <c r="M2357" s="71">
        <f t="shared" ca="1" si="607"/>
        <v>1.0398822400000001</v>
      </c>
      <c r="N2357" s="70">
        <f t="shared" si="608"/>
        <v>0</v>
      </c>
      <c r="O2357" s="66">
        <f t="shared" ca="1" si="609"/>
        <v>3211558.57205533</v>
      </c>
      <c r="P2357" s="72">
        <f t="shared" si="610"/>
        <v>0</v>
      </c>
      <c r="Q2357" s="73">
        <f t="shared" ca="1" si="611"/>
        <v>1610520.6588473076</v>
      </c>
      <c r="R2357" s="73">
        <f t="shared" ca="1" si="612"/>
        <v>14253107.830798671</v>
      </c>
      <c r="S2357" s="68"/>
      <c r="T2357" s="68"/>
      <c r="U2357" s="68"/>
      <c r="V2357" s="6"/>
      <c r="W2357" s="6"/>
      <c r="X2357" s="6"/>
      <c r="Y2357" s="7"/>
      <c r="Z2357" s="1"/>
      <c r="AA2357" s="6"/>
      <c r="AB2357" s="7"/>
      <c r="AC2357" s="7"/>
      <c r="AD2357" s="7"/>
      <c r="AE2357" s="6"/>
      <c r="AF2357" s="8"/>
      <c r="AG2357" s="6"/>
      <c r="AH2357" s="1"/>
      <c r="AI2357" s="3"/>
      <c r="AJ2357" s="3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  <c r="HG2357" s="1"/>
      <c r="HH2357" s="1"/>
      <c r="HI2357" s="1"/>
      <c r="HJ2357" s="1"/>
      <c r="HK2357" s="1"/>
      <c r="HL2357" s="1"/>
    </row>
    <row r="2358" spans="1:220" x14ac:dyDescent="0.2">
      <c r="A2358" s="65">
        <f t="shared" si="597"/>
        <v>44333</v>
      </c>
      <c r="B2358" s="12">
        <f t="shared" ca="1" si="599"/>
        <v>99628062.015047461</v>
      </c>
      <c r="C2358" s="73">
        <f t="shared" ca="1" si="600"/>
        <v>80526032.942365378</v>
      </c>
      <c r="D2358" s="67">
        <f ca="1">IF(A2358&lt;$B$1,VLOOKUP(A2358,[1]DI!$A$4:$B$15000,2,FALSE),0)</f>
        <v>3.4000000000000002E-2</v>
      </c>
      <c r="E2358" s="11">
        <f t="shared" ca="1" si="601"/>
        <v>1.00013269</v>
      </c>
      <c r="F2358" s="66">
        <f ca="1">(TRUNC(PRODUCT($E$16:$E2357),16))</f>
        <v>1.66427787442217</v>
      </c>
      <c r="G2358" s="66">
        <f t="shared" ca="1" si="602"/>
        <v>1.6004484080525101</v>
      </c>
      <c r="H2358" s="66">
        <f t="shared" ca="1" si="603"/>
        <v>1.0398822400000001</v>
      </c>
      <c r="I2358" s="67">
        <f t="shared" si="598"/>
        <v>0</v>
      </c>
      <c r="J2358" s="68">
        <f t="shared" si="604"/>
        <v>43801</v>
      </c>
      <c r="K2358" s="13">
        <f t="shared" si="605"/>
        <v>525</v>
      </c>
      <c r="L2358" s="9">
        <f t="shared" si="606"/>
        <v>1</v>
      </c>
      <c r="M2358" s="71">
        <f t="shared" ca="1" si="607"/>
        <v>1.0398822400000001</v>
      </c>
      <c r="N2358" s="70">
        <f t="shared" si="608"/>
        <v>0</v>
      </c>
      <c r="O2358" s="66">
        <f t="shared" ca="1" si="609"/>
        <v>3211558.57205533</v>
      </c>
      <c r="P2358" s="72">
        <f t="shared" si="610"/>
        <v>0</v>
      </c>
      <c r="Q2358" s="73">
        <f t="shared" ca="1" si="611"/>
        <v>1610520.6588473076</v>
      </c>
      <c r="R2358" s="73">
        <f t="shared" ca="1" si="612"/>
        <v>14279949.841779461</v>
      </c>
      <c r="S2358" s="68"/>
      <c r="T2358" s="68"/>
      <c r="U2358" s="68"/>
      <c r="V2358" s="6"/>
      <c r="W2358" s="6"/>
      <c r="X2358" s="6"/>
      <c r="Y2358" s="7"/>
      <c r="Z2358" s="1"/>
      <c r="AA2358" s="6"/>
      <c r="AB2358" s="7"/>
      <c r="AC2358" s="7"/>
      <c r="AD2358" s="7"/>
      <c r="AE2358" s="6"/>
      <c r="AF2358" s="8"/>
      <c r="AG2358" s="6"/>
      <c r="AH2358" s="1"/>
      <c r="AI2358" s="3"/>
      <c r="AJ2358" s="3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  <c r="HG2358" s="1"/>
      <c r="HH2358" s="1"/>
      <c r="HI2358" s="1"/>
      <c r="HJ2358" s="1"/>
      <c r="HK2358" s="1"/>
      <c r="HL2358" s="1"/>
    </row>
    <row r="2359" spans="1:220" x14ac:dyDescent="0.2">
      <c r="A2359" s="65">
        <f t="shared" si="597"/>
        <v>44334</v>
      </c>
      <c r="B2359" s="12">
        <f t="shared" ca="1" si="599"/>
        <v>99666015.008053631</v>
      </c>
      <c r="C2359" s="73">
        <f t="shared" ca="1" si="600"/>
        <v>80526032.942365378</v>
      </c>
      <c r="D2359" s="67">
        <f ca="1">IF(A2359&lt;$B$1,VLOOKUP(A2359,[1]DI!$A$4:$B$15000,2,FALSE),0)</f>
        <v>3.4000000000000002E-2</v>
      </c>
      <c r="E2359" s="11">
        <f t="shared" ca="1" si="601"/>
        <v>1.00013269</v>
      </c>
      <c r="F2359" s="66">
        <f ca="1">(TRUNC(PRODUCT($E$16:$E2358),16))</f>
        <v>1.66449870745333</v>
      </c>
      <c r="G2359" s="66">
        <f t="shared" ca="1" si="602"/>
        <v>1.6004484080525101</v>
      </c>
      <c r="H2359" s="66">
        <f t="shared" ca="1" si="603"/>
        <v>1.0400202199999999</v>
      </c>
      <c r="I2359" s="67">
        <f t="shared" si="598"/>
        <v>0</v>
      </c>
      <c r="J2359" s="68">
        <f t="shared" si="604"/>
        <v>43801</v>
      </c>
      <c r="K2359" s="13">
        <f t="shared" si="605"/>
        <v>526</v>
      </c>
      <c r="L2359" s="9">
        <f t="shared" si="606"/>
        <v>1</v>
      </c>
      <c r="M2359" s="71">
        <f t="shared" ca="1" si="607"/>
        <v>1.0400202199999999</v>
      </c>
      <c r="N2359" s="70">
        <f t="shared" si="608"/>
        <v>0</v>
      </c>
      <c r="O2359" s="66">
        <f t="shared" ca="1" si="609"/>
        <v>3222669.5540807</v>
      </c>
      <c r="P2359" s="72">
        <f t="shared" si="610"/>
        <v>0</v>
      </c>
      <c r="Q2359" s="73">
        <f t="shared" ca="1" si="611"/>
        <v>1610520.6588473076</v>
      </c>
      <c r="R2359" s="73">
        <f t="shared" ca="1" si="612"/>
        <v>14306791.85276025</v>
      </c>
      <c r="S2359" s="68"/>
      <c r="T2359" s="68"/>
      <c r="U2359" s="68"/>
      <c r="V2359" s="6"/>
      <c r="W2359" s="6"/>
      <c r="X2359" s="6"/>
      <c r="Y2359" s="7"/>
      <c r="Z2359" s="1"/>
      <c r="AA2359" s="6"/>
      <c r="AB2359" s="7"/>
      <c r="AC2359" s="7"/>
      <c r="AD2359" s="7"/>
      <c r="AE2359" s="6"/>
      <c r="AF2359" s="8"/>
      <c r="AG2359" s="6"/>
      <c r="AH2359" s="1"/>
      <c r="AI2359" s="3"/>
      <c r="AJ2359" s="3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  <c r="HG2359" s="1"/>
      <c r="HH2359" s="1"/>
      <c r="HI2359" s="1"/>
      <c r="HJ2359" s="1"/>
      <c r="HK2359" s="1"/>
      <c r="HL2359" s="1"/>
    </row>
    <row r="2360" spans="1:220" x14ac:dyDescent="0.2">
      <c r="A2360" s="65">
        <f t="shared" si="597"/>
        <v>44335</v>
      </c>
      <c r="B2360" s="12">
        <f t="shared" ca="1" si="599"/>
        <v>99703969.611580476</v>
      </c>
      <c r="C2360" s="73">
        <f t="shared" ca="1" si="600"/>
        <v>80526032.942365378</v>
      </c>
      <c r="D2360" s="67">
        <f ca="1">IF(A2360&lt;$B$1,VLOOKUP(A2360,[1]DI!$A$4:$B$15000,2,FALSE),0)</f>
        <v>3.4000000000000002E-2</v>
      </c>
      <c r="E2360" s="11">
        <f t="shared" ca="1" si="601"/>
        <v>1.00013269</v>
      </c>
      <c r="F2360" s="66">
        <f ca="1">(TRUNC(PRODUCT($E$16:$E2359),16))</f>
        <v>1.66471956978682</v>
      </c>
      <c r="G2360" s="66">
        <f t="shared" ca="1" si="602"/>
        <v>1.6004484080525101</v>
      </c>
      <c r="H2360" s="66">
        <f t="shared" ca="1" si="603"/>
        <v>1.0401582199999999</v>
      </c>
      <c r="I2360" s="67">
        <f t="shared" si="598"/>
        <v>0</v>
      </c>
      <c r="J2360" s="68">
        <f t="shared" si="604"/>
        <v>43801</v>
      </c>
      <c r="K2360" s="13">
        <f t="shared" si="605"/>
        <v>527</v>
      </c>
      <c r="L2360" s="9">
        <f t="shared" si="606"/>
        <v>1</v>
      </c>
      <c r="M2360" s="71">
        <f t="shared" ca="1" si="607"/>
        <v>1.0401582199999999</v>
      </c>
      <c r="N2360" s="70">
        <f t="shared" si="608"/>
        <v>0</v>
      </c>
      <c r="O2360" s="66">
        <f t="shared" ca="1" si="609"/>
        <v>3233782.14662675</v>
      </c>
      <c r="P2360" s="72">
        <f t="shared" si="610"/>
        <v>0</v>
      </c>
      <c r="Q2360" s="73">
        <f t="shared" ca="1" si="611"/>
        <v>1610520.6588473076</v>
      </c>
      <c r="R2360" s="73">
        <f t="shared" ca="1" si="612"/>
        <v>14333633.863741038</v>
      </c>
      <c r="S2360" s="68"/>
      <c r="T2360" s="68"/>
      <c r="U2360" s="68"/>
      <c r="V2360" s="6"/>
      <c r="W2360" s="6"/>
      <c r="X2360" s="6"/>
      <c r="Y2360" s="7"/>
      <c r="Z2360" s="1"/>
      <c r="AA2360" s="6"/>
      <c r="AB2360" s="7"/>
      <c r="AC2360" s="7"/>
      <c r="AD2360" s="7"/>
      <c r="AE2360" s="6"/>
      <c r="AF2360" s="8"/>
      <c r="AG2360" s="6"/>
      <c r="AH2360" s="1"/>
      <c r="AI2360" s="3"/>
      <c r="AJ2360" s="3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  <c r="HG2360" s="1"/>
      <c r="HH2360" s="1"/>
      <c r="HI2360" s="1"/>
      <c r="HJ2360" s="1"/>
      <c r="HK2360" s="1"/>
      <c r="HL2360" s="1"/>
    </row>
    <row r="2361" spans="1:220" x14ac:dyDescent="0.2">
      <c r="A2361" s="65">
        <f t="shared" si="597"/>
        <v>44336</v>
      </c>
      <c r="B2361" s="12">
        <f t="shared" ca="1" si="599"/>
        <v>99741925.825627968</v>
      </c>
      <c r="C2361" s="73">
        <f t="shared" ca="1" si="600"/>
        <v>80526032.942365378</v>
      </c>
      <c r="D2361" s="67">
        <f ca="1">IF(A2361&lt;$B$1,VLOOKUP(A2361,[1]DI!$A$4:$B$15000,2,FALSE),0)</f>
        <v>3.4000000000000002E-2</v>
      </c>
      <c r="E2361" s="11">
        <f t="shared" ca="1" si="601"/>
        <v>1.00013269</v>
      </c>
      <c r="F2361" s="66">
        <f ca="1">(TRUNC(PRODUCT($E$16:$E2360),16))</f>
        <v>1.66494046142653</v>
      </c>
      <c r="G2361" s="66">
        <f t="shared" ca="1" si="602"/>
        <v>1.6004484080525101</v>
      </c>
      <c r="H2361" s="66">
        <f t="shared" ca="1" si="603"/>
        <v>1.04029624</v>
      </c>
      <c r="I2361" s="67">
        <f t="shared" si="598"/>
        <v>0</v>
      </c>
      <c r="J2361" s="68">
        <f t="shared" si="604"/>
        <v>43801</v>
      </c>
      <c r="K2361" s="13">
        <f t="shared" si="605"/>
        <v>528</v>
      </c>
      <c r="L2361" s="9">
        <f t="shared" si="606"/>
        <v>1</v>
      </c>
      <c r="M2361" s="71">
        <f t="shared" ca="1" si="607"/>
        <v>1.04029624</v>
      </c>
      <c r="N2361" s="70">
        <f t="shared" si="608"/>
        <v>0</v>
      </c>
      <c r="O2361" s="66">
        <f t="shared" ca="1" si="609"/>
        <v>3244896.3496934599</v>
      </c>
      <c r="P2361" s="72">
        <f t="shared" si="610"/>
        <v>0</v>
      </c>
      <c r="Q2361" s="73">
        <f t="shared" ca="1" si="611"/>
        <v>1610520.6588473076</v>
      </c>
      <c r="R2361" s="73">
        <f t="shared" ca="1" si="612"/>
        <v>14360475.874721825</v>
      </c>
      <c r="S2361" s="68"/>
      <c r="T2361" s="68"/>
      <c r="U2361" s="68"/>
      <c r="V2361" s="6"/>
      <c r="W2361" s="6"/>
      <c r="X2361" s="6"/>
      <c r="Y2361" s="7"/>
      <c r="Z2361" s="1"/>
      <c r="AA2361" s="6"/>
      <c r="AB2361" s="7"/>
      <c r="AC2361" s="7"/>
      <c r="AD2361" s="7"/>
      <c r="AE2361" s="6"/>
      <c r="AF2361" s="8"/>
      <c r="AG2361" s="6"/>
      <c r="AH2361" s="1"/>
      <c r="AI2361" s="3"/>
      <c r="AJ2361" s="3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  <c r="HG2361" s="1"/>
      <c r="HH2361" s="1"/>
      <c r="HI2361" s="1"/>
      <c r="HJ2361" s="1"/>
      <c r="HK2361" s="1"/>
      <c r="HL2361" s="1"/>
    </row>
    <row r="2362" spans="1:220" x14ac:dyDescent="0.2">
      <c r="A2362" s="65">
        <f t="shared" si="597"/>
        <v>44337</v>
      </c>
      <c r="B2362" s="12">
        <f t="shared" ca="1" si="599"/>
        <v>99779883.650196105</v>
      </c>
      <c r="C2362" s="73">
        <f t="shared" ca="1" si="600"/>
        <v>80526032.942365378</v>
      </c>
      <c r="D2362" s="67">
        <f ca="1">IF(A2362&lt;$B$1,VLOOKUP(A2362,[1]DI!$A$4:$B$15000,2,FALSE),0)</f>
        <v>3.4000000000000002E-2</v>
      </c>
      <c r="E2362" s="11">
        <f t="shared" ca="1" si="601"/>
        <v>1.00013269</v>
      </c>
      <c r="F2362" s="66">
        <f ca="1">(TRUNC(PRODUCT($E$16:$E2361),16))</f>
        <v>1.66516138237636</v>
      </c>
      <c r="G2362" s="66">
        <f t="shared" ca="1" si="602"/>
        <v>1.6004484080525101</v>
      </c>
      <c r="H2362" s="66">
        <f t="shared" ca="1" si="603"/>
        <v>1.0404342799999999</v>
      </c>
      <c r="I2362" s="67">
        <f t="shared" si="598"/>
        <v>0</v>
      </c>
      <c r="J2362" s="68">
        <f t="shared" si="604"/>
        <v>43801</v>
      </c>
      <c r="K2362" s="13">
        <f t="shared" si="605"/>
        <v>529</v>
      </c>
      <c r="L2362" s="9">
        <f t="shared" si="606"/>
        <v>1</v>
      </c>
      <c r="M2362" s="71">
        <f t="shared" ca="1" si="607"/>
        <v>1.0404342799999999</v>
      </c>
      <c r="N2362" s="70">
        <f t="shared" si="608"/>
        <v>0</v>
      </c>
      <c r="O2362" s="66">
        <f t="shared" ca="1" si="609"/>
        <v>3256012.16328082</v>
      </c>
      <c r="P2362" s="72">
        <f t="shared" si="610"/>
        <v>0</v>
      </c>
      <c r="Q2362" s="73">
        <f t="shared" ca="1" si="611"/>
        <v>1610520.6588473076</v>
      </c>
      <c r="R2362" s="73">
        <f t="shared" ca="1" si="612"/>
        <v>14387317.885702614</v>
      </c>
      <c r="S2362" s="68"/>
      <c r="T2362" s="68"/>
      <c r="U2362" s="68"/>
      <c r="V2362" s="6"/>
      <c r="W2362" s="6"/>
      <c r="X2362" s="6"/>
      <c r="Y2362" s="7"/>
      <c r="Z2362" s="1"/>
      <c r="AA2362" s="6"/>
      <c r="AB2362" s="7"/>
      <c r="AC2362" s="7"/>
      <c r="AD2362" s="7"/>
      <c r="AE2362" s="6"/>
      <c r="AF2362" s="8"/>
      <c r="AG2362" s="6"/>
      <c r="AH2362" s="1"/>
      <c r="AI2362" s="3"/>
      <c r="AJ2362" s="3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  <c r="HG2362" s="1"/>
      <c r="HH2362" s="1"/>
      <c r="HI2362" s="1"/>
      <c r="HJ2362" s="1"/>
      <c r="HK2362" s="1"/>
      <c r="HL2362" s="1"/>
    </row>
    <row r="2363" spans="1:220" x14ac:dyDescent="0.2">
      <c r="A2363" s="65">
        <f t="shared" si="597"/>
        <v>44338</v>
      </c>
      <c r="B2363" s="12">
        <f t="shared" ca="1" si="599"/>
        <v>99817842.280024588</v>
      </c>
      <c r="C2363" s="73">
        <f t="shared" ca="1" si="600"/>
        <v>80526032.942365378</v>
      </c>
      <c r="D2363" s="67">
        <f ca="1">IF(A2363&lt;$B$1,VLOOKUP(A2363,[1]DI!$A$4:$B$15000,2,FALSE),0)</f>
        <v>0</v>
      </c>
      <c r="E2363" s="11">
        <f t="shared" ca="1" si="601"/>
        <v>1</v>
      </c>
      <c r="F2363" s="66">
        <f ca="1">(TRUNC(PRODUCT($E$16:$E2362),16))</f>
        <v>1.66538233264019</v>
      </c>
      <c r="G2363" s="66">
        <f t="shared" ca="1" si="602"/>
        <v>1.6004484080525101</v>
      </c>
      <c r="H2363" s="66">
        <f t="shared" ca="1" si="603"/>
        <v>1.04057233</v>
      </c>
      <c r="I2363" s="67">
        <f t="shared" si="598"/>
        <v>0</v>
      </c>
      <c r="J2363" s="68">
        <f t="shared" si="604"/>
        <v>43801</v>
      </c>
      <c r="K2363" s="13">
        <f t="shared" si="605"/>
        <v>530</v>
      </c>
      <c r="L2363" s="9">
        <f t="shared" si="606"/>
        <v>1</v>
      </c>
      <c r="M2363" s="71">
        <f t="shared" ca="1" si="607"/>
        <v>1.04057233</v>
      </c>
      <c r="N2363" s="70">
        <f t="shared" si="608"/>
        <v>0</v>
      </c>
      <c r="O2363" s="66">
        <f t="shared" ca="1" si="609"/>
        <v>3267128.7821285198</v>
      </c>
      <c r="P2363" s="72">
        <f t="shared" si="610"/>
        <v>0</v>
      </c>
      <c r="Q2363" s="73">
        <f t="shared" ca="1" si="611"/>
        <v>1610520.6588473076</v>
      </c>
      <c r="R2363" s="73">
        <f t="shared" ca="1" si="612"/>
        <v>14414159.896683402</v>
      </c>
      <c r="S2363" s="68"/>
      <c r="T2363" s="68"/>
      <c r="U2363" s="68"/>
      <c r="V2363" s="6"/>
      <c r="W2363" s="6"/>
      <c r="X2363" s="6"/>
      <c r="Y2363" s="7"/>
      <c r="Z2363" s="1"/>
      <c r="AA2363" s="6"/>
      <c r="AB2363" s="7"/>
      <c r="AC2363" s="7"/>
      <c r="AD2363" s="7"/>
      <c r="AE2363" s="6"/>
      <c r="AF2363" s="8"/>
      <c r="AG2363" s="6"/>
      <c r="AH2363" s="1"/>
      <c r="AI2363" s="3"/>
      <c r="AJ2363" s="3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  <c r="HG2363" s="1"/>
      <c r="HH2363" s="1"/>
      <c r="HI2363" s="1"/>
      <c r="HJ2363" s="1"/>
      <c r="HK2363" s="1"/>
      <c r="HL2363" s="1"/>
    </row>
    <row r="2364" spans="1:220" x14ac:dyDescent="0.2">
      <c r="A2364" s="65">
        <f t="shared" si="597"/>
        <v>44339</v>
      </c>
      <c r="B2364" s="12">
        <f t="shared" ca="1" si="599"/>
        <v>99844684.291005388</v>
      </c>
      <c r="C2364" s="73">
        <f t="shared" ca="1" si="600"/>
        <v>80526032.942365378</v>
      </c>
      <c r="D2364" s="67">
        <f ca="1">IF(A2364&lt;$B$1,VLOOKUP(A2364,[1]DI!$A$4:$B$15000,2,FALSE),0)</f>
        <v>0</v>
      </c>
      <c r="E2364" s="11">
        <f t="shared" ca="1" si="601"/>
        <v>1</v>
      </c>
      <c r="F2364" s="66">
        <f ca="1">(TRUNC(PRODUCT($E$16:$E2363),16))</f>
        <v>1.66538233264019</v>
      </c>
      <c r="G2364" s="66">
        <f t="shared" ca="1" si="602"/>
        <v>1.6004484080525101</v>
      </c>
      <c r="H2364" s="66">
        <f t="shared" ca="1" si="603"/>
        <v>1.04057233</v>
      </c>
      <c r="I2364" s="67">
        <f t="shared" si="598"/>
        <v>0</v>
      </c>
      <c r="J2364" s="68">
        <f t="shared" si="604"/>
        <v>43801</v>
      </c>
      <c r="K2364" s="13">
        <f t="shared" si="605"/>
        <v>531</v>
      </c>
      <c r="L2364" s="9">
        <f t="shared" si="606"/>
        <v>1</v>
      </c>
      <c r="M2364" s="71">
        <f t="shared" ca="1" si="607"/>
        <v>1.04057233</v>
      </c>
      <c r="N2364" s="70">
        <f t="shared" si="608"/>
        <v>0</v>
      </c>
      <c r="O2364" s="66">
        <f t="shared" ca="1" si="609"/>
        <v>3267128.7821285198</v>
      </c>
      <c r="P2364" s="72">
        <f t="shared" si="610"/>
        <v>0</v>
      </c>
      <c r="Q2364" s="73">
        <f t="shared" ca="1" si="611"/>
        <v>1610520.6588473076</v>
      </c>
      <c r="R2364" s="73">
        <f t="shared" ca="1" si="612"/>
        <v>14441001.907664193</v>
      </c>
      <c r="S2364" s="68"/>
      <c r="T2364" s="68"/>
      <c r="U2364" s="68"/>
      <c r="V2364" s="6"/>
      <c r="W2364" s="6"/>
      <c r="X2364" s="6"/>
      <c r="Y2364" s="7"/>
      <c r="Z2364" s="1"/>
      <c r="AA2364" s="6"/>
      <c r="AB2364" s="7"/>
      <c r="AC2364" s="7"/>
      <c r="AD2364" s="7"/>
      <c r="AE2364" s="6"/>
      <c r="AF2364" s="8"/>
      <c r="AG2364" s="6"/>
      <c r="AH2364" s="1"/>
      <c r="AI2364" s="3"/>
      <c r="AJ2364" s="3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  <c r="HG2364" s="1"/>
      <c r="HH2364" s="1"/>
      <c r="HI2364" s="1"/>
      <c r="HJ2364" s="1"/>
      <c r="HK2364" s="1"/>
      <c r="HL2364" s="1"/>
    </row>
    <row r="2365" spans="1:220" x14ac:dyDescent="0.2">
      <c r="A2365" s="65">
        <f t="shared" si="597"/>
        <v>44340</v>
      </c>
      <c r="B2365" s="12">
        <f t="shared" ca="1" si="599"/>
        <v>99871526.301986173</v>
      </c>
      <c r="C2365" s="73">
        <f t="shared" ca="1" si="600"/>
        <v>80526032.942365378</v>
      </c>
      <c r="D2365" s="67">
        <f ca="1">IF(A2365&lt;$B$1,VLOOKUP(A2365,[1]DI!$A$4:$B$15000,2,FALSE),0)</f>
        <v>3.4000000000000002E-2</v>
      </c>
      <c r="E2365" s="11">
        <f t="shared" ca="1" si="601"/>
        <v>1.00013269</v>
      </c>
      <c r="F2365" s="66">
        <f ca="1">(TRUNC(PRODUCT($E$16:$E2364),16))</f>
        <v>1.66538233264019</v>
      </c>
      <c r="G2365" s="66">
        <f t="shared" ca="1" si="602"/>
        <v>1.6004484080525101</v>
      </c>
      <c r="H2365" s="66">
        <f t="shared" ca="1" si="603"/>
        <v>1.04057233</v>
      </c>
      <c r="I2365" s="67">
        <f t="shared" si="598"/>
        <v>0</v>
      </c>
      <c r="J2365" s="68">
        <f t="shared" si="604"/>
        <v>43801</v>
      </c>
      <c r="K2365" s="13">
        <f t="shared" si="605"/>
        <v>532</v>
      </c>
      <c r="L2365" s="9">
        <f t="shared" si="606"/>
        <v>1</v>
      </c>
      <c r="M2365" s="71">
        <f t="shared" ca="1" si="607"/>
        <v>1.04057233</v>
      </c>
      <c r="N2365" s="70">
        <f t="shared" si="608"/>
        <v>0</v>
      </c>
      <c r="O2365" s="66">
        <f t="shared" ca="1" si="609"/>
        <v>3267128.7821285198</v>
      </c>
      <c r="P2365" s="72">
        <f t="shared" si="610"/>
        <v>0</v>
      </c>
      <c r="Q2365" s="73">
        <f t="shared" ca="1" si="611"/>
        <v>1610520.6588473076</v>
      </c>
      <c r="R2365" s="73">
        <f t="shared" ca="1" si="612"/>
        <v>14467843.918644978</v>
      </c>
      <c r="S2365" s="68"/>
      <c r="T2365" s="68"/>
      <c r="U2365" s="68"/>
      <c r="V2365" s="6"/>
      <c r="W2365" s="6"/>
      <c r="X2365" s="6"/>
      <c r="Y2365" s="7"/>
      <c r="Z2365" s="1"/>
      <c r="AA2365" s="6"/>
      <c r="AB2365" s="7"/>
      <c r="AC2365" s="7"/>
      <c r="AD2365" s="7"/>
      <c r="AE2365" s="6"/>
      <c r="AF2365" s="8"/>
      <c r="AG2365" s="6"/>
      <c r="AH2365" s="1"/>
      <c r="AI2365" s="3"/>
      <c r="AJ2365" s="3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  <c r="HG2365" s="1"/>
      <c r="HH2365" s="1"/>
      <c r="HI2365" s="1"/>
      <c r="HJ2365" s="1"/>
      <c r="HK2365" s="1"/>
      <c r="HL2365" s="1"/>
    </row>
    <row r="2366" spans="1:220" x14ac:dyDescent="0.2">
      <c r="A2366" s="65">
        <f t="shared" si="597"/>
        <v>44341</v>
      </c>
      <c r="B2366" s="12">
        <f t="shared" ca="1" si="599"/>
        <v>99909487.347595647</v>
      </c>
      <c r="C2366" s="73">
        <f t="shared" ca="1" si="600"/>
        <v>80526032.942365378</v>
      </c>
      <c r="D2366" s="67">
        <f ca="1">IF(A2366&lt;$B$1,VLOOKUP(A2366,[1]DI!$A$4:$B$15000,2,FALSE),0)</f>
        <v>3.4000000000000002E-2</v>
      </c>
      <c r="E2366" s="11">
        <f t="shared" ca="1" si="601"/>
        <v>1.00013269</v>
      </c>
      <c r="F2366" s="66">
        <f ca="1">(TRUNC(PRODUCT($E$16:$E2365),16))</f>
        <v>1.66560331222191</v>
      </c>
      <c r="G2366" s="66">
        <f t="shared" ca="1" si="602"/>
        <v>1.6004484080525101</v>
      </c>
      <c r="H2366" s="66">
        <f t="shared" ca="1" si="603"/>
        <v>1.04071041</v>
      </c>
      <c r="I2366" s="67">
        <f t="shared" si="598"/>
        <v>0</v>
      </c>
      <c r="J2366" s="68">
        <f t="shared" si="604"/>
        <v>43801</v>
      </c>
      <c r="K2366" s="13">
        <f t="shared" si="605"/>
        <v>533</v>
      </c>
      <c r="L2366" s="9">
        <f t="shared" si="606"/>
        <v>1</v>
      </c>
      <c r="M2366" s="71">
        <f t="shared" ca="1" si="607"/>
        <v>1.04071041</v>
      </c>
      <c r="N2366" s="70">
        <f t="shared" si="608"/>
        <v>0</v>
      </c>
      <c r="O2366" s="66">
        <f t="shared" ca="1" si="609"/>
        <v>3278247.8167571998</v>
      </c>
      <c r="P2366" s="72">
        <f t="shared" si="610"/>
        <v>0</v>
      </c>
      <c r="Q2366" s="73">
        <f t="shared" ca="1" si="611"/>
        <v>1610520.6588473076</v>
      </c>
      <c r="R2366" s="73">
        <f t="shared" ca="1" si="612"/>
        <v>14494685.929625768</v>
      </c>
      <c r="S2366" s="68"/>
      <c r="T2366" s="68"/>
      <c r="U2366" s="68"/>
      <c r="V2366" s="6"/>
      <c r="W2366" s="6"/>
      <c r="X2366" s="6"/>
      <c r="Y2366" s="7"/>
      <c r="Z2366" s="1"/>
      <c r="AA2366" s="6"/>
      <c r="AB2366" s="7"/>
      <c r="AC2366" s="7"/>
      <c r="AD2366" s="7"/>
      <c r="AE2366" s="6"/>
      <c r="AF2366" s="8"/>
      <c r="AG2366" s="6"/>
      <c r="AH2366" s="1"/>
      <c r="AI2366" s="3"/>
      <c r="AJ2366" s="3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  <c r="HG2366" s="1"/>
      <c r="HH2366" s="1"/>
      <c r="HI2366" s="1"/>
      <c r="HJ2366" s="1"/>
      <c r="HK2366" s="1"/>
      <c r="HL2366" s="1"/>
    </row>
    <row r="2367" spans="1:220" x14ac:dyDescent="0.2">
      <c r="A2367" s="65">
        <f t="shared" si="597"/>
        <v>44342</v>
      </c>
      <c r="B2367" s="12">
        <f t="shared" ca="1" si="599"/>
        <v>99947449.198465466</v>
      </c>
      <c r="C2367" s="73">
        <f t="shared" ca="1" si="600"/>
        <v>80526032.942365378</v>
      </c>
      <c r="D2367" s="67">
        <f ca="1">IF(A2367&lt;$B$1,VLOOKUP(A2367,[1]DI!$A$4:$B$15000,2,FALSE),0)</f>
        <v>3.4000000000000002E-2</v>
      </c>
      <c r="E2367" s="11">
        <f t="shared" ca="1" si="601"/>
        <v>1.00013269</v>
      </c>
      <c r="F2367" s="66">
        <f ca="1">(TRUNC(PRODUCT($E$16:$E2366),16))</f>
        <v>1.6658243211254</v>
      </c>
      <c r="G2367" s="66">
        <f t="shared" ca="1" si="602"/>
        <v>1.6004484080525101</v>
      </c>
      <c r="H2367" s="66">
        <f t="shared" ca="1" si="603"/>
        <v>1.0408485000000001</v>
      </c>
      <c r="I2367" s="67">
        <f t="shared" si="598"/>
        <v>0</v>
      </c>
      <c r="J2367" s="68">
        <f t="shared" si="604"/>
        <v>43801</v>
      </c>
      <c r="K2367" s="13">
        <f t="shared" si="605"/>
        <v>534</v>
      </c>
      <c r="L2367" s="9">
        <f t="shared" si="606"/>
        <v>1</v>
      </c>
      <c r="M2367" s="71">
        <f t="shared" ca="1" si="607"/>
        <v>1.0408485000000001</v>
      </c>
      <c r="N2367" s="70">
        <f t="shared" si="608"/>
        <v>0</v>
      </c>
      <c r="O2367" s="66">
        <f t="shared" ca="1" si="609"/>
        <v>3289367.65664622</v>
      </c>
      <c r="P2367" s="72">
        <f t="shared" si="610"/>
        <v>0</v>
      </c>
      <c r="Q2367" s="73">
        <f t="shared" ca="1" si="611"/>
        <v>1610520.6588473076</v>
      </c>
      <c r="R2367" s="73">
        <f t="shared" ca="1" si="612"/>
        <v>14521527.940606557</v>
      </c>
      <c r="S2367" s="68"/>
      <c r="T2367" s="68"/>
      <c r="U2367" s="68"/>
      <c r="V2367" s="6"/>
      <c r="W2367" s="6"/>
      <c r="X2367" s="6"/>
      <c r="Y2367" s="7"/>
      <c r="Z2367" s="1"/>
      <c r="AA2367" s="6"/>
      <c r="AB2367" s="7"/>
      <c r="AC2367" s="7"/>
      <c r="AD2367" s="7"/>
      <c r="AE2367" s="6"/>
      <c r="AF2367" s="8"/>
      <c r="AG2367" s="6"/>
      <c r="AH2367" s="1"/>
      <c r="AI2367" s="3"/>
      <c r="AJ2367" s="3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  <c r="HG2367" s="1"/>
      <c r="HH2367" s="1"/>
      <c r="HI2367" s="1"/>
      <c r="HJ2367" s="1"/>
      <c r="HK2367" s="1"/>
      <c r="HL2367" s="1"/>
    </row>
    <row r="2368" spans="1:220" x14ac:dyDescent="0.2">
      <c r="A2368" s="65">
        <f t="shared" si="597"/>
        <v>44343</v>
      </c>
      <c r="B2368" s="12">
        <f t="shared" ca="1" si="599"/>
        <v>99985412.659855902</v>
      </c>
      <c r="C2368" s="73">
        <f t="shared" ca="1" si="600"/>
        <v>80526032.942365378</v>
      </c>
      <c r="D2368" s="67">
        <f ca="1">IF(A2368&lt;$B$1,VLOOKUP(A2368,[1]DI!$A$4:$B$15000,2,FALSE),0)</f>
        <v>3.4000000000000002E-2</v>
      </c>
      <c r="E2368" s="11">
        <f t="shared" ca="1" si="601"/>
        <v>1.00013269</v>
      </c>
      <c r="F2368" s="66">
        <f ca="1">(TRUNC(PRODUCT($E$16:$E2367),16))</f>
        <v>1.6660453593545701</v>
      </c>
      <c r="G2368" s="66">
        <f t="shared" ca="1" si="602"/>
        <v>1.6004484080525101</v>
      </c>
      <c r="H2368" s="66">
        <f t="shared" ca="1" si="603"/>
        <v>1.04098661</v>
      </c>
      <c r="I2368" s="67">
        <f t="shared" si="598"/>
        <v>0</v>
      </c>
      <c r="J2368" s="68">
        <f t="shared" si="604"/>
        <v>43801</v>
      </c>
      <c r="K2368" s="13">
        <f t="shared" si="605"/>
        <v>535</v>
      </c>
      <c r="L2368" s="9">
        <f t="shared" si="606"/>
        <v>1</v>
      </c>
      <c r="M2368" s="71">
        <f t="shared" ca="1" si="607"/>
        <v>1.04098661</v>
      </c>
      <c r="N2368" s="70">
        <f t="shared" si="608"/>
        <v>0</v>
      </c>
      <c r="O2368" s="66">
        <f t="shared" ca="1" si="609"/>
        <v>3300489.1070558801</v>
      </c>
      <c r="P2368" s="72">
        <f t="shared" si="610"/>
        <v>0</v>
      </c>
      <c r="Q2368" s="73">
        <f t="shared" ca="1" si="611"/>
        <v>1610520.6588473076</v>
      </c>
      <c r="R2368" s="73">
        <f t="shared" ca="1" si="612"/>
        <v>14548369.951587345</v>
      </c>
      <c r="S2368" s="68"/>
      <c r="T2368" s="68"/>
      <c r="U2368" s="68"/>
      <c r="V2368" s="6"/>
      <c r="W2368" s="6"/>
      <c r="X2368" s="6"/>
      <c r="Y2368" s="7"/>
      <c r="Z2368" s="1"/>
      <c r="AA2368" s="6"/>
      <c r="AB2368" s="7"/>
      <c r="AC2368" s="7"/>
      <c r="AD2368" s="7"/>
      <c r="AE2368" s="6"/>
      <c r="AF2368" s="8"/>
      <c r="AG2368" s="6"/>
      <c r="AH2368" s="1"/>
      <c r="AI2368" s="3"/>
      <c r="AJ2368" s="3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  <c r="HG2368" s="1"/>
      <c r="HH2368" s="1"/>
      <c r="HI2368" s="1"/>
      <c r="HJ2368" s="1"/>
      <c r="HK2368" s="1"/>
      <c r="HL2368" s="1"/>
    </row>
    <row r="2369" spans="1:220" x14ac:dyDescent="0.2">
      <c r="A2369" s="65">
        <f t="shared" si="597"/>
        <v>44344</v>
      </c>
      <c r="B2369" s="12">
        <f t="shared" ca="1" si="599"/>
        <v>100023377.73176703</v>
      </c>
      <c r="C2369" s="73">
        <f t="shared" ca="1" si="600"/>
        <v>80526032.942365378</v>
      </c>
      <c r="D2369" s="67">
        <f ca="1">IF(A2369&lt;$B$1,VLOOKUP(A2369,[1]DI!$A$4:$B$15000,2,FALSE),0)</f>
        <v>3.4000000000000002E-2</v>
      </c>
      <c r="E2369" s="11">
        <f t="shared" ca="1" si="601"/>
        <v>1.00013269</v>
      </c>
      <c r="F2369" s="66">
        <f ca="1">(TRUNC(PRODUCT($E$16:$E2368),16))</f>
        <v>1.6662664269133101</v>
      </c>
      <c r="G2369" s="66">
        <f t="shared" ca="1" si="602"/>
        <v>1.6004484080525101</v>
      </c>
      <c r="H2369" s="66">
        <f t="shared" ca="1" si="603"/>
        <v>1.0411247400000001</v>
      </c>
      <c r="I2369" s="67">
        <f t="shared" si="598"/>
        <v>0</v>
      </c>
      <c r="J2369" s="68">
        <f t="shared" si="604"/>
        <v>43801</v>
      </c>
      <c r="K2369" s="13">
        <f t="shared" si="605"/>
        <v>536</v>
      </c>
      <c r="L2369" s="9">
        <f t="shared" si="606"/>
        <v>1</v>
      </c>
      <c r="M2369" s="71">
        <f t="shared" ca="1" si="607"/>
        <v>1.0411247400000001</v>
      </c>
      <c r="N2369" s="70">
        <f t="shared" si="608"/>
        <v>0</v>
      </c>
      <c r="O2369" s="66">
        <f t="shared" ca="1" si="609"/>
        <v>3311612.1679862202</v>
      </c>
      <c r="P2369" s="72">
        <f t="shared" si="610"/>
        <v>0</v>
      </c>
      <c r="Q2369" s="73">
        <f t="shared" ca="1" si="611"/>
        <v>1610520.6588473076</v>
      </c>
      <c r="R2369" s="73">
        <f t="shared" ca="1" si="612"/>
        <v>14575211.962568136</v>
      </c>
      <c r="S2369" s="68"/>
      <c r="T2369" s="68"/>
      <c r="U2369" s="68"/>
      <c r="V2369" s="6"/>
      <c r="W2369" s="6"/>
      <c r="X2369" s="6"/>
      <c r="Y2369" s="7"/>
      <c r="Z2369" s="1"/>
      <c r="AA2369" s="6"/>
      <c r="AB2369" s="7"/>
      <c r="AC2369" s="7"/>
      <c r="AD2369" s="7"/>
      <c r="AE2369" s="6"/>
      <c r="AF2369" s="8"/>
      <c r="AG2369" s="6"/>
      <c r="AH2369" s="1"/>
      <c r="AI2369" s="3"/>
      <c r="AJ2369" s="3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  <c r="HG2369" s="1"/>
      <c r="HH2369" s="1"/>
      <c r="HI2369" s="1"/>
      <c r="HJ2369" s="1"/>
      <c r="HK2369" s="1"/>
      <c r="HL2369" s="1"/>
    </row>
    <row r="2370" spans="1:220" x14ac:dyDescent="0.2">
      <c r="A2370" s="65">
        <f t="shared" si="597"/>
        <v>44345</v>
      </c>
      <c r="B2370" s="12">
        <f t="shared" ca="1" si="599"/>
        <v>100061343.60893846</v>
      </c>
      <c r="C2370" s="73">
        <f t="shared" ca="1" si="600"/>
        <v>80526032.942365378</v>
      </c>
      <c r="D2370" s="67">
        <f ca="1">IF(A2370&lt;$B$1,VLOOKUP(A2370,[1]DI!$A$4:$B$15000,2,FALSE),0)</f>
        <v>0</v>
      </c>
      <c r="E2370" s="11">
        <f t="shared" ca="1" si="601"/>
        <v>1</v>
      </c>
      <c r="F2370" s="66">
        <f ca="1">(TRUNC(PRODUCT($E$16:$E2369),16))</f>
        <v>1.6664875238054899</v>
      </c>
      <c r="G2370" s="66">
        <f t="shared" ca="1" si="602"/>
        <v>1.6004484080525101</v>
      </c>
      <c r="H2370" s="66">
        <f t="shared" ca="1" si="603"/>
        <v>1.0412628799999999</v>
      </c>
      <c r="I2370" s="67">
        <f t="shared" si="598"/>
        <v>0</v>
      </c>
      <c r="J2370" s="68">
        <f t="shared" si="604"/>
        <v>43801</v>
      </c>
      <c r="K2370" s="13">
        <f t="shared" si="605"/>
        <v>537</v>
      </c>
      <c r="L2370" s="9">
        <f t="shared" si="606"/>
        <v>1</v>
      </c>
      <c r="M2370" s="71">
        <f t="shared" ca="1" si="607"/>
        <v>1.0412628799999999</v>
      </c>
      <c r="N2370" s="70">
        <f t="shared" si="608"/>
        <v>0</v>
      </c>
      <c r="O2370" s="66">
        <f t="shared" ca="1" si="609"/>
        <v>3322736.03417686</v>
      </c>
      <c r="P2370" s="72">
        <f t="shared" si="610"/>
        <v>0</v>
      </c>
      <c r="Q2370" s="73">
        <f t="shared" ca="1" si="611"/>
        <v>1610520.6588473076</v>
      </c>
      <c r="R2370" s="73">
        <f t="shared" ca="1" si="612"/>
        <v>14602053.973548921</v>
      </c>
      <c r="S2370" s="68"/>
      <c r="T2370" s="68"/>
      <c r="U2370" s="68"/>
      <c r="V2370" s="6"/>
      <c r="W2370" s="6"/>
      <c r="X2370" s="6"/>
      <c r="Y2370" s="7"/>
      <c r="Z2370" s="1"/>
      <c r="AA2370" s="6"/>
      <c r="AB2370" s="7"/>
      <c r="AC2370" s="7"/>
      <c r="AD2370" s="7"/>
      <c r="AE2370" s="6"/>
      <c r="AF2370" s="8"/>
      <c r="AG2370" s="6"/>
      <c r="AH2370" s="1"/>
      <c r="AI2370" s="3"/>
      <c r="AJ2370" s="3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</row>
    <row r="2371" spans="1:220" x14ac:dyDescent="0.2">
      <c r="A2371" s="65">
        <f t="shared" si="597"/>
        <v>44346</v>
      </c>
      <c r="B2371" s="12">
        <f t="shared" ca="1" si="599"/>
        <v>100088185.61991924</v>
      </c>
      <c r="C2371" s="73">
        <f t="shared" ca="1" si="600"/>
        <v>80526032.942365378</v>
      </c>
      <c r="D2371" s="67">
        <f ca="1">IF(A2371&lt;$B$1,VLOOKUP(A2371,[1]DI!$A$4:$B$15000,2,FALSE),0)</f>
        <v>0</v>
      </c>
      <c r="E2371" s="11">
        <f t="shared" ca="1" si="601"/>
        <v>1</v>
      </c>
      <c r="F2371" s="66">
        <f ca="1">(TRUNC(PRODUCT($E$16:$E2370),16))</f>
        <v>1.6664875238054899</v>
      </c>
      <c r="G2371" s="66">
        <f t="shared" ca="1" si="602"/>
        <v>1.6004484080525101</v>
      </c>
      <c r="H2371" s="66">
        <f t="shared" ca="1" si="603"/>
        <v>1.0412628799999999</v>
      </c>
      <c r="I2371" s="67">
        <f t="shared" si="598"/>
        <v>0</v>
      </c>
      <c r="J2371" s="68">
        <f t="shared" si="604"/>
        <v>43801</v>
      </c>
      <c r="K2371" s="13">
        <f t="shared" si="605"/>
        <v>538</v>
      </c>
      <c r="L2371" s="9">
        <f t="shared" si="606"/>
        <v>1</v>
      </c>
      <c r="M2371" s="71">
        <f t="shared" ca="1" si="607"/>
        <v>1.0412628799999999</v>
      </c>
      <c r="N2371" s="70">
        <f t="shared" si="608"/>
        <v>0</v>
      </c>
      <c r="O2371" s="66">
        <f t="shared" ca="1" si="609"/>
        <v>3322736.03417686</v>
      </c>
      <c r="P2371" s="72">
        <f t="shared" si="610"/>
        <v>0</v>
      </c>
      <c r="Q2371" s="73">
        <f t="shared" ca="1" si="611"/>
        <v>1610520.6588473076</v>
      </c>
      <c r="R2371" s="73">
        <f t="shared" ca="1" si="612"/>
        <v>14628895.984529711</v>
      </c>
      <c r="S2371" s="68"/>
      <c r="T2371" s="68"/>
      <c r="U2371" s="68"/>
      <c r="V2371" s="6"/>
      <c r="W2371" s="6"/>
      <c r="X2371" s="6"/>
      <c r="Y2371" s="7"/>
      <c r="Z2371" s="1"/>
      <c r="AA2371" s="6"/>
      <c r="AB2371" s="7"/>
      <c r="AC2371" s="7"/>
      <c r="AD2371" s="7"/>
      <c r="AE2371" s="6"/>
      <c r="AF2371" s="8"/>
      <c r="AG2371" s="6"/>
      <c r="AH2371" s="1"/>
      <c r="AI2371" s="3"/>
      <c r="AJ2371" s="3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  <c r="HG2371" s="1"/>
      <c r="HH2371" s="1"/>
      <c r="HI2371" s="1"/>
      <c r="HJ2371" s="1"/>
      <c r="HK2371" s="1"/>
      <c r="HL2371" s="1"/>
    </row>
    <row r="2372" spans="1:220" x14ac:dyDescent="0.2">
      <c r="A2372" s="65">
        <f t="shared" si="597"/>
        <v>44347</v>
      </c>
      <c r="B2372" s="12">
        <f t="shared" ca="1" si="599"/>
        <v>100115027.63090004</v>
      </c>
      <c r="C2372" s="73">
        <f t="shared" ca="1" si="600"/>
        <v>80526032.942365378</v>
      </c>
      <c r="D2372" s="67">
        <f ca="1">IF(A2372&lt;$B$1,VLOOKUP(A2372,[1]DI!$A$4:$B$15000,2,FALSE),0)</f>
        <v>3.4000000000000002E-2</v>
      </c>
      <c r="E2372" s="11">
        <f t="shared" ca="1" si="601"/>
        <v>1.00013269</v>
      </c>
      <c r="F2372" s="66">
        <f ca="1">(TRUNC(PRODUCT($E$16:$E2371),16))</f>
        <v>1.6664875238054899</v>
      </c>
      <c r="G2372" s="66">
        <f t="shared" ca="1" si="602"/>
        <v>1.6004484080525101</v>
      </c>
      <c r="H2372" s="66">
        <f t="shared" ca="1" si="603"/>
        <v>1.0412628799999999</v>
      </c>
      <c r="I2372" s="67">
        <f t="shared" si="598"/>
        <v>0</v>
      </c>
      <c r="J2372" s="68">
        <f t="shared" si="604"/>
        <v>43801</v>
      </c>
      <c r="K2372" s="13">
        <f t="shared" si="605"/>
        <v>539</v>
      </c>
      <c r="L2372" s="9">
        <f t="shared" si="606"/>
        <v>1</v>
      </c>
      <c r="M2372" s="71">
        <f t="shared" ca="1" si="607"/>
        <v>1.0412628799999999</v>
      </c>
      <c r="N2372" s="70">
        <f t="shared" si="608"/>
        <v>0</v>
      </c>
      <c r="O2372" s="66">
        <f t="shared" ca="1" si="609"/>
        <v>3322736.03417686</v>
      </c>
      <c r="P2372" s="72">
        <f t="shared" si="610"/>
        <v>0</v>
      </c>
      <c r="Q2372" s="73">
        <f t="shared" ca="1" si="611"/>
        <v>1610520.6588473076</v>
      </c>
      <c r="R2372" s="73">
        <f t="shared" ca="1" si="612"/>
        <v>14655737.995510498</v>
      </c>
      <c r="S2372" s="68"/>
      <c r="T2372" s="68"/>
      <c r="U2372" s="68"/>
      <c r="V2372" s="6"/>
      <c r="W2372" s="6"/>
      <c r="X2372" s="6"/>
      <c r="Y2372" s="7"/>
      <c r="Z2372" s="1"/>
      <c r="AA2372" s="6"/>
      <c r="AB2372" s="7"/>
      <c r="AC2372" s="7"/>
      <c r="AD2372" s="7"/>
      <c r="AE2372" s="6"/>
      <c r="AF2372" s="8"/>
      <c r="AG2372" s="6"/>
      <c r="AH2372" s="1"/>
      <c r="AI2372" s="3"/>
      <c r="AJ2372" s="3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  <c r="HG2372" s="1"/>
      <c r="HH2372" s="1"/>
      <c r="HI2372" s="1"/>
      <c r="HJ2372" s="1"/>
      <c r="HK2372" s="1"/>
      <c r="HL2372" s="1"/>
    </row>
    <row r="2373" spans="1:220" x14ac:dyDescent="0.2">
      <c r="A2373" s="65">
        <f t="shared" si="597"/>
        <v>44348</v>
      </c>
      <c r="B2373" s="12">
        <f t="shared" ca="1" si="599"/>
        <v>100152995.92385247</v>
      </c>
      <c r="C2373" s="73">
        <f t="shared" ca="1" si="600"/>
        <v>80526032.942365378</v>
      </c>
      <c r="D2373" s="67">
        <f ca="1">IF(A2373&lt;$B$1,VLOOKUP(A2373,[1]DI!$A$4:$B$15000,2,FALSE),0)</f>
        <v>3.4000000000000002E-2</v>
      </c>
      <c r="E2373" s="11">
        <f t="shared" ca="1" si="601"/>
        <v>1.00013269</v>
      </c>
      <c r="F2373" s="66">
        <f ca="1">(TRUNC(PRODUCT($E$16:$E2372),16))</f>
        <v>1.6667086500350301</v>
      </c>
      <c r="G2373" s="66">
        <f t="shared" ca="1" si="602"/>
        <v>1.6004484080525101</v>
      </c>
      <c r="H2373" s="66">
        <f t="shared" ca="1" si="603"/>
        <v>1.0414010499999999</v>
      </c>
      <c r="I2373" s="67">
        <f t="shared" si="598"/>
        <v>0</v>
      </c>
      <c r="J2373" s="68">
        <f t="shared" si="604"/>
        <v>43801</v>
      </c>
      <c r="K2373" s="13">
        <f t="shared" si="605"/>
        <v>539</v>
      </c>
      <c r="L2373" s="9">
        <f t="shared" si="606"/>
        <v>1</v>
      </c>
      <c r="M2373" s="71">
        <f t="shared" ca="1" si="607"/>
        <v>1.0414010499999999</v>
      </c>
      <c r="N2373" s="70">
        <f t="shared" si="608"/>
        <v>0</v>
      </c>
      <c r="O2373" s="66">
        <f t="shared" ca="1" si="609"/>
        <v>3333862.3161485102</v>
      </c>
      <c r="P2373" s="72">
        <f t="shared" si="610"/>
        <v>0</v>
      </c>
      <c r="Q2373" s="73">
        <f t="shared" ca="1" si="611"/>
        <v>1610520.6588473076</v>
      </c>
      <c r="R2373" s="73">
        <f t="shared" ca="1" si="612"/>
        <v>14682580.006491289</v>
      </c>
      <c r="S2373" s="68"/>
      <c r="T2373" s="68"/>
      <c r="U2373" s="68"/>
      <c r="V2373" s="6"/>
      <c r="W2373" s="6"/>
      <c r="X2373" s="6"/>
      <c r="Y2373" s="7"/>
      <c r="Z2373" s="1"/>
      <c r="AA2373" s="6"/>
      <c r="AB2373" s="7"/>
      <c r="AC2373" s="7"/>
      <c r="AD2373" s="7"/>
      <c r="AE2373" s="6"/>
      <c r="AF2373" s="8"/>
      <c r="AG2373" s="6"/>
      <c r="AH2373" s="1"/>
      <c r="AI2373" s="3"/>
      <c r="AJ2373" s="3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  <c r="HG2373" s="1"/>
      <c r="HH2373" s="1"/>
      <c r="HI2373" s="1"/>
      <c r="HJ2373" s="1"/>
      <c r="HK2373" s="1"/>
      <c r="HL2373" s="1"/>
    </row>
    <row r="2374" spans="1:220" x14ac:dyDescent="0.2">
      <c r="A2374" s="65">
        <f t="shared" si="597"/>
        <v>44349</v>
      </c>
      <c r="B2374" s="12">
        <f t="shared" ca="1" si="599"/>
        <v>100190965.02206524</v>
      </c>
      <c r="C2374" s="73">
        <f t="shared" ca="1" si="600"/>
        <v>80526032.942365378</v>
      </c>
      <c r="D2374" s="67">
        <f ca="1">IF(A2374&lt;$B$1,VLOOKUP(A2374,[1]DI!$A$4:$B$15000,2,FALSE),0)</f>
        <v>3.4000000000000002E-2</v>
      </c>
      <c r="E2374" s="11">
        <f t="shared" ca="1" si="601"/>
        <v>1.00013269</v>
      </c>
      <c r="F2374" s="66">
        <f ca="1">(TRUNC(PRODUCT($E$16:$E2373),16))</f>
        <v>1.6669298056058</v>
      </c>
      <c r="G2374" s="66">
        <f t="shared" ca="1" si="602"/>
        <v>1.6004484080525101</v>
      </c>
      <c r="H2374" s="66">
        <f t="shared" ca="1" si="603"/>
        <v>1.0415392299999999</v>
      </c>
      <c r="I2374" s="67">
        <f t="shared" si="598"/>
        <v>0</v>
      </c>
      <c r="J2374" s="68">
        <f t="shared" si="604"/>
        <v>43801</v>
      </c>
      <c r="K2374" s="13">
        <f t="shared" si="605"/>
        <v>540</v>
      </c>
      <c r="L2374" s="9">
        <f t="shared" si="606"/>
        <v>1</v>
      </c>
      <c r="M2374" s="71">
        <f t="shared" ca="1" si="607"/>
        <v>1.0415392299999999</v>
      </c>
      <c r="N2374" s="70">
        <f t="shared" si="608"/>
        <v>0</v>
      </c>
      <c r="O2374" s="66">
        <f t="shared" ca="1" si="609"/>
        <v>3344989.4033804899</v>
      </c>
      <c r="P2374" s="72">
        <f t="shared" si="610"/>
        <v>0</v>
      </c>
      <c r="Q2374" s="73">
        <f t="shared" ca="1" si="611"/>
        <v>1610520.6588473076</v>
      </c>
      <c r="R2374" s="73">
        <f t="shared" ca="1" si="612"/>
        <v>14709422.017472075</v>
      </c>
      <c r="S2374" s="68"/>
      <c r="T2374" s="68"/>
      <c r="U2374" s="68"/>
      <c r="V2374" s="6"/>
      <c r="W2374" s="6"/>
      <c r="X2374" s="6"/>
      <c r="Y2374" s="7"/>
      <c r="Z2374" s="1"/>
      <c r="AA2374" s="6"/>
      <c r="AB2374" s="7"/>
      <c r="AC2374" s="7"/>
      <c r="AD2374" s="7"/>
      <c r="AE2374" s="6"/>
      <c r="AF2374" s="8"/>
      <c r="AG2374" s="6"/>
      <c r="AH2374" s="1"/>
      <c r="AI2374" s="3"/>
      <c r="AJ2374" s="3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</row>
    <row r="2375" spans="1:220" x14ac:dyDescent="0.2">
      <c r="A2375" s="65">
        <f t="shared" si="597"/>
        <v>44350</v>
      </c>
      <c r="B2375" s="12">
        <f t="shared" ca="1" si="599"/>
        <v>100228935.73079866</v>
      </c>
      <c r="C2375" s="73">
        <f t="shared" ca="1" si="600"/>
        <v>80526032.942365378</v>
      </c>
      <c r="D2375" s="67">
        <f ca="1">IF(A2375&lt;$B$1,VLOOKUP(A2375,[1]DI!$A$4:$B$15000,2,FALSE),0)</f>
        <v>0</v>
      </c>
      <c r="E2375" s="11">
        <f t="shared" ca="1" si="601"/>
        <v>1</v>
      </c>
      <c r="F2375" s="66">
        <f ca="1">(TRUNC(PRODUCT($E$16:$E2374),16))</f>
        <v>1.6671509905217099</v>
      </c>
      <c r="G2375" s="66">
        <f t="shared" ca="1" si="602"/>
        <v>1.6004484080525101</v>
      </c>
      <c r="H2375" s="66">
        <f t="shared" ca="1" si="603"/>
        <v>1.04167743</v>
      </c>
      <c r="I2375" s="67">
        <f t="shared" si="598"/>
        <v>0</v>
      </c>
      <c r="J2375" s="68">
        <f t="shared" si="604"/>
        <v>43801</v>
      </c>
      <c r="K2375" s="13">
        <f t="shared" si="605"/>
        <v>541</v>
      </c>
      <c r="L2375" s="9">
        <f t="shared" si="606"/>
        <v>1</v>
      </c>
      <c r="M2375" s="71">
        <f t="shared" ca="1" si="607"/>
        <v>1.04167743</v>
      </c>
      <c r="N2375" s="70">
        <f t="shared" si="608"/>
        <v>0</v>
      </c>
      <c r="O2375" s="66">
        <f t="shared" ca="1" si="609"/>
        <v>3356118.10113313</v>
      </c>
      <c r="P2375" s="72">
        <f t="shared" si="610"/>
        <v>0</v>
      </c>
      <c r="Q2375" s="73">
        <f t="shared" ca="1" si="611"/>
        <v>1610520.6588473076</v>
      </c>
      <c r="R2375" s="73">
        <f t="shared" ca="1" si="612"/>
        <v>14736264.028452866</v>
      </c>
      <c r="S2375" s="68"/>
      <c r="T2375" s="68"/>
      <c r="U2375" s="68"/>
      <c r="V2375" s="6"/>
      <c r="W2375" s="6"/>
      <c r="X2375" s="6"/>
      <c r="Y2375" s="7"/>
      <c r="Z2375" s="1"/>
      <c r="AA2375" s="6"/>
      <c r="AB2375" s="7"/>
      <c r="AC2375" s="7"/>
      <c r="AD2375" s="7"/>
      <c r="AE2375" s="6"/>
      <c r="AF2375" s="8"/>
      <c r="AG2375" s="6"/>
      <c r="AH2375" s="1"/>
      <c r="AI2375" s="3"/>
      <c r="AJ2375" s="3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</row>
    <row r="2376" spans="1:220" x14ac:dyDescent="0.2">
      <c r="A2376" s="65">
        <f t="shared" si="597"/>
        <v>44351</v>
      </c>
      <c r="B2376" s="12">
        <f t="shared" ca="1" si="599"/>
        <v>100255777.74177946</v>
      </c>
      <c r="C2376" s="73">
        <f t="shared" ca="1" si="600"/>
        <v>80526032.942365378</v>
      </c>
      <c r="D2376" s="67">
        <f ca="1">IF(A2376&lt;$B$1,VLOOKUP(A2376,[1]DI!$A$4:$B$15000,2,FALSE),0)</f>
        <v>3.4000000000000002E-2</v>
      </c>
      <c r="E2376" s="11">
        <f t="shared" ca="1" si="601"/>
        <v>1.00013269</v>
      </c>
      <c r="F2376" s="66">
        <f ca="1">(TRUNC(PRODUCT($E$16:$E2375),16))</f>
        <v>1.6671509905217099</v>
      </c>
      <c r="G2376" s="66">
        <f t="shared" ca="1" si="602"/>
        <v>1.6004484080525101</v>
      </c>
      <c r="H2376" s="66">
        <f t="shared" ca="1" si="603"/>
        <v>1.04167743</v>
      </c>
      <c r="I2376" s="67">
        <f t="shared" si="598"/>
        <v>0</v>
      </c>
      <c r="J2376" s="68">
        <f t="shared" si="604"/>
        <v>43801</v>
      </c>
      <c r="K2376" s="13">
        <f t="shared" si="605"/>
        <v>542</v>
      </c>
      <c r="L2376" s="9">
        <f t="shared" si="606"/>
        <v>1</v>
      </c>
      <c r="M2376" s="71">
        <f t="shared" ca="1" si="607"/>
        <v>1.04167743</v>
      </c>
      <c r="N2376" s="70">
        <f t="shared" si="608"/>
        <v>0</v>
      </c>
      <c r="O2376" s="66">
        <f t="shared" ca="1" si="609"/>
        <v>3356118.10113313</v>
      </c>
      <c r="P2376" s="72">
        <f t="shared" si="610"/>
        <v>0</v>
      </c>
      <c r="Q2376" s="73">
        <f t="shared" ca="1" si="611"/>
        <v>1610520.6588473076</v>
      </c>
      <c r="R2376" s="73">
        <f t="shared" ca="1" si="612"/>
        <v>14763106.039433653</v>
      </c>
      <c r="S2376" s="68"/>
      <c r="T2376" s="68"/>
      <c r="U2376" s="68"/>
      <c r="V2376" s="6"/>
      <c r="W2376" s="6"/>
      <c r="X2376" s="6"/>
      <c r="Y2376" s="7"/>
      <c r="Z2376" s="1"/>
      <c r="AA2376" s="6"/>
      <c r="AB2376" s="7"/>
      <c r="AC2376" s="7"/>
      <c r="AD2376" s="7"/>
      <c r="AE2376" s="6"/>
      <c r="AF2376" s="8"/>
      <c r="AG2376" s="6"/>
      <c r="AH2376" s="1"/>
      <c r="AI2376" s="3"/>
      <c r="AJ2376" s="3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</row>
    <row r="2377" spans="1:220" x14ac:dyDescent="0.2">
      <c r="A2377" s="65">
        <f t="shared" si="597"/>
        <v>44352</v>
      </c>
      <c r="B2377" s="12">
        <f t="shared" ca="1" si="599"/>
        <v>100293750.06103355</v>
      </c>
      <c r="C2377" s="73">
        <f t="shared" ca="1" si="600"/>
        <v>80526032.942365378</v>
      </c>
      <c r="D2377" s="67">
        <f ca="1">IF(A2377&lt;$B$1,VLOOKUP(A2377,[1]DI!$A$4:$B$15000,2,FALSE),0)</f>
        <v>0</v>
      </c>
      <c r="E2377" s="11">
        <f t="shared" ca="1" si="601"/>
        <v>1</v>
      </c>
      <c r="F2377" s="66">
        <f ca="1">(TRUNC(PRODUCT($E$16:$E2376),16))</f>
        <v>1.6673722047866399</v>
      </c>
      <c r="G2377" s="66">
        <f t="shared" ca="1" si="602"/>
        <v>1.6004484080525101</v>
      </c>
      <c r="H2377" s="66">
        <f t="shared" ca="1" si="603"/>
        <v>1.04181565</v>
      </c>
      <c r="I2377" s="67">
        <f t="shared" si="598"/>
        <v>0</v>
      </c>
      <c r="J2377" s="68">
        <f t="shared" si="604"/>
        <v>43801</v>
      </c>
      <c r="K2377" s="13">
        <f t="shared" si="605"/>
        <v>543</v>
      </c>
      <c r="L2377" s="9">
        <f t="shared" si="606"/>
        <v>1</v>
      </c>
      <c r="M2377" s="71">
        <f t="shared" ca="1" si="607"/>
        <v>1.04181565</v>
      </c>
      <c r="N2377" s="70">
        <f t="shared" si="608"/>
        <v>0</v>
      </c>
      <c r="O2377" s="66">
        <f t="shared" ca="1" si="609"/>
        <v>3367248.4094064198</v>
      </c>
      <c r="P2377" s="72">
        <f t="shared" si="610"/>
        <v>0</v>
      </c>
      <c r="Q2377" s="73">
        <f t="shared" ca="1" si="611"/>
        <v>1610520.6588473076</v>
      </c>
      <c r="R2377" s="73">
        <f t="shared" ca="1" si="612"/>
        <v>14789948.050414441</v>
      </c>
      <c r="S2377" s="68"/>
      <c r="T2377" s="68"/>
      <c r="U2377" s="68"/>
      <c r="V2377" s="6"/>
      <c r="W2377" s="6"/>
      <c r="X2377" s="6"/>
      <c r="Y2377" s="7"/>
      <c r="Z2377" s="1"/>
      <c r="AA2377" s="6"/>
      <c r="AB2377" s="7"/>
      <c r="AC2377" s="7"/>
      <c r="AD2377" s="7"/>
      <c r="AE2377" s="6"/>
      <c r="AF2377" s="8"/>
      <c r="AG2377" s="6"/>
      <c r="AH2377" s="1"/>
      <c r="AI2377" s="3"/>
      <c r="AJ2377" s="3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  <c r="HG2377" s="1"/>
      <c r="HH2377" s="1"/>
      <c r="HI2377" s="1"/>
      <c r="HJ2377" s="1"/>
      <c r="HK2377" s="1"/>
      <c r="HL2377" s="1"/>
    </row>
    <row r="2378" spans="1:220" x14ac:dyDescent="0.2">
      <c r="A2378" s="65">
        <f t="shared" si="597"/>
        <v>44353</v>
      </c>
      <c r="B2378" s="12">
        <f t="shared" ca="1" si="599"/>
        <v>100320592.07201433</v>
      </c>
      <c r="C2378" s="73">
        <f t="shared" ca="1" si="600"/>
        <v>80526032.942365378</v>
      </c>
      <c r="D2378" s="67">
        <f ca="1">IF(A2378&lt;$B$1,VLOOKUP(A2378,[1]DI!$A$4:$B$15000,2,FALSE),0)</f>
        <v>0</v>
      </c>
      <c r="E2378" s="11">
        <f t="shared" ca="1" si="601"/>
        <v>1</v>
      </c>
      <c r="F2378" s="66">
        <f ca="1">(TRUNC(PRODUCT($E$16:$E2377),16))</f>
        <v>1.6673722047866399</v>
      </c>
      <c r="G2378" s="66">
        <f t="shared" ca="1" si="602"/>
        <v>1.6004484080525101</v>
      </c>
      <c r="H2378" s="66">
        <f t="shared" ca="1" si="603"/>
        <v>1.04181565</v>
      </c>
      <c r="I2378" s="67">
        <f t="shared" si="598"/>
        <v>0</v>
      </c>
      <c r="J2378" s="68">
        <f t="shared" si="604"/>
        <v>43801</v>
      </c>
      <c r="K2378" s="13">
        <f t="shared" si="605"/>
        <v>544</v>
      </c>
      <c r="L2378" s="9">
        <f t="shared" si="606"/>
        <v>1</v>
      </c>
      <c r="M2378" s="71">
        <f t="shared" ca="1" si="607"/>
        <v>1.04181565</v>
      </c>
      <c r="N2378" s="70">
        <f t="shared" si="608"/>
        <v>0</v>
      </c>
      <c r="O2378" s="66">
        <f t="shared" ca="1" si="609"/>
        <v>3367248.4094064198</v>
      </c>
      <c r="P2378" s="72">
        <f t="shared" si="610"/>
        <v>0</v>
      </c>
      <c r="Q2378" s="73">
        <f t="shared" ca="1" si="611"/>
        <v>1610520.6588473076</v>
      </c>
      <c r="R2378" s="73">
        <f t="shared" ca="1" si="612"/>
        <v>14816790.06139523</v>
      </c>
      <c r="S2378" s="68"/>
      <c r="T2378" s="68"/>
      <c r="U2378" s="68"/>
      <c r="V2378" s="6"/>
      <c r="W2378" s="6"/>
      <c r="X2378" s="6"/>
      <c r="Y2378" s="7"/>
      <c r="Z2378" s="1"/>
      <c r="AA2378" s="6"/>
      <c r="AB2378" s="7"/>
      <c r="AC2378" s="7"/>
      <c r="AD2378" s="7"/>
      <c r="AE2378" s="6"/>
      <c r="AF2378" s="8"/>
      <c r="AG2378" s="6"/>
      <c r="AH2378" s="1"/>
      <c r="AI2378" s="3"/>
      <c r="AJ2378" s="3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  <c r="HG2378" s="1"/>
      <c r="HH2378" s="1"/>
      <c r="HI2378" s="1"/>
      <c r="HJ2378" s="1"/>
      <c r="HK2378" s="1"/>
      <c r="HL2378" s="1"/>
    </row>
    <row r="2379" spans="1:220" x14ac:dyDescent="0.2">
      <c r="A2379" s="65">
        <f t="shared" si="597"/>
        <v>44354</v>
      </c>
      <c r="B2379" s="12">
        <f t="shared" ca="1" si="599"/>
        <v>100347434.08299512</v>
      </c>
      <c r="C2379" s="73">
        <f t="shared" ca="1" si="600"/>
        <v>80526032.942365378</v>
      </c>
      <c r="D2379" s="67">
        <f ca="1">IF(A2379&lt;$B$1,VLOOKUP(A2379,[1]DI!$A$4:$B$15000,2,FALSE),0)</f>
        <v>3.4000000000000002E-2</v>
      </c>
      <c r="E2379" s="11">
        <f t="shared" ca="1" si="601"/>
        <v>1.00013269</v>
      </c>
      <c r="F2379" s="66">
        <f ca="1">(TRUNC(PRODUCT($E$16:$E2378),16))</f>
        <v>1.6673722047866399</v>
      </c>
      <c r="G2379" s="66">
        <f t="shared" ca="1" si="602"/>
        <v>1.6004484080525101</v>
      </c>
      <c r="H2379" s="66">
        <f t="shared" ca="1" si="603"/>
        <v>1.04181565</v>
      </c>
      <c r="I2379" s="67">
        <f t="shared" si="598"/>
        <v>0</v>
      </c>
      <c r="J2379" s="68">
        <f t="shared" si="604"/>
        <v>43801</v>
      </c>
      <c r="K2379" s="13">
        <f t="shared" si="605"/>
        <v>545</v>
      </c>
      <c r="L2379" s="9">
        <f t="shared" si="606"/>
        <v>1</v>
      </c>
      <c r="M2379" s="71">
        <f t="shared" ca="1" si="607"/>
        <v>1.04181565</v>
      </c>
      <c r="N2379" s="70">
        <f t="shared" si="608"/>
        <v>0</v>
      </c>
      <c r="O2379" s="66">
        <f t="shared" ca="1" si="609"/>
        <v>3367248.4094064198</v>
      </c>
      <c r="P2379" s="72">
        <f t="shared" si="610"/>
        <v>0</v>
      </c>
      <c r="Q2379" s="73">
        <f t="shared" ca="1" si="611"/>
        <v>1610520.6588473076</v>
      </c>
      <c r="R2379" s="73">
        <f t="shared" ca="1" si="612"/>
        <v>14843632.072376018</v>
      </c>
      <c r="S2379" s="68"/>
      <c r="T2379" s="68"/>
      <c r="U2379" s="68"/>
      <c r="V2379" s="6"/>
      <c r="W2379" s="6"/>
      <c r="X2379" s="6"/>
      <c r="Y2379" s="7"/>
      <c r="Z2379" s="1"/>
      <c r="AA2379" s="6"/>
      <c r="AB2379" s="7"/>
      <c r="AC2379" s="7"/>
      <c r="AD2379" s="7"/>
      <c r="AE2379" s="6"/>
      <c r="AF2379" s="8"/>
      <c r="AG2379" s="6"/>
      <c r="AH2379" s="1"/>
      <c r="AI2379" s="3"/>
      <c r="AJ2379" s="3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  <c r="HG2379" s="1"/>
      <c r="HH2379" s="1"/>
      <c r="HI2379" s="1"/>
      <c r="HJ2379" s="1"/>
      <c r="HK2379" s="1"/>
      <c r="HL2379" s="1"/>
    </row>
    <row r="2380" spans="1:220" x14ac:dyDescent="0.2">
      <c r="A2380" s="65">
        <f t="shared" si="597"/>
        <v>44355</v>
      </c>
      <c r="B2380" s="12">
        <f t="shared" ca="1" si="599"/>
        <v>100385408.01276988</v>
      </c>
      <c r="C2380" s="73">
        <f t="shared" ca="1" si="600"/>
        <v>80526032.942365378</v>
      </c>
      <c r="D2380" s="67">
        <f ca="1">IF(A2380&lt;$B$1,VLOOKUP(A2380,[1]DI!$A$4:$B$15000,2,FALSE),0)</f>
        <v>3.4000000000000002E-2</v>
      </c>
      <c r="E2380" s="11">
        <f t="shared" ca="1" si="601"/>
        <v>1.00013269</v>
      </c>
      <c r="F2380" s="66">
        <f ca="1">(TRUNC(PRODUCT($E$16:$E2379),16))</f>
        <v>1.6675934484044901</v>
      </c>
      <c r="G2380" s="66">
        <f t="shared" ca="1" si="602"/>
        <v>1.6004484080525101</v>
      </c>
      <c r="H2380" s="66">
        <f t="shared" ca="1" si="603"/>
        <v>1.04195389</v>
      </c>
      <c r="I2380" s="67">
        <f t="shared" si="598"/>
        <v>0</v>
      </c>
      <c r="J2380" s="68">
        <f t="shared" si="604"/>
        <v>43801</v>
      </c>
      <c r="K2380" s="13">
        <f t="shared" si="605"/>
        <v>546</v>
      </c>
      <c r="L2380" s="9">
        <f t="shared" si="606"/>
        <v>1</v>
      </c>
      <c r="M2380" s="71">
        <f t="shared" ca="1" si="607"/>
        <v>1.04195389</v>
      </c>
      <c r="N2380" s="70">
        <f t="shared" si="608"/>
        <v>0</v>
      </c>
      <c r="O2380" s="66">
        <f t="shared" ca="1" si="609"/>
        <v>3378380.3282003799</v>
      </c>
      <c r="P2380" s="72">
        <f t="shared" si="610"/>
        <v>0</v>
      </c>
      <c r="Q2380" s="73">
        <f t="shared" ca="1" si="611"/>
        <v>1610520.6588473076</v>
      </c>
      <c r="R2380" s="73">
        <f t="shared" ca="1" si="612"/>
        <v>14870474.083356805</v>
      </c>
      <c r="S2380" s="68"/>
      <c r="T2380" s="68"/>
      <c r="U2380" s="68"/>
      <c r="V2380" s="6"/>
      <c r="W2380" s="6"/>
      <c r="X2380" s="6"/>
      <c r="Y2380" s="7"/>
      <c r="Z2380" s="1"/>
      <c r="AA2380" s="6"/>
      <c r="AB2380" s="7"/>
      <c r="AC2380" s="7"/>
      <c r="AD2380" s="7"/>
      <c r="AE2380" s="6"/>
      <c r="AF2380" s="8"/>
      <c r="AG2380" s="6"/>
      <c r="AH2380" s="1"/>
      <c r="AI2380" s="3"/>
      <c r="AJ2380" s="3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</row>
    <row r="2381" spans="1:220" x14ac:dyDescent="0.2">
      <c r="A2381" s="65">
        <f t="shared" si="597"/>
        <v>44356</v>
      </c>
      <c r="B2381" s="12">
        <f t="shared" ca="1" si="599"/>
        <v>100423383.55306526</v>
      </c>
      <c r="C2381" s="73">
        <f t="shared" ca="1" si="600"/>
        <v>80526032.942365378</v>
      </c>
      <c r="D2381" s="67">
        <f ca="1">IF(A2381&lt;$B$1,VLOOKUP(A2381,[1]DI!$A$4:$B$15000,2,FALSE),0)</f>
        <v>3.4000000000000002E-2</v>
      </c>
      <c r="E2381" s="11">
        <f t="shared" ca="1" si="601"/>
        <v>1.00013269</v>
      </c>
      <c r="F2381" s="66">
        <f ca="1">(TRUNC(PRODUCT($E$16:$E2380),16))</f>
        <v>1.6678147213791601</v>
      </c>
      <c r="G2381" s="66">
        <f t="shared" ca="1" si="602"/>
        <v>1.6004484080525101</v>
      </c>
      <c r="H2381" s="66">
        <f t="shared" ca="1" si="603"/>
        <v>1.04209215</v>
      </c>
      <c r="I2381" s="67">
        <f t="shared" si="598"/>
        <v>0</v>
      </c>
      <c r="J2381" s="68">
        <f t="shared" si="604"/>
        <v>43801</v>
      </c>
      <c r="K2381" s="13">
        <f t="shared" si="605"/>
        <v>547</v>
      </c>
      <c r="L2381" s="9">
        <f t="shared" si="606"/>
        <v>1</v>
      </c>
      <c r="M2381" s="71">
        <f t="shared" ca="1" si="607"/>
        <v>1.04209215</v>
      </c>
      <c r="N2381" s="70">
        <f t="shared" si="608"/>
        <v>0</v>
      </c>
      <c r="O2381" s="66">
        <f t="shared" ca="1" si="609"/>
        <v>3389513.8575149798</v>
      </c>
      <c r="P2381" s="72">
        <f t="shared" si="610"/>
        <v>0</v>
      </c>
      <c r="Q2381" s="73">
        <f t="shared" ca="1" si="611"/>
        <v>1610520.6588473076</v>
      </c>
      <c r="R2381" s="73">
        <f t="shared" ca="1" si="612"/>
        <v>14897316.094337596</v>
      </c>
      <c r="S2381" s="68"/>
      <c r="T2381" s="68"/>
      <c r="U2381" s="68"/>
      <c r="V2381" s="6"/>
      <c r="W2381" s="6"/>
      <c r="X2381" s="6"/>
      <c r="Y2381" s="7"/>
      <c r="Z2381" s="1"/>
      <c r="AA2381" s="6"/>
      <c r="AB2381" s="7"/>
      <c r="AC2381" s="7"/>
      <c r="AD2381" s="7"/>
      <c r="AE2381" s="6"/>
      <c r="AF2381" s="8"/>
      <c r="AG2381" s="6"/>
      <c r="AH2381" s="1"/>
      <c r="AI2381" s="3"/>
      <c r="AJ2381" s="3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  <c r="HG2381" s="1"/>
      <c r="HH2381" s="1"/>
      <c r="HI2381" s="1"/>
      <c r="HJ2381" s="1"/>
      <c r="HK2381" s="1"/>
      <c r="HL2381" s="1"/>
    </row>
    <row r="2382" spans="1:220" x14ac:dyDescent="0.2">
      <c r="A2382" s="65">
        <f t="shared" si="597"/>
        <v>44357</v>
      </c>
      <c r="B2382" s="12">
        <f t="shared" ca="1" si="599"/>
        <v>100461359.89862099</v>
      </c>
      <c r="C2382" s="73">
        <f t="shared" ca="1" si="600"/>
        <v>80526032.942365378</v>
      </c>
      <c r="D2382" s="67">
        <f ca="1">IF(A2382&lt;$B$1,VLOOKUP(A2382,[1]DI!$A$4:$B$15000,2,FALSE),0)</f>
        <v>3.4000000000000002E-2</v>
      </c>
      <c r="E2382" s="11">
        <f t="shared" ca="1" si="601"/>
        <v>1.00013269</v>
      </c>
      <c r="F2382" s="66">
        <f ca="1">(TRUNC(PRODUCT($E$16:$E2381),16))</f>
        <v>1.66803602371454</v>
      </c>
      <c r="G2382" s="66">
        <f t="shared" ca="1" si="602"/>
        <v>1.6004484080525101</v>
      </c>
      <c r="H2382" s="66">
        <f t="shared" ca="1" si="603"/>
        <v>1.0422304200000001</v>
      </c>
      <c r="I2382" s="67">
        <f t="shared" si="598"/>
        <v>0</v>
      </c>
      <c r="J2382" s="68">
        <f t="shared" si="604"/>
        <v>43801</v>
      </c>
      <c r="K2382" s="13">
        <f t="shared" si="605"/>
        <v>548</v>
      </c>
      <c r="L2382" s="9">
        <f t="shared" si="606"/>
        <v>1</v>
      </c>
      <c r="M2382" s="71">
        <f t="shared" ca="1" si="607"/>
        <v>1.0422304200000001</v>
      </c>
      <c r="N2382" s="70">
        <f t="shared" si="608"/>
        <v>0</v>
      </c>
      <c r="O2382" s="66">
        <f t="shared" ca="1" si="609"/>
        <v>3400648.1920899302</v>
      </c>
      <c r="P2382" s="72">
        <f t="shared" si="610"/>
        <v>0</v>
      </c>
      <c r="Q2382" s="73">
        <f t="shared" ca="1" si="611"/>
        <v>1610520.6588473076</v>
      </c>
      <c r="R2382" s="73">
        <f t="shared" ca="1" si="612"/>
        <v>14924158.105318384</v>
      </c>
      <c r="S2382" s="68"/>
      <c r="T2382" s="68"/>
      <c r="U2382" s="68"/>
      <c r="V2382" s="6"/>
      <c r="W2382" s="6"/>
      <c r="X2382" s="6"/>
      <c r="Y2382" s="7"/>
      <c r="Z2382" s="1"/>
      <c r="AA2382" s="6"/>
      <c r="AB2382" s="7"/>
      <c r="AC2382" s="7"/>
      <c r="AD2382" s="7"/>
      <c r="AE2382" s="6"/>
      <c r="AF2382" s="8"/>
      <c r="AG2382" s="6"/>
      <c r="AH2382" s="1"/>
      <c r="AI2382" s="3"/>
      <c r="AJ2382" s="3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</row>
    <row r="2383" spans="1:220" x14ac:dyDescent="0.2">
      <c r="A2383" s="65">
        <f t="shared" si="597"/>
        <v>44358</v>
      </c>
      <c r="B2383" s="12">
        <f t="shared" ca="1" si="599"/>
        <v>100499338.65995771</v>
      </c>
      <c r="C2383" s="73">
        <f t="shared" ca="1" si="600"/>
        <v>80526032.942365378</v>
      </c>
      <c r="D2383" s="67">
        <f ca="1">IF(A2383&lt;$B$1,VLOOKUP(A2383,[1]DI!$A$4:$B$15000,2,FALSE),0)</f>
        <v>3.4000000000000002E-2</v>
      </c>
      <c r="E2383" s="11">
        <f t="shared" ca="1" si="601"/>
        <v>1.00013269</v>
      </c>
      <c r="F2383" s="66">
        <f ca="1">(TRUNC(PRODUCT($E$16:$E2382),16))</f>
        <v>1.6682573554145299</v>
      </c>
      <c r="G2383" s="66">
        <f t="shared" ca="1" si="602"/>
        <v>1.6004484080525101</v>
      </c>
      <c r="H2383" s="66">
        <f t="shared" ca="1" si="603"/>
        <v>1.04236872</v>
      </c>
      <c r="I2383" s="67">
        <f t="shared" si="598"/>
        <v>0</v>
      </c>
      <c r="J2383" s="68">
        <f t="shared" si="604"/>
        <v>43801</v>
      </c>
      <c r="K2383" s="13">
        <f t="shared" si="605"/>
        <v>549</v>
      </c>
      <c r="L2383" s="9">
        <f t="shared" si="606"/>
        <v>1</v>
      </c>
      <c r="M2383" s="71">
        <f t="shared" ca="1" si="607"/>
        <v>1.04236872</v>
      </c>
      <c r="N2383" s="70">
        <f t="shared" si="608"/>
        <v>0</v>
      </c>
      <c r="O2383" s="66">
        <f t="shared" ca="1" si="609"/>
        <v>3411784.9424458598</v>
      </c>
      <c r="P2383" s="72">
        <f t="shared" si="610"/>
        <v>0</v>
      </c>
      <c r="Q2383" s="73">
        <f t="shared" ca="1" si="611"/>
        <v>1610520.6588473076</v>
      </c>
      <c r="R2383" s="73">
        <f t="shared" ca="1" si="612"/>
        <v>14951000.116299173</v>
      </c>
      <c r="S2383" s="68"/>
      <c r="T2383" s="68"/>
      <c r="U2383" s="68"/>
      <c r="V2383" s="6"/>
      <c r="W2383" s="6"/>
      <c r="X2383" s="6"/>
      <c r="Y2383" s="7"/>
      <c r="Z2383" s="1"/>
      <c r="AA2383" s="6"/>
      <c r="AB2383" s="7"/>
      <c r="AC2383" s="7"/>
      <c r="AD2383" s="7"/>
      <c r="AE2383" s="6"/>
      <c r="AF2383" s="8"/>
      <c r="AG2383" s="6"/>
      <c r="AH2383" s="1"/>
      <c r="AI2383" s="3"/>
      <c r="AJ2383" s="3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  <c r="HG2383" s="1"/>
      <c r="HH2383" s="1"/>
      <c r="HI2383" s="1"/>
      <c r="HJ2383" s="1"/>
      <c r="HK2383" s="1"/>
      <c r="HL2383" s="1"/>
    </row>
    <row r="2384" spans="1:220" x14ac:dyDescent="0.2">
      <c r="A2384" s="65">
        <f t="shared" si="597"/>
        <v>44359</v>
      </c>
      <c r="B2384" s="12">
        <f t="shared" ca="1" si="599"/>
        <v>100537318.22655475</v>
      </c>
      <c r="C2384" s="73">
        <f t="shared" ca="1" si="600"/>
        <v>80526032.942365378</v>
      </c>
      <c r="D2384" s="67">
        <f ca="1">IF(A2384&lt;$B$1,VLOOKUP(A2384,[1]DI!$A$4:$B$15000,2,FALSE),0)</f>
        <v>0</v>
      </c>
      <c r="E2384" s="11">
        <f t="shared" ca="1" si="601"/>
        <v>1</v>
      </c>
      <c r="F2384" s="66">
        <f ca="1">(TRUNC(PRODUCT($E$16:$E2383),16))</f>
        <v>1.6684787164830199</v>
      </c>
      <c r="G2384" s="66">
        <f t="shared" ca="1" si="602"/>
        <v>1.6004484080525101</v>
      </c>
      <c r="H2384" s="66">
        <f t="shared" ca="1" si="603"/>
        <v>1.0425070299999999</v>
      </c>
      <c r="I2384" s="67">
        <f t="shared" si="598"/>
        <v>0</v>
      </c>
      <c r="J2384" s="68">
        <f t="shared" si="604"/>
        <v>43801</v>
      </c>
      <c r="K2384" s="13">
        <f t="shared" si="605"/>
        <v>550</v>
      </c>
      <c r="L2384" s="9">
        <f t="shared" si="606"/>
        <v>1</v>
      </c>
      <c r="M2384" s="71">
        <f t="shared" ca="1" si="607"/>
        <v>1.0425070299999999</v>
      </c>
      <c r="N2384" s="70">
        <f t="shared" si="608"/>
        <v>0</v>
      </c>
      <c r="O2384" s="66">
        <f t="shared" ca="1" si="609"/>
        <v>3422922.4980620998</v>
      </c>
      <c r="P2384" s="72">
        <f t="shared" si="610"/>
        <v>0</v>
      </c>
      <c r="Q2384" s="73">
        <f t="shared" ca="1" si="611"/>
        <v>1610520.6588473076</v>
      </c>
      <c r="R2384" s="73">
        <f t="shared" ca="1" si="612"/>
        <v>14977842.127279963</v>
      </c>
      <c r="S2384" s="68"/>
      <c r="T2384" s="68"/>
      <c r="U2384" s="68"/>
      <c r="V2384" s="6"/>
      <c r="W2384" s="6"/>
      <c r="X2384" s="6"/>
      <c r="Y2384" s="7"/>
      <c r="Z2384" s="1"/>
      <c r="AA2384" s="6"/>
      <c r="AB2384" s="7"/>
      <c r="AC2384" s="7"/>
      <c r="AD2384" s="7"/>
      <c r="AE2384" s="6"/>
      <c r="AF2384" s="8"/>
      <c r="AG2384" s="6"/>
      <c r="AH2384" s="1"/>
      <c r="AI2384" s="3"/>
      <c r="AJ2384" s="3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  <c r="HG2384" s="1"/>
      <c r="HH2384" s="1"/>
      <c r="HI2384" s="1"/>
      <c r="HJ2384" s="1"/>
      <c r="HK2384" s="1"/>
      <c r="HL2384" s="1"/>
    </row>
    <row r="2385" spans="1:220" x14ac:dyDescent="0.2">
      <c r="A2385" s="65">
        <f t="shared" si="597"/>
        <v>44360</v>
      </c>
      <c r="B2385" s="12">
        <f t="shared" ca="1" si="599"/>
        <v>100564160.23753554</v>
      </c>
      <c r="C2385" s="73">
        <f t="shared" ca="1" si="600"/>
        <v>80526032.942365378</v>
      </c>
      <c r="D2385" s="67">
        <f ca="1">IF(A2385&lt;$B$1,VLOOKUP(A2385,[1]DI!$A$4:$B$15000,2,FALSE),0)</f>
        <v>0</v>
      </c>
      <c r="E2385" s="11">
        <f t="shared" ca="1" si="601"/>
        <v>1</v>
      </c>
      <c r="F2385" s="66">
        <f ca="1">(TRUNC(PRODUCT($E$16:$E2384),16))</f>
        <v>1.6684787164830199</v>
      </c>
      <c r="G2385" s="66">
        <f t="shared" ca="1" si="602"/>
        <v>1.6004484080525101</v>
      </c>
      <c r="H2385" s="66">
        <f t="shared" ca="1" si="603"/>
        <v>1.0425070299999999</v>
      </c>
      <c r="I2385" s="67">
        <f t="shared" si="598"/>
        <v>0</v>
      </c>
      <c r="J2385" s="68">
        <f t="shared" si="604"/>
        <v>43801</v>
      </c>
      <c r="K2385" s="13">
        <f t="shared" si="605"/>
        <v>551</v>
      </c>
      <c r="L2385" s="9">
        <f t="shared" si="606"/>
        <v>1</v>
      </c>
      <c r="M2385" s="71">
        <f t="shared" ca="1" si="607"/>
        <v>1.0425070299999999</v>
      </c>
      <c r="N2385" s="70">
        <f t="shared" si="608"/>
        <v>0</v>
      </c>
      <c r="O2385" s="66">
        <f t="shared" ca="1" si="609"/>
        <v>3422922.4980620998</v>
      </c>
      <c r="P2385" s="72">
        <f t="shared" si="610"/>
        <v>0</v>
      </c>
      <c r="Q2385" s="73">
        <f t="shared" ca="1" si="611"/>
        <v>1610520.6588473076</v>
      </c>
      <c r="R2385" s="73">
        <f t="shared" ca="1" si="612"/>
        <v>15004684.138260748</v>
      </c>
      <c r="S2385" s="68"/>
      <c r="T2385" s="68"/>
      <c r="U2385" s="68"/>
      <c r="V2385" s="6"/>
      <c r="W2385" s="6"/>
      <c r="X2385" s="6"/>
      <c r="Y2385" s="7"/>
      <c r="Z2385" s="1"/>
      <c r="AA2385" s="6"/>
      <c r="AB2385" s="7"/>
      <c r="AC2385" s="7"/>
      <c r="AD2385" s="7"/>
      <c r="AE2385" s="6"/>
      <c r="AF2385" s="8"/>
      <c r="AG2385" s="6"/>
      <c r="AH2385" s="1"/>
      <c r="AI2385" s="3"/>
      <c r="AJ2385" s="3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  <c r="HG2385" s="1"/>
      <c r="HH2385" s="1"/>
      <c r="HI2385" s="1"/>
      <c r="HJ2385" s="1"/>
      <c r="HK2385" s="1"/>
      <c r="HL2385" s="1"/>
    </row>
    <row r="2386" spans="1:220" x14ac:dyDescent="0.2">
      <c r="A2386" s="65">
        <f t="shared" ref="A2386:A2449" si="613">(A2385+1)</f>
        <v>44361</v>
      </c>
      <c r="B2386" s="12">
        <f t="shared" ca="1" si="599"/>
        <v>100591002.24851632</v>
      </c>
      <c r="C2386" s="73">
        <f t="shared" ca="1" si="600"/>
        <v>80526032.942365378</v>
      </c>
      <c r="D2386" s="67">
        <f ca="1">IF(A2386&lt;$B$1,VLOOKUP(A2386,[1]DI!$A$4:$B$15000,2,FALSE),0)</f>
        <v>3.4000000000000002E-2</v>
      </c>
      <c r="E2386" s="11">
        <f t="shared" ca="1" si="601"/>
        <v>1.00013269</v>
      </c>
      <c r="F2386" s="66">
        <f ca="1">(TRUNC(PRODUCT($E$16:$E2385),16))</f>
        <v>1.6684787164830199</v>
      </c>
      <c r="G2386" s="66">
        <f t="shared" ca="1" si="602"/>
        <v>1.6004484080525101</v>
      </c>
      <c r="H2386" s="66">
        <f t="shared" ca="1" si="603"/>
        <v>1.0425070299999999</v>
      </c>
      <c r="I2386" s="67">
        <f t="shared" ref="I2386:I2449" si="614">I2385</f>
        <v>0</v>
      </c>
      <c r="J2386" s="68">
        <f t="shared" si="604"/>
        <v>43801</v>
      </c>
      <c r="K2386" s="13">
        <f t="shared" si="605"/>
        <v>552</v>
      </c>
      <c r="L2386" s="9">
        <f t="shared" si="606"/>
        <v>1</v>
      </c>
      <c r="M2386" s="71">
        <f t="shared" ca="1" si="607"/>
        <v>1.0425070299999999</v>
      </c>
      <c r="N2386" s="70">
        <f t="shared" si="608"/>
        <v>0</v>
      </c>
      <c r="O2386" s="66">
        <f t="shared" ca="1" si="609"/>
        <v>3422922.4980620998</v>
      </c>
      <c r="P2386" s="72">
        <f t="shared" si="610"/>
        <v>0</v>
      </c>
      <c r="Q2386" s="73">
        <f t="shared" ca="1" si="611"/>
        <v>1610520.6588473076</v>
      </c>
      <c r="R2386" s="73">
        <f t="shared" ca="1" si="612"/>
        <v>15031526.149241539</v>
      </c>
      <c r="S2386" s="68"/>
      <c r="T2386" s="68"/>
      <c r="U2386" s="68"/>
      <c r="V2386" s="6"/>
      <c r="W2386" s="6"/>
      <c r="X2386" s="6"/>
      <c r="Y2386" s="7"/>
      <c r="Z2386" s="1"/>
      <c r="AA2386" s="6"/>
      <c r="AB2386" s="7"/>
      <c r="AC2386" s="7"/>
      <c r="AD2386" s="7"/>
      <c r="AE2386" s="6"/>
      <c r="AF2386" s="8"/>
      <c r="AG2386" s="6"/>
      <c r="AH2386" s="1"/>
      <c r="AI2386" s="3"/>
      <c r="AJ2386" s="3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  <c r="HG2386" s="1"/>
      <c r="HH2386" s="1"/>
      <c r="HI2386" s="1"/>
      <c r="HJ2386" s="1"/>
      <c r="HK2386" s="1"/>
      <c r="HL2386" s="1"/>
    </row>
    <row r="2387" spans="1:220" x14ac:dyDescent="0.2">
      <c r="A2387" s="65">
        <f t="shared" si="613"/>
        <v>44362</v>
      </c>
      <c r="B2387" s="12">
        <f t="shared" ca="1" si="599"/>
        <v>100628983.42563404</v>
      </c>
      <c r="C2387" s="73">
        <f t="shared" ca="1" si="600"/>
        <v>80526032.942365378</v>
      </c>
      <c r="D2387" s="67">
        <f ca="1">IF(A2387&lt;$B$1,VLOOKUP(A2387,[1]DI!$A$4:$B$15000,2,FALSE),0)</f>
        <v>3.4000000000000002E-2</v>
      </c>
      <c r="E2387" s="11">
        <f t="shared" ca="1" si="601"/>
        <v>1.00013269</v>
      </c>
      <c r="F2387" s="66">
        <f ca="1">(TRUNC(PRODUCT($E$16:$E2386),16))</f>
        <v>1.66870010692391</v>
      </c>
      <c r="G2387" s="66">
        <f t="shared" ca="1" si="602"/>
        <v>1.6004484080525101</v>
      </c>
      <c r="H2387" s="66">
        <f t="shared" ca="1" si="603"/>
        <v>1.0426453600000001</v>
      </c>
      <c r="I2387" s="67">
        <f t="shared" si="614"/>
        <v>0</v>
      </c>
      <c r="J2387" s="68">
        <f t="shared" si="604"/>
        <v>43801</v>
      </c>
      <c r="K2387" s="13">
        <f t="shared" si="605"/>
        <v>553</v>
      </c>
      <c r="L2387" s="9">
        <f t="shared" si="606"/>
        <v>1</v>
      </c>
      <c r="M2387" s="71">
        <f t="shared" ca="1" si="607"/>
        <v>1.0426453600000001</v>
      </c>
      <c r="N2387" s="70">
        <f t="shared" si="608"/>
        <v>0</v>
      </c>
      <c r="O2387" s="66">
        <f t="shared" ca="1" si="609"/>
        <v>3434061.6641990398</v>
      </c>
      <c r="P2387" s="72">
        <f t="shared" si="610"/>
        <v>0</v>
      </c>
      <c r="Q2387" s="73">
        <f t="shared" ca="1" si="611"/>
        <v>1610520.6588473076</v>
      </c>
      <c r="R2387" s="73">
        <f t="shared" ca="1" si="612"/>
        <v>15058368.160222325</v>
      </c>
      <c r="S2387" s="68"/>
      <c r="T2387" s="68"/>
      <c r="U2387" s="68"/>
      <c r="V2387" s="6"/>
      <c r="W2387" s="6"/>
      <c r="X2387" s="6"/>
      <c r="Y2387" s="7"/>
      <c r="Z2387" s="1"/>
      <c r="AA2387" s="6"/>
      <c r="AB2387" s="7"/>
      <c r="AC2387" s="7"/>
      <c r="AD2387" s="7"/>
      <c r="AE2387" s="6"/>
      <c r="AF2387" s="8"/>
      <c r="AG2387" s="6"/>
      <c r="AH2387" s="1"/>
      <c r="AI2387" s="3"/>
      <c r="AJ2387" s="3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  <c r="HG2387" s="1"/>
      <c r="HH2387" s="1"/>
      <c r="HI2387" s="1"/>
      <c r="HJ2387" s="1"/>
      <c r="HK2387" s="1"/>
      <c r="HL2387" s="1"/>
    </row>
    <row r="2388" spans="1:220" x14ac:dyDescent="0.2">
      <c r="A2388" s="65">
        <f t="shared" si="613"/>
        <v>44363</v>
      </c>
      <c r="B2388" s="12">
        <f t="shared" ca="1" si="599"/>
        <v>100666966.21327241</v>
      </c>
      <c r="C2388" s="73">
        <f t="shared" ca="1" si="600"/>
        <v>80526032.942365378</v>
      </c>
      <c r="D2388" s="67">
        <f ca="1">IF(A2388&lt;$B$1,VLOOKUP(A2388,[1]DI!$A$4:$B$15000,2,FALSE),0)</f>
        <v>3.4000000000000002E-2</v>
      </c>
      <c r="E2388" s="11">
        <f t="shared" ca="1" si="601"/>
        <v>1.00013269</v>
      </c>
      <c r="F2388" s="66">
        <f ca="1">(TRUNC(PRODUCT($E$16:$E2387),16))</f>
        <v>1.6689215267410999</v>
      </c>
      <c r="G2388" s="66">
        <f t="shared" ca="1" si="602"/>
        <v>1.6004484080525101</v>
      </c>
      <c r="H2388" s="66">
        <f t="shared" ca="1" si="603"/>
        <v>1.0427837099999999</v>
      </c>
      <c r="I2388" s="67">
        <f t="shared" si="614"/>
        <v>0</v>
      </c>
      <c r="J2388" s="68">
        <f t="shared" si="604"/>
        <v>43801</v>
      </c>
      <c r="K2388" s="13">
        <f t="shared" si="605"/>
        <v>554</v>
      </c>
      <c r="L2388" s="9">
        <f t="shared" si="606"/>
        <v>1</v>
      </c>
      <c r="M2388" s="71">
        <f t="shared" ca="1" si="607"/>
        <v>1.0427837099999999</v>
      </c>
      <c r="N2388" s="70">
        <f t="shared" si="608"/>
        <v>0</v>
      </c>
      <c r="O2388" s="66">
        <f t="shared" ca="1" si="609"/>
        <v>3445202.4408566002</v>
      </c>
      <c r="P2388" s="72">
        <f t="shared" si="610"/>
        <v>0</v>
      </c>
      <c r="Q2388" s="73">
        <f t="shared" ca="1" si="611"/>
        <v>1610520.6588473076</v>
      </c>
      <c r="R2388" s="73">
        <f t="shared" ca="1" si="612"/>
        <v>15085210.171203116</v>
      </c>
      <c r="S2388" s="68"/>
      <c r="T2388" s="68"/>
      <c r="U2388" s="68"/>
      <c r="V2388" s="6"/>
      <c r="W2388" s="6"/>
      <c r="X2388" s="6"/>
      <c r="Y2388" s="7"/>
      <c r="Z2388" s="1"/>
      <c r="AA2388" s="6"/>
      <c r="AB2388" s="7"/>
      <c r="AC2388" s="7"/>
      <c r="AD2388" s="7"/>
      <c r="AE2388" s="6"/>
      <c r="AF2388" s="8"/>
      <c r="AG2388" s="6"/>
      <c r="AH2388" s="1"/>
      <c r="AI2388" s="3"/>
      <c r="AJ2388" s="3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  <c r="HG2388" s="1"/>
      <c r="HH2388" s="1"/>
      <c r="HI2388" s="1"/>
      <c r="HJ2388" s="1"/>
      <c r="HK2388" s="1"/>
      <c r="HL2388" s="1"/>
    </row>
    <row r="2389" spans="1:220" x14ac:dyDescent="0.2">
      <c r="A2389" s="65">
        <f t="shared" si="613"/>
        <v>44364</v>
      </c>
      <c r="B2389" s="12">
        <f t="shared" ca="1" si="599"/>
        <v>100704950.61143143</v>
      </c>
      <c r="C2389" s="73">
        <f t="shared" ca="1" si="600"/>
        <v>80526032.942365378</v>
      </c>
      <c r="D2389" s="67">
        <f ca="1">IF(A2389&lt;$B$1,VLOOKUP(A2389,[1]DI!$A$4:$B$15000,2,FALSE),0)</f>
        <v>4.1500000000000002E-2</v>
      </c>
      <c r="E2389" s="11">
        <f t="shared" ca="1" si="601"/>
        <v>1.00016137</v>
      </c>
      <c r="F2389" s="66">
        <f ca="1">(TRUNC(PRODUCT($E$16:$E2388),16))</f>
        <v>1.6691429759384799</v>
      </c>
      <c r="G2389" s="66">
        <f t="shared" ca="1" si="602"/>
        <v>1.6004484080525101</v>
      </c>
      <c r="H2389" s="66">
        <f t="shared" ca="1" si="603"/>
        <v>1.0429220800000001</v>
      </c>
      <c r="I2389" s="67">
        <f t="shared" si="614"/>
        <v>0</v>
      </c>
      <c r="J2389" s="68">
        <f t="shared" si="604"/>
        <v>43801</v>
      </c>
      <c r="K2389" s="13">
        <f t="shared" si="605"/>
        <v>555</v>
      </c>
      <c r="L2389" s="9">
        <f t="shared" si="606"/>
        <v>1</v>
      </c>
      <c r="M2389" s="71">
        <f t="shared" ca="1" si="607"/>
        <v>1.0429220800000001</v>
      </c>
      <c r="N2389" s="70">
        <f t="shared" si="608"/>
        <v>0</v>
      </c>
      <c r="O2389" s="66">
        <f t="shared" ca="1" si="609"/>
        <v>3456344.8280348498</v>
      </c>
      <c r="P2389" s="72">
        <f t="shared" si="610"/>
        <v>0</v>
      </c>
      <c r="Q2389" s="73">
        <f t="shared" ca="1" si="611"/>
        <v>1610520.6588473076</v>
      </c>
      <c r="R2389" s="73">
        <f t="shared" ca="1" si="612"/>
        <v>15112052.182183901</v>
      </c>
      <c r="S2389" s="68"/>
      <c r="T2389" s="68"/>
      <c r="U2389" s="68"/>
      <c r="V2389" s="6"/>
      <c r="W2389" s="6"/>
      <c r="X2389" s="6"/>
      <c r="Y2389" s="7"/>
      <c r="Z2389" s="1"/>
      <c r="AA2389" s="6"/>
      <c r="AB2389" s="7"/>
      <c r="AC2389" s="7"/>
      <c r="AD2389" s="7"/>
      <c r="AE2389" s="6"/>
      <c r="AF2389" s="8"/>
      <c r="AG2389" s="6"/>
      <c r="AH2389" s="1"/>
      <c r="AI2389" s="3"/>
      <c r="AJ2389" s="3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  <c r="HG2389" s="1"/>
      <c r="HH2389" s="1"/>
      <c r="HI2389" s="1"/>
      <c r="HJ2389" s="1"/>
      <c r="HK2389" s="1"/>
      <c r="HL2389" s="1"/>
    </row>
    <row r="2390" spans="1:220" x14ac:dyDescent="0.2">
      <c r="A2390" s="65">
        <f t="shared" si="613"/>
        <v>44365</v>
      </c>
      <c r="B2390" s="12">
        <f t="shared" ca="1" si="599"/>
        <v>100745344.34849609</v>
      </c>
      <c r="C2390" s="73">
        <f t="shared" ca="1" si="600"/>
        <v>80526032.942365378</v>
      </c>
      <c r="D2390" s="67">
        <f ca="1">IF(A2390&lt;$B$1,VLOOKUP(A2390,[1]DI!$A$4:$B$15000,2,FALSE),0)</f>
        <v>4.1500000000000002E-2</v>
      </c>
      <c r="E2390" s="11">
        <f t="shared" ca="1" si="601"/>
        <v>1.00016137</v>
      </c>
      <c r="F2390" s="66">
        <f ca="1">(TRUNC(PRODUCT($E$16:$E2389),16))</f>
        <v>1.66941232554051</v>
      </c>
      <c r="G2390" s="66">
        <f t="shared" ca="1" si="602"/>
        <v>1.6004484080525101</v>
      </c>
      <c r="H2390" s="66">
        <f t="shared" ca="1" si="603"/>
        <v>1.04309037</v>
      </c>
      <c r="I2390" s="67">
        <f t="shared" si="614"/>
        <v>0</v>
      </c>
      <c r="J2390" s="68">
        <f t="shared" si="604"/>
        <v>43801</v>
      </c>
      <c r="K2390" s="13">
        <f t="shared" si="605"/>
        <v>556</v>
      </c>
      <c r="L2390" s="9">
        <f t="shared" si="606"/>
        <v>1</v>
      </c>
      <c r="M2390" s="71">
        <f t="shared" ca="1" si="607"/>
        <v>1.04309037</v>
      </c>
      <c r="N2390" s="70">
        <f t="shared" si="608"/>
        <v>0</v>
      </c>
      <c r="O2390" s="66">
        <f t="shared" ca="1" si="609"/>
        <v>3469896.5541187199</v>
      </c>
      <c r="P2390" s="72">
        <f t="shared" si="610"/>
        <v>0</v>
      </c>
      <c r="Q2390" s="73">
        <f t="shared" ca="1" si="611"/>
        <v>1610520.6588473076</v>
      </c>
      <c r="R2390" s="73">
        <f t="shared" ca="1" si="612"/>
        <v>15138894.193164691</v>
      </c>
      <c r="S2390" s="68"/>
      <c r="T2390" s="68"/>
      <c r="U2390" s="68"/>
      <c r="V2390" s="6"/>
      <c r="W2390" s="6"/>
      <c r="X2390" s="6"/>
      <c r="Y2390" s="7"/>
      <c r="Z2390" s="1"/>
      <c r="AA2390" s="6"/>
      <c r="AB2390" s="7"/>
      <c r="AC2390" s="7"/>
      <c r="AD2390" s="7"/>
      <c r="AE2390" s="6"/>
      <c r="AF2390" s="8"/>
      <c r="AG2390" s="6"/>
      <c r="AH2390" s="1"/>
      <c r="AI2390" s="3"/>
      <c r="AJ2390" s="3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</row>
    <row r="2391" spans="1:220" x14ac:dyDescent="0.2">
      <c r="A2391" s="65">
        <f t="shared" si="613"/>
        <v>44366</v>
      </c>
      <c r="B2391" s="12">
        <f t="shared" ca="1" si="599"/>
        <v>100785741.30660206</v>
      </c>
      <c r="C2391" s="73">
        <f t="shared" ca="1" si="600"/>
        <v>80526032.942365378</v>
      </c>
      <c r="D2391" s="67">
        <f ca="1">IF(A2391&lt;$B$1,VLOOKUP(A2391,[1]DI!$A$4:$B$15000,2,FALSE),0)</f>
        <v>0</v>
      </c>
      <c r="E2391" s="11">
        <f t="shared" ca="1" si="601"/>
        <v>1</v>
      </c>
      <c r="F2391" s="66">
        <f ca="1">(TRUNC(PRODUCT($E$16:$E2390),16))</f>
        <v>1.6696817186074799</v>
      </c>
      <c r="G2391" s="66">
        <f t="shared" ca="1" si="602"/>
        <v>1.6004484080525101</v>
      </c>
      <c r="H2391" s="66">
        <f t="shared" ca="1" si="603"/>
        <v>1.0432587</v>
      </c>
      <c r="I2391" s="67">
        <f t="shared" si="614"/>
        <v>0</v>
      </c>
      <c r="J2391" s="68">
        <f t="shared" si="604"/>
        <v>43801</v>
      </c>
      <c r="K2391" s="13">
        <f t="shared" si="605"/>
        <v>557</v>
      </c>
      <c r="L2391" s="9">
        <f t="shared" si="606"/>
        <v>1</v>
      </c>
      <c r="M2391" s="71">
        <f t="shared" ca="1" si="607"/>
        <v>1.0432587</v>
      </c>
      <c r="N2391" s="70">
        <f t="shared" si="608"/>
        <v>0</v>
      </c>
      <c r="O2391" s="66">
        <f t="shared" ca="1" si="609"/>
        <v>3483451.5012439</v>
      </c>
      <c r="P2391" s="72">
        <f t="shared" si="610"/>
        <v>0</v>
      </c>
      <c r="Q2391" s="73">
        <f t="shared" ca="1" si="611"/>
        <v>1610520.6588473076</v>
      </c>
      <c r="R2391" s="73">
        <f t="shared" ca="1" si="612"/>
        <v>15165736.204145478</v>
      </c>
      <c r="S2391" s="68"/>
      <c r="T2391" s="68"/>
      <c r="U2391" s="68"/>
      <c r="V2391" s="6"/>
      <c r="W2391" s="6"/>
      <c r="X2391" s="6"/>
      <c r="Y2391" s="7"/>
      <c r="Z2391" s="1"/>
      <c r="AA2391" s="6"/>
      <c r="AB2391" s="7"/>
      <c r="AC2391" s="7"/>
      <c r="AD2391" s="7"/>
      <c r="AE2391" s="6"/>
      <c r="AF2391" s="8"/>
      <c r="AG2391" s="6"/>
      <c r="AH2391" s="1"/>
      <c r="AI2391" s="3"/>
      <c r="AJ2391" s="3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  <c r="HG2391" s="1"/>
      <c r="HH2391" s="1"/>
      <c r="HI2391" s="1"/>
      <c r="HJ2391" s="1"/>
      <c r="HK2391" s="1"/>
      <c r="HL2391" s="1"/>
    </row>
    <row r="2392" spans="1:220" x14ac:dyDescent="0.2">
      <c r="A2392" s="65">
        <f t="shared" si="613"/>
        <v>44367</v>
      </c>
      <c r="B2392" s="12">
        <f t="shared" ca="1" si="599"/>
        <v>100812583.31758285</v>
      </c>
      <c r="C2392" s="73">
        <f t="shared" ca="1" si="600"/>
        <v>80526032.942365378</v>
      </c>
      <c r="D2392" s="67">
        <f ca="1">IF(A2392&lt;$B$1,VLOOKUP(A2392,[1]DI!$A$4:$B$15000,2,FALSE),0)</f>
        <v>0</v>
      </c>
      <c r="E2392" s="11">
        <f t="shared" ca="1" si="601"/>
        <v>1</v>
      </c>
      <c r="F2392" s="66">
        <f ca="1">(TRUNC(PRODUCT($E$16:$E2391),16))</f>
        <v>1.6696817186074799</v>
      </c>
      <c r="G2392" s="66">
        <f t="shared" ca="1" si="602"/>
        <v>1.6004484080525101</v>
      </c>
      <c r="H2392" s="66">
        <f t="shared" ca="1" si="603"/>
        <v>1.0432587</v>
      </c>
      <c r="I2392" s="67">
        <f t="shared" si="614"/>
        <v>0</v>
      </c>
      <c r="J2392" s="68">
        <f t="shared" si="604"/>
        <v>43801</v>
      </c>
      <c r="K2392" s="13">
        <f t="shared" si="605"/>
        <v>558</v>
      </c>
      <c r="L2392" s="9">
        <f t="shared" si="606"/>
        <v>1</v>
      </c>
      <c r="M2392" s="71">
        <f t="shared" ca="1" si="607"/>
        <v>1.0432587</v>
      </c>
      <c r="N2392" s="70">
        <f t="shared" si="608"/>
        <v>0</v>
      </c>
      <c r="O2392" s="66">
        <f t="shared" ca="1" si="609"/>
        <v>3483451.5012439</v>
      </c>
      <c r="P2392" s="72">
        <f t="shared" si="610"/>
        <v>0</v>
      </c>
      <c r="Q2392" s="73">
        <f t="shared" ca="1" si="611"/>
        <v>1610520.6588473076</v>
      </c>
      <c r="R2392" s="73">
        <f t="shared" ca="1" si="612"/>
        <v>15192578.215126269</v>
      </c>
      <c r="S2392" s="68"/>
      <c r="T2392" s="68"/>
      <c r="U2392" s="68"/>
      <c r="V2392" s="6"/>
      <c r="W2392" s="6"/>
      <c r="X2392" s="6"/>
      <c r="Y2392" s="7"/>
      <c r="Z2392" s="1"/>
      <c r="AA2392" s="6"/>
      <c r="AB2392" s="7"/>
      <c r="AC2392" s="7"/>
      <c r="AD2392" s="7"/>
      <c r="AE2392" s="6"/>
      <c r="AF2392" s="8"/>
      <c r="AG2392" s="6"/>
      <c r="AH2392" s="1"/>
      <c r="AI2392" s="3"/>
      <c r="AJ2392" s="3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  <c r="HG2392" s="1"/>
      <c r="HH2392" s="1"/>
      <c r="HI2392" s="1"/>
      <c r="HJ2392" s="1"/>
      <c r="HK2392" s="1"/>
      <c r="HL2392" s="1"/>
    </row>
    <row r="2393" spans="1:220" x14ac:dyDescent="0.2">
      <c r="A2393" s="65">
        <f t="shared" si="613"/>
        <v>44368</v>
      </c>
      <c r="B2393" s="12">
        <f t="shared" ca="1" si="599"/>
        <v>100839425.32856365</v>
      </c>
      <c r="C2393" s="73">
        <f t="shared" ca="1" si="600"/>
        <v>80526032.942365378</v>
      </c>
      <c r="D2393" s="67">
        <f ca="1">IF(A2393&lt;$B$1,VLOOKUP(A2393,[1]DI!$A$4:$B$15000,2,FALSE),0)</f>
        <v>4.1500000000000002E-2</v>
      </c>
      <c r="E2393" s="11">
        <f t="shared" ca="1" si="601"/>
        <v>1.00016137</v>
      </c>
      <c r="F2393" s="66">
        <f ca="1">(TRUNC(PRODUCT($E$16:$E2392),16))</f>
        <v>1.6696817186074799</v>
      </c>
      <c r="G2393" s="66">
        <f t="shared" ca="1" si="602"/>
        <v>1.6004484080525101</v>
      </c>
      <c r="H2393" s="66">
        <f t="shared" ca="1" si="603"/>
        <v>1.0432587</v>
      </c>
      <c r="I2393" s="67">
        <f t="shared" si="614"/>
        <v>0</v>
      </c>
      <c r="J2393" s="68">
        <f t="shared" si="604"/>
        <v>43801</v>
      </c>
      <c r="K2393" s="13">
        <f t="shared" si="605"/>
        <v>559</v>
      </c>
      <c r="L2393" s="9">
        <f t="shared" si="606"/>
        <v>1</v>
      </c>
      <c r="M2393" s="71">
        <f t="shared" ca="1" si="607"/>
        <v>1.0432587</v>
      </c>
      <c r="N2393" s="70">
        <f t="shared" si="608"/>
        <v>0</v>
      </c>
      <c r="O2393" s="66">
        <f t="shared" ca="1" si="609"/>
        <v>3483451.5012439</v>
      </c>
      <c r="P2393" s="72">
        <f t="shared" si="610"/>
        <v>0</v>
      </c>
      <c r="Q2393" s="73">
        <f t="shared" ca="1" si="611"/>
        <v>1610520.6588473076</v>
      </c>
      <c r="R2393" s="73">
        <f t="shared" ca="1" si="612"/>
        <v>15219420.226107057</v>
      </c>
      <c r="S2393" s="68"/>
      <c r="T2393" s="68"/>
      <c r="U2393" s="68"/>
      <c r="V2393" s="6"/>
      <c r="W2393" s="6"/>
      <c r="X2393" s="6"/>
      <c r="Y2393" s="7"/>
      <c r="Z2393" s="1"/>
      <c r="AA2393" s="6"/>
      <c r="AB2393" s="7"/>
      <c r="AC2393" s="7"/>
      <c r="AD2393" s="7"/>
      <c r="AE2393" s="6"/>
      <c r="AF2393" s="8"/>
      <c r="AG2393" s="6"/>
      <c r="AH2393" s="1"/>
      <c r="AI2393" s="3"/>
      <c r="AJ2393" s="3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  <c r="HG2393" s="1"/>
      <c r="HH2393" s="1"/>
      <c r="HI2393" s="1"/>
      <c r="HJ2393" s="1"/>
      <c r="HK2393" s="1"/>
      <c r="HL2393" s="1"/>
    </row>
    <row r="2394" spans="1:220" x14ac:dyDescent="0.2">
      <c r="A2394" s="65">
        <f t="shared" si="613"/>
        <v>44369</v>
      </c>
      <c r="B2394" s="12">
        <f t="shared" ca="1" si="599"/>
        <v>100879823.89719027</v>
      </c>
      <c r="C2394" s="73">
        <f t="shared" ca="1" si="600"/>
        <v>80526032.942365378</v>
      </c>
      <c r="D2394" s="67">
        <f ca="1">IF(A2394&lt;$B$1,VLOOKUP(A2394,[1]DI!$A$4:$B$15000,2,FALSE),0)</f>
        <v>4.1500000000000002E-2</v>
      </c>
      <c r="E2394" s="11">
        <f t="shared" ca="1" si="601"/>
        <v>1.00016137</v>
      </c>
      <c r="F2394" s="66">
        <f ca="1">(TRUNC(PRODUCT($E$16:$E2393),16))</f>
        <v>1.6699511551464099</v>
      </c>
      <c r="G2394" s="66">
        <f t="shared" ca="1" si="602"/>
        <v>1.6004484080525101</v>
      </c>
      <c r="H2394" s="66">
        <f t="shared" ca="1" si="603"/>
        <v>1.04342705</v>
      </c>
      <c r="I2394" s="67">
        <f t="shared" si="614"/>
        <v>0</v>
      </c>
      <c r="J2394" s="68">
        <f t="shared" si="604"/>
        <v>43801</v>
      </c>
      <c r="K2394" s="13">
        <f t="shared" si="605"/>
        <v>560</v>
      </c>
      <c r="L2394" s="9">
        <f t="shared" si="606"/>
        <v>1</v>
      </c>
      <c r="M2394" s="71">
        <f t="shared" ca="1" si="607"/>
        <v>1.04342705</v>
      </c>
      <c r="N2394" s="70">
        <f t="shared" si="608"/>
        <v>0</v>
      </c>
      <c r="O2394" s="66">
        <f t="shared" ca="1" si="609"/>
        <v>3497008.0588897499</v>
      </c>
      <c r="P2394" s="72">
        <f t="shared" si="610"/>
        <v>0</v>
      </c>
      <c r="Q2394" s="73">
        <f t="shared" ca="1" si="611"/>
        <v>1610520.6588473076</v>
      </c>
      <c r="R2394" s="73">
        <f t="shared" ca="1" si="612"/>
        <v>15246262.237087846</v>
      </c>
      <c r="S2394" s="68"/>
      <c r="T2394" s="68"/>
      <c r="U2394" s="68"/>
      <c r="V2394" s="6"/>
      <c r="W2394" s="6"/>
      <c r="X2394" s="6"/>
      <c r="Y2394" s="7"/>
      <c r="Z2394" s="1"/>
      <c r="AA2394" s="6"/>
      <c r="AB2394" s="7"/>
      <c r="AC2394" s="7"/>
      <c r="AD2394" s="7"/>
      <c r="AE2394" s="6"/>
      <c r="AF2394" s="8"/>
      <c r="AG2394" s="6"/>
      <c r="AH2394" s="1"/>
      <c r="AI2394" s="3"/>
      <c r="AJ2394" s="3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  <c r="HG2394" s="1"/>
      <c r="HH2394" s="1"/>
      <c r="HI2394" s="1"/>
      <c r="HJ2394" s="1"/>
      <c r="HK2394" s="1"/>
      <c r="HL2394" s="1"/>
    </row>
    <row r="2395" spans="1:220" x14ac:dyDescent="0.2">
      <c r="A2395" s="65">
        <f t="shared" si="613"/>
        <v>44370</v>
      </c>
      <c r="B2395" s="12">
        <f t="shared" ca="1" si="599"/>
        <v>100920224.07633756</v>
      </c>
      <c r="C2395" s="73">
        <f t="shared" ca="1" si="600"/>
        <v>80526032.942365378</v>
      </c>
      <c r="D2395" s="67">
        <f ca="1">IF(A2395&lt;$B$1,VLOOKUP(A2395,[1]DI!$A$4:$B$15000,2,FALSE),0)</f>
        <v>4.1500000000000002E-2</v>
      </c>
      <c r="E2395" s="11">
        <f t="shared" ca="1" si="601"/>
        <v>1.00016137</v>
      </c>
      <c r="F2395" s="66">
        <f ca="1">(TRUNC(PRODUCT($E$16:$E2394),16))</f>
        <v>1.6702206351643201</v>
      </c>
      <c r="G2395" s="66">
        <f t="shared" ca="1" si="602"/>
        <v>1.6004484080525101</v>
      </c>
      <c r="H2395" s="66">
        <f t="shared" ca="1" si="603"/>
        <v>1.0435954199999999</v>
      </c>
      <c r="I2395" s="67">
        <f t="shared" si="614"/>
        <v>0</v>
      </c>
      <c r="J2395" s="68">
        <f t="shared" si="604"/>
        <v>43801</v>
      </c>
      <c r="K2395" s="13">
        <f t="shared" si="605"/>
        <v>561</v>
      </c>
      <c r="L2395" s="9">
        <f t="shared" si="606"/>
        <v>1</v>
      </c>
      <c r="M2395" s="71">
        <f t="shared" ca="1" si="607"/>
        <v>1.0435954199999999</v>
      </c>
      <c r="N2395" s="70">
        <f t="shared" si="608"/>
        <v>0</v>
      </c>
      <c r="O2395" s="66">
        <f t="shared" ca="1" si="609"/>
        <v>3510566.22705625</v>
      </c>
      <c r="P2395" s="72">
        <f t="shared" si="610"/>
        <v>0</v>
      </c>
      <c r="Q2395" s="73">
        <f t="shared" ca="1" si="611"/>
        <v>1610520.6588473076</v>
      </c>
      <c r="R2395" s="73">
        <f t="shared" ca="1" si="612"/>
        <v>15273104.248068633</v>
      </c>
      <c r="S2395" s="68"/>
      <c r="T2395" s="68"/>
      <c r="U2395" s="68"/>
      <c r="V2395" s="6"/>
      <c r="W2395" s="6"/>
      <c r="X2395" s="6"/>
      <c r="Y2395" s="7"/>
      <c r="Z2395" s="1"/>
      <c r="AA2395" s="6"/>
      <c r="AB2395" s="7"/>
      <c r="AC2395" s="7"/>
      <c r="AD2395" s="7"/>
      <c r="AE2395" s="6"/>
      <c r="AF2395" s="8"/>
      <c r="AG2395" s="6"/>
      <c r="AH2395" s="1"/>
      <c r="AI2395" s="3"/>
      <c r="AJ2395" s="3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</row>
    <row r="2396" spans="1:220" x14ac:dyDescent="0.2">
      <c r="A2396" s="65">
        <f t="shared" si="613"/>
        <v>44371</v>
      </c>
      <c r="B2396" s="12">
        <f t="shared" ca="1" si="599"/>
        <v>100960627.47652617</v>
      </c>
      <c r="C2396" s="73">
        <f t="shared" ca="1" si="600"/>
        <v>80526032.942365378</v>
      </c>
      <c r="D2396" s="67">
        <f ca="1">IF(A2396&lt;$B$1,VLOOKUP(A2396,[1]DI!$A$4:$B$15000,2,FALSE),0)</f>
        <v>4.1500000000000002E-2</v>
      </c>
      <c r="E2396" s="11">
        <f t="shared" ca="1" si="601"/>
        <v>1.00016137</v>
      </c>
      <c r="F2396" s="66">
        <f ca="1">(TRUNC(PRODUCT($E$16:$E2395),16))</f>
        <v>1.6704901586682099</v>
      </c>
      <c r="G2396" s="66">
        <f t="shared" ca="1" si="602"/>
        <v>1.6004484080525101</v>
      </c>
      <c r="H2396" s="66">
        <f t="shared" ca="1" si="603"/>
        <v>1.0437638300000001</v>
      </c>
      <c r="I2396" s="67">
        <f t="shared" si="614"/>
        <v>0</v>
      </c>
      <c r="J2396" s="68">
        <f t="shared" si="604"/>
        <v>43801</v>
      </c>
      <c r="K2396" s="13">
        <f t="shared" si="605"/>
        <v>562</v>
      </c>
      <c r="L2396" s="9">
        <f t="shared" si="606"/>
        <v>1</v>
      </c>
      <c r="M2396" s="71">
        <f t="shared" ca="1" si="607"/>
        <v>1.0437638300000001</v>
      </c>
      <c r="N2396" s="70">
        <f t="shared" si="608"/>
        <v>0</v>
      </c>
      <c r="O2396" s="66">
        <f t="shared" ca="1" si="609"/>
        <v>3524127.6162640802</v>
      </c>
      <c r="P2396" s="72">
        <f t="shared" si="610"/>
        <v>0</v>
      </c>
      <c r="Q2396" s="73">
        <f t="shared" ca="1" si="611"/>
        <v>1610520.6588473076</v>
      </c>
      <c r="R2396" s="73">
        <f t="shared" ca="1" si="612"/>
        <v>15299946.259049421</v>
      </c>
      <c r="S2396" s="68"/>
      <c r="T2396" s="68"/>
      <c r="U2396" s="68"/>
      <c r="V2396" s="6"/>
      <c r="W2396" s="6"/>
      <c r="X2396" s="6"/>
      <c r="Y2396" s="7"/>
      <c r="Z2396" s="1"/>
      <c r="AA2396" s="6"/>
      <c r="AB2396" s="7"/>
      <c r="AC2396" s="7"/>
      <c r="AD2396" s="7"/>
      <c r="AE2396" s="6"/>
      <c r="AF2396" s="8"/>
      <c r="AG2396" s="6"/>
      <c r="AH2396" s="1"/>
      <c r="AI2396" s="3"/>
      <c r="AJ2396" s="3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  <c r="HG2396" s="1"/>
      <c r="HH2396" s="1"/>
      <c r="HI2396" s="1"/>
      <c r="HJ2396" s="1"/>
      <c r="HK2396" s="1"/>
      <c r="HL2396" s="1"/>
    </row>
    <row r="2397" spans="1:220" x14ac:dyDescent="0.2">
      <c r="A2397" s="65">
        <f t="shared" si="613"/>
        <v>44372</v>
      </c>
      <c r="B2397" s="12">
        <f t="shared" ca="1" si="599"/>
        <v>101001032.48723547</v>
      </c>
      <c r="C2397" s="73">
        <f t="shared" ca="1" si="600"/>
        <v>80526032.942365378</v>
      </c>
      <c r="D2397" s="67">
        <f ca="1">IF(A2397&lt;$B$1,VLOOKUP(A2397,[1]DI!$A$4:$B$15000,2,FALSE),0)</f>
        <v>4.1500000000000002E-2</v>
      </c>
      <c r="E2397" s="11">
        <f t="shared" ca="1" si="601"/>
        <v>1.00016137</v>
      </c>
      <c r="F2397" s="66">
        <f ca="1">(TRUNC(PRODUCT($E$16:$E2396),16))</f>
        <v>1.6707597256651201</v>
      </c>
      <c r="G2397" s="66">
        <f t="shared" ca="1" si="602"/>
        <v>1.6004484080525101</v>
      </c>
      <c r="H2397" s="66">
        <f t="shared" ca="1" si="603"/>
        <v>1.0439322600000001</v>
      </c>
      <c r="I2397" s="67">
        <f t="shared" si="614"/>
        <v>0</v>
      </c>
      <c r="J2397" s="68">
        <f t="shared" si="604"/>
        <v>43801</v>
      </c>
      <c r="K2397" s="13">
        <f t="shared" si="605"/>
        <v>563</v>
      </c>
      <c r="L2397" s="9">
        <f t="shared" si="606"/>
        <v>1</v>
      </c>
      <c r="M2397" s="71">
        <f t="shared" ca="1" si="607"/>
        <v>1.0439322600000001</v>
      </c>
      <c r="N2397" s="70">
        <f t="shared" si="608"/>
        <v>0</v>
      </c>
      <c r="O2397" s="66">
        <f t="shared" ca="1" si="609"/>
        <v>3537690.6159925698</v>
      </c>
      <c r="P2397" s="72">
        <f t="shared" si="610"/>
        <v>0</v>
      </c>
      <c r="Q2397" s="73">
        <f t="shared" ca="1" si="611"/>
        <v>1610520.6588473076</v>
      </c>
      <c r="R2397" s="73">
        <f t="shared" ca="1" si="612"/>
        <v>15326788.270030212</v>
      </c>
      <c r="S2397" s="68"/>
      <c r="T2397" s="68"/>
      <c r="U2397" s="68"/>
      <c r="V2397" s="6"/>
      <c r="W2397" s="6"/>
      <c r="X2397" s="6"/>
      <c r="Y2397" s="7"/>
      <c r="Z2397" s="1"/>
      <c r="AA2397" s="6"/>
      <c r="AB2397" s="7"/>
      <c r="AC2397" s="7"/>
      <c r="AD2397" s="7"/>
      <c r="AE2397" s="6"/>
      <c r="AF2397" s="8"/>
      <c r="AG2397" s="6"/>
      <c r="AH2397" s="1"/>
      <c r="AI2397" s="3"/>
      <c r="AJ2397" s="3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  <c r="HG2397" s="1"/>
      <c r="HH2397" s="1"/>
      <c r="HI2397" s="1"/>
      <c r="HJ2397" s="1"/>
      <c r="HK2397" s="1"/>
      <c r="HL2397" s="1"/>
    </row>
    <row r="2398" spans="1:220" x14ac:dyDescent="0.2">
      <c r="A2398" s="65">
        <f t="shared" si="613"/>
        <v>44373</v>
      </c>
      <c r="B2398" s="12">
        <f t="shared" ca="1" si="599"/>
        <v>101041439.91372572</v>
      </c>
      <c r="C2398" s="73">
        <f t="shared" ca="1" si="600"/>
        <v>80526032.942365378</v>
      </c>
      <c r="D2398" s="67">
        <f ca="1">IF(A2398&lt;$B$1,VLOOKUP(A2398,[1]DI!$A$4:$B$15000,2,FALSE),0)</f>
        <v>0</v>
      </c>
      <c r="E2398" s="11">
        <f t="shared" ca="1" si="601"/>
        <v>1</v>
      </c>
      <c r="F2398" s="66">
        <f ca="1">(TRUNC(PRODUCT($E$16:$E2397),16))</f>
        <v>1.6710293361620501</v>
      </c>
      <c r="G2398" s="66">
        <f t="shared" ca="1" si="602"/>
        <v>1.6004484080525101</v>
      </c>
      <c r="H2398" s="66">
        <f t="shared" ca="1" si="603"/>
        <v>1.0441007200000001</v>
      </c>
      <c r="I2398" s="67">
        <f t="shared" si="614"/>
        <v>0</v>
      </c>
      <c r="J2398" s="68">
        <f t="shared" si="604"/>
        <v>43801</v>
      </c>
      <c r="K2398" s="13">
        <f t="shared" si="605"/>
        <v>564</v>
      </c>
      <c r="L2398" s="9">
        <f t="shared" si="606"/>
        <v>1</v>
      </c>
      <c r="M2398" s="71">
        <f t="shared" ca="1" si="607"/>
        <v>1.0441007200000001</v>
      </c>
      <c r="N2398" s="70">
        <f t="shared" si="608"/>
        <v>0</v>
      </c>
      <c r="O2398" s="66">
        <f t="shared" ca="1" si="609"/>
        <v>3551256.0315020401</v>
      </c>
      <c r="P2398" s="72">
        <f t="shared" si="610"/>
        <v>0</v>
      </c>
      <c r="Q2398" s="73">
        <f t="shared" ca="1" si="611"/>
        <v>1610520.6588473076</v>
      </c>
      <c r="R2398" s="73">
        <f t="shared" ca="1" si="612"/>
        <v>15353630.281011</v>
      </c>
      <c r="S2398" s="68"/>
      <c r="T2398" s="68"/>
      <c r="U2398" s="68"/>
      <c r="V2398" s="6"/>
      <c r="W2398" s="6"/>
      <c r="X2398" s="6"/>
      <c r="Y2398" s="7"/>
      <c r="Z2398" s="1"/>
      <c r="AA2398" s="6"/>
      <c r="AB2398" s="7"/>
      <c r="AC2398" s="7"/>
      <c r="AD2398" s="7"/>
      <c r="AE2398" s="6"/>
      <c r="AF2398" s="8"/>
      <c r="AG2398" s="6"/>
      <c r="AH2398" s="1"/>
      <c r="AI2398" s="3"/>
      <c r="AJ2398" s="3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  <c r="HG2398" s="1"/>
      <c r="HH2398" s="1"/>
      <c r="HI2398" s="1"/>
      <c r="HJ2398" s="1"/>
      <c r="HK2398" s="1"/>
      <c r="HL2398" s="1"/>
    </row>
    <row r="2399" spans="1:220" x14ac:dyDescent="0.2">
      <c r="A2399" s="65">
        <f t="shared" si="613"/>
        <v>44374</v>
      </c>
      <c r="B2399" s="12">
        <f t="shared" ca="1" si="599"/>
        <v>101068281.9247065</v>
      </c>
      <c r="C2399" s="73">
        <f t="shared" ca="1" si="600"/>
        <v>80526032.942365378</v>
      </c>
      <c r="D2399" s="67">
        <f ca="1">IF(A2399&lt;$B$1,VLOOKUP(A2399,[1]DI!$A$4:$B$15000,2,FALSE),0)</f>
        <v>0</v>
      </c>
      <c r="E2399" s="11">
        <f t="shared" ca="1" si="601"/>
        <v>1</v>
      </c>
      <c r="F2399" s="66">
        <f ca="1">(TRUNC(PRODUCT($E$16:$E2398),16))</f>
        <v>1.6710293361620501</v>
      </c>
      <c r="G2399" s="66">
        <f t="shared" ca="1" si="602"/>
        <v>1.6004484080525101</v>
      </c>
      <c r="H2399" s="66">
        <f t="shared" ca="1" si="603"/>
        <v>1.0441007200000001</v>
      </c>
      <c r="I2399" s="67">
        <f t="shared" si="614"/>
        <v>0</v>
      </c>
      <c r="J2399" s="68">
        <f t="shared" si="604"/>
        <v>43801</v>
      </c>
      <c r="K2399" s="13">
        <f t="shared" si="605"/>
        <v>565</v>
      </c>
      <c r="L2399" s="9">
        <f t="shared" si="606"/>
        <v>1</v>
      </c>
      <c r="M2399" s="71">
        <f t="shared" ca="1" si="607"/>
        <v>1.0441007200000001</v>
      </c>
      <c r="N2399" s="70">
        <f t="shared" si="608"/>
        <v>0</v>
      </c>
      <c r="O2399" s="66">
        <f t="shared" ca="1" si="609"/>
        <v>3551256.0315020401</v>
      </c>
      <c r="P2399" s="72">
        <f t="shared" si="610"/>
        <v>0</v>
      </c>
      <c r="Q2399" s="73">
        <f t="shared" ca="1" si="611"/>
        <v>1610520.6588473076</v>
      </c>
      <c r="R2399" s="73">
        <f t="shared" ca="1" si="612"/>
        <v>15380472.291991789</v>
      </c>
      <c r="S2399" s="68"/>
      <c r="T2399" s="68"/>
      <c r="U2399" s="68"/>
      <c r="V2399" s="6"/>
      <c r="W2399" s="6"/>
      <c r="X2399" s="6"/>
      <c r="Y2399" s="7"/>
      <c r="Z2399" s="1"/>
      <c r="AA2399" s="6"/>
      <c r="AB2399" s="7"/>
      <c r="AC2399" s="7"/>
      <c r="AD2399" s="7"/>
      <c r="AE2399" s="6"/>
      <c r="AF2399" s="8"/>
      <c r="AG2399" s="6"/>
      <c r="AH2399" s="1"/>
      <c r="AI2399" s="3"/>
      <c r="AJ2399" s="3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  <c r="HG2399" s="1"/>
      <c r="HH2399" s="1"/>
      <c r="HI2399" s="1"/>
      <c r="HJ2399" s="1"/>
      <c r="HK2399" s="1"/>
      <c r="HL2399" s="1"/>
    </row>
    <row r="2400" spans="1:220" x14ac:dyDescent="0.2">
      <c r="A2400" s="65">
        <f t="shared" si="613"/>
        <v>44375</v>
      </c>
      <c r="B2400" s="12">
        <f t="shared" ca="1" si="599"/>
        <v>101095123.93568729</v>
      </c>
      <c r="C2400" s="73">
        <f t="shared" ca="1" si="600"/>
        <v>80526032.942365378</v>
      </c>
      <c r="D2400" s="67">
        <f ca="1">IF(A2400&lt;$B$1,VLOOKUP(A2400,[1]DI!$A$4:$B$15000,2,FALSE),0)</f>
        <v>4.1500000000000002E-2</v>
      </c>
      <c r="E2400" s="11">
        <f t="shared" ca="1" si="601"/>
        <v>1.00016137</v>
      </c>
      <c r="F2400" s="66">
        <f ca="1">(TRUNC(PRODUCT($E$16:$E2399),16))</f>
        <v>1.6710293361620501</v>
      </c>
      <c r="G2400" s="66">
        <f t="shared" ca="1" si="602"/>
        <v>1.6004484080525101</v>
      </c>
      <c r="H2400" s="66">
        <f t="shared" ca="1" si="603"/>
        <v>1.0441007200000001</v>
      </c>
      <c r="I2400" s="67">
        <f t="shared" si="614"/>
        <v>0</v>
      </c>
      <c r="J2400" s="68">
        <f t="shared" si="604"/>
        <v>43801</v>
      </c>
      <c r="K2400" s="13">
        <f t="shared" si="605"/>
        <v>566</v>
      </c>
      <c r="L2400" s="9">
        <f t="shared" si="606"/>
        <v>1</v>
      </c>
      <c r="M2400" s="71">
        <f t="shared" ca="1" si="607"/>
        <v>1.0441007200000001</v>
      </c>
      <c r="N2400" s="70">
        <f t="shared" si="608"/>
        <v>0</v>
      </c>
      <c r="O2400" s="66">
        <f t="shared" ca="1" si="609"/>
        <v>3551256.0315020401</v>
      </c>
      <c r="P2400" s="72">
        <f t="shared" si="610"/>
        <v>0</v>
      </c>
      <c r="Q2400" s="73">
        <f t="shared" ca="1" si="611"/>
        <v>1610520.6588473076</v>
      </c>
      <c r="R2400" s="73">
        <f t="shared" ca="1" si="612"/>
        <v>15407314.302972576</v>
      </c>
      <c r="S2400" s="68"/>
      <c r="T2400" s="68"/>
      <c r="U2400" s="68"/>
      <c r="V2400" s="6"/>
      <c r="W2400" s="6"/>
      <c r="X2400" s="6"/>
      <c r="Y2400" s="7"/>
      <c r="Z2400" s="1"/>
      <c r="AA2400" s="6"/>
      <c r="AB2400" s="7"/>
      <c r="AC2400" s="7"/>
      <c r="AD2400" s="7"/>
      <c r="AE2400" s="6"/>
      <c r="AF2400" s="8"/>
      <c r="AG2400" s="6"/>
      <c r="AH2400" s="1"/>
      <c r="AI2400" s="3"/>
      <c r="AJ2400" s="3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  <c r="HG2400" s="1"/>
      <c r="HH2400" s="1"/>
      <c r="HI2400" s="1"/>
      <c r="HJ2400" s="1"/>
      <c r="HK2400" s="1"/>
      <c r="HL2400" s="1"/>
    </row>
    <row r="2401" spans="1:220" x14ac:dyDescent="0.2">
      <c r="A2401" s="65">
        <f t="shared" si="613"/>
        <v>44376</v>
      </c>
      <c r="B2401" s="12">
        <f t="shared" ca="1" si="599"/>
        <v>101135533.77795854</v>
      </c>
      <c r="C2401" s="73">
        <f t="shared" ca="1" si="600"/>
        <v>80526032.942365378</v>
      </c>
      <c r="D2401" s="67">
        <f ca="1">IF(A2401&lt;$B$1,VLOOKUP(A2401,[1]DI!$A$4:$B$15000,2,FALSE),0)</f>
        <v>4.1500000000000002E-2</v>
      </c>
      <c r="E2401" s="11">
        <f t="shared" ca="1" si="601"/>
        <v>1.00016137</v>
      </c>
      <c r="F2401" s="66">
        <f ca="1">(TRUNC(PRODUCT($E$16:$E2400),16))</f>
        <v>1.67129899016603</v>
      </c>
      <c r="G2401" s="66">
        <f t="shared" ca="1" si="602"/>
        <v>1.6004484080525101</v>
      </c>
      <c r="H2401" s="66">
        <f t="shared" ca="1" si="603"/>
        <v>1.0442692099999999</v>
      </c>
      <c r="I2401" s="67">
        <f t="shared" si="614"/>
        <v>0</v>
      </c>
      <c r="J2401" s="68">
        <f t="shared" si="604"/>
        <v>43801</v>
      </c>
      <c r="K2401" s="13">
        <f t="shared" si="605"/>
        <v>567</v>
      </c>
      <c r="L2401" s="9">
        <f t="shared" si="606"/>
        <v>1</v>
      </c>
      <c r="M2401" s="71">
        <f t="shared" ca="1" si="607"/>
        <v>1.0442692099999999</v>
      </c>
      <c r="N2401" s="70">
        <f t="shared" si="608"/>
        <v>0</v>
      </c>
      <c r="O2401" s="66">
        <f t="shared" ca="1" si="609"/>
        <v>3564823.8627924901</v>
      </c>
      <c r="P2401" s="72">
        <f t="shared" si="610"/>
        <v>0</v>
      </c>
      <c r="Q2401" s="73">
        <f t="shared" ca="1" si="611"/>
        <v>1610520.6588473076</v>
      </c>
      <c r="R2401" s="73">
        <f t="shared" ca="1" si="612"/>
        <v>15434156.313953364</v>
      </c>
      <c r="S2401" s="68"/>
      <c r="T2401" s="68"/>
      <c r="U2401" s="68"/>
      <c r="V2401" s="6"/>
      <c r="W2401" s="6"/>
      <c r="X2401" s="6"/>
      <c r="Y2401" s="7"/>
      <c r="Z2401" s="1"/>
      <c r="AA2401" s="6"/>
      <c r="AB2401" s="7"/>
      <c r="AC2401" s="7"/>
      <c r="AD2401" s="7"/>
      <c r="AE2401" s="6"/>
      <c r="AF2401" s="8"/>
      <c r="AG2401" s="6"/>
      <c r="AH2401" s="1"/>
      <c r="AI2401" s="3"/>
      <c r="AJ2401" s="3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  <c r="HG2401" s="1"/>
      <c r="HH2401" s="1"/>
      <c r="HI2401" s="1"/>
      <c r="HJ2401" s="1"/>
      <c r="HK2401" s="1"/>
      <c r="HL2401" s="1"/>
    </row>
    <row r="2402" spans="1:220" x14ac:dyDescent="0.2">
      <c r="A2402" s="65">
        <f t="shared" si="613"/>
        <v>44377</v>
      </c>
      <c r="B2402" s="12">
        <f t="shared" ca="1" si="599"/>
        <v>101175945.23075044</v>
      </c>
      <c r="C2402" s="73">
        <f t="shared" ca="1" si="600"/>
        <v>80526032.942365378</v>
      </c>
      <c r="D2402" s="67">
        <f ca="1">IF(A2402&lt;$B$1,VLOOKUP(A2402,[1]DI!$A$4:$B$15000,2,FALSE),0)</f>
        <v>4.1500000000000002E-2</v>
      </c>
      <c r="E2402" s="11">
        <f t="shared" ca="1" si="601"/>
        <v>1.00016137</v>
      </c>
      <c r="F2402" s="66">
        <f ca="1">(TRUNC(PRODUCT($E$16:$E2401),16))</f>
        <v>1.6715686876840701</v>
      </c>
      <c r="G2402" s="66">
        <f t="shared" ca="1" si="602"/>
        <v>1.6004484080525101</v>
      </c>
      <c r="H2402" s="66">
        <f t="shared" ca="1" si="603"/>
        <v>1.0444377199999999</v>
      </c>
      <c r="I2402" s="67">
        <f t="shared" si="614"/>
        <v>0</v>
      </c>
      <c r="J2402" s="68">
        <f t="shared" si="604"/>
        <v>43801</v>
      </c>
      <c r="K2402" s="13">
        <f t="shared" si="605"/>
        <v>568</v>
      </c>
      <c r="L2402" s="9">
        <f t="shared" si="606"/>
        <v>1</v>
      </c>
      <c r="M2402" s="71">
        <f t="shared" ca="1" si="607"/>
        <v>1.0444377199999999</v>
      </c>
      <c r="N2402" s="70">
        <f t="shared" si="608"/>
        <v>0</v>
      </c>
      <c r="O2402" s="66">
        <f t="shared" ca="1" si="609"/>
        <v>3578393.3046035999</v>
      </c>
      <c r="P2402" s="72">
        <f t="shared" si="610"/>
        <v>0</v>
      </c>
      <c r="Q2402" s="73">
        <f t="shared" ca="1" si="611"/>
        <v>1610520.6588473076</v>
      </c>
      <c r="R2402" s="73">
        <f t="shared" ca="1" si="612"/>
        <v>15460998.324934153</v>
      </c>
      <c r="S2402" s="68"/>
      <c r="T2402" s="68"/>
      <c r="U2402" s="68"/>
      <c r="V2402" s="6"/>
      <c r="W2402" s="6"/>
      <c r="X2402" s="6"/>
      <c r="Y2402" s="7"/>
      <c r="Z2402" s="1"/>
      <c r="AA2402" s="6"/>
      <c r="AB2402" s="7"/>
      <c r="AC2402" s="7"/>
      <c r="AD2402" s="7"/>
      <c r="AE2402" s="6"/>
      <c r="AF2402" s="8"/>
      <c r="AG2402" s="6"/>
      <c r="AH2402" s="1"/>
      <c r="AI2402" s="3"/>
      <c r="AJ2402" s="3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  <c r="HG2402" s="1"/>
      <c r="HH2402" s="1"/>
      <c r="HI2402" s="1"/>
      <c r="HJ2402" s="1"/>
      <c r="HK2402" s="1"/>
      <c r="HL2402" s="1"/>
    </row>
    <row r="2403" spans="1:220" x14ac:dyDescent="0.2">
      <c r="A2403" s="65">
        <f t="shared" si="613"/>
        <v>44378</v>
      </c>
      <c r="B2403" s="12">
        <f t="shared" ref="B2403:B2466" ca="1" si="615">(C2403+O2403+Q2403+R2403)</f>
        <v>101216359.09932333</v>
      </c>
      <c r="C2403" s="73">
        <f t="shared" ref="C2403:C2466" ca="1" si="616">(C2402-P2402)</f>
        <v>80526032.942365378</v>
      </c>
      <c r="D2403" s="67">
        <f ca="1">IF(A2403&lt;$B$1,VLOOKUP(A2403,[1]DI!$A$4:$B$15000,2,FALSE),0)</f>
        <v>4.1500000000000002E-2</v>
      </c>
      <c r="E2403" s="11">
        <f t="shared" ref="E2403:E2466" ca="1" si="617">IF(A2403&lt;A$13,1,ROUND(((1+D2403)^(1/252)),8))</f>
        <v>1.00016137</v>
      </c>
      <c r="F2403" s="66">
        <f ca="1">(TRUNC(PRODUCT($E$16:$E2402),16))</f>
        <v>1.6718384287232</v>
      </c>
      <c r="G2403" s="66">
        <f t="shared" ref="G2403:G2466" ca="1" si="618">IF(N2402&gt;0,F2402,G2402)</f>
        <v>1.6004484080525101</v>
      </c>
      <c r="H2403" s="66">
        <f t="shared" ref="H2403:H2466" ca="1" si="619">ROUND(F2403/G2403,8)</f>
        <v>1.0446062599999999</v>
      </c>
      <c r="I2403" s="67">
        <f t="shared" si="614"/>
        <v>0</v>
      </c>
      <c r="J2403" s="68">
        <f t="shared" ref="J2403:J2466" si="620">IF(N2402&gt;0,VLOOKUP(N2402,W$16:AG$52,2),J2402)</f>
        <v>43801</v>
      </c>
      <c r="K2403" s="13">
        <f t="shared" ref="K2403:K2466" si="621">DAYS360(J2403,A2403)</f>
        <v>569</v>
      </c>
      <c r="L2403" s="9">
        <f t="shared" ref="L2403:L2466" si="622">ROUND((I2403+1)^(K2403/360),9)</f>
        <v>1</v>
      </c>
      <c r="M2403" s="71">
        <f t="shared" ref="M2403:M2466" ca="1" si="623">ROUND(H2403*L2403,9)</f>
        <v>1.0446062599999999</v>
      </c>
      <c r="N2403" s="70">
        <f t="shared" ref="N2403:N2466" si="624">IF(VLOOKUP(A2403,X$16:AE$52,8)=VLOOKUP(A2402,X$16:AE$52,8),0,VLOOKUP(A2403,X$16:AE$52,8))</f>
        <v>0</v>
      </c>
      <c r="O2403" s="66">
        <f t="shared" ref="O2403:O2466" ca="1" si="625">TRUNC(((M2403-1)*C2403),8)</f>
        <v>3591965.16219571</v>
      </c>
      <c r="P2403" s="72">
        <f t="shared" ref="P2403:P2466" si="626">IF(N2403&gt;0,VLOOKUP(N2403,$W$16:$AB$52,6),0)</f>
        <v>0</v>
      </c>
      <c r="Q2403" s="73">
        <f t="shared" ca="1" si="611"/>
        <v>1610520.6588473076</v>
      </c>
      <c r="R2403" s="73">
        <f t="shared" ca="1" si="612"/>
        <v>15487840.335914943</v>
      </c>
      <c r="S2403" s="68"/>
      <c r="T2403" s="68"/>
      <c r="U2403" s="68"/>
      <c r="V2403" s="6"/>
      <c r="W2403" s="6"/>
      <c r="X2403" s="6"/>
      <c r="Y2403" s="7"/>
      <c r="Z2403" s="1"/>
      <c r="AA2403" s="6"/>
      <c r="AB2403" s="7"/>
      <c r="AC2403" s="7"/>
      <c r="AD2403" s="7"/>
      <c r="AE2403" s="6"/>
      <c r="AF2403" s="8"/>
      <c r="AG2403" s="6"/>
      <c r="AH2403" s="1"/>
      <c r="AI2403" s="3"/>
      <c r="AJ2403" s="3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  <c r="HG2403" s="1"/>
      <c r="HH2403" s="1"/>
      <c r="HI2403" s="1"/>
      <c r="HJ2403" s="1"/>
      <c r="HK2403" s="1"/>
      <c r="HL2403" s="1"/>
    </row>
    <row r="2404" spans="1:220" x14ac:dyDescent="0.2">
      <c r="A2404" s="65">
        <f t="shared" si="613"/>
        <v>44379</v>
      </c>
      <c r="B2404" s="12">
        <f t="shared" ca="1" si="615"/>
        <v>101256775.3836772</v>
      </c>
      <c r="C2404" s="73">
        <f t="shared" ca="1" si="616"/>
        <v>80526032.942365378</v>
      </c>
      <c r="D2404" s="67">
        <f ca="1">IF(A2404&lt;$B$1,VLOOKUP(A2404,[1]DI!$A$4:$B$15000,2,FALSE),0)</f>
        <v>4.1500000000000002E-2</v>
      </c>
      <c r="E2404" s="11">
        <f t="shared" ca="1" si="617"/>
        <v>1.00016137</v>
      </c>
      <c r="F2404" s="66">
        <f ca="1">(TRUNC(PRODUCT($E$16:$E2403),16))</f>
        <v>1.6721082132904399</v>
      </c>
      <c r="G2404" s="66">
        <f t="shared" ca="1" si="618"/>
        <v>1.6004484080525101</v>
      </c>
      <c r="H2404" s="66">
        <f t="shared" ca="1" si="619"/>
        <v>1.0447748299999999</v>
      </c>
      <c r="I2404" s="67">
        <f t="shared" si="614"/>
        <v>0</v>
      </c>
      <c r="J2404" s="68">
        <f t="shared" si="620"/>
        <v>43801</v>
      </c>
      <c r="K2404" s="13">
        <f t="shared" si="621"/>
        <v>570</v>
      </c>
      <c r="L2404" s="9">
        <f t="shared" si="622"/>
        <v>1</v>
      </c>
      <c r="M2404" s="71">
        <f t="shared" ca="1" si="623"/>
        <v>1.0447748299999999</v>
      </c>
      <c r="N2404" s="70">
        <f t="shared" si="624"/>
        <v>0</v>
      </c>
      <c r="O2404" s="66">
        <f t="shared" ca="1" si="625"/>
        <v>3605539.4355688002</v>
      </c>
      <c r="P2404" s="72">
        <f t="shared" si="626"/>
        <v>0</v>
      </c>
      <c r="Q2404" s="73">
        <f t="shared" ref="Q2404:Q2467" ca="1" si="627">0.02*C$1827</f>
        <v>1610520.6588473076</v>
      </c>
      <c r="R2404" s="73">
        <f t="shared" ref="R2404:R2467" ca="1" si="628">(A2404-A$1826)/30*0.01*C$1827</f>
        <v>15514682.346895728</v>
      </c>
      <c r="S2404" s="68"/>
      <c r="T2404" s="68"/>
      <c r="U2404" s="68"/>
      <c r="V2404" s="6"/>
      <c r="W2404" s="6"/>
      <c r="X2404" s="6"/>
      <c r="Y2404" s="7"/>
      <c r="Z2404" s="1"/>
      <c r="AA2404" s="6"/>
      <c r="AB2404" s="7"/>
      <c r="AC2404" s="7"/>
      <c r="AD2404" s="7"/>
      <c r="AE2404" s="6"/>
      <c r="AF2404" s="8"/>
      <c r="AG2404" s="6"/>
      <c r="AH2404" s="1"/>
      <c r="AI2404" s="3"/>
      <c r="AJ2404" s="3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  <c r="HG2404" s="1"/>
      <c r="HH2404" s="1"/>
      <c r="HI2404" s="1"/>
      <c r="HJ2404" s="1"/>
      <c r="HK2404" s="1"/>
      <c r="HL2404" s="1"/>
    </row>
    <row r="2405" spans="1:220" x14ac:dyDescent="0.2">
      <c r="A2405" s="65">
        <f t="shared" si="613"/>
        <v>44380</v>
      </c>
      <c r="B2405" s="12">
        <f t="shared" ca="1" si="615"/>
        <v>101297194.08381209</v>
      </c>
      <c r="C2405" s="73">
        <f t="shared" ca="1" si="616"/>
        <v>80526032.942365378</v>
      </c>
      <c r="D2405" s="67">
        <f ca="1">IF(A2405&lt;$B$1,VLOOKUP(A2405,[1]DI!$A$4:$B$15000,2,FALSE),0)</f>
        <v>0</v>
      </c>
      <c r="E2405" s="11">
        <f t="shared" ca="1" si="617"/>
        <v>1</v>
      </c>
      <c r="F2405" s="66">
        <f ca="1">(TRUNC(PRODUCT($E$16:$E2404),16))</f>
        <v>1.67237804139282</v>
      </c>
      <c r="G2405" s="66">
        <f t="shared" ca="1" si="618"/>
        <v>1.6004484080525101</v>
      </c>
      <c r="H2405" s="66">
        <f t="shared" ca="1" si="619"/>
        <v>1.04494343</v>
      </c>
      <c r="I2405" s="67">
        <f t="shared" si="614"/>
        <v>0</v>
      </c>
      <c r="J2405" s="68">
        <f t="shared" si="620"/>
        <v>43801</v>
      </c>
      <c r="K2405" s="13">
        <f t="shared" si="621"/>
        <v>571</v>
      </c>
      <c r="L2405" s="9">
        <f t="shared" si="622"/>
        <v>1</v>
      </c>
      <c r="M2405" s="71">
        <f t="shared" ca="1" si="623"/>
        <v>1.04494343</v>
      </c>
      <c r="N2405" s="70">
        <f t="shared" si="624"/>
        <v>0</v>
      </c>
      <c r="O2405" s="66">
        <f t="shared" ca="1" si="625"/>
        <v>3619116.1247228901</v>
      </c>
      <c r="P2405" s="72">
        <f t="shared" si="626"/>
        <v>0</v>
      </c>
      <c r="Q2405" s="73">
        <f t="shared" ca="1" si="627"/>
        <v>1610520.6588473076</v>
      </c>
      <c r="R2405" s="73">
        <f t="shared" ca="1" si="628"/>
        <v>15541524.357876519</v>
      </c>
      <c r="S2405" s="68"/>
      <c r="T2405" s="68"/>
      <c r="U2405" s="68"/>
      <c r="V2405" s="6"/>
      <c r="W2405" s="6"/>
      <c r="X2405" s="6"/>
      <c r="Y2405" s="7"/>
      <c r="Z2405" s="1"/>
      <c r="AA2405" s="6"/>
      <c r="AB2405" s="7"/>
      <c r="AC2405" s="7"/>
      <c r="AD2405" s="7"/>
      <c r="AE2405" s="6"/>
      <c r="AF2405" s="8"/>
      <c r="AG2405" s="6"/>
      <c r="AH2405" s="1"/>
      <c r="AI2405" s="3"/>
      <c r="AJ2405" s="3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  <c r="HG2405" s="1"/>
      <c r="HH2405" s="1"/>
      <c r="HI2405" s="1"/>
      <c r="HJ2405" s="1"/>
      <c r="HK2405" s="1"/>
      <c r="HL2405" s="1"/>
    </row>
    <row r="2406" spans="1:220" x14ac:dyDescent="0.2">
      <c r="A2406" s="65">
        <f t="shared" si="613"/>
        <v>44381</v>
      </c>
      <c r="B2406" s="12">
        <f t="shared" ca="1" si="615"/>
        <v>101324036.09479287</v>
      </c>
      <c r="C2406" s="73">
        <f t="shared" ca="1" si="616"/>
        <v>80526032.942365378</v>
      </c>
      <c r="D2406" s="67">
        <f ca="1">IF(A2406&lt;$B$1,VLOOKUP(A2406,[1]DI!$A$4:$B$15000,2,FALSE),0)</f>
        <v>0</v>
      </c>
      <c r="E2406" s="11">
        <f t="shared" ca="1" si="617"/>
        <v>1</v>
      </c>
      <c r="F2406" s="66">
        <f ca="1">(TRUNC(PRODUCT($E$16:$E2405),16))</f>
        <v>1.67237804139282</v>
      </c>
      <c r="G2406" s="66">
        <f t="shared" ca="1" si="618"/>
        <v>1.6004484080525101</v>
      </c>
      <c r="H2406" s="66">
        <f t="shared" ca="1" si="619"/>
        <v>1.04494343</v>
      </c>
      <c r="I2406" s="67">
        <f t="shared" si="614"/>
        <v>0</v>
      </c>
      <c r="J2406" s="68">
        <f t="shared" si="620"/>
        <v>43801</v>
      </c>
      <c r="K2406" s="13">
        <f t="shared" si="621"/>
        <v>572</v>
      </c>
      <c r="L2406" s="9">
        <f t="shared" si="622"/>
        <v>1</v>
      </c>
      <c r="M2406" s="71">
        <f t="shared" ca="1" si="623"/>
        <v>1.04494343</v>
      </c>
      <c r="N2406" s="70">
        <f t="shared" si="624"/>
        <v>0</v>
      </c>
      <c r="O2406" s="66">
        <f t="shared" ca="1" si="625"/>
        <v>3619116.1247228901</v>
      </c>
      <c r="P2406" s="72">
        <f t="shared" si="626"/>
        <v>0</v>
      </c>
      <c r="Q2406" s="73">
        <f t="shared" ca="1" si="627"/>
        <v>1610520.6588473076</v>
      </c>
      <c r="R2406" s="73">
        <f t="shared" ca="1" si="628"/>
        <v>15568366.368857305</v>
      </c>
      <c r="S2406" s="68"/>
      <c r="T2406" s="68"/>
      <c r="U2406" s="68"/>
      <c r="V2406" s="6"/>
      <c r="W2406" s="6"/>
      <c r="X2406" s="6"/>
      <c r="Y2406" s="7"/>
      <c r="Z2406" s="1"/>
      <c r="AA2406" s="6"/>
      <c r="AB2406" s="7"/>
      <c r="AC2406" s="7"/>
      <c r="AD2406" s="7"/>
      <c r="AE2406" s="6"/>
      <c r="AF2406" s="8"/>
      <c r="AG2406" s="6"/>
      <c r="AH2406" s="1"/>
      <c r="AI2406" s="3"/>
      <c r="AJ2406" s="3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</row>
    <row r="2407" spans="1:220" x14ac:dyDescent="0.2">
      <c r="A2407" s="65">
        <f t="shared" si="613"/>
        <v>44382</v>
      </c>
      <c r="B2407" s="12">
        <f t="shared" ca="1" si="615"/>
        <v>101350878.10577366</v>
      </c>
      <c r="C2407" s="73">
        <f t="shared" ca="1" si="616"/>
        <v>80526032.942365378</v>
      </c>
      <c r="D2407" s="67">
        <f ca="1">IF(A2407&lt;$B$1,VLOOKUP(A2407,[1]DI!$A$4:$B$15000,2,FALSE),0)</f>
        <v>4.1500000000000002E-2</v>
      </c>
      <c r="E2407" s="11">
        <f t="shared" ca="1" si="617"/>
        <v>1.00016137</v>
      </c>
      <c r="F2407" s="66">
        <f ca="1">(TRUNC(PRODUCT($E$16:$E2406),16))</f>
        <v>1.67237804139282</v>
      </c>
      <c r="G2407" s="66">
        <f t="shared" ca="1" si="618"/>
        <v>1.6004484080525101</v>
      </c>
      <c r="H2407" s="66">
        <f t="shared" ca="1" si="619"/>
        <v>1.04494343</v>
      </c>
      <c r="I2407" s="67">
        <f t="shared" si="614"/>
        <v>0</v>
      </c>
      <c r="J2407" s="68">
        <f t="shared" si="620"/>
        <v>43801</v>
      </c>
      <c r="K2407" s="13">
        <f t="shared" si="621"/>
        <v>573</v>
      </c>
      <c r="L2407" s="9">
        <f t="shared" si="622"/>
        <v>1</v>
      </c>
      <c r="M2407" s="71">
        <f t="shared" ca="1" si="623"/>
        <v>1.04494343</v>
      </c>
      <c r="N2407" s="70">
        <f t="shared" si="624"/>
        <v>0</v>
      </c>
      <c r="O2407" s="66">
        <f t="shared" ca="1" si="625"/>
        <v>3619116.1247228901</v>
      </c>
      <c r="P2407" s="72">
        <f t="shared" si="626"/>
        <v>0</v>
      </c>
      <c r="Q2407" s="73">
        <f t="shared" ca="1" si="627"/>
        <v>1610520.6588473076</v>
      </c>
      <c r="R2407" s="73">
        <f t="shared" ca="1" si="628"/>
        <v>15595208.379838096</v>
      </c>
      <c r="S2407" s="68"/>
      <c r="T2407" s="68"/>
      <c r="U2407" s="68"/>
      <c r="V2407" s="6"/>
      <c r="W2407" s="6"/>
      <c r="X2407" s="6"/>
      <c r="Y2407" s="7"/>
      <c r="Z2407" s="1"/>
      <c r="AA2407" s="6"/>
      <c r="AB2407" s="7"/>
      <c r="AC2407" s="7"/>
      <c r="AD2407" s="7"/>
      <c r="AE2407" s="6"/>
      <c r="AF2407" s="8"/>
      <c r="AG2407" s="6"/>
      <c r="AH2407" s="1"/>
      <c r="AI2407" s="3"/>
      <c r="AJ2407" s="3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</row>
    <row r="2408" spans="1:220" x14ac:dyDescent="0.2">
      <c r="A2408" s="65">
        <f t="shared" si="613"/>
        <v>44383</v>
      </c>
      <c r="B2408" s="12">
        <f t="shared" ca="1" si="615"/>
        <v>101391298.41642919</v>
      </c>
      <c r="C2408" s="73">
        <f t="shared" ca="1" si="616"/>
        <v>80526032.942365378</v>
      </c>
      <c r="D2408" s="67">
        <f ca="1">IF(A2408&lt;$B$1,VLOOKUP(A2408,[1]DI!$A$4:$B$15000,2,FALSE),0)</f>
        <v>4.1500000000000002E-2</v>
      </c>
      <c r="E2408" s="11">
        <f t="shared" ca="1" si="617"/>
        <v>1.00016137</v>
      </c>
      <c r="F2408" s="66">
        <f ca="1">(TRUNC(PRODUCT($E$16:$E2407),16))</f>
        <v>1.6726479130373599</v>
      </c>
      <c r="G2408" s="66">
        <f t="shared" ca="1" si="618"/>
        <v>1.6004484080525101</v>
      </c>
      <c r="H2408" s="66">
        <f t="shared" ca="1" si="619"/>
        <v>1.04511205</v>
      </c>
      <c r="I2408" s="67">
        <f t="shared" si="614"/>
        <v>0</v>
      </c>
      <c r="J2408" s="68">
        <f t="shared" si="620"/>
        <v>43801</v>
      </c>
      <c r="K2408" s="13">
        <f t="shared" si="621"/>
        <v>574</v>
      </c>
      <c r="L2408" s="9">
        <f t="shared" si="622"/>
        <v>1</v>
      </c>
      <c r="M2408" s="71">
        <f t="shared" ca="1" si="623"/>
        <v>1.04511205</v>
      </c>
      <c r="N2408" s="70">
        <f t="shared" si="624"/>
        <v>0</v>
      </c>
      <c r="O2408" s="66">
        <f t="shared" ca="1" si="625"/>
        <v>3632694.4243976302</v>
      </c>
      <c r="P2408" s="72">
        <f t="shared" si="626"/>
        <v>0</v>
      </c>
      <c r="Q2408" s="73">
        <f t="shared" ca="1" si="627"/>
        <v>1610520.6588473076</v>
      </c>
      <c r="R2408" s="73">
        <f t="shared" ca="1" si="628"/>
        <v>15622050.390818881</v>
      </c>
      <c r="S2408" s="68"/>
      <c r="T2408" s="68"/>
      <c r="U2408" s="68"/>
      <c r="V2408" s="6"/>
      <c r="W2408" s="6"/>
      <c r="X2408" s="6"/>
      <c r="Y2408" s="7"/>
      <c r="Z2408" s="1"/>
      <c r="AA2408" s="6"/>
      <c r="AB2408" s="7"/>
      <c r="AC2408" s="7"/>
      <c r="AD2408" s="7"/>
      <c r="AE2408" s="6"/>
      <c r="AF2408" s="8"/>
      <c r="AG2408" s="6"/>
      <c r="AH2408" s="1"/>
      <c r="AI2408" s="3"/>
      <c r="AJ2408" s="3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  <c r="HG2408" s="1"/>
      <c r="HH2408" s="1"/>
      <c r="HI2408" s="1"/>
      <c r="HJ2408" s="1"/>
      <c r="HK2408" s="1"/>
      <c r="HL2408" s="1"/>
    </row>
    <row r="2409" spans="1:220" x14ac:dyDescent="0.2">
      <c r="A2409" s="65">
        <f t="shared" si="613"/>
        <v>44384</v>
      </c>
      <c r="B2409" s="12">
        <f t="shared" ca="1" si="615"/>
        <v>101431721.14286572</v>
      </c>
      <c r="C2409" s="73">
        <f t="shared" ca="1" si="616"/>
        <v>80526032.942365378</v>
      </c>
      <c r="D2409" s="67">
        <f ca="1">IF(A2409&lt;$B$1,VLOOKUP(A2409,[1]DI!$A$4:$B$15000,2,FALSE),0)</f>
        <v>4.1500000000000002E-2</v>
      </c>
      <c r="E2409" s="11">
        <f t="shared" ca="1" si="617"/>
        <v>1.00016137</v>
      </c>
      <c r="F2409" s="66">
        <f ca="1">(TRUNC(PRODUCT($E$16:$E2408),16))</f>
        <v>1.6729178282310899</v>
      </c>
      <c r="G2409" s="66">
        <f t="shared" ca="1" si="618"/>
        <v>1.6004484080525101</v>
      </c>
      <c r="H2409" s="66">
        <f t="shared" ca="1" si="619"/>
        <v>1.0452807</v>
      </c>
      <c r="I2409" s="67">
        <f t="shared" si="614"/>
        <v>0</v>
      </c>
      <c r="J2409" s="68">
        <f t="shared" si="620"/>
        <v>43801</v>
      </c>
      <c r="K2409" s="13">
        <f t="shared" si="621"/>
        <v>575</v>
      </c>
      <c r="L2409" s="9">
        <f t="shared" si="622"/>
        <v>1</v>
      </c>
      <c r="M2409" s="71">
        <f t="shared" ca="1" si="623"/>
        <v>1.0452807</v>
      </c>
      <c r="N2409" s="70">
        <f t="shared" si="624"/>
        <v>0</v>
      </c>
      <c r="O2409" s="66">
        <f t="shared" ca="1" si="625"/>
        <v>3646275.1398533601</v>
      </c>
      <c r="P2409" s="72">
        <f t="shared" si="626"/>
        <v>0</v>
      </c>
      <c r="Q2409" s="73">
        <f t="shared" ca="1" si="627"/>
        <v>1610520.6588473076</v>
      </c>
      <c r="R2409" s="73">
        <f t="shared" ca="1" si="628"/>
        <v>15648892.401799671</v>
      </c>
      <c r="S2409" s="68"/>
      <c r="T2409" s="68"/>
      <c r="U2409" s="68"/>
      <c r="V2409" s="6"/>
      <c r="W2409" s="6"/>
      <c r="X2409" s="6"/>
      <c r="Y2409" s="7"/>
      <c r="Z2409" s="1"/>
      <c r="AA2409" s="6"/>
      <c r="AB2409" s="7"/>
      <c r="AC2409" s="7"/>
      <c r="AD2409" s="7"/>
      <c r="AE2409" s="6"/>
      <c r="AF2409" s="8"/>
      <c r="AG2409" s="6"/>
      <c r="AH2409" s="1"/>
      <c r="AI2409" s="3"/>
      <c r="AJ2409" s="3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  <c r="HG2409" s="1"/>
      <c r="HH2409" s="1"/>
      <c r="HI2409" s="1"/>
      <c r="HJ2409" s="1"/>
      <c r="HK2409" s="1"/>
      <c r="HL2409" s="1"/>
    </row>
    <row r="2410" spans="1:220" x14ac:dyDescent="0.2">
      <c r="A2410" s="65">
        <f t="shared" si="613"/>
        <v>44385</v>
      </c>
      <c r="B2410" s="12">
        <f t="shared" ca="1" si="615"/>
        <v>101472145.4798229</v>
      </c>
      <c r="C2410" s="73">
        <f t="shared" ca="1" si="616"/>
        <v>80526032.942365378</v>
      </c>
      <c r="D2410" s="67">
        <f ca="1">IF(A2410&lt;$B$1,VLOOKUP(A2410,[1]DI!$A$4:$B$15000,2,FALSE),0)</f>
        <v>4.1500000000000002E-2</v>
      </c>
      <c r="E2410" s="11">
        <f t="shared" ca="1" si="617"/>
        <v>1.00016137</v>
      </c>
      <c r="F2410" s="66">
        <f ca="1">(TRUNC(PRODUCT($E$16:$E2409),16))</f>
        <v>1.6731877869810301</v>
      </c>
      <c r="G2410" s="66">
        <f t="shared" ca="1" si="618"/>
        <v>1.6004484080525101</v>
      </c>
      <c r="H2410" s="66">
        <f t="shared" ca="1" si="619"/>
        <v>1.04544937</v>
      </c>
      <c r="I2410" s="67">
        <f t="shared" si="614"/>
        <v>0</v>
      </c>
      <c r="J2410" s="68">
        <f t="shared" si="620"/>
        <v>43801</v>
      </c>
      <c r="K2410" s="13">
        <f t="shared" si="621"/>
        <v>576</v>
      </c>
      <c r="L2410" s="9">
        <f t="shared" si="622"/>
        <v>1</v>
      </c>
      <c r="M2410" s="71">
        <f t="shared" ca="1" si="623"/>
        <v>1.04544937</v>
      </c>
      <c r="N2410" s="70">
        <f t="shared" si="624"/>
        <v>0</v>
      </c>
      <c r="O2410" s="66">
        <f t="shared" ca="1" si="625"/>
        <v>3659857.4658297598</v>
      </c>
      <c r="P2410" s="72">
        <f t="shared" si="626"/>
        <v>0</v>
      </c>
      <c r="Q2410" s="73">
        <f t="shared" ca="1" si="627"/>
        <v>1610520.6588473076</v>
      </c>
      <c r="R2410" s="73">
        <f t="shared" ca="1" si="628"/>
        <v>15675734.41278046</v>
      </c>
      <c r="S2410" s="68"/>
      <c r="T2410" s="68"/>
      <c r="U2410" s="68"/>
      <c r="V2410" s="6"/>
      <c r="W2410" s="6"/>
      <c r="X2410" s="6"/>
      <c r="Y2410" s="7"/>
      <c r="Z2410" s="1"/>
      <c r="AA2410" s="6"/>
      <c r="AB2410" s="7"/>
      <c r="AC2410" s="7"/>
      <c r="AD2410" s="7"/>
      <c r="AE2410" s="6"/>
      <c r="AF2410" s="8"/>
      <c r="AG2410" s="6"/>
      <c r="AH2410" s="1"/>
      <c r="AI2410" s="3"/>
      <c r="AJ2410" s="3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  <c r="HG2410" s="1"/>
      <c r="HH2410" s="1"/>
      <c r="HI2410" s="1"/>
      <c r="HJ2410" s="1"/>
      <c r="HK2410" s="1"/>
      <c r="HL2410" s="1"/>
    </row>
    <row r="2411" spans="1:220" x14ac:dyDescent="0.2">
      <c r="A2411" s="65">
        <f t="shared" si="613"/>
        <v>44386</v>
      </c>
      <c r="B2411" s="12">
        <f t="shared" ca="1" si="615"/>
        <v>101512573.03782138</v>
      </c>
      <c r="C2411" s="73">
        <f t="shared" ca="1" si="616"/>
        <v>80526032.942365378</v>
      </c>
      <c r="D2411" s="67">
        <f ca="1">IF(A2411&lt;$B$1,VLOOKUP(A2411,[1]DI!$A$4:$B$15000,2,FALSE),0)</f>
        <v>4.1500000000000002E-2</v>
      </c>
      <c r="E2411" s="11">
        <f t="shared" ca="1" si="617"/>
        <v>1.00016137</v>
      </c>
      <c r="F2411" s="66">
        <f ca="1">(TRUNC(PRODUCT($E$16:$E2410),16))</f>
        <v>1.67345778929422</v>
      </c>
      <c r="G2411" s="66">
        <f t="shared" ca="1" si="618"/>
        <v>1.6004484080525101</v>
      </c>
      <c r="H2411" s="66">
        <f t="shared" ca="1" si="619"/>
        <v>1.0456180799999999</v>
      </c>
      <c r="I2411" s="67">
        <f t="shared" si="614"/>
        <v>0</v>
      </c>
      <c r="J2411" s="68">
        <f t="shared" si="620"/>
        <v>43801</v>
      </c>
      <c r="K2411" s="13">
        <f t="shared" si="621"/>
        <v>577</v>
      </c>
      <c r="L2411" s="9">
        <f t="shared" si="622"/>
        <v>1</v>
      </c>
      <c r="M2411" s="71">
        <f t="shared" ca="1" si="623"/>
        <v>1.0456180799999999</v>
      </c>
      <c r="N2411" s="70">
        <f t="shared" si="624"/>
        <v>0</v>
      </c>
      <c r="O2411" s="66">
        <f t="shared" ca="1" si="625"/>
        <v>3673443.0128474501</v>
      </c>
      <c r="P2411" s="72">
        <f t="shared" si="626"/>
        <v>0</v>
      </c>
      <c r="Q2411" s="73">
        <f t="shared" ca="1" si="627"/>
        <v>1610520.6588473076</v>
      </c>
      <c r="R2411" s="73">
        <f t="shared" ca="1" si="628"/>
        <v>15702576.423761249</v>
      </c>
      <c r="S2411" s="68"/>
      <c r="T2411" s="68"/>
      <c r="U2411" s="68"/>
      <c r="V2411" s="6"/>
      <c r="W2411" s="6"/>
      <c r="X2411" s="6"/>
      <c r="Y2411" s="7"/>
      <c r="Z2411" s="1"/>
      <c r="AA2411" s="6"/>
      <c r="AB2411" s="7"/>
      <c r="AC2411" s="7"/>
      <c r="AD2411" s="7"/>
      <c r="AE2411" s="6"/>
      <c r="AF2411" s="8"/>
      <c r="AG2411" s="6"/>
      <c r="AH2411" s="1"/>
      <c r="AI2411" s="3"/>
      <c r="AJ2411" s="3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  <c r="HG2411" s="1"/>
      <c r="HH2411" s="1"/>
      <c r="HI2411" s="1"/>
      <c r="HJ2411" s="1"/>
      <c r="HK2411" s="1"/>
      <c r="HL2411" s="1"/>
    </row>
    <row r="2412" spans="1:220" x14ac:dyDescent="0.2">
      <c r="A2412" s="65">
        <f t="shared" si="613"/>
        <v>44387</v>
      </c>
      <c r="B2412" s="12">
        <f t="shared" ca="1" si="615"/>
        <v>101553002.20634055</v>
      </c>
      <c r="C2412" s="73">
        <f t="shared" ca="1" si="616"/>
        <v>80526032.942365378</v>
      </c>
      <c r="D2412" s="67">
        <f ca="1">IF(A2412&lt;$B$1,VLOOKUP(A2412,[1]DI!$A$4:$B$15000,2,FALSE),0)</f>
        <v>0</v>
      </c>
      <c r="E2412" s="11">
        <f t="shared" ca="1" si="617"/>
        <v>1</v>
      </c>
      <c r="F2412" s="66">
        <f ca="1">(TRUNC(PRODUCT($E$16:$E2411),16))</f>
        <v>1.6737278351776701</v>
      </c>
      <c r="G2412" s="66">
        <f t="shared" ca="1" si="618"/>
        <v>1.6004484080525101</v>
      </c>
      <c r="H2412" s="66">
        <f t="shared" ca="1" si="619"/>
        <v>1.0457868100000001</v>
      </c>
      <c r="I2412" s="67">
        <f t="shared" si="614"/>
        <v>0</v>
      </c>
      <c r="J2412" s="68">
        <f t="shared" si="620"/>
        <v>43801</v>
      </c>
      <c r="K2412" s="13">
        <f t="shared" si="621"/>
        <v>578</v>
      </c>
      <c r="L2412" s="9">
        <f t="shared" si="622"/>
        <v>1</v>
      </c>
      <c r="M2412" s="71">
        <f t="shared" ca="1" si="623"/>
        <v>1.0457868100000001</v>
      </c>
      <c r="N2412" s="70">
        <f t="shared" si="624"/>
        <v>0</v>
      </c>
      <c r="O2412" s="66">
        <f t="shared" ca="1" si="625"/>
        <v>3687030.1703858301</v>
      </c>
      <c r="P2412" s="72">
        <f t="shared" si="626"/>
        <v>0</v>
      </c>
      <c r="Q2412" s="73">
        <f t="shared" ca="1" si="627"/>
        <v>1610520.6588473076</v>
      </c>
      <c r="R2412" s="73">
        <f t="shared" ca="1" si="628"/>
        <v>15729418.434742039</v>
      </c>
      <c r="S2412" s="68"/>
      <c r="T2412" s="68"/>
      <c r="U2412" s="68"/>
      <c r="V2412" s="6"/>
      <c r="W2412" s="6"/>
      <c r="X2412" s="6"/>
      <c r="Y2412" s="7"/>
      <c r="Z2412" s="1"/>
      <c r="AA2412" s="6"/>
      <c r="AB2412" s="7"/>
      <c r="AC2412" s="7"/>
      <c r="AD2412" s="7"/>
      <c r="AE2412" s="6"/>
      <c r="AF2412" s="8"/>
      <c r="AG2412" s="6"/>
      <c r="AH2412" s="1"/>
      <c r="AI2412" s="3"/>
      <c r="AJ2412" s="3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</row>
    <row r="2413" spans="1:220" x14ac:dyDescent="0.2">
      <c r="A2413" s="65">
        <f t="shared" si="613"/>
        <v>44388</v>
      </c>
      <c r="B2413" s="12">
        <f t="shared" ca="1" si="615"/>
        <v>101579844.21732134</v>
      </c>
      <c r="C2413" s="73">
        <f t="shared" ca="1" si="616"/>
        <v>80526032.942365378</v>
      </c>
      <c r="D2413" s="67">
        <f ca="1">IF(A2413&lt;$B$1,VLOOKUP(A2413,[1]DI!$A$4:$B$15000,2,FALSE),0)</f>
        <v>0</v>
      </c>
      <c r="E2413" s="11">
        <f t="shared" ca="1" si="617"/>
        <v>1</v>
      </c>
      <c r="F2413" s="66">
        <f ca="1">(TRUNC(PRODUCT($E$16:$E2412),16))</f>
        <v>1.6737278351776701</v>
      </c>
      <c r="G2413" s="66">
        <f t="shared" ca="1" si="618"/>
        <v>1.6004484080525101</v>
      </c>
      <c r="H2413" s="66">
        <f t="shared" ca="1" si="619"/>
        <v>1.0457868100000001</v>
      </c>
      <c r="I2413" s="67">
        <f t="shared" si="614"/>
        <v>0</v>
      </c>
      <c r="J2413" s="68">
        <f t="shared" si="620"/>
        <v>43801</v>
      </c>
      <c r="K2413" s="13">
        <f t="shared" si="621"/>
        <v>579</v>
      </c>
      <c r="L2413" s="9">
        <f t="shared" si="622"/>
        <v>1</v>
      </c>
      <c r="M2413" s="71">
        <f t="shared" ca="1" si="623"/>
        <v>1.0457868100000001</v>
      </c>
      <c r="N2413" s="70">
        <f t="shared" si="624"/>
        <v>0</v>
      </c>
      <c r="O2413" s="66">
        <f t="shared" ca="1" si="625"/>
        <v>3687030.1703858301</v>
      </c>
      <c r="P2413" s="72">
        <f t="shared" si="626"/>
        <v>0</v>
      </c>
      <c r="Q2413" s="73">
        <f t="shared" ca="1" si="627"/>
        <v>1610520.6588473076</v>
      </c>
      <c r="R2413" s="73">
        <f t="shared" ca="1" si="628"/>
        <v>15756260.445722824</v>
      </c>
      <c r="S2413" s="68"/>
      <c r="T2413" s="68"/>
      <c r="U2413" s="68"/>
      <c r="V2413" s="6"/>
      <c r="W2413" s="6"/>
      <c r="X2413" s="6"/>
      <c r="Y2413" s="7"/>
      <c r="Z2413" s="1"/>
      <c r="AA2413" s="6"/>
      <c r="AB2413" s="7"/>
      <c r="AC2413" s="7"/>
      <c r="AD2413" s="7"/>
      <c r="AE2413" s="6"/>
      <c r="AF2413" s="8"/>
      <c r="AG2413" s="6"/>
      <c r="AH2413" s="1"/>
      <c r="AI2413" s="3"/>
      <c r="AJ2413" s="3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</row>
    <row r="2414" spans="1:220" x14ac:dyDescent="0.2">
      <c r="A2414" s="65">
        <f t="shared" si="613"/>
        <v>44389</v>
      </c>
      <c r="B2414" s="12">
        <f t="shared" ca="1" si="615"/>
        <v>101606686.22830214</v>
      </c>
      <c r="C2414" s="73">
        <f t="shared" ca="1" si="616"/>
        <v>80526032.942365378</v>
      </c>
      <c r="D2414" s="67">
        <f ca="1">IF(A2414&lt;$B$1,VLOOKUP(A2414,[1]DI!$A$4:$B$15000,2,FALSE),0)</f>
        <v>4.1500000000000002E-2</v>
      </c>
      <c r="E2414" s="11">
        <f t="shared" ca="1" si="617"/>
        <v>1.00016137</v>
      </c>
      <c r="F2414" s="66">
        <f ca="1">(TRUNC(PRODUCT($E$16:$E2413),16))</f>
        <v>1.6737278351776701</v>
      </c>
      <c r="G2414" s="66">
        <f t="shared" ca="1" si="618"/>
        <v>1.6004484080525101</v>
      </c>
      <c r="H2414" s="66">
        <f t="shared" ca="1" si="619"/>
        <v>1.0457868100000001</v>
      </c>
      <c r="I2414" s="67">
        <f t="shared" si="614"/>
        <v>0</v>
      </c>
      <c r="J2414" s="68">
        <f t="shared" si="620"/>
        <v>43801</v>
      </c>
      <c r="K2414" s="13">
        <f t="shared" si="621"/>
        <v>580</v>
      </c>
      <c r="L2414" s="9">
        <f t="shared" si="622"/>
        <v>1</v>
      </c>
      <c r="M2414" s="71">
        <f t="shared" ca="1" si="623"/>
        <v>1.0457868100000001</v>
      </c>
      <c r="N2414" s="70">
        <f t="shared" si="624"/>
        <v>0</v>
      </c>
      <c r="O2414" s="66">
        <f t="shared" ca="1" si="625"/>
        <v>3687030.1703858301</v>
      </c>
      <c r="P2414" s="72">
        <f t="shared" si="626"/>
        <v>0</v>
      </c>
      <c r="Q2414" s="73">
        <f t="shared" ca="1" si="627"/>
        <v>1610520.6588473076</v>
      </c>
      <c r="R2414" s="73">
        <f t="shared" ca="1" si="628"/>
        <v>15783102.456703614</v>
      </c>
      <c r="S2414" s="68"/>
      <c r="T2414" s="68"/>
      <c r="U2414" s="68"/>
      <c r="V2414" s="6"/>
      <c r="W2414" s="6"/>
      <c r="X2414" s="6"/>
      <c r="Y2414" s="7"/>
      <c r="Z2414" s="1"/>
      <c r="AA2414" s="6"/>
      <c r="AB2414" s="7"/>
      <c r="AC2414" s="7"/>
      <c r="AD2414" s="7"/>
      <c r="AE2414" s="6"/>
      <c r="AF2414" s="8"/>
      <c r="AG2414" s="6"/>
      <c r="AH2414" s="1"/>
      <c r="AI2414" s="3"/>
      <c r="AJ2414" s="3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  <c r="HG2414" s="1"/>
      <c r="HH2414" s="1"/>
      <c r="HI2414" s="1"/>
      <c r="HJ2414" s="1"/>
      <c r="HK2414" s="1"/>
      <c r="HL2414" s="1"/>
    </row>
    <row r="2415" spans="1:220" x14ac:dyDescent="0.2">
      <c r="A2415" s="65">
        <f t="shared" si="613"/>
        <v>44390</v>
      </c>
      <c r="B2415" s="12">
        <f t="shared" ca="1" si="615"/>
        <v>101647117.81260227</v>
      </c>
      <c r="C2415" s="73">
        <f t="shared" ca="1" si="616"/>
        <v>80526032.942365378</v>
      </c>
      <c r="D2415" s="67">
        <f ca="1">IF(A2415&lt;$B$1,VLOOKUP(A2415,[1]DI!$A$4:$B$15000,2,FALSE),0)</f>
        <v>4.1500000000000002E-2</v>
      </c>
      <c r="E2415" s="11">
        <f t="shared" ca="1" si="617"/>
        <v>1.00016137</v>
      </c>
      <c r="F2415" s="66">
        <f ca="1">(TRUNC(PRODUCT($E$16:$E2414),16))</f>
        <v>1.67399792463844</v>
      </c>
      <c r="G2415" s="66">
        <f t="shared" ca="1" si="618"/>
        <v>1.6004484080525101</v>
      </c>
      <c r="H2415" s="66">
        <f t="shared" ca="1" si="619"/>
        <v>1.0459555700000001</v>
      </c>
      <c r="I2415" s="67">
        <f t="shared" si="614"/>
        <v>0</v>
      </c>
      <c r="J2415" s="68">
        <f t="shared" si="620"/>
        <v>43801</v>
      </c>
      <c r="K2415" s="13">
        <f t="shared" si="621"/>
        <v>581</v>
      </c>
      <c r="L2415" s="9">
        <f t="shared" si="622"/>
        <v>1</v>
      </c>
      <c r="M2415" s="71">
        <f t="shared" ca="1" si="623"/>
        <v>1.0459555700000001</v>
      </c>
      <c r="N2415" s="70">
        <f t="shared" si="624"/>
        <v>0</v>
      </c>
      <c r="O2415" s="66">
        <f t="shared" ca="1" si="625"/>
        <v>3700619.74370518</v>
      </c>
      <c r="P2415" s="72">
        <f t="shared" si="626"/>
        <v>0</v>
      </c>
      <c r="Q2415" s="73">
        <f t="shared" ca="1" si="627"/>
        <v>1610520.6588473076</v>
      </c>
      <c r="R2415" s="73">
        <f t="shared" ca="1" si="628"/>
        <v>15809944.467684403</v>
      </c>
      <c r="S2415" s="68"/>
      <c r="T2415" s="68"/>
      <c r="U2415" s="68"/>
      <c r="V2415" s="6"/>
      <c r="W2415" s="6"/>
      <c r="X2415" s="6"/>
      <c r="Y2415" s="7"/>
      <c r="Z2415" s="1"/>
      <c r="AA2415" s="6"/>
      <c r="AB2415" s="7"/>
      <c r="AC2415" s="7"/>
      <c r="AD2415" s="7"/>
      <c r="AE2415" s="6"/>
      <c r="AF2415" s="8"/>
      <c r="AG2415" s="6"/>
      <c r="AH2415" s="1"/>
      <c r="AI2415" s="3"/>
      <c r="AJ2415" s="3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  <c r="HG2415" s="1"/>
      <c r="HH2415" s="1"/>
      <c r="HI2415" s="1"/>
      <c r="HJ2415" s="1"/>
      <c r="HK2415" s="1"/>
      <c r="HL2415" s="1"/>
    </row>
    <row r="2416" spans="1:220" x14ac:dyDescent="0.2">
      <c r="A2416" s="65">
        <f t="shared" si="613"/>
        <v>44391</v>
      </c>
      <c r="B2416" s="12">
        <f t="shared" ca="1" si="615"/>
        <v>101687551.00742304</v>
      </c>
      <c r="C2416" s="73">
        <f t="shared" ca="1" si="616"/>
        <v>80526032.942365378</v>
      </c>
      <c r="D2416" s="67">
        <f ca="1">IF(A2416&lt;$B$1,VLOOKUP(A2416,[1]DI!$A$4:$B$15000,2,FALSE),0)</f>
        <v>4.1500000000000002E-2</v>
      </c>
      <c r="E2416" s="11">
        <f t="shared" ca="1" si="617"/>
        <v>1.00016137</v>
      </c>
      <c r="F2416" s="66">
        <f ca="1">(TRUNC(PRODUCT($E$16:$E2415),16))</f>
        <v>1.67426805768354</v>
      </c>
      <c r="G2416" s="66">
        <f t="shared" ca="1" si="618"/>
        <v>1.6004484080525101</v>
      </c>
      <c r="H2416" s="66">
        <f t="shared" ca="1" si="619"/>
        <v>1.0461243499999999</v>
      </c>
      <c r="I2416" s="67">
        <f t="shared" si="614"/>
        <v>0</v>
      </c>
      <c r="J2416" s="68">
        <f t="shared" si="620"/>
        <v>43801</v>
      </c>
      <c r="K2416" s="13">
        <f t="shared" si="621"/>
        <v>582</v>
      </c>
      <c r="L2416" s="9">
        <f t="shared" si="622"/>
        <v>1</v>
      </c>
      <c r="M2416" s="71">
        <f t="shared" ca="1" si="623"/>
        <v>1.0461243499999999</v>
      </c>
      <c r="N2416" s="70">
        <f t="shared" si="624"/>
        <v>0</v>
      </c>
      <c r="O2416" s="66">
        <f t="shared" ca="1" si="625"/>
        <v>3714210.9275451801</v>
      </c>
      <c r="P2416" s="72">
        <f t="shared" si="626"/>
        <v>0</v>
      </c>
      <c r="Q2416" s="73">
        <f t="shared" ca="1" si="627"/>
        <v>1610520.6588473076</v>
      </c>
      <c r="R2416" s="73">
        <f t="shared" ca="1" si="628"/>
        <v>15836786.478665192</v>
      </c>
      <c r="S2416" s="68"/>
      <c r="T2416" s="68"/>
      <c r="U2416" s="68"/>
      <c r="V2416" s="6"/>
      <c r="W2416" s="6"/>
      <c r="X2416" s="6"/>
      <c r="Y2416" s="7"/>
      <c r="Z2416" s="1"/>
      <c r="AA2416" s="6"/>
      <c r="AB2416" s="7"/>
      <c r="AC2416" s="7"/>
      <c r="AD2416" s="7"/>
      <c r="AE2416" s="6"/>
      <c r="AF2416" s="8"/>
      <c r="AG2416" s="6"/>
      <c r="AH2416" s="1"/>
      <c r="AI2416" s="3"/>
      <c r="AJ2416" s="3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  <c r="HG2416" s="1"/>
      <c r="HH2416" s="1"/>
      <c r="HI2416" s="1"/>
      <c r="HJ2416" s="1"/>
      <c r="HK2416" s="1"/>
      <c r="HL2416" s="1"/>
    </row>
    <row r="2417" spans="1:220" x14ac:dyDescent="0.2">
      <c r="A2417" s="65">
        <f t="shared" si="613"/>
        <v>44392</v>
      </c>
      <c r="B2417" s="12">
        <f t="shared" ca="1" si="615"/>
        <v>101727987.42328519</v>
      </c>
      <c r="C2417" s="73">
        <f t="shared" ca="1" si="616"/>
        <v>80526032.942365378</v>
      </c>
      <c r="D2417" s="67">
        <f ca="1">IF(A2417&lt;$B$1,VLOOKUP(A2417,[1]DI!$A$4:$B$15000,2,FALSE),0)</f>
        <v>4.1500000000000002E-2</v>
      </c>
      <c r="E2417" s="11">
        <f t="shared" ca="1" si="617"/>
        <v>1.00016137</v>
      </c>
      <c r="F2417" s="66">
        <f ca="1">(TRUNC(PRODUCT($E$16:$E2416),16))</f>
        <v>1.6745382343200099</v>
      </c>
      <c r="G2417" s="66">
        <f t="shared" ca="1" si="618"/>
        <v>1.6004484080525101</v>
      </c>
      <c r="H2417" s="66">
        <f t="shared" ca="1" si="619"/>
        <v>1.04629317</v>
      </c>
      <c r="I2417" s="67">
        <f t="shared" si="614"/>
        <v>0</v>
      </c>
      <c r="J2417" s="68">
        <f t="shared" si="620"/>
        <v>43801</v>
      </c>
      <c r="K2417" s="13">
        <f t="shared" si="621"/>
        <v>583</v>
      </c>
      <c r="L2417" s="9">
        <f t="shared" si="622"/>
        <v>1</v>
      </c>
      <c r="M2417" s="71">
        <f t="shared" ca="1" si="623"/>
        <v>1.04629317</v>
      </c>
      <c r="N2417" s="70">
        <f t="shared" si="624"/>
        <v>0</v>
      </c>
      <c r="O2417" s="66">
        <f t="shared" ca="1" si="625"/>
        <v>3727805.3324265201</v>
      </c>
      <c r="P2417" s="72">
        <f t="shared" si="626"/>
        <v>0</v>
      </c>
      <c r="Q2417" s="73">
        <f t="shared" ca="1" si="627"/>
        <v>1610520.6588473076</v>
      </c>
      <c r="R2417" s="73">
        <f t="shared" ca="1" si="628"/>
        <v>15863628.48964598</v>
      </c>
      <c r="S2417" s="68"/>
      <c r="T2417" s="68"/>
      <c r="U2417" s="68"/>
      <c r="V2417" s="6"/>
      <c r="W2417" s="6"/>
      <c r="X2417" s="6"/>
      <c r="Y2417" s="7"/>
      <c r="Z2417" s="1"/>
      <c r="AA2417" s="6"/>
      <c r="AB2417" s="7"/>
      <c r="AC2417" s="7"/>
      <c r="AD2417" s="7"/>
      <c r="AE2417" s="6"/>
      <c r="AF2417" s="8"/>
      <c r="AG2417" s="6"/>
      <c r="AH2417" s="1"/>
      <c r="AI2417" s="3"/>
      <c r="AJ2417" s="3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  <c r="HG2417" s="1"/>
      <c r="HH2417" s="1"/>
      <c r="HI2417" s="1"/>
      <c r="HJ2417" s="1"/>
      <c r="HK2417" s="1"/>
      <c r="HL2417" s="1"/>
    </row>
    <row r="2418" spans="1:220" x14ac:dyDescent="0.2">
      <c r="A2418" s="65">
        <f t="shared" si="613"/>
        <v>44393</v>
      </c>
      <c r="B2418" s="12">
        <f t="shared" ca="1" si="615"/>
        <v>101768425.44966796</v>
      </c>
      <c r="C2418" s="73">
        <f t="shared" ca="1" si="616"/>
        <v>80526032.942365378</v>
      </c>
      <c r="D2418" s="67">
        <f ca="1">IF(A2418&lt;$B$1,VLOOKUP(A2418,[1]DI!$A$4:$B$15000,2,FALSE),0)</f>
        <v>4.1500000000000002E-2</v>
      </c>
      <c r="E2418" s="11">
        <f t="shared" ca="1" si="617"/>
        <v>1.00016137</v>
      </c>
      <c r="F2418" s="66">
        <f ca="1">(TRUNC(PRODUCT($E$16:$E2417),16))</f>
        <v>1.67480845455488</v>
      </c>
      <c r="G2418" s="66">
        <f t="shared" ca="1" si="618"/>
        <v>1.6004484080525101</v>
      </c>
      <c r="H2418" s="66">
        <f t="shared" ca="1" si="619"/>
        <v>1.0464620099999999</v>
      </c>
      <c r="I2418" s="67">
        <f t="shared" si="614"/>
        <v>0</v>
      </c>
      <c r="J2418" s="68">
        <f t="shared" si="620"/>
        <v>43801</v>
      </c>
      <c r="K2418" s="13">
        <f t="shared" si="621"/>
        <v>584</v>
      </c>
      <c r="L2418" s="9">
        <f t="shared" si="622"/>
        <v>1</v>
      </c>
      <c r="M2418" s="71">
        <f t="shared" ca="1" si="623"/>
        <v>1.0464620099999999</v>
      </c>
      <c r="N2418" s="70">
        <f t="shared" si="624"/>
        <v>0</v>
      </c>
      <c r="O2418" s="66">
        <f t="shared" ca="1" si="625"/>
        <v>3741401.3478285102</v>
      </c>
      <c r="P2418" s="72">
        <f t="shared" si="626"/>
        <v>0</v>
      </c>
      <c r="Q2418" s="73">
        <f t="shared" ca="1" si="627"/>
        <v>1610520.6588473076</v>
      </c>
      <c r="R2418" s="73">
        <f t="shared" ca="1" si="628"/>
        <v>15890470.500626771</v>
      </c>
      <c r="S2418" s="68"/>
      <c r="T2418" s="68"/>
      <c r="U2418" s="68"/>
      <c r="V2418" s="6"/>
      <c r="W2418" s="6"/>
      <c r="X2418" s="6"/>
      <c r="Y2418" s="7"/>
      <c r="Z2418" s="1"/>
      <c r="AA2418" s="6"/>
      <c r="AB2418" s="7"/>
      <c r="AC2418" s="7"/>
      <c r="AD2418" s="7"/>
      <c r="AE2418" s="6"/>
      <c r="AF2418" s="8"/>
      <c r="AG2418" s="6"/>
      <c r="AH2418" s="1"/>
      <c r="AI2418" s="3"/>
      <c r="AJ2418" s="3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</row>
    <row r="2419" spans="1:220" x14ac:dyDescent="0.2">
      <c r="A2419" s="65">
        <f t="shared" si="613"/>
        <v>44394</v>
      </c>
      <c r="B2419" s="12">
        <f t="shared" ca="1" si="615"/>
        <v>101808865.89183171</v>
      </c>
      <c r="C2419" s="73">
        <f t="shared" ca="1" si="616"/>
        <v>80526032.942365378</v>
      </c>
      <c r="D2419" s="67">
        <f ca="1">IF(A2419&lt;$B$1,VLOOKUP(A2419,[1]DI!$A$4:$B$15000,2,FALSE),0)</f>
        <v>0</v>
      </c>
      <c r="E2419" s="11">
        <f t="shared" ca="1" si="617"/>
        <v>1</v>
      </c>
      <c r="F2419" s="66">
        <f ca="1">(TRUNC(PRODUCT($E$16:$E2418),16))</f>
        <v>1.6750787183951901</v>
      </c>
      <c r="G2419" s="66">
        <f t="shared" ca="1" si="618"/>
        <v>1.6004484080525101</v>
      </c>
      <c r="H2419" s="66">
        <f t="shared" ca="1" si="619"/>
        <v>1.0466308799999999</v>
      </c>
      <c r="I2419" s="67">
        <f t="shared" si="614"/>
        <v>0</v>
      </c>
      <c r="J2419" s="68">
        <f t="shared" si="620"/>
        <v>43801</v>
      </c>
      <c r="K2419" s="13">
        <f t="shared" si="621"/>
        <v>585</v>
      </c>
      <c r="L2419" s="9">
        <f t="shared" si="622"/>
        <v>1</v>
      </c>
      <c r="M2419" s="71">
        <f t="shared" ca="1" si="623"/>
        <v>1.0466308799999999</v>
      </c>
      <c r="N2419" s="70">
        <f t="shared" si="624"/>
        <v>0</v>
      </c>
      <c r="O2419" s="66">
        <f t="shared" ca="1" si="625"/>
        <v>3754999.77901148</v>
      </c>
      <c r="P2419" s="72">
        <f t="shared" si="626"/>
        <v>0</v>
      </c>
      <c r="Q2419" s="73">
        <f t="shared" ca="1" si="627"/>
        <v>1610520.6588473076</v>
      </c>
      <c r="R2419" s="73">
        <f t="shared" ca="1" si="628"/>
        <v>15917312.511607556</v>
      </c>
      <c r="S2419" s="68"/>
      <c r="T2419" s="68"/>
      <c r="U2419" s="68"/>
      <c r="V2419" s="6"/>
      <c r="W2419" s="6"/>
      <c r="X2419" s="6"/>
      <c r="Y2419" s="7"/>
      <c r="Z2419" s="1"/>
      <c r="AA2419" s="6"/>
      <c r="AB2419" s="7"/>
      <c r="AC2419" s="7"/>
      <c r="AD2419" s="7"/>
      <c r="AE2419" s="6"/>
      <c r="AF2419" s="8"/>
      <c r="AG2419" s="6"/>
      <c r="AH2419" s="1"/>
      <c r="AI2419" s="3"/>
      <c r="AJ2419" s="3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  <c r="HG2419" s="1"/>
      <c r="HH2419" s="1"/>
      <c r="HI2419" s="1"/>
      <c r="HJ2419" s="1"/>
      <c r="HK2419" s="1"/>
      <c r="HL2419" s="1"/>
    </row>
    <row r="2420" spans="1:220" x14ac:dyDescent="0.2">
      <c r="A2420" s="65">
        <f t="shared" si="613"/>
        <v>44395</v>
      </c>
      <c r="B2420" s="12">
        <f t="shared" ca="1" si="615"/>
        <v>101835707.9028125</v>
      </c>
      <c r="C2420" s="73">
        <f t="shared" ca="1" si="616"/>
        <v>80526032.942365378</v>
      </c>
      <c r="D2420" s="67">
        <f ca="1">IF(A2420&lt;$B$1,VLOOKUP(A2420,[1]DI!$A$4:$B$15000,2,FALSE),0)</f>
        <v>0</v>
      </c>
      <c r="E2420" s="11">
        <f t="shared" ca="1" si="617"/>
        <v>1</v>
      </c>
      <c r="F2420" s="66">
        <f ca="1">(TRUNC(PRODUCT($E$16:$E2419),16))</f>
        <v>1.6750787183951901</v>
      </c>
      <c r="G2420" s="66">
        <f t="shared" ca="1" si="618"/>
        <v>1.6004484080525101</v>
      </c>
      <c r="H2420" s="66">
        <f t="shared" ca="1" si="619"/>
        <v>1.0466308799999999</v>
      </c>
      <c r="I2420" s="67">
        <f t="shared" si="614"/>
        <v>0</v>
      </c>
      <c r="J2420" s="68">
        <f t="shared" si="620"/>
        <v>43801</v>
      </c>
      <c r="K2420" s="13">
        <f t="shared" si="621"/>
        <v>586</v>
      </c>
      <c r="L2420" s="9">
        <f t="shared" si="622"/>
        <v>1</v>
      </c>
      <c r="M2420" s="71">
        <f t="shared" ca="1" si="623"/>
        <v>1.0466308799999999</v>
      </c>
      <c r="N2420" s="70">
        <f t="shared" si="624"/>
        <v>0</v>
      </c>
      <c r="O2420" s="66">
        <f t="shared" ca="1" si="625"/>
        <v>3754999.77901148</v>
      </c>
      <c r="P2420" s="72">
        <f t="shared" si="626"/>
        <v>0</v>
      </c>
      <c r="Q2420" s="73">
        <f t="shared" ca="1" si="627"/>
        <v>1610520.6588473076</v>
      </c>
      <c r="R2420" s="73">
        <f t="shared" ca="1" si="628"/>
        <v>15944154.522588346</v>
      </c>
      <c r="S2420" s="68"/>
      <c r="T2420" s="68"/>
      <c r="U2420" s="68"/>
      <c r="V2420" s="6"/>
      <c r="W2420" s="6"/>
      <c r="X2420" s="6"/>
      <c r="Y2420" s="7"/>
      <c r="Z2420" s="1"/>
      <c r="AA2420" s="6"/>
      <c r="AB2420" s="7"/>
      <c r="AC2420" s="7"/>
      <c r="AD2420" s="7"/>
      <c r="AE2420" s="6"/>
      <c r="AF2420" s="8"/>
      <c r="AG2420" s="6"/>
      <c r="AH2420" s="1"/>
      <c r="AI2420" s="3"/>
      <c r="AJ2420" s="3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  <c r="HG2420" s="1"/>
      <c r="HH2420" s="1"/>
      <c r="HI2420" s="1"/>
      <c r="HJ2420" s="1"/>
      <c r="HK2420" s="1"/>
      <c r="HL2420" s="1"/>
    </row>
    <row r="2421" spans="1:220" x14ac:dyDescent="0.2">
      <c r="A2421" s="65">
        <f t="shared" si="613"/>
        <v>44396</v>
      </c>
      <c r="B2421" s="12">
        <f t="shared" ca="1" si="615"/>
        <v>101862549.91379328</v>
      </c>
      <c r="C2421" s="73">
        <f t="shared" ca="1" si="616"/>
        <v>80526032.942365378</v>
      </c>
      <c r="D2421" s="67">
        <f ca="1">IF(A2421&lt;$B$1,VLOOKUP(A2421,[1]DI!$A$4:$B$15000,2,FALSE),0)</f>
        <v>4.1500000000000002E-2</v>
      </c>
      <c r="E2421" s="11">
        <f t="shared" ca="1" si="617"/>
        <v>1.00016137</v>
      </c>
      <c r="F2421" s="66">
        <f ca="1">(TRUNC(PRODUCT($E$16:$E2420),16))</f>
        <v>1.6750787183951901</v>
      </c>
      <c r="G2421" s="66">
        <f t="shared" ca="1" si="618"/>
        <v>1.6004484080525101</v>
      </c>
      <c r="H2421" s="66">
        <f t="shared" ca="1" si="619"/>
        <v>1.0466308799999999</v>
      </c>
      <c r="I2421" s="67">
        <f t="shared" si="614"/>
        <v>0</v>
      </c>
      <c r="J2421" s="68">
        <f t="shared" si="620"/>
        <v>43801</v>
      </c>
      <c r="K2421" s="13">
        <f t="shared" si="621"/>
        <v>587</v>
      </c>
      <c r="L2421" s="9">
        <f t="shared" si="622"/>
        <v>1</v>
      </c>
      <c r="M2421" s="71">
        <f t="shared" ca="1" si="623"/>
        <v>1.0466308799999999</v>
      </c>
      <c r="N2421" s="70">
        <f t="shared" si="624"/>
        <v>0</v>
      </c>
      <c r="O2421" s="66">
        <f t="shared" ca="1" si="625"/>
        <v>3754999.77901148</v>
      </c>
      <c r="P2421" s="72">
        <f t="shared" si="626"/>
        <v>0</v>
      </c>
      <c r="Q2421" s="73">
        <f t="shared" ca="1" si="627"/>
        <v>1610520.6588473076</v>
      </c>
      <c r="R2421" s="73">
        <f t="shared" ca="1" si="628"/>
        <v>15970996.533569133</v>
      </c>
      <c r="S2421" s="68"/>
      <c r="T2421" s="68"/>
      <c r="U2421" s="68"/>
      <c r="V2421" s="6"/>
      <c r="W2421" s="6"/>
      <c r="X2421" s="6"/>
      <c r="Y2421" s="7"/>
      <c r="Z2421" s="1"/>
      <c r="AA2421" s="6"/>
      <c r="AB2421" s="7"/>
      <c r="AC2421" s="7"/>
      <c r="AD2421" s="7"/>
      <c r="AE2421" s="6"/>
      <c r="AF2421" s="8"/>
      <c r="AG2421" s="6"/>
      <c r="AH2421" s="1"/>
      <c r="AI2421" s="3"/>
      <c r="AJ2421" s="3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  <c r="HG2421" s="1"/>
      <c r="HH2421" s="1"/>
      <c r="HI2421" s="1"/>
      <c r="HJ2421" s="1"/>
      <c r="HK2421" s="1"/>
      <c r="HL2421" s="1"/>
    </row>
    <row r="2422" spans="1:220" x14ac:dyDescent="0.2">
      <c r="A2422" s="65">
        <f t="shared" si="613"/>
        <v>44397</v>
      </c>
      <c r="B2422" s="12">
        <f t="shared" ca="1" si="615"/>
        <v>101902991.96647772</v>
      </c>
      <c r="C2422" s="73">
        <f t="shared" ca="1" si="616"/>
        <v>80526032.942365378</v>
      </c>
      <c r="D2422" s="67">
        <f ca="1">IF(A2422&lt;$B$1,VLOOKUP(A2422,[1]DI!$A$4:$B$15000,2,FALSE),0)</f>
        <v>4.1500000000000002E-2</v>
      </c>
      <c r="E2422" s="11">
        <f t="shared" ca="1" si="617"/>
        <v>1.00016137</v>
      </c>
      <c r="F2422" s="66">
        <f ca="1">(TRUNC(PRODUCT($E$16:$E2421),16))</f>
        <v>1.67534902584798</v>
      </c>
      <c r="G2422" s="66">
        <f t="shared" ca="1" si="618"/>
        <v>1.6004484080525101</v>
      </c>
      <c r="H2422" s="66">
        <f t="shared" ca="1" si="619"/>
        <v>1.04679977</v>
      </c>
      <c r="I2422" s="67">
        <f t="shared" si="614"/>
        <v>0</v>
      </c>
      <c r="J2422" s="68">
        <f t="shared" si="620"/>
        <v>43801</v>
      </c>
      <c r="K2422" s="13">
        <f t="shared" si="621"/>
        <v>588</v>
      </c>
      <c r="L2422" s="9">
        <f t="shared" si="622"/>
        <v>1</v>
      </c>
      <c r="M2422" s="71">
        <f t="shared" ca="1" si="623"/>
        <v>1.04679977</v>
      </c>
      <c r="N2422" s="70">
        <f t="shared" si="624"/>
        <v>0</v>
      </c>
      <c r="O2422" s="66">
        <f t="shared" ca="1" si="625"/>
        <v>3768599.8207151201</v>
      </c>
      <c r="P2422" s="72">
        <f t="shared" si="626"/>
        <v>0</v>
      </c>
      <c r="Q2422" s="73">
        <f t="shared" ca="1" si="627"/>
        <v>1610520.6588473076</v>
      </c>
      <c r="R2422" s="73">
        <f t="shared" ca="1" si="628"/>
        <v>15997838.544549923</v>
      </c>
      <c r="S2422" s="68"/>
      <c r="T2422" s="68"/>
      <c r="U2422" s="68"/>
      <c r="V2422" s="6"/>
      <c r="W2422" s="6"/>
      <c r="X2422" s="6"/>
      <c r="Y2422" s="7"/>
      <c r="Z2422" s="1"/>
      <c r="AA2422" s="6"/>
      <c r="AB2422" s="7"/>
      <c r="AC2422" s="7"/>
      <c r="AD2422" s="7"/>
      <c r="AE2422" s="6"/>
      <c r="AF2422" s="8"/>
      <c r="AG2422" s="6"/>
      <c r="AH2422" s="1"/>
      <c r="AI2422" s="3"/>
      <c r="AJ2422" s="3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  <c r="HG2422" s="1"/>
      <c r="HH2422" s="1"/>
      <c r="HI2422" s="1"/>
      <c r="HJ2422" s="1"/>
      <c r="HK2422" s="1"/>
      <c r="HL2422" s="1"/>
    </row>
    <row r="2423" spans="1:220" x14ac:dyDescent="0.2">
      <c r="A2423" s="65">
        <f t="shared" si="613"/>
        <v>44398</v>
      </c>
      <c r="B2423" s="12">
        <f t="shared" ca="1" si="615"/>
        <v>101943436.43494314</v>
      </c>
      <c r="C2423" s="73">
        <f t="shared" ca="1" si="616"/>
        <v>80526032.942365378</v>
      </c>
      <c r="D2423" s="67">
        <f ca="1">IF(A2423&lt;$B$1,VLOOKUP(A2423,[1]DI!$A$4:$B$15000,2,FALSE),0)</f>
        <v>4.1500000000000002E-2</v>
      </c>
      <c r="E2423" s="11">
        <f t="shared" ca="1" si="617"/>
        <v>1.00016137</v>
      </c>
      <c r="F2423" s="66">
        <f ca="1">(TRUNC(PRODUCT($E$16:$E2422),16))</f>
        <v>1.6756193769202801</v>
      </c>
      <c r="G2423" s="66">
        <f t="shared" ca="1" si="618"/>
        <v>1.6004484080525101</v>
      </c>
      <c r="H2423" s="66">
        <f t="shared" ca="1" si="619"/>
        <v>1.0469686899999999</v>
      </c>
      <c r="I2423" s="67">
        <f t="shared" si="614"/>
        <v>0</v>
      </c>
      <c r="J2423" s="68">
        <f t="shared" si="620"/>
        <v>43801</v>
      </c>
      <c r="K2423" s="13">
        <f t="shared" si="621"/>
        <v>589</v>
      </c>
      <c r="L2423" s="9">
        <f t="shared" si="622"/>
        <v>1</v>
      </c>
      <c r="M2423" s="71">
        <f t="shared" ca="1" si="623"/>
        <v>1.0469686899999999</v>
      </c>
      <c r="N2423" s="70">
        <f t="shared" si="624"/>
        <v>0</v>
      </c>
      <c r="O2423" s="66">
        <f t="shared" ca="1" si="625"/>
        <v>3782202.2781997402</v>
      </c>
      <c r="P2423" s="72">
        <f t="shared" si="626"/>
        <v>0</v>
      </c>
      <c r="Q2423" s="73">
        <f t="shared" ca="1" si="627"/>
        <v>1610520.6588473076</v>
      </c>
      <c r="R2423" s="73">
        <f t="shared" ca="1" si="628"/>
        <v>16024680.555530708</v>
      </c>
      <c r="S2423" s="68"/>
      <c r="T2423" s="68"/>
      <c r="U2423" s="68"/>
      <c r="V2423" s="6"/>
      <c r="W2423" s="6"/>
      <c r="X2423" s="6"/>
      <c r="Y2423" s="7"/>
      <c r="Z2423" s="1"/>
      <c r="AA2423" s="6"/>
      <c r="AB2423" s="7"/>
      <c r="AC2423" s="7"/>
      <c r="AD2423" s="7"/>
      <c r="AE2423" s="6"/>
      <c r="AF2423" s="8"/>
      <c r="AG2423" s="6"/>
      <c r="AH2423" s="1"/>
      <c r="AI2423" s="3"/>
      <c r="AJ2423" s="3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  <c r="HG2423" s="1"/>
      <c r="HH2423" s="1"/>
      <c r="HI2423" s="1"/>
      <c r="HJ2423" s="1"/>
      <c r="HK2423" s="1"/>
      <c r="HL2423" s="1"/>
    </row>
    <row r="2424" spans="1:220" x14ac:dyDescent="0.2">
      <c r="A2424" s="65">
        <f t="shared" si="613"/>
        <v>44399</v>
      </c>
      <c r="B2424" s="12">
        <f t="shared" ca="1" si="615"/>
        <v>101983883.31918955</v>
      </c>
      <c r="C2424" s="73">
        <f t="shared" ca="1" si="616"/>
        <v>80526032.942365378</v>
      </c>
      <c r="D2424" s="67">
        <f ca="1">IF(A2424&lt;$B$1,VLOOKUP(A2424,[1]DI!$A$4:$B$15000,2,FALSE),0)</f>
        <v>4.1500000000000002E-2</v>
      </c>
      <c r="E2424" s="11">
        <f t="shared" ca="1" si="617"/>
        <v>1.00016137</v>
      </c>
      <c r="F2424" s="66">
        <f ca="1">(TRUNC(PRODUCT($E$16:$E2423),16))</f>
        <v>1.6758897716191301</v>
      </c>
      <c r="G2424" s="66">
        <f t="shared" ca="1" si="618"/>
        <v>1.6004484080525101</v>
      </c>
      <c r="H2424" s="66">
        <f t="shared" ca="1" si="619"/>
        <v>1.0471376400000001</v>
      </c>
      <c r="I2424" s="67">
        <f t="shared" si="614"/>
        <v>0</v>
      </c>
      <c r="J2424" s="68">
        <f t="shared" si="620"/>
        <v>43801</v>
      </c>
      <c r="K2424" s="13">
        <f t="shared" si="621"/>
        <v>590</v>
      </c>
      <c r="L2424" s="9">
        <f t="shared" si="622"/>
        <v>1</v>
      </c>
      <c r="M2424" s="71">
        <f t="shared" ca="1" si="623"/>
        <v>1.0471376400000001</v>
      </c>
      <c r="N2424" s="70">
        <f t="shared" si="624"/>
        <v>0</v>
      </c>
      <c r="O2424" s="66">
        <f t="shared" ca="1" si="625"/>
        <v>3795807.1514653699</v>
      </c>
      <c r="P2424" s="72">
        <f t="shared" si="626"/>
        <v>0</v>
      </c>
      <c r="Q2424" s="73">
        <f t="shared" ca="1" si="627"/>
        <v>1610520.6588473076</v>
      </c>
      <c r="R2424" s="73">
        <f t="shared" ca="1" si="628"/>
        <v>16051522.566511499</v>
      </c>
      <c r="S2424" s="68"/>
      <c r="T2424" s="68"/>
      <c r="U2424" s="68"/>
      <c r="V2424" s="6"/>
      <c r="W2424" s="6"/>
      <c r="X2424" s="6"/>
      <c r="Y2424" s="7"/>
      <c r="Z2424" s="1"/>
      <c r="AA2424" s="6"/>
      <c r="AB2424" s="7"/>
      <c r="AC2424" s="7"/>
      <c r="AD2424" s="7"/>
      <c r="AE2424" s="6"/>
      <c r="AF2424" s="8"/>
      <c r="AG2424" s="6"/>
      <c r="AH2424" s="1"/>
      <c r="AI2424" s="3"/>
      <c r="AJ2424" s="3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  <c r="HG2424" s="1"/>
      <c r="HH2424" s="1"/>
      <c r="HI2424" s="1"/>
      <c r="HJ2424" s="1"/>
      <c r="HK2424" s="1"/>
      <c r="HL2424" s="1"/>
    </row>
    <row r="2425" spans="1:220" x14ac:dyDescent="0.2">
      <c r="A2425" s="65">
        <f t="shared" si="613"/>
        <v>44400</v>
      </c>
      <c r="B2425" s="12">
        <f t="shared" ca="1" si="615"/>
        <v>102024332.61921693</v>
      </c>
      <c r="C2425" s="73">
        <f t="shared" ca="1" si="616"/>
        <v>80526032.942365378</v>
      </c>
      <c r="D2425" s="67">
        <f ca="1">IF(A2425&lt;$B$1,VLOOKUP(A2425,[1]DI!$A$4:$B$15000,2,FALSE),0)</f>
        <v>4.1500000000000002E-2</v>
      </c>
      <c r="E2425" s="11">
        <f t="shared" ca="1" si="617"/>
        <v>1.00016137</v>
      </c>
      <c r="F2425" s="66">
        <f ca="1">(TRUNC(PRODUCT($E$16:$E2424),16))</f>
        <v>1.67616020995158</v>
      </c>
      <c r="G2425" s="66">
        <f t="shared" ca="1" si="618"/>
        <v>1.6004484080525101</v>
      </c>
      <c r="H2425" s="66">
        <f t="shared" ca="1" si="619"/>
        <v>1.0473066200000001</v>
      </c>
      <c r="I2425" s="67">
        <f t="shared" si="614"/>
        <v>0</v>
      </c>
      <c r="J2425" s="68">
        <f t="shared" si="620"/>
        <v>43801</v>
      </c>
      <c r="K2425" s="13">
        <f t="shared" si="621"/>
        <v>591</v>
      </c>
      <c r="L2425" s="9">
        <f t="shared" si="622"/>
        <v>1</v>
      </c>
      <c r="M2425" s="71">
        <f t="shared" ca="1" si="623"/>
        <v>1.0473066200000001</v>
      </c>
      <c r="N2425" s="70">
        <f t="shared" si="624"/>
        <v>0</v>
      </c>
      <c r="O2425" s="66">
        <f t="shared" ca="1" si="625"/>
        <v>3809414.4405119698</v>
      </c>
      <c r="P2425" s="72">
        <f t="shared" si="626"/>
        <v>0</v>
      </c>
      <c r="Q2425" s="73">
        <f t="shared" ca="1" si="627"/>
        <v>1610520.6588473076</v>
      </c>
      <c r="R2425" s="73">
        <f t="shared" ca="1" si="628"/>
        <v>16078364.577492287</v>
      </c>
      <c r="S2425" s="68"/>
      <c r="T2425" s="68"/>
      <c r="U2425" s="68"/>
      <c r="V2425" s="6"/>
      <c r="W2425" s="6"/>
      <c r="X2425" s="6"/>
      <c r="Y2425" s="7"/>
      <c r="Z2425" s="1"/>
      <c r="AA2425" s="6"/>
      <c r="AB2425" s="7"/>
      <c r="AC2425" s="7"/>
      <c r="AD2425" s="7"/>
      <c r="AE2425" s="6"/>
      <c r="AF2425" s="8"/>
      <c r="AG2425" s="6"/>
      <c r="AH2425" s="1"/>
      <c r="AI2425" s="3"/>
      <c r="AJ2425" s="3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  <c r="HG2425" s="1"/>
      <c r="HH2425" s="1"/>
      <c r="HI2425" s="1"/>
      <c r="HJ2425" s="1"/>
      <c r="HK2425" s="1"/>
      <c r="HL2425" s="1"/>
    </row>
    <row r="2426" spans="1:220" x14ac:dyDescent="0.2">
      <c r="A2426" s="65">
        <f t="shared" si="613"/>
        <v>44401</v>
      </c>
      <c r="B2426" s="12">
        <f t="shared" ca="1" si="615"/>
        <v>102064783.52976498</v>
      </c>
      <c r="C2426" s="73">
        <f t="shared" ca="1" si="616"/>
        <v>80526032.942365378</v>
      </c>
      <c r="D2426" s="67">
        <f ca="1">IF(A2426&lt;$B$1,VLOOKUP(A2426,[1]DI!$A$4:$B$15000,2,FALSE),0)</f>
        <v>0</v>
      </c>
      <c r="E2426" s="11">
        <f t="shared" ca="1" si="617"/>
        <v>1</v>
      </c>
      <c r="F2426" s="66">
        <f ca="1">(TRUNC(PRODUCT($E$16:$E2425),16))</f>
        <v>1.6764306919246601</v>
      </c>
      <c r="G2426" s="66">
        <f t="shared" ca="1" si="618"/>
        <v>1.6004484080525101</v>
      </c>
      <c r="H2426" s="66">
        <f t="shared" ca="1" si="619"/>
        <v>1.0474756199999999</v>
      </c>
      <c r="I2426" s="67">
        <f t="shared" si="614"/>
        <v>0</v>
      </c>
      <c r="J2426" s="68">
        <f t="shared" si="620"/>
        <v>43801</v>
      </c>
      <c r="K2426" s="13">
        <f t="shared" si="621"/>
        <v>592</v>
      </c>
      <c r="L2426" s="9">
        <f t="shared" si="622"/>
        <v>1</v>
      </c>
      <c r="M2426" s="71">
        <f t="shared" ca="1" si="623"/>
        <v>1.0474756199999999</v>
      </c>
      <c r="N2426" s="70">
        <f t="shared" si="624"/>
        <v>0</v>
      </c>
      <c r="O2426" s="66">
        <f t="shared" ca="1" si="625"/>
        <v>3823023.34007922</v>
      </c>
      <c r="P2426" s="72">
        <f t="shared" si="626"/>
        <v>0</v>
      </c>
      <c r="Q2426" s="73">
        <f t="shared" ca="1" si="627"/>
        <v>1610520.6588473076</v>
      </c>
      <c r="R2426" s="73">
        <f t="shared" ca="1" si="628"/>
        <v>16105206.588473076</v>
      </c>
      <c r="S2426" s="68"/>
      <c r="T2426" s="68"/>
      <c r="U2426" s="68"/>
      <c r="V2426" s="6"/>
      <c r="W2426" s="6"/>
      <c r="X2426" s="6"/>
      <c r="Y2426" s="7"/>
      <c r="Z2426" s="1"/>
      <c r="AA2426" s="6"/>
      <c r="AB2426" s="7"/>
      <c r="AC2426" s="7"/>
      <c r="AD2426" s="7"/>
      <c r="AE2426" s="6"/>
      <c r="AF2426" s="8"/>
      <c r="AG2426" s="6"/>
      <c r="AH2426" s="1"/>
      <c r="AI2426" s="3"/>
      <c r="AJ2426" s="3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  <c r="HG2426" s="1"/>
      <c r="HH2426" s="1"/>
      <c r="HI2426" s="1"/>
      <c r="HJ2426" s="1"/>
      <c r="HK2426" s="1"/>
      <c r="HL2426" s="1"/>
    </row>
    <row r="2427" spans="1:220" x14ac:dyDescent="0.2">
      <c r="A2427" s="65">
        <f t="shared" si="613"/>
        <v>44402</v>
      </c>
      <c r="B2427" s="12">
        <f t="shared" ca="1" si="615"/>
        <v>102091625.54074576</v>
      </c>
      <c r="C2427" s="73">
        <f t="shared" ca="1" si="616"/>
        <v>80526032.942365378</v>
      </c>
      <c r="D2427" s="67">
        <f ca="1">IF(A2427&lt;$B$1,VLOOKUP(A2427,[1]DI!$A$4:$B$15000,2,FALSE),0)</f>
        <v>0</v>
      </c>
      <c r="E2427" s="11">
        <f t="shared" ca="1" si="617"/>
        <v>1</v>
      </c>
      <c r="F2427" s="66">
        <f ca="1">(TRUNC(PRODUCT($E$16:$E2426),16))</f>
        <v>1.6764306919246601</v>
      </c>
      <c r="G2427" s="66">
        <f t="shared" ca="1" si="618"/>
        <v>1.6004484080525101</v>
      </c>
      <c r="H2427" s="66">
        <f t="shared" ca="1" si="619"/>
        <v>1.0474756199999999</v>
      </c>
      <c r="I2427" s="67">
        <f t="shared" si="614"/>
        <v>0</v>
      </c>
      <c r="J2427" s="68">
        <f t="shared" si="620"/>
        <v>43801</v>
      </c>
      <c r="K2427" s="13">
        <f t="shared" si="621"/>
        <v>593</v>
      </c>
      <c r="L2427" s="9">
        <f t="shared" si="622"/>
        <v>1</v>
      </c>
      <c r="M2427" s="71">
        <f t="shared" ca="1" si="623"/>
        <v>1.0474756199999999</v>
      </c>
      <c r="N2427" s="70">
        <f t="shared" si="624"/>
        <v>0</v>
      </c>
      <c r="O2427" s="66">
        <f t="shared" ca="1" si="625"/>
        <v>3823023.34007922</v>
      </c>
      <c r="P2427" s="72">
        <f t="shared" si="626"/>
        <v>0</v>
      </c>
      <c r="Q2427" s="73">
        <f t="shared" ca="1" si="627"/>
        <v>1610520.6588473076</v>
      </c>
      <c r="R2427" s="73">
        <f t="shared" ca="1" si="628"/>
        <v>16132048.599453866</v>
      </c>
      <c r="S2427" s="68"/>
      <c r="T2427" s="68"/>
      <c r="U2427" s="68"/>
      <c r="V2427" s="6"/>
      <c r="W2427" s="6"/>
      <c r="X2427" s="6"/>
      <c r="Y2427" s="7"/>
      <c r="Z2427" s="1"/>
      <c r="AA2427" s="6"/>
      <c r="AB2427" s="7"/>
      <c r="AC2427" s="7"/>
      <c r="AD2427" s="7"/>
      <c r="AE2427" s="6"/>
      <c r="AF2427" s="8"/>
      <c r="AG2427" s="6"/>
      <c r="AH2427" s="1"/>
      <c r="AI2427" s="3"/>
      <c r="AJ2427" s="3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  <c r="HG2427" s="1"/>
      <c r="HH2427" s="1"/>
      <c r="HI2427" s="1"/>
      <c r="HJ2427" s="1"/>
      <c r="HK2427" s="1"/>
      <c r="HL2427" s="1"/>
    </row>
    <row r="2428" spans="1:220" x14ac:dyDescent="0.2">
      <c r="A2428" s="65">
        <f t="shared" si="613"/>
        <v>44403</v>
      </c>
      <c r="B2428" s="12">
        <f t="shared" ca="1" si="615"/>
        <v>102118467.55172655</v>
      </c>
      <c r="C2428" s="73">
        <f t="shared" ca="1" si="616"/>
        <v>80526032.942365378</v>
      </c>
      <c r="D2428" s="67">
        <f ca="1">IF(A2428&lt;$B$1,VLOOKUP(A2428,[1]DI!$A$4:$B$15000,2,FALSE),0)</f>
        <v>4.1500000000000002E-2</v>
      </c>
      <c r="E2428" s="11">
        <f t="shared" ca="1" si="617"/>
        <v>1.00016137</v>
      </c>
      <c r="F2428" s="66">
        <f ca="1">(TRUNC(PRODUCT($E$16:$E2427),16))</f>
        <v>1.6764306919246601</v>
      </c>
      <c r="G2428" s="66">
        <f t="shared" ca="1" si="618"/>
        <v>1.6004484080525101</v>
      </c>
      <c r="H2428" s="66">
        <f t="shared" ca="1" si="619"/>
        <v>1.0474756199999999</v>
      </c>
      <c r="I2428" s="67">
        <f t="shared" si="614"/>
        <v>0</v>
      </c>
      <c r="J2428" s="68">
        <f t="shared" si="620"/>
        <v>43801</v>
      </c>
      <c r="K2428" s="13">
        <f t="shared" si="621"/>
        <v>594</v>
      </c>
      <c r="L2428" s="9">
        <f t="shared" si="622"/>
        <v>1</v>
      </c>
      <c r="M2428" s="71">
        <f t="shared" ca="1" si="623"/>
        <v>1.0474756199999999</v>
      </c>
      <c r="N2428" s="70">
        <f t="shared" si="624"/>
        <v>0</v>
      </c>
      <c r="O2428" s="66">
        <f t="shared" ca="1" si="625"/>
        <v>3823023.34007922</v>
      </c>
      <c r="P2428" s="72">
        <f t="shared" si="626"/>
        <v>0</v>
      </c>
      <c r="Q2428" s="73">
        <f t="shared" ca="1" si="627"/>
        <v>1610520.6588473076</v>
      </c>
      <c r="R2428" s="73">
        <f t="shared" ca="1" si="628"/>
        <v>16158890.610434651</v>
      </c>
      <c r="S2428" s="68"/>
      <c r="T2428" s="68"/>
      <c r="U2428" s="68"/>
      <c r="V2428" s="6"/>
      <c r="W2428" s="6"/>
      <c r="X2428" s="6"/>
      <c r="Y2428" s="7"/>
      <c r="Z2428" s="1"/>
      <c r="AA2428" s="6"/>
      <c r="AB2428" s="7"/>
      <c r="AC2428" s="7"/>
      <c r="AD2428" s="7"/>
      <c r="AE2428" s="6"/>
      <c r="AF2428" s="8"/>
      <c r="AG2428" s="6"/>
      <c r="AH2428" s="1"/>
      <c r="AI2428" s="3"/>
      <c r="AJ2428" s="3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  <c r="HG2428" s="1"/>
      <c r="HH2428" s="1"/>
      <c r="HI2428" s="1"/>
      <c r="HJ2428" s="1"/>
      <c r="HK2428" s="1"/>
      <c r="HL2428" s="1"/>
    </row>
    <row r="2429" spans="1:220" x14ac:dyDescent="0.2">
      <c r="A2429" s="65">
        <f t="shared" si="613"/>
        <v>44404</v>
      </c>
      <c r="B2429" s="12">
        <f t="shared" ca="1" si="615"/>
        <v>102158920.87805559</v>
      </c>
      <c r="C2429" s="73">
        <f t="shared" ca="1" si="616"/>
        <v>80526032.942365378</v>
      </c>
      <c r="D2429" s="67">
        <f ca="1">IF(A2429&lt;$B$1,VLOOKUP(A2429,[1]DI!$A$4:$B$15000,2,FALSE),0)</f>
        <v>4.1500000000000002E-2</v>
      </c>
      <c r="E2429" s="11">
        <f t="shared" ca="1" si="617"/>
        <v>1.00016137</v>
      </c>
      <c r="F2429" s="66">
        <f ca="1">(TRUNC(PRODUCT($E$16:$E2428),16))</f>
        <v>1.6767012175454099</v>
      </c>
      <c r="G2429" s="66">
        <f t="shared" ca="1" si="618"/>
        <v>1.6004484080525101</v>
      </c>
      <c r="H2429" s="66">
        <f t="shared" ca="1" si="619"/>
        <v>1.0476446500000001</v>
      </c>
      <c r="I2429" s="67">
        <f t="shared" si="614"/>
        <v>0</v>
      </c>
      <c r="J2429" s="68">
        <f t="shared" si="620"/>
        <v>43801</v>
      </c>
      <c r="K2429" s="13">
        <f t="shared" si="621"/>
        <v>595</v>
      </c>
      <c r="L2429" s="9">
        <f t="shared" si="622"/>
        <v>1</v>
      </c>
      <c r="M2429" s="71">
        <f t="shared" ca="1" si="623"/>
        <v>1.0476446500000001</v>
      </c>
      <c r="N2429" s="70">
        <f t="shared" si="624"/>
        <v>0</v>
      </c>
      <c r="O2429" s="66">
        <f t="shared" ca="1" si="625"/>
        <v>3836634.6554274699</v>
      </c>
      <c r="P2429" s="72">
        <f t="shared" si="626"/>
        <v>0</v>
      </c>
      <c r="Q2429" s="73">
        <f t="shared" ca="1" si="627"/>
        <v>1610520.6588473076</v>
      </c>
      <c r="R2429" s="73">
        <f t="shared" ca="1" si="628"/>
        <v>16185732.621415442</v>
      </c>
      <c r="S2429" s="68"/>
      <c r="T2429" s="68"/>
      <c r="U2429" s="68"/>
      <c r="V2429" s="6"/>
      <c r="W2429" s="6"/>
      <c r="X2429" s="6"/>
      <c r="Y2429" s="7"/>
      <c r="Z2429" s="1"/>
      <c r="AA2429" s="6"/>
      <c r="AB2429" s="7"/>
      <c r="AC2429" s="7"/>
      <c r="AD2429" s="7"/>
      <c r="AE2429" s="6"/>
      <c r="AF2429" s="8"/>
      <c r="AG2429" s="6"/>
      <c r="AH2429" s="1"/>
      <c r="AI2429" s="3"/>
      <c r="AJ2429" s="3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  <c r="HG2429" s="1"/>
      <c r="HH2429" s="1"/>
      <c r="HI2429" s="1"/>
      <c r="HJ2429" s="1"/>
      <c r="HK2429" s="1"/>
      <c r="HL2429" s="1"/>
    </row>
    <row r="2430" spans="1:220" x14ac:dyDescent="0.2">
      <c r="A2430" s="65">
        <f t="shared" si="613"/>
        <v>44405</v>
      </c>
      <c r="B2430" s="12">
        <f t="shared" ca="1" si="615"/>
        <v>102199376.62016563</v>
      </c>
      <c r="C2430" s="73">
        <f t="shared" ca="1" si="616"/>
        <v>80526032.942365378</v>
      </c>
      <c r="D2430" s="67">
        <f ca="1">IF(A2430&lt;$B$1,VLOOKUP(A2430,[1]DI!$A$4:$B$15000,2,FALSE),0)</f>
        <v>4.1500000000000002E-2</v>
      </c>
      <c r="E2430" s="11">
        <f t="shared" ca="1" si="617"/>
        <v>1.00016137</v>
      </c>
      <c r="F2430" s="66">
        <f ca="1">(TRUNC(PRODUCT($E$16:$E2429),16))</f>
        <v>1.67697178682089</v>
      </c>
      <c r="G2430" s="66">
        <f t="shared" ca="1" si="618"/>
        <v>1.6004484080525101</v>
      </c>
      <c r="H2430" s="66">
        <f t="shared" ca="1" si="619"/>
        <v>1.04781371</v>
      </c>
      <c r="I2430" s="67">
        <f t="shared" si="614"/>
        <v>0</v>
      </c>
      <c r="J2430" s="68">
        <f t="shared" si="620"/>
        <v>43801</v>
      </c>
      <c r="K2430" s="13">
        <f t="shared" si="621"/>
        <v>596</v>
      </c>
      <c r="L2430" s="9">
        <f t="shared" si="622"/>
        <v>1</v>
      </c>
      <c r="M2430" s="71">
        <f t="shared" ca="1" si="623"/>
        <v>1.04781371</v>
      </c>
      <c r="N2430" s="70">
        <f t="shared" si="624"/>
        <v>0</v>
      </c>
      <c r="O2430" s="66">
        <f t="shared" ca="1" si="625"/>
        <v>3850248.3865567101</v>
      </c>
      <c r="P2430" s="72">
        <f t="shared" si="626"/>
        <v>0</v>
      </c>
      <c r="Q2430" s="73">
        <f t="shared" ca="1" si="627"/>
        <v>1610520.6588473076</v>
      </c>
      <c r="R2430" s="73">
        <f t="shared" ca="1" si="628"/>
        <v>16212574.63239623</v>
      </c>
      <c r="S2430" s="68"/>
      <c r="T2430" s="68"/>
      <c r="U2430" s="68"/>
      <c r="V2430" s="6"/>
      <c r="W2430" s="6"/>
      <c r="X2430" s="6"/>
      <c r="Y2430" s="7"/>
      <c r="Z2430" s="1"/>
      <c r="AA2430" s="6"/>
      <c r="AB2430" s="7"/>
      <c r="AC2430" s="7"/>
      <c r="AD2430" s="7"/>
      <c r="AE2430" s="6"/>
      <c r="AF2430" s="8"/>
      <c r="AG2430" s="6"/>
      <c r="AH2430" s="1"/>
      <c r="AI2430" s="3"/>
      <c r="AJ2430" s="3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  <c r="HG2430" s="1"/>
      <c r="HH2430" s="1"/>
      <c r="HI2430" s="1"/>
      <c r="HJ2430" s="1"/>
      <c r="HK2430" s="1"/>
      <c r="HL2430" s="1"/>
    </row>
    <row r="2431" spans="1:220" x14ac:dyDescent="0.2">
      <c r="A2431" s="65">
        <f t="shared" si="613"/>
        <v>44406</v>
      </c>
      <c r="B2431" s="12">
        <f t="shared" ca="1" si="615"/>
        <v>102239834.77805664</v>
      </c>
      <c r="C2431" s="73">
        <f t="shared" ca="1" si="616"/>
        <v>80526032.942365378</v>
      </c>
      <c r="D2431" s="67">
        <f ca="1">IF(A2431&lt;$B$1,VLOOKUP(A2431,[1]DI!$A$4:$B$15000,2,FALSE),0)</f>
        <v>4.1500000000000002E-2</v>
      </c>
      <c r="E2431" s="11">
        <f t="shared" ca="1" si="617"/>
        <v>1.00016137</v>
      </c>
      <c r="F2431" s="66">
        <f ca="1">(TRUNC(PRODUCT($E$16:$E2430),16))</f>
        <v>1.6772423997581301</v>
      </c>
      <c r="G2431" s="66">
        <f t="shared" ca="1" si="618"/>
        <v>1.6004484080525101</v>
      </c>
      <c r="H2431" s="66">
        <f t="shared" ca="1" si="619"/>
        <v>1.0479828</v>
      </c>
      <c r="I2431" s="67">
        <f t="shared" si="614"/>
        <v>0</v>
      </c>
      <c r="J2431" s="68">
        <f t="shared" si="620"/>
        <v>43801</v>
      </c>
      <c r="K2431" s="13">
        <f t="shared" si="621"/>
        <v>597</v>
      </c>
      <c r="L2431" s="9">
        <f t="shared" si="622"/>
        <v>1</v>
      </c>
      <c r="M2431" s="71">
        <f t="shared" ca="1" si="623"/>
        <v>1.0479828</v>
      </c>
      <c r="N2431" s="70">
        <f t="shared" si="624"/>
        <v>0</v>
      </c>
      <c r="O2431" s="66">
        <f t="shared" ca="1" si="625"/>
        <v>3863864.53346693</v>
      </c>
      <c r="P2431" s="72">
        <f t="shared" si="626"/>
        <v>0</v>
      </c>
      <c r="Q2431" s="73">
        <f t="shared" ca="1" si="627"/>
        <v>1610520.6588473076</v>
      </c>
      <c r="R2431" s="73">
        <f t="shared" ca="1" si="628"/>
        <v>16239416.643377019</v>
      </c>
      <c r="S2431" s="68"/>
      <c r="T2431" s="68"/>
      <c r="U2431" s="68"/>
      <c r="V2431" s="6"/>
      <c r="W2431" s="6"/>
      <c r="X2431" s="6"/>
      <c r="Y2431" s="7"/>
      <c r="Z2431" s="1"/>
      <c r="AA2431" s="6"/>
      <c r="AB2431" s="7"/>
      <c r="AC2431" s="7"/>
      <c r="AD2431" s="7"/>
      <c r="AE2431" s="6"/>
      <c r="AF2431" s="8"/>
      <c r="AG2431" s="6"/>
      <c r="AH2431" s="1"/>
      <c r="AI2431" s="3"/>
      <c r="AJ2431" s="3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  <c r="HG2431" s="1"/>
      <c r="HH2431" s="1"/>
      <c r="HI2431" s="1"/>
      <c r="HJ2431" s="1"/>
      <c r="HK2431" s="1"/>
      <c r="HL2431" s="1"/>
    </row>
    <row r="2432" spans="1:220" x14ac:dyDescent="0.2">
      <c r="A2432" s="65">
        <f t="shared" si="613"/>
        <v>44407</v>
      </c>
      <c r="B2432" s="12">
        <f t="shared" ca="1" si="615"/>
        <v>102280294.5464683</v>
      </c>
      <c r="C2432" s="73">
        <f t="shared" ca="1" si="616"/>
        <v>80526032.942365378</v>
      </c>
      <c r="D2432" s="67">
        <f ca="1">IF(A2432&lt;$B$1,VLOOKUP(A2432,[1]DI!$A$4:$B$15000,2,FALSE),0)</f>
        <v>4.1500000000000002E-2</v>
      </c>
      <c r="E2432" s="11">
        <f t="shared" ca="1" si="617"/>
        <v>1.00016137</v>
      </c>
      <c r="F2432" s="66">
        <f ca="1">(TRUNC(PRODUCT($E$16:$E2431),16))</f>
        <v>1.67751305636418</v>
      </c>
      <c r="G2432" s="66">
        <f t="shared" ca="1" si="618"/>
        <v>1.6004484080525101</v>
      </c>
      <c r="H2432" s="66">
        <f t="shared" ca="1" si="619"/>
        <v>1.0481519100000001</v>
      </c>
      <c r="I2432" s="67">
        <f t="shared" si="614"/>
        <v>0</v>
      </c>
      <c r="J2432" s="68">
        <f t="shared" si="620"/>
        <v>43801</v>
      </c>
      <c r="K2432" s="13">
        <f t="shared" si="621"/>
        <v>598</v>
      </c>
      <c r="L2432" s="9">
        <f t="shared" si="622"/>
        <v>1</v>
      </c>
      <c r="M2432" s="71">
        <f t="shared" ca="1" si="623"/>
        <v>1.0481519100000001</v>
      </c>
      <c r="N2432" s="70">
        <f t="shared" si="624"/>
        <v>0</v>
      </c>
      <c r="O2432" s="66">
        <f t="shared" ca="1" si="625"/>
        <v>3877482.2908978201</v>
      </c>
      <c r="P2432" s="72">
        <f t="shared" si="626"/>
        <v>0</v>
      </c>
      <c r="Q2432" s="73">
        <f t="shared" ca="1" si="627"/>
        <v>1610520.6588473076</v>
      </c>
      <c r="R2432" s="73">
        <f t="shared" ca="1" si="628"/>
        <v>16266258.654357806</v>
      </c>
      <c r="S2432" s="68"/>
      <c r="T2432" s="68"/>
      <c r="U2432" s="68"/>
      <c r="V2432" s="6"/>
      <c r="W2432" s="6"/>
      <c r="X2432" s="6"/>
      <c r="Y2432" s="7"/>
      <c r="Z2432" s="1"/>
      <c r="AA2432" s="6"/>
      <c r="AB2432" s="7"/>
      <c r="AC2432" s="7"/>
      <c r="AD2432" s="7"/>
      <c r="AE2432" s="6"/>
      <c r="AF2432" s="8"/>
      <c r="AG2432" s="6"/>
      <c r="AH2432" s="1"/>
      <c r="AI2432" s="3"/>
      <c r="AJ2432" s="3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  <c r="HG2432" s="1"/>
      <c r="HH2432" s="1"/>
      <c r="HI2432" s="1"/>
      <c r="HJ2432" s="1"/>
      <c r="HK2432" s="1"/>
      <c r="HL2432" s="1"/>
    </row>
    <row r="2433" spans="1:220" x14ac:dyDescent="0.2">
      <c r="A2433" s="65">
        <f t="shared" si="613"/>
        <v>44408</v>
      </c>
      <c r="B2433" s="12">
        <f t="shared" ca="1" si="615"/>
        <v>102320756.73066095</v>
      </c>
      <c r="C2433" s="73">
        <f t="shared" ca="1" si="616"/>
        <v>80526032.942365378</v>
      </c>
      <c r="D2433" s="67">
        <f ca="1">IF(A2433&lt;$B$1,VLOOKUP(A2433,[1]DI!$A$4:$B$15000,2,FALSE),0)</f>
        <v>0</v>
      </c>
      <c r="E2433" s="11">
        <f t="shared" ca="1" si="617"/>
        <v>1</v>
      </c>
      <c r="F2433" s="66">
        <f ca="1">(TRUNC(PRODUCT($E$16:$E2432),16))</f>
        <v>1.67778375664608</v>
      </c>
      <c r="G2433" s="66">
        <f t="shared" ca="1" si="618"/>
        <v>1.6004484080525101</v>
      </c>
      <c r="H2433" s="66">
        <f t="shared" ca="1" si="619"/>
        <v>1.04832105</v>
      </c>
      <c r="I2433" s="67">
        <f t="shared" si="614"/>
        <v>0</v>
      </c>
      <c r="J2433" s="68">
        <f t="shared" si="620"/>
        <v>43801</v>
      </c>
      <c r="K2433" s="13">
        <f t="shared" si="621"/>
        <v>599</v>
      </c>
      <c r="L2433" s="9">
        <f t="shared" si="622"/>
        <v>1</v>
      </c>
      <c r="M2433" s="71">
        <f t="shared" ca="1" si="623"/>
        <v>1.04832105</v>
      </c>
      <c r="N2433" s="70">
        <f t="shared" si="624"/>
        <v>0</v>
      </c>
      <c r="O2433" s="66">
        <f t="shared" ca="1" si="625"/>
        <v>3891102.4641096801</v>
      </c>
      <c r="P2433" s="72">
        <f t="shared" si="626"/>
        <v>0</v>
      </c>
      <c r="Q2433" s="73">
        <f t="shared" ca="1" si="627"/>
        <v>1610520.6588473076</v>
      </c>
      <c r="R2433" s="73">
        <f t="shared" ca="1" si="628"/>
        <v>16293100.665338594</v>
      </c>
      <c r="S2433" s="68"/>
      <c r="T2433" s="68"/>
      <c r="U2433" s="68"/>
      <c r="V2433" s="6"/>
      <c r="W2433" s="6"/>
      <c r="X2433" s="6"/>
      <c r="Y2433" s="7"/>
      <c r="Z2433" s="1"/>
      <c r="AA2433" s="6"/>
      <c r="AB2433" s="7"/>
      <c r="AC2433" s="7"/>
      <c r="AD2433" s="7"/>
      <c r="AE2433" s="6"/>
      <c r="AF2433" s="8"/>
      <c r="AG2433" s="6"/>
      <c r="AH2433" s="1"/>
      <c r="AI2433" s="3"/>
      <c r="AJ2433" s="3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  <c r="HG2433" s="1"/>
      <c r="HH2433" s="1"/>
      <c r="HI2433" s="1"/>
      <c r="HJ2433" s="1"/>
      <c r="HK2433" s="1"/>
      <c r="HL2433" s="1"/>
    </row>
    <row r="2434" spans="1:220" x14ac:dyDescent="0.2">
      <c r="A2434" s="65">
        <f t="shared" si="613"/>
        <v>44409</v>
      </c>
      <c r="B2434" s="12">
        <f t="shared" ca="1" si="615"/>
        <v>102347598.74164173</v>
      </c>
      <c r="C2434" s="73">
        <f t="shared" ca="1" si="616"/>
        <v>80526032.942365378</v>
      </c>
      <c r="D2434" s="67">
        <f ca="1">IF(A2434&lt;$B$1,VLOOKUP(A2434,[1]DI!$A$4:$B$15000,2,FALSE),0)</f>
        <v>0</v>
      </c>
      <c r="E2434" s="11">
        <f t="shared" ca="1" si="617"/>
        <v>1</v>
      </c>
      <c r="F2434" s="66">
        <f ca="1">(TRUNC(PRODUCT($E$16:$E2433),16))</f>
        <v>1.67778375664608</v>
      </c>
      <c r="G2434" s="66">
        <f t="shared" ca="1" si="618"/>
        <v>1.6004484080525101</v>
      </c>
      <c r="H2434" s="66">
        <f t="shared" ca="1" si="619"/>
        <v>1.04832105</v>
      </c>
      <c r="I2434" s="67">
        <f t="shared" si="614"/>
        <v>0</v>
      </c>
      <c r="J2434" s="68">
        <f t="shared" si="620"/>
        <v>43801</v>
      </c>
      <c r="K2434" s="13">
        <f t="shared" si="621"/>
        <v>599</v>
      </c>
      <c r="L2434" s="9">
        <f t="shared" si="622"/>
        <v>1</v>
      </c>
      <c r="M2434" s="71">
        <f t="shared" ca="1" si="623"/>
        <v>1.04832105</v>
      </c>
      <c r="N2434" s="70">
        <f t="shared" si="624"/>
        <v>0</v>
      </c>
      <c r="O2434" s="66">
        <f t="shared" ca="1" si="625"/>
        <v>3891102.4641096801</v>
      </c>
      <c r="P2434" s="72">
        <f t="shared" si="626"/>
        <v>0</v>
      </c>
      <c r="Q2434" s="73">
        <f t="shared" ca="1" si="627"/>
        <v>1610520.6588473076</v>
      </c>
      <c r="R2434" s="73">
        <f t="shared" ca="1" si="628"/>
        <v>16319942.676319383</v>
      </c>
      <c r="S2434" s="68"/>
      <c r="T2434" s="68"/>
      <c r="U2434" s="68"/>
      <c r="V2434" s="6"/>
      <c r="W2434" s="6"/>
      <c r="X2434" s="6"/>
      <c r="Y2434" s="7"/>
      <c r="Z2434" s="1"/>
      <c r="AA2434" s="6"/>
      <c r="AB2434" s="7"/>
      <c r="AC2434" s="7"/>
      <c r="AD2434" s="7"/>
      <c r="AE2434" s="6"/>
      <c r="AF2434" s="8"/>
      <c r="AG2434" s="6"/>
      <c r="AH2434" s="1"/>
      <c r="AI2434" s="3"/>
      <c r="AJ2434" s="3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  <c r="HG2434" s="1"/>
      <c r="HH2434" s="1"/>
      <c r="HI2434" s="1"/>
      <c r="HJ2434" s="1"/>
      <c r="HK2434" s="1"/>
      <c r="HL2434" s="1"/>
    </row>
    <row r="2435" spans="1:220" x14ac:dyDescent="0.2">
      <c r="A2435" s="65">
        <f t="shared" si="613"/>
        <v>44410</v>
      </c>
      <c r="B2435" s="12">
        <f t="shared" ca="1" si="615"/>
        <v>102374440.75262253</v>
      </c>
      <c r="C2435" s="73">
        <f t="shared" ca="1" si="616"/>
        <v>80526032.942365378</v>
      </c>
      <c r="D2435" s="67">
        <f ca="1">IF(A2435&lt;$B$1,VLOOKUP(A2435,[1]DI!$A$4:$B$15000,2,FALSE),0)</f>
        <v>4.1500000000000002E-2</v>
      </c>
      <c r="E2435" s="11">
        <f t="shared" ca="1" si="617"/>
        <v>1.00016137</v>
      </c>
      <c r="F2435" s="66">
        <f ca="1">(TRUNC(PRODUCT($E$16:$E2434),16))</f>
        <v>1.67778375664608</v>
      </c>
      <c r="G2435" s="66">
        <f t="shared" ca="1" si="618"/>
        <v>1.6004484080525101</v>
      </c>
      <c r="H2435" s="66">
        <f t="shared" ca="1" si="619"/>
        <v>1.04832105</v>
      </c>
      <c r="I2435" s="67">
        <f t="shared" si="614"/>
        <v>0</v>
      </c>
      <c r="J2435" s="68">
        <f t="shared" si="620"/>
        <v>43801</v>
      </c>
      <c r="K2435" s="13">
        <f t="shared" si="621"/>
        <v>600</v>
      </c>
      <c r="L2435" s="9">
        <f t="shared" si="622"/>
        <v>1</v>
      </c>
      <c r="M2435" s="71">
        <f t="shared" ca="1" si="623"/>
        <v>1.04832105</v>
      </c>
      <c r="N2435" s="70">
        <f t="shared" si="624"/>
        <v>0</v>
      </c>
      <c r="O2435" s="66">
        <f t="shared" ca="1" si="625"/>
        <v>3891102.4641096801</v>
      </c>
      <c r="P2435" s="72">
        <f t="shared" si="626"/>
        <v>0</v>
      </c>
      <c r="Q2435" s="73">
        <f t="shared" ca="1" si="627"/>
        <v>1610520.6588473076</v>
      </c>
      <c r="R2435" s="73">
        <f t="shared" ca="1" si="628"/>
        <v>16346784.687300174</v>
      </c>
      <c r="S2435" s="68"/>
      <c r="T2435" s="68"/>
      <c r="U2435" s="68"/>
      <c r="V2435" s="6"/>
      <c r="W2435" s="6"/>
      <c r="X2435" s="6"/>
      <c r="Y2435" s="7"/>
      <c r="Z2435" s="1"/>
      <c r="AA2435" s="6"/>
      <c r="AB2435" s="7"/>
      <c r="AC2435" s="7"/>
      <c r="AD2435" s="7"/>
      <c r="AE2435" s="6"/>
      <c r="AF2435" s="8"/>
      <c r="AG2435" s="6"/>
      <c r="AH2435" s="1"/>
      <c r="AI2435" s="3"/>
      <c r="AJ2435" s="3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  <c r="HG2435" s="1"/>
      <c r="HH2435" s="1"/>
      <c r="HI2435" s="1"/>
      <c r="HJ2435" s="1"/>
      <c r="HK2435" s="1"/>
      <c r="HL2435" s="1"/>
    </row>
    <row r="2436" spans="1:220" x14ac:dyDescent="0.2">
      <c r="A2436" s="65">
        <f t="shared" si="613"/>
        <v>44411</v>
      </c>
      <c r="B2436" s="12">
        <f t="shared" ca="1" si="615"/>
        <v>102414905.35259618</v>
      </c>
      <c r="C2436" s="73">
        <f t="shared" ca="1" si="616"/>
        <v>80526032.942365378</v>
      </c>
      <c r="D2436" s="67">
        <f ca="1">IF(A2436&lt;$B$1,VLOOKUP(A2436,[1]DI!$A$4:$B$15000,2,FALSE),0)</f>
        <v>4.1500000000000002E-2</v>
      </c>
      <c r="E2436" s="11">
        <f t="shared" ca="1" si="617"/>
        <v>1.00016137</v>
      </c>
      <c r="F2436" s="66">
        <f ca="1">(TRUNC(PRODUCT($E$16:$E2435),16))</f>
        <v>1.67805450061089</v>
      </c>
      <c r="G2436" s="66">
        <f t="shared" ca="1" si="618"/>
        <v>1.6004484080525101</v>
      </c>
      <c r="H2436" s="66">
        <f t="shared" ca="1" si="619"/>
        <v>1.0484902199999999</v>
      </c>
      <c r="I2436" s="67">
        <f t="shared" si="614"/>
        <v>0</v>
      </c>
      <c r="J2436" s="68">
        <f t="shared" si="620"/>
        <v>43801</v>
      </c>
      <c r="K2436" s="13">
        <f t="shared" si="621"/>
        <v>601</v>
      </c>
      <c r="L2436" s="9">
        <f t="shared" si="622"/>
        <v>1</v>
      </c>
      <c r="M2436" s="71">
        <f t="shared" ca="1" si="623"/>
        <v>1.0484902199999999</v>
      </c>
      <c r="N2436" s="70">
        <f t="shared" si="624"/>
        <v>0</v>
      </c>
      <c r="O2436" s="66">
        <f t="shared" ca="1" si="625"/>
        <v>3904725.0531025399</v>
      </c>
      <c r="P2436" s="72">
        <f t="shared" si="626"/>
        <v>0</v>
      </c>
      <c r="Q2436" s="73">
        <f t="shared" ca="1" si="627"/>
        <v>1610520.6588473076</v>
      </c>
      <c r="R2436" s="73">
        <f t="shared" ca="1" si="628"/>
        <v>16373626.69828096</v>
      </c>
      <c r="S2436" s="68"/>
      <c r="T2436" s="68"/>
      <c r="U2436" s="68"/>
      <c r="V2436" s="6"/>
      <c r="W2436" s="6"/>
      <c r="X2436" s="6"/>
      <c r="Y2436" s="7"/>
      <c r="Z2436" s="1"/>
      <c r="AA2436" s="6"/>
      <c r="AB2436" s="7"/>
      <c r="AC2436" s="7"/>
      <c r="AD2436" s="7"/>
      <c r="AE2436" s="6"/>
      <c r="AF2436" s="8"/>
      <c r="AG2436" s="6"/>
      <c r="AH2436" s="1"/>
      <c r="AI2436" s="3"/>
      <c r="AJ2436" s="3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  <c r="HG2436" s="1"/>
      <c r="HH2436" s="1"/>
      <c r="HI2436" s="1"/>
      <c r="HJ2436" s="1"/>
      <c r="HK2436" s="1"/>
      <c r="HL2436" s="1"/>
    </row>
    <row r="2437" spans="1:220" x14ac:dyDescent="0.2">
      <c r="A2437" s="65">
        <f t="shared" si="613"/>
        <v>44412</v>
      </c>
      <c r="B2437" s="12">
        <f t="shared" ca="1" si="615"/>
        <v>102455371.56309049</v>
      </c>
      <c r="C2437" s="73">
        <f t="shared" ca="1" si="616"/>
        <v>80526032.942365378</v>
      </c>
      <c r="D2437" s="67">
        <f ca="1">IF(A2437&lt;$B$1,VLOOKUP(A2437,[1]DI!$A$4:$B$15000,2,FALSE),0)</f>
        <v>4.1500000000000002E-2</v>
      </c>
      <c r="E2437" s="11">
        <f t="shared" ca="1" si="617"/>
        <v>1.00016137</v>
      </c>
      <c r="F2437" s="66">
        <f ca="1">(TRUNC(PRODUCT($E$16:$E2436),16))</f>
        <v>1.6783252882656601</v>
      </c>
      <c r="G2437" s="66">
        <f t="shared" ca="1" si="618"/>
        <v>1.6004484080525101</v>
      </c>
      <c r="H2437" s="66">
        <f t="shared" ca="1" si="619"/>
        <v>1.04865941</v>
      </c>
      <c r="I2437" s="67">
        <f t="shared" si="614"/>
        <v>0</v>
      </c>
      <c r="J2437" s="68">
        <f t="shared" si="620"/>
        <v>43801</v>
      </c>
      <c r="K2437" s="13">
        <f t="shared" si="621"/>
        <v>602</v>
      </c>
      <c r="L2437" s="9">
        <f t="shared" si="622"/>
        <v>1</v>
      </c>
      <c r="M2437" s="71">
        <f t="shared" ca="1" si="623"/>
        <v>1.04865941</v>
      </c>
      <c r="N2437" s="70">
        <f t="shared" si="624"/>
        <v>0</v>
      </c>
      <c r="O2437" s="66">
        <f t="shared" ca="1" si="625"/>
        <v>3918349.25261606</v>
      </c>
      <c r="P2437" s="72">
        <f t="shared" si="626"/>
        <v>0</v>
      </c>
      <c r="Q2437" s="73">
        <f t="shared" ca="1" si="627"/>
        <v>1610520.6588473076</v>
      </c>
      <c r="R2437" s="73">
        <f t="shared" ca="1" si="628"/>
        <v>16400468.709261749</v>
      </c>
      <c r="S2437" s="68"/>
      <c r="T2437" s="68"/>
      <c r="U2437" s="68"/>
      <c r="V2437" s="6"/>
      <c r="W2437" s="6"/>
      <c r="X2437" s="6"/>
      <c r="Y2437" s="7"/>
      <c r="Z2437" s="1"/>
      <c r="AA2437" s="6"/>
      <c r="AB2437" s="7"/>
      <c r="AC2437" s="7"/>
      <c r="AD2437" s="7"/>
      <c r="AE2437" s="6"/>
      <c r="AF2437" s="8"/>
      <c r="AG2437" s="6"/>
      <c r="AH2437" s="1"/>
      <c r="AI2437" s="3"/>
      <c r="AJ2437" s="3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  <c r="HG2437" s="1"/>
      <c r="HH2437" s="1"/>
      <c r="HI2437" s="1"/>
      <c r="HJ2437" s="1"/>
      <c r="HK2437" s="1"/>
      <c r="HL2437" s="1"/>
    </row>
    <row r="2438" spans="1:220" x14ac:dyDescent="0.2">
      <c r="A2438" s="65">
        <f t="shared" si="613"/>
        <v>44413</v>
      </c>
      <c r="B2438" s="12">
        <f t="shared" ca="1" si="615"/>
        <v>102495840.9946261</v>
      </c>
      <c r="C2438" s="73">
        <f t="shared" ca="1" si="616"/>
        <v>80526032.942365378</v>
      </c>
      <c r="D2438" s="67">
        <f ca="1">IF(A2438&lt;$B$1,VLOOKUP(A2438,[1]DI!$A$4:$B$15000,2,FALSE),0)</f>
        <v>5.1499999999999997E-2</v>
      </c>
      <c r="E2438" s="11">
        <f t="shared" ca="1" si="617"/>
        <v>1.0001993</v>
      </c>
      <c r="F2438" s="66">
        <f ca="1">(TRUNC(PRODUCT($E$16:$E2437),16))</f>
        <v>1.6785961196174199</v>
      </c>
      <c r="G2438" s="66">
        <f t="shared" ca="1" si="618"/>
        <v>1.6004484080525101</v>
      </c>
      <c r="H2438" s="66">
        <f t="shared" ca="1" si="619"/>
        <v>1.04882864</v>
      </c>
      <c r="I2438" s="67">
        <f t="shared" si="614"/>
        <v>0</v>
      </c>
      <c r="J2438" s="68">
        <f t="shared" si="620"/>
        <v>43801</v>
      </c>
      <c r="K2438" s="13">
        <f t="shared" si="621"/>
        <v>603</v>
      </c>
      <c r="L2438" s="9">
        <f t="shared" si="622"/>
        <v>1</v>
      </c>
      <c r="M2438" s="71">
        <f t="shared" ca="1" si="623"/>
        <v>1.04882864</v>
      </c>
      <c r="N2438" s="70">
        <f t="shared" si="624"/>
        <v>0</v>
      </c>
      <c r="O2438" s="66">
        <f t="shared" ca="1" si="625"/>
        <v>3931976.6731709</v>
      </c>
      <c r="P2438" s="72">
        <f t="shared" si="626"/>
        <v>0</v>
      </c>
      <c r="Q2438" s="73">
        <f t="shared" ca="1" si="627"/>
        <v>1610520.6588473076</v>
      </c>
      <c r="R2438" s="73">
        <f t="shared" ca="1" si="628"/>
        <v>16427310.720242536</v>
      </c>
      <c r="S2438" s="68"/>
      <c r="T2438" s="68"/>
      <c r="U2438" s="68"/>
      <c r="V2438" s="6"/>
      <c r="W2438" s="6"/>
      <c r="X2438" s="6"/>
      <c r="Y2438" s="7"/>
      <c r="Z2438" s="1"/>
      <c r="AA2438" s="6"/>
      <c r="AB2438" s="7"/>
      <c r="AC2438" s="7"/>
      <c r="AD2438" s="7"/>
      <c r="AE2438" s="6"/>
      <c r="AF2438" s="8"/>
      <c r="AG2438" s="6"/>
      <c r="AH2438" s="1"/>
      <c r="AI2438" s="3"/>
      <c r="AJ2438" s="3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  <c r="HG2438" s="1"/>
      <c r="HH2438" s="1"/>
      <c r="HI2438" s="1"/>
      <c r="HJ2438" s="1"/>
      <c r="HK2438" s="1"/>
      <c r="HL2438" s="1"/>
    </row>
    <row r="2439" spans="1:220" x14ac:dyDescent="0.2">
      <c r="A2439" s="65">
        <f t="shared" si="613"/>
        <v>44414</v>
      </c>
      <c r="B2439" s="12">
        <f t="shared" ca="1" si="615"/>
        <v>102539515.36227284</v>
      </c>
      <c r="C2439" s="73">
        <f t="shared" ca="1" si="616"/>
        <v>80526032.942365378</v>
      </c>
      <c r="D2439" s="67">
        <f ca="1">IF(A2439&lt;$B$1,VLOOKUP(A2439,[1]DI!$A$4:$B$15000,2,FALSE),0)</f>
        <v>5.1499999999999997E-2</v>
      </c>
      <c r="E2439" s="11">
        <f t="shared" ca="1" si="617"/>
        <v>1.0001993</v>
      </c>
      <c r="F2439" s="66">
        <f ca="1">(TRUNC(PRODUCT($E$16:$E2438),16))</f>
        <v>1.67893066382406</v>
      </c>
      <c r="G2439" s="66">
        <f t="shared" ca="1" si="618"/>
        <v>1.6004484080525101</v>
      </c>
      <c r="H2439" s="66">
        <f t="shared" ca="1" si="619"/>
        <v>1.0490376699999999</v>
      </c>
      <c r="I2439" s="67">
        <f t="shared" si="614"/>
        <v>0</v>
      </c>
      <c r="J2439" s="68">
        <f t="shared" si="620"/>
        <v>43801</v>
      </c>
      <c r="K2439" s="13">
        <f t="shared" si="621"/>
        <v>604</v>
      </c>
      <c r="L2439" s="9">
        <f t="shared" si="622"/>
        <v>1</v>
      </c>
      <c r="M2439" s="71">
        <f t="shared" ca="1" si="623"/>
        <v>1.0490376699999999</v>
      </c>
      <c r="N2439" s="70">
        <f t="shared" si="624"/>
        <v>0</v>
      </c>
      <c r="O2439" s="66">
        <f t="shared" ca="1" si="625"/>
        <v>3948809.02983684</v>
      </c>
      <c r="P2439" s="72">
        <f t="shared" si="626"/>
        <v>0</v>
      </c>
      <c r="Q2439" s="73">
        <f t="shared" ca="1" si="627"/>
        <v>1610520.6588473076</v>
      </c>
      <c r="R2439" s="73">
        <f t="shared" ca="1" si="628"/>
        <v>16454152.731223326</v>
      </c>
      <c r="S2439" s="68"/>
      <c r="T2439" s="68"/>
      <c r="U2439" s="68"/>
      <c r="V2439" s="6"/>
      <c r="W2439" s="6"/>
      <c r="X2439" s="6"/>
      <c r="Y2439" s="7"/>
      <c r="Z2439" s="1"/>
      <c r="AA2439" s="6"/>
      <c r="AB2439" s="7"/>
      <c r="AC2439" s="7"/>
      <c r="AD2439" s="7"/>
      <c r="AE2439" s="6"/>
      <c r="AF2439" s="8"/>
      <c r="AG2439" s="6"/>
      <c r="AH2439" s="1"/>
      <c r="AI2439" s="3"/>
      <c r="AJ2439" s="3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  <c r="HG2439" s="1"/>
      <c r="HH2439" s="1"/>
      <c r="HI2439" s="1"/>
      <c r="HJ2439" s="1"/>
      <c r="HK2439" s="1"/>
      <c r="HL2439" s="1"/>
    </row>
    <row r="2440" spans="1:220" x14ac:dyDescent="0.2">
      <c r="A2440" s="65">
        <f t="shared" si="613"/>
        <v>44415</v>
      </c>
      <c r="B2440" s="12">
        <f t="shared" ca="1" si="615"/>
        <v>102583192.9509609</v>
      </c>
      <c r="C2440" s="73">
        <f t="shared" ca="1" si="616"/>
        <v>80526032.942365378</v>
      </c>
      <c r="D2440" s="67">
        <f ca="1">IF(A2440&lt;$B$1,VLOOKUP(A2440,[1]DI!$A$4:$B$15000,2,FALSE),0)</f>
        <v>0</v>
      </c>
      <c r="E2440" s="11">
        <f t="shared" ca="1" si="617"/>
        <v>1</v>
      </c>
      <c r="F2440" s="66">
        <f ca="1">(TRUNC(PRODUCT($E$16:$E2439),16))</f>
        <v>1.67926527470536</v>
      </c>
      <c r="G2440" s="66">
        <f t="shared" ca="1" si="618"/>
        <v>1.6004484080525101</v>
      </c>
      <c r="H2440" s="66">
        <f t="shared" ca="1" si="619"/>
        <v>1.0492467400000001</v>
      </c>
      <c r="I2440" s="67">
        <f t="shared" si="614"/>
        <v>0</v>
      </c>
      <c r="J2440" s="68">
        <f t="shared" si="620"/>
        <v>43801</v>
      </c>
      <c r="K2440" s="13">
        <f t="shared" si="621"/>
        <v>605</v>
      </c>
      <c r="L2440" s="9">
        <f t="shared" si="622"/>
        <v>1</v>
      </c>
      <c r="M2440" s="71">
        <f t="shared" ca="1" si="623"/>
        <v>1.0492467400000001</v>
      </c>
      <c r="N2440" s="70">
        <f t="shared" si="624"/>
        <v>0</v>
      </c>
      <c r="O2440" s="66">
        <f t="shared" ca="1" si="625"/>
        <v>3965644.6075441102</v>
      </c>
      <c r="P2440" s="72">
        <f t="shared" si="626"/>
        <v>0</v>
      </c>
      <c r="Q2440" s="73">
        <f t="shared" ca="1" si="627"/>
        <v>1610520.6588473076</v>
      </c>
      <c r="R2440" s="73">
        <f t="shared" ca="1" si="628"/>
        <v>16480994.742204113</v>
      </c>
      <c r="S2440" s="68"/>
      <c r="T2440" s="68"/>
      <c r="U2440" s="68"/>
      <c r="V2440" s="6"/>
      <c r="W2440" s="6"/>
      <c r="X2440" s="6"/>
      <c r="Y2440" s="7"/>
      <c r="Z2440" s="1"/>
      <c r="AA2440" s="6"/>
      <c r="AB2440" s="7"/>
      <c r="AC2440" s="7"/>
      <c r="AD2440" s="7"/>
      <c r="AE2440" s="6"/>
      <c r="AF2440" s="8"/>
      <c r="AG2440" s="6"/>
      <c r="AH2440" s="1"/>
      <c r="AI2440" s="3"/>
      <c r="AJ2440" s="3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  <c r="HG2440" s="1"/>
      <c r="HH2440" s="1"/>
      <c r="HI2440" s="1"/>
      <c r="HJ2440" s="1"/>
      <c r="HK2440" s="1"/>
      <c r="HL2440" s="1"/>
    </row>
    <row r="2441" spans="1:220" x14ac:dyDescent="0.2">
      <c r="A2441" s="65">
        <f t="shared" si="613"/>
        <v>44416</v>
      </c>
      <c r="B2441" s="12">
        <f t="shared" ca="1" si="615"/>
        <v>102610034.96194169</v>
      </c>
      <c r="C2441" s="73">
        <f t="shared" ca="1" si="616"/>
        <v>80526032.942365378</v>
      </c>
      <c r="D2441" s="67">
        <f ca="1">IF(A2441&lt;$B$1,VLOOKUP(A2441,[1]DI!$A$4:$B$15000,2,FALSE),0)</f>
        <v>0</v>
      </c>
      <c r="E2441" s="11">
        <f t="shared" ca="1" si="617"/>
        <v>1</v>
      </c>
      <c r="F2441" s="66">
        <f ca="1">(TRUNC(PRODUCT($E$16:$E2440),16))</f>
        <v>1.67926527470536</v>
      </c>
      <c r="G2441" s="66">
        <f t="shared" ca="1" si="618"/>
        <v>1.6004484080525101</v>
      </c>
      <c r="H2441" s="66">
        <f t="shared" ca="1" si="619"/>
        <v>1.0492467400000001</v>
      </c>
      <c r="I2441" s="67">
        <f t="shared" si="614"/>
        <v>0</v>
      </c>
      <c r="J2441" s="68">
        <f t="shared" si="620"/>
        <v>43801</v>
      </c>
      <c r="K2441" s="13">
        <f t="shared" si="621"/>
        <v>606</v>
      </c>
      <c r="L2441" s="9">
        <f t="shared" si="622"/>
        <v>1</v>
      </c>
      <c r="M2441" s="71">
        <f t="shared" ca="1" si="623"/>
        <v>1.0492467400000001</v>
      </c>
      <c r="N2441" s="70">
        <f t="shared" si="624"/>
        <v>0</v>
      </c>
      <c r="O2441" s="66">
        <f t="shared" ca="1" si="625"/>
        <v>3965644.6075441102</v>
      </c>
      <c r="P2441" s="72">
        <f t="shared" si="626"/>
        <v>0</v>
      </c>
      <c r="Q2441" s="73">
        <f t="shared" ca="1" si="627"/>
        <v>1610520.6588473076</v>
      </c>
      <c r="R2441" s="73">
        <f t="shared" ca="1" si="628"/>
        <v>16507836.753184903</v>
      </c>
      <c r="S2441" s="68"/>
      <c r="T2441" s="68"/>
      <c r="U2441" s="68"/>
      <c r="V2441" s="6"/>
      <c r="W2441" s="6"/>
      <c r="X2441" s="6"/>
      <c r="Y2441" s="7"/>
      <c r="Z2441" s="1"/>
      <c r="AA2441" s="6"/>
      <c r="AB2441" s="7"/>
      <c r="AC2441" s="7"/>
      <c r="AD2441" s="7"/>
      <c r="AE2441" s="6"/>
      <c r="AF2441" s="8"/>
      <c r="AG2441" s="6"/>
      <c r="AH2441" s="1"/>
      <c r="AI2441" s="3"/>
      <c r="AJ2441" s="3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  <c r="HG2441" s="1"/>
      <c r="HH2441" s="1"/>
      <c r="HI2441" s="1"/>
      <c r="HJ2441" s="1"/>
      <c r="HK2441" s="1"/>
      <c r="HL2441" s="1"/>
    </row>
    <row r="2442" spans="1:220" x14ac:dyDescent="0.2">
      <c r="A2442" s="65">
        <f t="shared" si="613"/>
        <v>44417</v>
      </c>
      <c r="B2442" s="12">
        <f t="shared" ca="1" si="615"/>
        <v>102636876.97292249</v>
      </c>
      <c r="C2442" s="73">
        <f t="shared" ca="1" si="616"/>
        <v>80526032.942365378</v>
      </c>
      <c r="D2442" s="67">
        <f ca="1">IF(A2442&lt;$B$1,VLOOKUP(A2442,[1]DI!$A$4:$B$15000,2,FALSE),0)</f>
        <v>5.1499999999999997E-2</v>
      </c>
      <c r="E2442" s="11">
        <f t="shared" ca="1" si="617"/>
        <v>1.0001993</v>
      </c>
      <c r="F2442" s="66">
        <f ca="1">(TRUNC(PRODUCT($E$16:$E2441),16))</f>
        <v>1.67926527470536</v>
      </c>
      <c r="G2442" s="66">
        <f t="shared" ca="1" si="618"/>
        <v>1.6004484080525101</v>
      </c>
      <c r="H2442" s="66">
        <f t="shared" ca="1" si="619"/>
        <v>1.0492467400000001</v>
      </c>
      <c r="I2442" s="67">
        <f t="shared" si="614"/>
        <v>0</v>
      </c>
      <c r="J2442" s="68">
        <f t="shared" si="620"/>
        <v>43801</v>
      </c>
      <c r="K2442" s="13">
        <f t="shared" si="621"/>
        <v>607</v>
      </c>
      <c r="L2442" s="9">
        <f t="shared" si="622"/>
        <v>1</v>
      </c>
      <c r="M2442" s="71">
        <f t="shared" ca="1" si="623"/>
        <v>1.0492467400000001</v>
      </c>
      <c r="N2442" s="70">
        <f t="shared" si="624"/>
        <v>0</v>
      </c>
      <c r="O2442" s="66">
        <f t="shared" ca="1" si="625"/>
        <v>3965644.6075441102</v>
      </c>
      <c r="P2442" s="72">
        <f t="shared" si="626"/>
        <v>0</v>
      </c>
      <c r="Q2442" s="73">
        <f t="shared" ca="1" si="627"/>
        <v>1610520.6588473076</v>
      </c>
      <c r="R2442" s="73">
        <f t="shared" ca="1" si="628"/>
        <v>16534678.764165694</v>
      </c>
      <c r="S2442" s="68"/>
      <c r="T2442" s="68"/>
      <c r="U2442" s="68"/>
      <c r="V2442" s="6"/>
      <c r="W2442" s="6"/>
      <c r="X2442" s="6"/>
      <c r="Y2442" s="7"/>
      <c r="Z2442" s="1"/>
      <c r="AA2442" s="6"/>
      <c r="AB2442" s="7"/>
      <c r="AC2442" s="7"/>
      <c r="AD2442" s="7"/>
      <c r="AE2442" s="6"/>
      <c r="AF2442" s="8"/>
      <c r="AG2442" s="6"/>
      <c r="AH2442" s="1"/>
      <c r="AI2442" s="3"/>
      <c r="AJ2442" s="3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  <c r="HG2442" s="1"/>
      <c r="HH2442" s="1"/>
      <c r="HI2442" s="1"/>
      <c r="HJ2442" s="1"/>
      <c r="HK2442" s="1"/>
      <c r="HL2442" s="1"/>
    </row>
    <row r="2443" spans="1:220" x14ac:dyDescent="0.2">
      <c r="A2443" s="65">
        <f t="shared" si="613"/>
        <v>44418</v>
      </c>
      <c r="B2443" s="12">
        <f t="shared" ca="1" si="615"/>
        <v>102680557.78265184</v>
      </c>
      <c r="C2443" s="73">
        <f t="shared" ca="1" si="616"/>
        <v>80526032.942365378</v>
      </c>
      <c r="D2443" s="67">
        <f ca="1">IF(A2443&lt;$B$1,VLOOKUP(A2443,[1]DI!$A$4:$B$15000,2,FALSE),0)</f>
        <v>5.1499999999999997E-2</v>
      </c>
      <c r="E2443" s="11">
        <f t="shared" ca="1" si="617"/>
        <v>1.0001993</v>
      </c>
      <c r="F2443" s="66">
        <f ca="1">(TRUNC(PRODUCT($E$16:$E2442),16))</f>
        <v>1.6795999522746099</v>
      </c>
      <c r="G2443" s="66">
        <f t="shared" ca="1" si="618"/>
        <v>1.6004484080525101</v>
      </c>
      <c r="H2443" s="66">
        <f t="shared" ca="1" si="619"/>
        <v>1.04945585</v>
      </c>
      <c r="I2443" s="67">
        <f t="shared" si="614"/>
        <v>0</v>
      </c>
      <c r="J2443" s="68">
        <f t="shared" si="620"/>
        <v>43801</v>
      </c>
      <c r="K2443" s="13">
        <f t="shared" si="621"/>
        <v>608</v>
      </c>
      <c r="L2443" s="9">
        <f t="shared" si="622"/>
        <v>1</v>
      </c>
      <c r="M2443" s="71">
        <f t="shared" ca="1" si="623"/>
        <v>1.04945585</v>
      </c>
      <c r="N2443" s="70">
        <f t="shared" si="624"/>
        <v>0</v>
      </c>
      <c r="O2443" s="66">
        <f t="shared" ca="1" si="625"/>
        <v>3982483.4062926802</v>
      </c>
      <c r="P2443" s="72">
        <f t="shared" si="626"/>
        <v>0</v>
      </c>
      <c r="Q2443" s="73">
        <f t="shared" ca="1" si="627"/>
        <v>1610520.6588473076</v>
      </c>
      <c r="R2443" s="73">
        <f t="shared" ca="1" si="628"/>
        <v>16561520.775146479</v>
      </c>
      <c r="S2443" s="68"/>
      <c r="T2443" s="68"/>
      <c r="U2443" s="68"/>
      <c r="V2443" s="6"/>
      <c r="W2443" s="6"/>
      <c r="X2443" s="6"/>
      <c r="Y2443" s="7"/>
      <c r="Z2443" s="1"/>
      <c r="AA2443" s="6"/>
      <c r="AB2443" s="7"/>
      <c r="AC2443" s="7"/>
      <c r="AD2443" s="7"/>
      <c r="AE2443" s="6"/>
      <c r="AF2443" s="8"/>
      <c r="AG2443" s="6"/>
      <c r="AH2443" s="1"/>
      <c r="AI2443" s="3"/>
      <c r="AJ2443" s="3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  <c r="HG2443" s="1"/>
      <c r="HH2443" s="1"/>
      <c r="HI2443" s="1"/>
      <c r="HJ2443" s="1"/>
      <c r="HK2443" s="1"/>
      <c r="HL2443" s="1"/>
    </row>
    <row r="2444" spans="1:220" x14ac:dyDescent="0.2">
      <c r="A2444" s="65">
        <f t="shared" si="613"/>
        <v>44419</v>
      </c>
      <c r="B2444" s="12">
        <f t="shared" ca="1" si="615"/>
        <v>102724242.61868286</v>
      </c>
      <c r="C2444" s="73">
        <f t="shared" ca="1" si="616"/>
        <v>80526032.942365378</v>
      </c>
      <c r="D2444" s="67">
        <f ca="1">IF(A2444&lt;$B$1,VLOOKUP(A2444,[1]DI!$A$4:$B$15000,2,FALSE),0)</f>
        <v>5.1499999999999997E-2</v>
      </c>
      <c r="E2444" s="11">
        <f t="shared" ca="1" si="617"/>
        <v>1.0001993</v>
      </c>
      <c r="F2444" s="66">
        <f ca="1">(TRUNC(PRODUCT($E$16:$E2443),16))</f>
        <v>1.6799346965451001</v>
      </c>
      <c r="G2444" s="66">
        <f t="shared" ca="1" si="618"/>
        <v>1.6004484080525101</v>
      </c>
      <c r="H2444" s="66">
        <f t="shared" ca="1" si="619"/>
        <v>1.04966501</v>
      </c>
      <c r="I2444" s="67">
        <f t="shared" si="614"/>
        <v>0</v>
      </c>
      <c r="J2444" s="68">
        <f t="shared" si="620"/>
        <v>43801</v>
      </c>
      <c r="K2444" s="13">
        <f t="shared" si="621"/>
        <v>609</v>
      </c>
      <c r="L2444" s="9">
        <f t="shared" si="622"/>
        <v>1</v>
      </c>
      <c r="M2444" s="71">
        <f t="shared" ca="1" si="623"/>
        <v>1.04966501</v>
      </c>
      <c r="N2444" s="70">
        <f t="shared" si="624"/>
        <v>0</v>
      </c>
      <c r="O2444" s="66">
        <f t="shared" ca="1" si="625"/>
        <v>3999326.2313429099</v>
      </c>
      <c r="P2444" s="72">
        <f t="shared" si="626"/>
        <v>0</v>
      </c>
      <c r="Q2444" s="73">
        <f t="shared" ca="1" si="627"/>
        <v>1610520.6588473076</v>
      </c>
      <c r="R2444" s="73">
        <f t="shared" ca="1" si="628"/>
        <v>16588362.786127269</v>
      </c>
      <c r="S2444" s="68"/>
      <c r="T2444" s="68"/>
      <c r="U2444" s="68"/>
      <c r="V2444" s="6"/>
      <c r="W2444" s="6"/>
      <c r="X2444" s="6"/>
      <c r="Y2444" s="7"/>
      <c r="Z2444" s="1"/>
      <c r="AA2444" s="6"/>
      <c r="AB2444" s="7"/>
      <c r="AC2444" s="7"/>
      <c r="AD2444" s="7"/>
      <c r="AE2444" s="6"/>
      <c r="AF2444" s="8"/>
      <c r="AG2444" s="6"/>
      <c r="AH2444" s="1"/>
      <c r="AI2444" s="3"/>
      <c r="AJ2444" s="3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  <c r="HG2444" s="1"/>
      <c r="HH2444" s="1"/>
      <c r="HI2444" s="1"/>
      <c r="HJ2444" s="1"/>
      <c r="HK2444" s="1"/>
      <c r="HL2444" s="1"/>
    </row>
    <row r="2445" spans="1:220" x14ac:dyDescent="0.2">
      <c r="A2445" s="65">
        <f t="shared" si="613"/>
        <v>44420</v>
      </c>
      <c r="B2445" s="12">
        <f t="shared" ca="1" si="615"/>
        <v>102767930.67575519</v>
      </c>
      <c r="C2445" s="73">
        <f t="shared" ca="1" si="616"/>
        <v>80526032.942365378</v>
      </c>
      <c r="D2445" s="67">
        <f ca="1">IF(A2445&lt;$B$1,VLOOKUP(A2445,[1]DI!$A$4:$B$15000,2,FALSE),0)</f>
        <v>5.1499999999999997E-2</v>
      </c>
      <c r="E2445" s="11">
        <f t="shared" ca="1" si="617"/>
        <v>1.0001993</v>
      </c>
      <c r="F2445" s="66">
        <f ca="1">(TRUNC(PRODUCT($E$16:$E2444),16))</f>
        <v>1.6802695075301199</v>
      </c>
      <c r="G2445" s="66">
        <f t="shared" ca="1" si="618"/>
        <v>1.6004484080525101</v>
      </c>
      <c r="H2445" s="66">
        <f t="shared" ca="1" si="619"/>
        <v>1.04987421</v>
      </c>
      <c r="I2445" s="67">
        <f t="shared" si="614"/>
        <v>0</v>
      </c>
      <c r="J2445" s="68">
        <f t="shared" si="620"/>
        <v>43801</v>
      </c>
      <c r="K2445" s="13">
        <f t="shared" si="621"/>
        <v>610</v>
      </c>
      <c r="L2445" s="9">
        <f t="shared" si="622"/>
        <v>1</v>
      </c>
      <c r="M2445" s="71">
        <f t="shared" ca="1" si="623"/>
        <v>1.04987421</v>
      </c>
      <c r="N2445" s="70">
        <f t="shared" si="624"/>
        <v>0</v>
      </c>
      <c r="O2445" s="66">
        <f t="shared" ca="1" si="625"/>
        <v>4016172.2774344501</v>
      </c>
      <c r="P2445" s="72">
        <f t="shared" si="626"/>
        <v>0</v>
      </c>
      <c r="Q2445" s="73">
        <f t="shared" ca="1" si="627"/>
        <v>1610520.6588473076</v>
      </c>
      <c r="R2445" s="73">
        <f t="shared" ca="1" si="628"/>
        <v>16615204.797108058</v>
      </c>
      <c r="S2445" s="68"/>
      <c r="T2445" s="68"/>
      <c r="U2445" s="68"/>
      <c r="V2445" s="6"/>
      <c r="W2445" s="6"/>
      <c r="X2445" s="6"/>
      <c r="Y2445" s="7"/>
      <c r="Z2445" s="1"/>
      <c r="AA2445" s="6"/>
      <c r="AB2445" s="7"/>
      <c r="AC2445" s="7"/>
      <c r="AD2445" s="7"/>
      <c r="AE2445" s="6"/>
      <c r="AF2445" s="8"/>
      <c r="AG2445" s="6"/>
      <c r="AH2445" s="1"/>
      <c r="AI2445" s="3"/>
      <c r="AJ2445" s="3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  <c r="HG2445" s="1"/>
      <c r="HH2445" s="1"/>
      <c r="HI2445" s="1"/>
      <c r="HJ2445" s="1"/>
      <c r="HK2445" s="1"/>
      <c r="HL2445" s="1"/>
    </row>
    <row r="2446" spans="1:220" x14ac:dyDescent="0.2">
      <c r="A2446" s="65">
        <f t="shared" si="613"/>
        <v>44421</v>
      </c>
      <c r="B2446" s="12">
        <f t="shared" ca="1" si="615"/>
        <v>102811621.95386884</v>
      </c>
      <c r="C2446" s="73">
        <f t="shared" ca="1" si="616"/>
        <v>80526032.942365378</v>
      </c>
      <c r="D2446" s="67">
        <f ca="1">IF(A2446&lt;$B$1,VLOOKUP(A2446,[1]DI!$A$4:$B$15000,2,FALSE),0)</f>
        <v>5.1499999999999997E-2</v>
      </c>
      <c r="E2446" s="11">
        <f t="shared" ca="1" si="617"/>
        <v>1.0001993</v>
      </c>
      <c r="F2446" s="66">
        <f ca="1">(TRUNC(PRODUCT($E$16:$E2445),16))</f>
        <v>1.68060438524297</v>
      </c>
      <c r="G2446" s="66">
        <f t="shared" ca="1" si="618"/>
        <v>1.6004484080525101</v>
      </c>
      <c r="H2446" s="66">
        <f t="shared" ca="1" si="619"/>
        <v>1.05008345</v>
      </c>
      <c r="I2446" s="67">
        <f t="shared" si="614"/>
        <v>0</v>
      </c>
      <c r="J2446" s="68">
        <f t="shared" si="620"/>
        <v>43801</v>
      </c>
      <c r="K2446" s="13">
        <f t="shared" si="621"/>
        <v>611</v>
      </c>
      <c r="L2446" s="9">
        <f t="shared" si="622"/>
        <v>1</v>
      </c>
      <c r="M2446" s="71">
        <f t="shared" ca="1" si="623"/>
        <v>1.05008345</v>
      </c>
      <c r="N2446" s="70">
        <f t="shared" si="624"/>
        <v>0</v>
      </c>
      <c r="O2446" s="66">
        <f t="shared" ca="1" si="625"/>
        <v>4033021.5445673098</v>
      </c>
      <c r="P2446" s="72">
        <f t="shared" si="626"/>
        <v>0</v>
      </c>
      <c r="Q2446" s="73">
        <f t="shared" ca="1" si="627"/>
        <v>1610520.6588473076</v>
      </c>
      <c r="R2446" s="73">
        <f t="shared" ca="1" si="628"/>
        <v>16642046.808088847</v>
      </c>
      <c r="S2446" s="68"/>
      <c r="T2446" s="68"/>
      <c r="U2446" s="68"/>
      <c r="V2446" s="6"/>
      <c r="W2446" s="6"/>
      <c r="X2446" s="6"/>
      <c r="Y2446" s="7"/>
      <c r="Z2446" s="1"/>
      <c r="AA2446" s="6"/>
      <c r="AB2446" s="7"/>
      <c r="AC2446" s="7"/>
      <c r="AD2446" s="7"/>
      <c r="AE2446" s="6"/>
      <c r="AF2446" s="8"/>
      <c r="AG2446" s="6"/>
      <c r="AH2446" s="1"/>
      <c r="AI2446" s="3"/>
      <c r="AJ2446" s="3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  <c r="HG2446" s="1"/>
      <c r="HH2446" s="1"/>
      <c r="HI2446" s="1"/>
      <c r="HJ2446" s="1"/>
      <c r="HK2446" s="1"/>
      <c r="HL2446" s="1"/>
    </row>
    <row r="2447" spans="1:220" x14ac:dyDescent="0.2">
      <c r="A2447" s="65">
        <f t="shared" si="613"/>
        <v>44422</v>
      </c>
      <c r="B2447" s="12">
        <f t="shared" ca="1" si="615"/>
        <v>102855316.45302381</v>
      </c>
      <c r="C2447" s="73">
        <f t="shared" ca="1" si="616"/>
        <v>80526032.942365378</v>
      </c>
      <c r="D2447" s="67">
        <f ca="1">IF(A2447&lt;$B$1,VLOOKUP(A2447,[1]DI!$A$4:$B$15000,2,FALSE),0)</f>
        <v>0</v>
      </c>
      <c r="E2447" s="11">
        <f t="shared" ca="1" si="617"/>
        <v>1</v>
      </c>
      <c r="F2447" s="66">
        <f ca="1">(TRUNC(PRODUCT($E$16:$E2446),16))</f>
        <v>1.6809393296969499</v>
      </c>
      <c r="G2447" s="66">
        <f t="shared" ca="1" si="618"/>
        <v>1.6004484080525101</v>
      </c>
      <c r="H2447" s="66">
        <f t="shared" ca="1" si="619"/>
        <v>1.05029273</v>
      </c>
      <c r="I2447" s="67">
        <f t="shared" si="614"/>
        <v>0</v>
      </c>
      <c r="J2447" s="68">
        <f t="shared" si="620"/>
        <v>43801</v>
      </c>
      <c r="K2447" s="13">
        <f t="shared" si="621"/>
        <v>612</v>
      </c>
      <c r="L2447" s="9">
        <f t="shared" si="622"/>
        <v>1</v>
      </c>
      <c r="M2447" s="71">
        <f t="shared" ca="1" si="623"/>
        <v>1.05029273</v>
      </c>
      <c r="N2447" s="70">
        <f t="shared" si="624"/>
        <v>0</v>
      </c>
      <c r="O2447" s="66">
        <f t="shared" ca="1" si="625"/>
        <v>4049874.0327414898</v>
      </c>
      <c r="P2447" s="72">
        <f t="shared" si="626"/>
        <v>0</v>
      </c>
      <c r="Q2447" s="73">
        <f t="shared" ca="1" si="627"/>
        <v>1610520.6588473076</v>
      </c>
      <c r="R2447" s="73">
        <f t="shared" ca="1" si="628"/>
        <v>16668888.819069633</v>
      </c>
      <c r="S2447" s="68"/>
      <c r="T2447" s="68"/>
      <c r="U2447" s="68"/>
      <c r="V2447" s="6"/>
      <c r="W2447" s="6"/>
      <c r="X2447" s="6"/>
      <c r="Y2447" s="7"/>
      <c r="Z2447" s="1"/>
      <c r="AA2447" s="6"/>
      <c r="AB2447" s="7"/>
      <c r="AC2447" s="7"/>
      <c r="AD2447" s="7"/>
      <c r="AE2447" s="6"/>
      <c r="AF2447" s="8"/>
      <c r="AG2447" s="6"/>
      <c r="AH2447" s="1"/>
      <c r="AI2447" s="3"/>
      <c r="AJ2447" s="3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  <c r="HG2447" s="1"/>
      <c r="HH2447" s="1"/>
      <c r="HI2447" s="1"/>
      <c r="HJ2447" s="1"/>
      <c r="HK2447" s="1"/>
      <c r="HL2447" s="1"/>
    </row>
    <row r="2448" spans="1:220" x14ac:dyDescent="0.2">
      <c r="A2448" s="65">
        <f t="shared" si="613"/>
        <v>44423</v>
      </c>
      <c r="B2448" s="12">
        <f t="shared" ca="1" si="615"/>
        <v>102882158.46400459</v>
      </c>
      <c r="C2448" s="73">
        <f t="shared" ca="1" si="616"/>
        <v>80526032.942365378</v>
      </c>
      <c r="D2448" s="67">
        <f ca="1">IF(A2448&lt;$B$1,VLOOKUP(A2448,[1]DI!$A$4:$B$15000,2,FALSE),0)</f>
        <v>0</v>
      </c>
      <c r="E2448" s="11">
        <f t="shared" ca="1" si="617"/>
        <v>1</v>
      </c>
      <c r="F2448" s="66">
        <f ca="1">(TRUNC(PRODUCT($E$16:$E2447),16))</f>
        <v>1.6809393296969499</v>
      </c>
      <c r="G2448" s="66">
        <f t="shared" ca="1" si="618"/>
        <v>1.6004484080525101</v>
      </c>
      <c r="H2448" s="66">
        <f t="shared" ca="1" si="619"/>
        <v>1.05029273</v>
      </c>
      <c r="I2448" s="67">
        <f t="shared" si="614"/>
        <v>0</v>
      </c>
      <c r="J2448" s="68">
        <f t="shared" si="620"/>
        <v>43801</v>
      </c>
      <c r="K2448" s="13">
        <f t="shared" si="621"/>
        <v>613</v>
      </c>
      <c r="L2448" s="9">
        <f t="shared" si="622"/>
        <v>1</v>
      </c>
      <c r="M2448" s="71">
        <f t="shared" ca="1" si="623"/>
        <v>1.05029273</v>
      </c>
      <c r="N2448" s="70">
        <f t="shared" si="624"/>
        <v>0</v>
      </c>
      <c r="O2448" s="66">
        <f t="shared" ca="1" si="625"/>
        <v>4049874.0327414898</v>
      </c>
      <c r="P2448" s="72">
        <f t="shared" si="626"/>
        <v>0</v>
      </c>
      <c r="Q2448" s="73">
        <f t="shared" ca="1" si="627"/>
        <v>1610520.6588473076</v>
      </c>
      <c r="R2448" s="73">
        <f t="shared" ca="1" si="628"/>
        <v>16695730.830050422</v>
      </c>
      <c r="S2448" s="68"/>
      <c r="T2448" s="68"/>
      <c r="U2448" s="68"/>
      <c r="V2448" s="6"/>
      <c r="W2448" s="6"/>
      <c r="X2448" s="6"/>
      <c r="Y2448" s="7"/>
      <c r="Z2448" s="1"/>
      <c r="AA2448" s="6"/>
      <c r="AB2448" s="7"/>
      <c r="AC2448" s="7"/>
      <c r="AD2448" s="7"/>
      <c r="AE2448" s="6"/>
      <c r="AF2448" s="8"/>
      <c r="AG2448" s="6"/>
      <c r="AH2448" s="1"/>
      <c r="AI2448" s="3"/>
      <c r="AJ2448" s="3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  <c r="HG2448" s="1"/>
      <c r="HH2448" s="1"/>
      <c r="HI2448" s="1"/>
      <c r="HJ2448" s="1"/>
      <c r="HK2448" s="1"/>
      <c r="HL2448" s="1"/>
    </row>
    <row r="2449" spans="1:220" x14ac:dyDescent="0.2">
      <c r="A2449" s="65">
        <f t="shared" si="613"/>
        <v>44424</v>
      </c>
      <c r="B2449" s="12">
        <f t="shared" ca="1" si="615"/>
        <v>102909000.47498538</v>
      </c>
      <c r="C2449" s="73">
        <f t="shared" ca="1" si="616"/>
        <v>80526032.942365378</v>
      </c>
      <c r="D2449" s="67">
        <f ca="1">IF(A2449&lt;$B$1,VLOOKUP(A2449,[1]DI!$A$4:$B$15000,2,FALSE),0)</f>
        <v>5.1499999999999997E-2</v>
      </c>
      <c r="E2449" s="11">
        <f t="shared" ca="1" si="617"/>
        <v>1.0001993</v>
      </c>
      <c r="F2449" s="66">
        <f ca="1">(TRUNC(PRODUCT($E$16:$E2448),16))</f>
        <v>1.6809393296969499</v>
      </c>
      <c r="G2449" s="66">
        <f t="shared" ca="1" si="618"/>
        <v>1.6004484080525101</v>
      </c>
      <c r="H2449" s="66">
        <f t="shared" ca="1" si="619"/>
        <v>1.05029273</v>
      </c>
      <c r="I2449" s="67">
        <f t="shared" si="614"/>
        <v>0</v>
      </c>
      <c r="J2449" s="68">
        <f t="shared" si="620"/>
        <v>43801</v>
      </c>
      <c r="K2449" s="13">
        <f t="shared" si="621"/>
        <v>614</v>
      </c>
      <c r="L2449" s="9">
        <f t="shared" si="622"/>
        <v>1</v>
      </c>
      <c r="M2449" s="71">
        <f t="shared" ca="1" si="623"/>
        <v>1.05029273</v>
      </c>
      <c r="N2449" s="70">
        <f t="shared" si="624"/>
        <v>0</v>
      </c>
      <c r="O2449" s="66">
        <f t="shared" ca="1" si="625"/>
        <v>4049874.0327414898</v>
      </c>
      <c r="P2449" s="72">
        <f t="shared" si="626"/>
        <v>0</v>
      </c>
      <c r="Q2449" s="73">
        <f t="shared" ca="1" si="627"/>
        <v>1610520.6588473076</v>
      </c>
      <c r="R2449" s="73">
        <f t="shared" ca="1" si="628"/>
        <v>16722572.84103121</v>
      </c>
      <c r="S2449" s="68"/>
      <c r="T2449" s="68"/>
      <c r="U2449" s="68"/>
      <c r="V2449" s="6"/>
      <c r="W2449" s="6"/>
      <c r="X2449" s="6"/>
      <c r="Y2449" s="7"/>
      <c r="Z2449" s="1"/>
      <c r="AA2449" s="6"/>
      <c r="AB2449" s="7"/>
      <c r="AC2449" s="7"/>
      <c r="AD2449" s="7"/>
      <c r="AE2449" s="6"/>
      <c r="AF2449" s="8"/>
      <c r="AG2449" s="6"/>
      <c r="AH2449" s="1"/>
      <c r="AI2449" s="3"/>
      <c r="AJ2449" s="3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  <c r="HG2449" s="1"/>
      <c r="HH2449" s="1"/>
      <c r="HI2449" s="1"/>
      <c r="HJ2449" s="1"/>
      <c r="HK2449" s="1"/>
      <c r="HL2449" s="1"/>
    </row>
    <row r="2450" spans="1:220" x14ac:dyDescent="0.2">
      <c r="A2450" s="65">
        <f t="shared" ref="A2450:A2513" si="629">(A2449+1)</f>
        <v>44425</v>
      </c>
      <c r="B2450" s="12">
        <f t="shared" ca="1" si="615"/>
        <v>102952698.19518167</v>
      </c>
      <c r="C2450" s="73">
        <f t="shared" ca="1" si="616"/>
        <v>80526032.942365378</v>
      </c>
      <c r="D2450" s="67">
        <f ca="1">IF(A2450&lt;$B$1,VLOOKUP(A2450,[1]DI!$A$4:$B$15000,2,FALSE),0)</f>
        <v>5.1499999999999997E-2</v>
      </c>
      <c r="E2450" s="11">
        <f t="shared" ca="1" si="617"/>
        <v>1.0001993</v>
      </c>
      <c r="F2450" s="66">
        <f ca="1">(TRUNC(PRODUCT($E$16:$E2449),16))</f>
        <v>1.6812743409053601</v>
      </c>
      <c r="G2450" s="66">
        <f t="shared" ca="1" si="618"/>
        <v>1.6004484080525101</v>
      </c>
      <c r="H2450" s="66">
        <f t="shared" ca="1" si="619"/>
        <v>1.05050205</v>
      </c>
      <c r="I2450" s="67">
        <f t="shared" ref="I2450:I2513" si="630">I2449</f>
        <v>0</v>
      </c>
      <c r="J2450" s="68">
        <f t="shared" si="620"/>
        <v>43801</v>
      </c>
      <c r="K2450" s="13">
        <f t="shared" si="621"/>
        <v>615</v>
      </c>
      <c r="L2450" s="9">
        <f t="shared" si="622"/>
        <v>1</v>
      </c>
      <c r="M2450" s="71">
        <f t="shared" ca="1" si="623"/>
        <v>1.05050205</v>
      </c>
      <c r="N2450" s="70">
        <f t="shared" si="624"/>
        <v>0</v>
      </c>
      <c r="O2450" s="66">
        <f t="shared" ca="1" si="625"/>
        <v>4066729.74195698</v>
      </c>
      <c r="P2450" s="72">
        <f t="shared" si="626"/>
        <v>0</v>
      </c>
      <c r="Q2450" s="73">
        <f t="shared" ca="1" si="627"/>
        <v>1610520.6588473076</v>
      </c>
      <c r="R2450" s="73">
        <f t="shared" ca="1" si="628"/>
        <v>16749414.852012001</v>
      </c>
      <c r="S2450" s="68"/>
      <c r="T2450" s="68"/>
      <c r="U2450" s="68"/>
      <c r="V2450" s="6"/>
      <c r="W2450" s="6"/>
      <c r="X2450" s="6"/>
      <c r="Y2450" s="7"/>
      <c r="Z2450" s="1"/>
      <c r="AA2450" s="6"/>
      <c r="AB2450" s="7"/>
      <c r="AC2450" s="7"/>
      <c r="AD2450" s="7"/>
      <c r="AE2450" s="6"/>
      <c r="AF2450" s="8"/>
      <c r="AG2450" s="6"/>
      <c r="AH2450" s="1"/>
      <c r="AI2450" s="3"/>
      <c r="AJ2450" s="3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  <c r="HG2450" s="1"/>
      <c r="HH2450" s="1"/>
      <c r="HI2450" s="1"/>
      <c r="HJ2450" s="1"/>
      <c r="HK2450" s="1"/>
      <c r="HL2450" s="1"/>
    </row>
    <row r="2451" spans="1:220" x14ac:dyDescent="0.2">
      <c r="A2451" s="65">
        <f t="shared" si="629"/>
        <v>44426</v>
      </c>
      <c r="B2451" s="12">
        <f t="shared" ca="1" si="615"/>
        <v>102996399.9416796</v>
      </c>
      <c r="C2451" s="73">
        <f t="shared" ca="1" si="616"/>
        <v>80526032.942365378</v>
      </c>
      <c r="D2451" s="67">
        <f ca="1">IF(A2451&lt;$B$1,VLOOKUP(A2451,[1]DI!$A$4:$B$15000,2,FALSE),0)</f>
        <v>5.1499999999999997E-2</v>
      </c>
      <c r="E2451" s="11">
        <f t="shared" ca="1" si="617"/>
        <v>1.0001993</v>
      </c>
      <c r="F2451" s="66">
        <f ca="1">(TRUNC(PRODUCT($E$16:$E2450),16))</f>
        <v>1.6816094188815001</v>
      </c>
      <c r="G2451" s="66">
        <f t="shared" ca="1" si="618"/>
        <v>1.6004484080525101</v>
      </c>
      <c r="H2451" s="66">
        <f t="shared" ca="1" si="619"/>
        <v>1.0507114200000001</v>
      </c>
      <c r="I2451" s="67">
        <f t="shared" si="630"/>
        <v>0</v>
      </c>
      <c r="J2451" s="68">
        <f t="shared" si="620"/>
        <v>43801</v>
      </c>
      <c r="K2451" s="13">
        <f t="shared" si="621"/>
        <v>616</v>
      </c>
      <c r="L2451" s="9">
        <f t="shared" si="622"/>
        <v>1</v>
      </c>
      <c r="M2451" s="71">
        <f t="shared" ca="1" si="623"/>
        <v>1.0507114200000001</v>
      </c>
      <c r="N2451" s="70">
        <f t="shared" si="624"/>
        <v>0</v>
      </c>
      <c r="O2451" s="66">
        <f t="shared" ca="1" si="625"/>
        <v>4083589.4774741302</v>
      </c>
      <c r="P2451" s="72">
        <f t="shared" si="626"/>
        <v>0</v>
      </c>
      <c r="Q2451" s="73">
        <f t="shared" ca="1" si="627"/>
        <v>1610520.6588473076</v>
      </c>
      <c r="R2451" s="73">
        <f t="shared" ca="1" si="628"/>
        <v>16776256.862992786</v>
      </c>
      <c r="S2451" s="68"/>
      <c r="T2451" s="68"/>
      <c r="U2451" s="68"/>
      <c r="V2451" s="6"/>
      <c r="W2451" s="6"/>
      <c r="X2451" s="6"/>
      <c r="Y2451" s="7"/>
      <c r="Z2451" s="1"/>
      <c r="AA2451" s="6"/>
      <c r="AB2451" s="7"/>
      <c r="AC2451" s="7"/>
      <c r="AD2451" s="7"/>
      <c r="AE2451" s="6"/>
      <c r="AF2451" s="8"/>
      <c r="AG2451" s="6"/>
      <c r="AH2451" s="1"/>
      <c r="AI2451" s="3"/>
      <c r="AJ2451" s="3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  <c r="HG2451" s="1"/>
      <c r="HH2451" s="1"/>
      <c r="HI2451" s="1"/>
      <c r="HJ2451" s="1"/>
      <c r="HK2451" s="1"/>
      <c r="HL2451" s="1"/>
    </row>
    <row r="2452" spans="1:220" x14ac:dyDescent="0.2">
      <c r="A2452" s="65">
        <f t="shared" si="629"/>
        <v>44427</v>
      </c>
      <c r="B2452" s="12">
        <f t="shared" ca="1" si="615"/>
        <v>103040104.90921883</v>
      </c>
      <c r="C2452" s="73">
        <f t="shared" ca="1" si="616"/>
        <v>80526032.942365378</v>
      </c>
      <c r="D2452" s="67">
        <f ca="1">IF(A2452&lt;$B$1,VLOOKUP(A2452,[1]DI!$A$4:$B$15000,2,FALSE),0)</f>
        <v>5.1499999999999997E-2</v>
      </c>
      <c r="E2452" s="11">
        <f t="shared" ca="1" si="617"/>
        <v>1.0001993</v>
      </c>
      <c r="F2452" s="66">
        <f ca="1">(TRUNC(PRODUCT($E$16:$E2451),16))</f>
        <v>1.68194456363869</v>
      </c>
      <c r="G2452" s="66">
        <f t="shared" ca="1" si="618"/>
        <v>1.6004484080525101</v>
      </c>
      <c r="H2452" s="66">
        <f t="shared" ca="1" si="619"/>
        <v>1.0509208299999999</v>
      </c>
      <c r="I2452" s="67">
        <f t="shared" si="630"/>
        <v>0</v>
      </c>
      <c r="J2452" s="68">
        <f t="shared" si="620"/>
        <v>43801</v>
      </c>
      <c r="K2452" s="13">
        <f t="shared" si="621"/>
        <v>617</v>
      </c>
      <c r="L2452" s="9">
        <f t="shared" si="622"/>
        <v>1</v>
      </c>
      <c r="M2452" s="71">
        <f t="shared" ca="1" si="623"/>
        <v>1.0509208299999999</v>
      </c>
      <c r="N2452" s="70">
        <f t="shared" si="624"/>
        <v>0</v>
      </c>
      <c r="O2452" s="66">
        <f t="shared" ca="1" si="625"/>
        <v>4100452.4340325799</v>
      </c>
      <c r="P2452" s="72">
        <f t="shared" si="626"/>
        <v>0</v>
      </c>
      <c r="Q2452" s="73">
        <f t="shared" ca="1" si="627"/>
        <v>1610520.6588473076</v>
      </c>
      <c r="R2452" s="73">
        <f t="shared" ca="1" si="628"/>
        <v>16803098.873973574</v>
      </c>
      <c r="S2452" s="68"/>
      <c r="T2452" s="68"/>
      <c r="U2452" s="68"/>
      <c r="V2452" s="6"/>
      <c r="W2452" s="6"/>
      <c r="X2452" s="6"/>
      <c r="Y2452" s="7"/>
      <c r="Z2452" s="1"/>
      <c r="AA2452" s="6"/>
      <c r="AB2452" s="7"/>
      <c r="AC2452" s="7"/>
      <c r="AD2452" s="7"/>
      <c r="AE2452" s="6"/>
      <c r="AF2452" s="8"/>
      <c r="AG2452" s="6"/>
      <c r="AH2452" s="1"/>
      <c r="AI2452" s="3"/>
      <c r="AJ2452" s="3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  <c r="HG2452" s="1"/>
      <c r="HH2452" s="1"/>
      <c r="HI2452" s="1"/>
      <c r="HJ2452" s="1"/>
      <c r="HK2452" s="1"/>
      <c r="HL2452" s="1"/>
    </row>
    <row r="2453" spans="1:220" x14ac:dyDescent="0.2">
      <c r="A2453" s="65">
        <f t="shared" si="629"/>
        <v>44428</v>
      </c>
      <c r="B2453" s="12">
        <f t="shared" ca="1" si="615"/>
        <v>103083812.29253909</v>
      </c>
      <c r="C2453" s="73">
        <f t="shared" ca="1" si="616"/>
        <v>80526032.942365378</v>
      </c>
      <c r="D2453" s="67">
        <f ca="1">IF(A2453&lt;$B$1,VLOOKUP(A2453,[1]DI!$A$4:$B$15000,2,FALSE),0)</f>
        <v>5.1499999999999997E-2</v>
      </c>
      <c r="E2453" s="11">
        <f t="shared" ca="1" si="617"/>
        <v>1.0001993</v>
      </c>
      <c r="F2453" s="66">
        <f ca="1">(TRUNC(PRODUCT($E$16:$E2452),16))</f>
        <v>1.6822797751902201</v>
      </c>
      <c r="G2453" s="66">
        <f t="shared" ca="1" si="618"/>
        <v>1.6004484080525101</v>
      </c>
      <c r="H2453" s="66">
        <f t="shared" ca="1" si="619"/>
        <v>1.05113027</v>
      </c>
      <c r="I2453" s="67">
        <f t="shared" si="630"/>
        <v>0</v>
      </c>
      <c r="J2453" s="68">
        <f t="shared" si="620"/>
        <v>43801</v>
      </c>
      <c r="K2453" s="13">
        <f t="shared" si="621"/>
        <v>618</v>
      </c>
      <c r="L2453" s="9">
        <f t="shared" si="622"/>
        <v>1</v>
      </c>
      <c r="M2453" s="71">
        <f t="shared" ca="1" si="623"/>
        <v>1.05113027</v>
      </c>
      <c r="N2453" s="70">
        <f t="shared" si="624"/>
        <v>0</v>
      </c>
      <c r="O2453" s="66">
        <f t="shared" ca="1" si="625"/>
        <v>4117317.80637204</v>
      </c>
      <c r="P2453" s="72">
        <f t="shared" si="626"/>
        <v>0</v>
      </c>
      <c r="Q2453" s="73">
        <f t="shared" ca="1" si="627"/>
        <v>1610520.6588473076</v>
      </c>
      <c r="R2453" s="73">
        <f t="shared" ca="1" si="628"/>
        <v>16829940.884954363</v>
      </c>
      <c r="S2453" s="68"/>
      <c r="T2453" s="68"/>
      <c r="U2453" s="68"/>
      <c r="V2453" s="6"/>
      <c r="W2453" s="6"/>
      <c r="X2453" s="6"/>
      <c r="Y2453" s="7"/>
      <c r="Z2453" s="1"/>
      <c r="AA2453" s="6"/>
      <c r="AB2453" s="7"/>
      <c r="AC2453" s="7"/>
      <c r="AD2453" s="7"/>
      <c r="AE2453" s="6"/>
      <c r="AF2453" s="8"/>
      <c r="AG2453" s="6"/>
      <c r="AH2453" s="1"/>
      <c r="AI2453" s="3"/>
      <c r="AJ2453" s="3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  <c r="HG2453" s="1"/>
      <c r="HH2453" s="1"/>
      <c r="HI2453" s="1"/>
      <c r="HJ2453" s="1"/>
      <c r="HK2453" s="1"/>
      <c r="HL2453" s="1"/>
    </row>
    <row r="2454" spans="1:220" x14ac:dyDescent="0.2">
      <c r="A2454" s="65">
        <f t="shared" si="629"/>
        <v>44429</v>
      </c>
      <c r="B2454" s="12">
        <f t="shared" ca="1" si="615"/>
        <v>103127524.50742128</v>
      </c>
      <c r="C2454" s="73">
        <f t="shared" ca="1" si="616"/>
        <v>80526032.942365378</v>
      </c>
      <c r="D2454" s="67">
        <f ca="1">IF(A2454&lt;$B$1,VLOOKUP(A2454,[1]DI!$A$4:$B$15000,2,FALSE),0)</f>
        <v>0</v>
      </c>
      <c r="E2454" s="11">
        <f t="shared" ca="1" si="617"/>
        <v>1</v>
      </c>
      <c r="F2454" s="66">
        <f ca="1">(TRUNC(PRODUCT($E$16:$E2453),16))</f>
        <v>1.68261505354942</v>
      </c>
      <c r="G2454" s="66">
        <f t="shared" ca="1" si="618"/>
        <v>1.6004484080525101</v>
      </c>
      <c r="H2454" s="66">
        <f t="shared" ca="1" si="619"/>
        <v>1.05133977</v>
      </c>
      <c r="I2454" s="67">
        <f t="shared" si="630"/>
        <v>0</v>
      </c>
      <c r="J2454" s="68">
        <f t="shared" si="620"/>
        <v>43801</v>
      </c>
      <c r="K2454" s="13">
        <f t="shared" si="621"/>
        <v>619</v>
      </c>
      <c r="L2454" s="9">
        <f t="shared" si="622"/>
        <v>1</v>
      </c>
      <c r="M2454" s="71">
        <f t="shared" ca="1" si="623"/>
        <v>1.05133977</v>
      </c>
      <c r="N2454" s="70">
        <f t="shared" si="624"/>
        <v>0</v>
      </c>
      <c r="O2454" s="66">
        <f t="shared" ca="1" si="625"/>
        <v>4134188.0102734598</v>
      </c>
      <c r="P2454" s="72">
        <f t="shared" si="626"/>
        <v>0</v>
      </c>
      <c r="Q2454" s="73">
        <f t="shared" ca="1" si="627"/>
        <v>1610520.6588473076</v>
      </c>
      <c r="R2454" s="73">
        <f t="shared" ca="1" si="628"/>
        <v>16856782.895935152</v>
      </c>
      <c r="S2454" s="68"/>
      <c r="T2454" s="68"/>
      <c r="U2454" s="68"/>
      <c r="V2454" s="6"/>
      <c r="W2454" s="6"/>
      <c r="X2454" s="6"/>
      <c r="Y2454" s="7"/>
      <c r="Z2454" s="1"/>
      <c r="AA2454" s="6"/>
      <c r="AB2454" s="7"/>
      <c r="AC2454" s="7"/>
      <c r="AD2454" s="7"/>
      <c r="AE2454" s="6"/>
      <c r="AF2454" s="8"/>
      <c r="AG2454" s="6"/>
      <c r="AH2454" s="1"/>
      <c r="AI2454" s="3"/>
      <c r="AJ2454" s="3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</row>
    <row r="2455" spans="1:220" x14ac:dyDescent="0.2">
      <c r="A2455" s="65">
        <f t="shared" si="629"/>
        <v>44430</v>
      </c>
      <c r="B2455" s="12">
        <f t="shared" ca="1" si="615"/>
        <v>103154366.51840207</v>
      </c>
      <c r="C2455" s="73">
        <f t="shared" ca="1" si="616"/>
        <v>80526032.942365378</v>
      </c>
      <c r="D2455" s="67">
        <f ca="1">IF(A2455&lt;$B$1,VLOOKUP(A2455,[1]DI!$A$4:$B$15000,2,FALSE),0)</f>
        <v>0</v>
      </c>
      <c r="E2455" s="11">
        <f t="shared" ca="1" si="617"/>
        <v>1</v>
      </c>
      <c r="F2455" s="66">
        <f ca="1">(TRUNC(PRODUCT($E$16:$E2454),16))</f>
        <v>1.68261505354942</v>
      </c>
      <c r="G2455" s="66">
        <f t="shared" ca="1" si="618"/>
        <v>1.6004484080525101</v>
      </c>
      <c r="H2455" s="66">
        <f t="shared" ca="1" si="619"/>
        <v>1.05133977</v>
      </c>
      <c r="I2455" s="67">
        <f t="shared" si="630"/>
        <v>0</v>
      </c>
      <c r="J2455" s="68">
        <f t="shared" si="620"/>
        <v>43801</v>
      </c>
      <c r="K2455" s="13">
        <f t="shared" si="621"/>
        <v>620</v>
      </c>
      <c r="L2455" s="9">
        <f t="shared" si="622"/>
        <v>1</v>
      </c>
      <c r="M2455" s="71">
        <f t="shared" ca="1" si="623"/>
        <v>1.05133977</v>
      </c>
      <c r="N2455" s="70">
        <f t="shared" si="624"/>
        <v>0</v>
      </c>
      <c r="O2455" s="66">
        <f t="shared" ca="1" si="625"/>
        <v>4134188.0102734598</v>
      </c>
      <c r="P2455" s="72">
        <f t="shared" si="626"/>
        <v>0</v>
      </c>
      <c r="Q2455" s="73">
        <f t="shared" ca="1" si="627"/>
        <v>1610520.6588473076</v>
      </c>
      <c r="R2455" s="73">
        <f t="shared" ca="1" si="628"/>
        <v>16883624.90691594</v>
      </c>
      <c r="S2455" s="68"/>
      <c r="T2455" s="68"/>
      <c r="U2455" s="68"/>
      <c r="V2455" s="6"/>
      <c r="W2455" s="6"/>
      <c r="X2455" s="6"/>
      <c r="Y2455" s="7"/>
      <c r="Z2455" s="1"/>
      <c r="AA2455" s="6"/>
      <c r="AB2455" s="7"/>
      <c r="AC2455" s="7"/>
      <c r="AD2455" s="7"/>
      <c r="AE2455" s="6"/>
      <c r="AF2455" s="8"/>
      <c r="AG2455" s="6"/>
      <c r="AH2455" s="1"/>
      <c r="AI2455" s="3"/>
      <c r="AJ2455" s="3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</row>
    <row r="2456" spans="1:220" x14ac:dyDescent="0.2">
      <c r="A2456" s="65">
        <f t="shared" si="629"/>
        <v>44431</v>
      </c>
      <c r="B2456" s="12">
        <f t="shared" ca="1" si="615"/>
        <v>103181208.52938287</v>
      </c>
      <c r="C2456" s="73">
        <f t="shared" ca="1" si="616"/>
        <v>80526032.942365378</v>
      </c>
      <c r="D2456" s="67">
        <f ca="1">IF(A2456&lt;$B$1,VLOOKUP(A2456,[1]DI!$A$4:$B$15000,2,FALSE),0)</f>
        <v>5.1499999999999997E-2</v>
      </c>
      <c r="E2456" s="11">
        <f t="shared" ca="1" si="617"/>
        <v>1.0001993</v>
      </c>
      <c r="F2456" s="66">
        <f ca="1">(TRUNC(PRODUCT($E$16:$E2455),16))</f>
        <v>1.68261505354942</v>
      </c>
      <c r="G2456" s="66">
        <f t="shared" ca="1" si="618"/>
        <v>1.6004484080525101</v>
      </c>
      <c r="H2456" s="66">
        <f t="shared" ca="1" si="619"/>
        <v>1.05133977</v>
      </c>
      <c r="I2456" s="67">
        <f t="shared" si="630"/>
        <v>0</v>
      </c>
      <c r="J2456" s="68">
        <f t="shared" si="620"/>
        <v>43801</v>
      </c>
      <c r="K2456" s="13">
        <f t="shared" si="621"/>
        <v>621</v>
      </c>
      <c r="L2456" s="9">
        <f t="shared" si="622"/>
        <v>1</v>
      </c>
      <c r="M2456" s="71">
        <f t="shared" ca="1" si="623"/>
        <v>1.05133977</v>
      </c>
      <c r="N2456" s="70">
        <f t="shared" si="624"/>
        <v>0</v>
      </c>
      <c r="O2456" s="66">
        <f t="shared" ca="1" si="625"/>
        <v>4134188.0102734598</v>
      </c>
      <c r="P2456" s="72">
        <f t="shared" si="626"/>
        <v>0</v>
      </c>
      <c r="Q2456" s="73">
        <f t="shared" ca="1" si="627"/>
        <v>1610520.6588473076</v>
      </c>
      <c r="R2456" s="73">
        <f t="shared" ca="1" si="628"/>
        <v>16910466.917896729</v>
      </c>
      <c r="S2456" s="68"/>
      <c r="T2456" s="68"/>
      <c r="U2456" s="68"/>
      <c r="V2456" s="6"/>
      <c r="W2456" s="6"/>
      <c r="X2456" s="6"/>
      <c r="Y2456" s="7"/>
      <c r="Z2456" s="1"/>
      <c r="AA2456" s="6"/>
      <c r="AB2456" s="7"/>
      <c r="AC2456" s="7"/>
      <c r="AD2456" s="7"/>
      <c r="AE2456" s="6"/>
      <c r="AF2456" s="8"/>
      <c r="AG2456" s="6"/>
      <c r="AH2456" s="1"/>
      <c r="AI2456" s="3"/>
      <c r="AJ2456" s="3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  <c r="HG2456" s="1"/>
      <c r="HH2456" s="1"/>
      <c r="HI2456" s="1"/>
      <c r="HJ2456" s="1"/>
      <c r="HK2456" s="1"/>
      <c r="HL2456" s="1"/>
    </row>
    <row r="2457" spans="1:220" x14ac:dyDescent="0.2">
      <c r="A2457" s="65">
        <f t="shared" si="629"/>
        <v>44432</v>
      </c>
      <c r="B2457" s="12">
        <f t="shared" ca="1" si="615"/>
        <v>103224923.16004607</v>
      </c>
      <c r="C2457" s="73">
        <f t="shared" ca="1" si="616"/>
        <v>80526032.942365378</v>
      </c>
      <c r="D2457" s="67">
        <f ca="1">IF(A2457&lt;$B$1,VLOOKUP(A2457,[1]DI!$A$4:$B$15000,2,FALSE),0)</f>
        <v>5.1499999999999997E-2</v>
      </c>
      <c r="E2457" s="11">
        <f t="shared" ca="1" si="617"/>
        <v>1.0001993</v>
      </c>
      <c r="F2457" s="66">
        <f ca="1">(TRUNC(PRODUCT($E$16:$E2456),16))</f>
        <v>1.68295039872959</v>
      </c>
      <c r="G2457" s="66">
        <f t="shared" ca="1" si="618"/>
        <v>1.6004484080525101</v>
      </c>
      <c r="H2457" s="66">
        <f t="shared" ca="1" si="619"/>
        <v>1.0515493</v>
      </c>
      <c r="I2457" s="67">
        <f t="shared" si="630"/>
        <v>0</v>
      </c>
      <c r="J2457" s="68">
        <f t="shared" si="620"/>
        <v>43801</v>
      </c>
      <c r="K2457" s="13">
        <f t="shared" si="621"/>
        <v>622</v>
      </c>
      <c r="L2457" s="9">
        <f t="shared" si="622"/>
        <v>1</v>
      </c>
      <c r="M2457" s="71">
        <f t="shared" ca="1" si="623"/>
        <v>1.0515493</v>
      </c>
      <c r="N2457" s="70">
        <f t="shared" si="624"/>
        <v>0</v>
      </c>
      <c r="O2457" s="66">
        <f t="shared" ca="1" si="625"/>
        <v>4151060.6299558799</v>
      </c>
      <c r="P2457" s="72">
        <f t="shared" si="626"/>
        <v>0</v>
      </c>
      <c r="Q2457" s="73">
        <f t="shared" ca="1" si="627"/>
        <v>1610520.6588473076</v>
      </c>
      <c r="R2457" s="73">
        <f t="shared" ca="1" si="628"/>
        <v>16937308.928877518</v>
      </c>
      <c r="S2457" s="68"/>
      <c r="T2457" s="68"/>
      <c r="U2457" s="68"/>
      <c r="V2457" s="6"/>
      <c r="W2457" s="6"/>
      <c r="X2457" s="6"/>
      <c r="Y2457" s="7"/>
      <c r="Z2457" s="1"/>
      <c r="AA2457" s="6"/>
      <c r="AB2457" s="7"/>
      <c r="AC2457" s="7"/>
      <c r="AD2457" s="7"/>
      <c r="AE2457" s="6"/>
      <c r="AF2457" s="8"/>
      <c r="AG2457" s="6"/>
      <c r="AH2457" s="1"/>
      <c r="AI2457" s="3"/>
      <c r="AJ2457" s="3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  <c r="HG2457" s="1"/>
      <c r="HH2457" s="1"/>
      <c r="HI2457" s="1"/>
      <c r="HJ2457" s="1"/>
      <c r="HK2457" s="1"/>
      <c r="HL2457" s="1"/>
    </row>
    <row r="2458" spans="1:220" x14ac:dyDescent="0.2">
      <c r="A2458" s="65">
        <f t="shared" si="629"/>
        <v>44433</v>
      </c>
      <c r="B2458" s="12">
        <f t="shared" ca="1" si="615"/>
        <v>103268641.01175059</v>
      </c>
      <c r="C2458" s="73">
        <f t="shared" ca="1" si="616"/>
        <v>80526032.942365378</v>
      </c>
      <c r="D2458" s="67">
        <f ca="1">IF(A2458&lt;$B$1,VLOOKUP(A2458,[1]DI!$A$4:$B$15000,2,FALSE),0)</f>
        <v>5.1499999999999997E-2</v>
      </c>
      <c r="E2458" s="11">
        <f t="shared" ca="1" si="617"/>
        <v>1.0001993</v>
      </c>
      <c r="F2458" s="66">
        <f ca="1">(TRUNC(PRODUCT($E$16:$E2457),16))</f>
        <v>1.68328581074405</v>
      </c>
      <c r="G2458" s="66">
        <f t="shared" ca="1" si="618"/>
        <v>1.6004484080525101</v>
      </c>
      <c r="H2458" s="66">
        <f t="shared" ca="1" si="619"/>
        <v>1.05175887</v>
      </c>
      <c r="I2458" s="67">
        <f t="shared" si="630"/>
        <v>0</v>
      </c>
      <c r="J2458" s="68">
        <f t="shared" si="620"/>
        <v>43801</v>
      </c>
      <c r="K2458" s="13">
        <f t="shared" si="621"/>
        <v>623</v>
      </c>
      <c r="L2458" s="9">
        <f t="shared" si="622"/>
        <v>1</v>
      </c>
      <c r="M2458" s="71">
        <f t="shared" ca="1" si="623"/>
        <v>1.05175887</v>
      </c>
      <c r="N2458" s="70">
        <f t="shared" si="624"/>
        <v>0</v>
      </c>
      <c r="O2458" s="66">
        <f t="shared" ca="1" si="625"/>
        <v>4167936.47067961</v>
      </c>
      <c r="P2458" s="72">
        <f t="shared" si="626"/>
        <v>0</v>
      </c>
      <c r="Q2458" s="73">
        <f t="shared" ca="1" si="627"/>
        <v>1610520.6588473076</v>
      </c>
      <c r="R2458" s="73">
        <f t="shared" ca="1" si="628"/>
        <v>16964150.939858306</v>
      </c>
      <c r="S2458" s="68"/>
      <c r="T2458" s="68"/>
      <c r="U2458" s="68"/>
      <c r="V2458" s="6"/>
      <c r="W2458" s="6"/>
      <c r="X2458" s="6"/>
      <c r="Y2458" s="7"/>
      <c r="Z2458" s="1"/>
      <c r="AA2458" s="6"/>
      <c r="AB2458" s="7"/>
      <c r="AC2458" s="7"/>
      <c r="AD2458" s="7"/>
      <c r="AE2458" s="6"/>
      <c r="AF2458" s="8"/>
      <c r="AG2458" s="6"/>
      <c r="AH2458" s="1"/>
      <c r="AI2458" s="3"/>
      <c r="AJ2458" s="3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  <c r="HG2458" s="1"/>
      <c r="HH2458" s="1"/>
      <c r="HI2458" s="1"/>
      <c r="HJ2458" s="1"/>
      <c r="HK2458" s="1"/>
      <c r="HL2458" s="1"/>
    </row>
    <row r="2459" spans="1:220" x14ac:dyDescent="0.2">
      <c r="A2459" s="65">
        <f t="shared" si="629"/>
        <v>44434</v>
      </c>
      <c r="B2459" s="12">
        <f t="shared" ca="1" si="615"/>
        <v>103312362.88975677</v>
      </c>
      <c r="C2459" s="73">
        <f t="shared" ca="1" si="616"/>
        <v>80526032.942365378</v>
      </c>
      <c r="D2459" s="67">
        <f ca="1">IF(A2459&lt;$B$1,VLOOKUP(A2459,[1]DI!$A$4:$B$15000,2,FALSE),0)</f>
        <v>5.1499999999999997E-2</v>
      </c>
      <c r="E2459" s="11">
        <f t="shared" ca="1" si="617"/>
        <v>1.0001993</v>
      </c>
      <c r="F2459" s="66">
        <f ca="1">(TRUNC(PRODUCT($E$16:$E2458),16))</f>
        <v>1.68362128960614</v>
      </c>
      <c r="G2459" s="66">
        <f t="shared" ca="1" si="618"/>
        <v>1.6004484080525101</v>
      </c>
      <c r="H2459" s="66">
        <f t="shared" ca="1" si="619"/>
        <v>1.0519684899999999</v>
      </c>
      <c r="I2459" s="67">
        <f t="shared" si="630"/>
        <v>0</v>
      </c>
      <c r="J2459" s="68">
        <f t="shared" si="620"/>
        <v>43801</v>
      </c>
      <c r="K2459" s="13">
        <f t="shared" si="621"/>
        <v>624</v>
      </c>
      <c r="L2459" s="9">
        <f t="shared" si="622"/>
        <v>1</v>
      </c>
      <c r="M2459" s="71">
        <f t="shared" ca="1" si="623"/>
        <v>1.0519684899999999</v>
      </c>
      <c r="N2459" s="70">
        <f t="shared" si="624"/>
        <v>0</v>
      </c>
      <c r="O2459" s="66">
        <f t="shared" ca="1" si="625"/>
        <v>4184816.3377049798</v>
      </c>
      <c r="P2459" s="72">
        <f t="shared" si="626"/>
        <v>0</v>
      </c>
      <c r="Q2459" s="73">
        <f t="shared" ca="1" si="627"/>
        <v>1610520.6588473076</v>
      </c>
      <c r="R2459" s="73">
        <f t="shared" ca="1" si="628"/>
        <v>16990992.950839095</v>
      </c>
      <c r="S2459" s="68"/>
      <c r="T2459" s="68"/>
      <c r="U2459" s="68"/>
      <c r="V2459" s="6"/>
      <c r="W2459" s="6"/>
      <c r="X2459" s="6"/>
      <c r="Y2459" s="7"/>
      <c r="Z2459" s="1"/>
      <c r="AA2459" s="6"/>
      <c r="AB2459" s="7"/>
      <c r="AC2459" s="7"/>
      <c r="AD2459" s="7"/>
      <c r="AE2459" s="6"/>
      <c r="AF2459" s="8"/>
      <c r="AG2459" s="6"/>
      <c r="AH2459" s="1"/>
      <c r="AI2459" s="3"/>
      <c r="AJ2459" s="3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</row>
    <row r="2460" spans="1:220" x14ac:dyDescent="0.2">
      <c r="A2460" s="65">
        <f t="shared" si="629"/>
        <v>44435</v>
      </c>
      <c r="B2460" s="12">
        <f t="shared" ca="1" si="615"/>
        <v>103356087.18354392</v>
      </c>
      <c r="C2460" s="73">
        <f t="shared" ca="1" si="616"/>
        <v>80526032.942365378</v>
      </c>
      <c r="D2460" s="67">
        <f ca="1">IF(A2460&lt;$B$1,VLOOKUP(A2460,[1]DI!$A$4:$B$15000,2,FALSE),0)</f>
        <v>5.1499999999999997E-2</v>
      </c>
      <c r="E2460" s="11">
        <f t="shared" ca="1" si="617"/>
        <v>1.0001993</v>
      </c>
      <c r="F2460" s="66">
        <f ca="1">(TRUNC(PRODUCT($E$16:$E2459),16))</f>
        <v>1.6839568353291501</v>
      </c>
      <c r="G2460" s="66">
        <f t="shared" ca="1" si="618"/>
        <v>1.6004484080525101</v>
      </c>
      <c r="H2460" s="66">
        <f t="shared" ca="1" si="619"/>
        <v>1.0521781400000001</v>
      </c>
      <c r="I2460" s="67">
        <f t="shared" si="630"/>
        <v>0</v>
      </c>
      <c r="J2460" s="68">
        <f t="shared" si="620"/>
        <v>43801</v>
      </c>
      <c r="K2460" s="13">
        <f t="shared" si="621"/>
        <v>625</v>
      </c>
      <c r="L2460" s="9">
        <f t="shared" si="622"/>
        <v>1</v>
      </c>
      <c r="M2460" s="71">
        <f t="shared" ca="1" si="623"/>
        <v>1.0521781400000001</v>
      </c>
      <c r="N2460" s="70">
        <f t="shared" si="624"/>
        <v>0</v>
      </c>
      <c r="O2460" s="66">
        <f t="shared" ca="1" si="625"/>
        <v>4201698.6205113595</v>
      </c>
      <c r="P2460" s="72">
        <f t="shared" si="626"/>
        <v>0</v>
      </c>
      <c r="Q2460" s="73">
        <f t="shared" ca="1" si="627"/>
        <v>1610520.6588473076</v>
      </c>
      <c r="R2460" s="73">
        <f t="shared" ca="1" si="628"/>
        <v>17017834.961819883</v>
      </c>
      <c r="S2460" s="68"/>
      <c r="T2460" s="68"/>
      <c r="U2460" s="68"/>
      <c r="V2460" s="6"/>
      <c r="W2460" s="6"/>
      <c r="X2460" s="6"/>
      <c r="Y2460" s="7"/>
      <c r="Z2460" s="1"/>
      <c r="AA2460" s="6"/>
      <c r="AB2460" s="7"/>
      <c r="AC2460" s="7"/>
      <c r="AD2460" s="7"/>
      <c r="AE2460" s="6"/>
      <c r="AF2460" s="8"/>
      <c r="AG2460" s="6"/>
      <c r="AH2460" s="1"/>
      <c r="AI2460" s="3"/>
      <c r="AJ2460" s="3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</row>
    <row r="2461" spans="1:220" x14ac:dyDescent="0.2">
      <c r="A2461" s="65">
        <f t="shared" si="629"/>
        <v>44436</v>
      </c>
      <c r="B2461" s="12">
        <f t="shared" ca="1" si="615"/>
        <v>103399815.50363271</v>
      </c>
      <c r="C2461" s="73">
        <f t="shared" ca="1" si="616"/>
        <v>80526032.942365378</v>
      </c>
      <c r="D2461" s="67">
        <f ca="1">IF(A2461&lt;$B$1,VLOOKUP(A2461,[1]DI!$A$4:$B$15000,2,FALSE),0)</f>
        <v>0</v>
      </c>
      <c r="E2461" s="11">
        <f t="shared" ca="1" si="617"/>
        <v>1</v>
      </c>
      <c r="F2461" s="66">
        <f ca="1">(TRUNC(PRODUCT($E$16:$E2460),16))</f>
        <v>1.6842924479264401</v>
      </c>
      <c r="G2461" s="66">
        <f t="shared" ca="1" si="618"/>
        <v>1.6004484080525101</v>
      </c>
      <c r="H2461" s="66">
        <f t="shared" ca="1" si="619"/>
        <v>1.05238784</v>
      </c>
      <c r="I2461" s="67">
        <f t="shared" si="630"/>
        <v>0</v>
      </c>
      <c r="J2461" s="68">
        <f t="shared" si="620"/>
        <v>43801</v>
      </c>
      <c r="K2461" s="13">
        <f t="shared" si="621"/>
        <v>626</v>
      </c>
      <c r="L2461" s="9">
        <f t="shared" si="622"/>
        <v>1</v>
      </c>
      <c r="M2461" s="71">
        <f t="shared" ca="1" si="623"/>
        <v>1.05238784</v>
      </c>
      <c r="N2461" s="70">
        <f t="shared" si="624"/>
        <v>0</v>
      </c>
      <c r="O2461" s="66">
        <f t="shared" ca="1" si="625"/>
        <v>4218584.9296193598</v>
      </c>
      <c r="P2461" s="72">
        <f t="shared" si="626"/>
        <v>0</v>
      </c>
      <c r="Q2461" s="73">
        <f t="shared" ca="1" si="627"/>
        <v>1610520.6588473076</v>
      </c>
      <c r="R2461" s="73">
        <f t="shared" ca="1" si="628"/>
        <v>17044676.972800672</v>
      </c>
      <c r="S2461" s="68"/>
      <c r="T2461" s="68"/>
      <c r="U2461" s="68"/>
      <c r="V2461" s="6"/>
      <c r="W2461" s="6"/>
      <c r="X2461" s="6"/>
      <c r="Y2461" s="7"/>
      <c r="Z2461" s="1"/>
      <c r="AA2461" s="6"/>
      <c r="AB2461" s="7"/>
      <c r="AC2461" s="7"/>
      <c r="AD2461" s="7"/>
      <c r="AE2461" s="6"/>
      <c r="AF2461" s="8"/>
      <c r="AG2461" s="6"/>
      <c r="AH2461" s="1"/>
      <c r="AI2461" s="3"/>
      <c r="AJ2461" s="3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</row>
    <row r="2462" spans="1:220" x14ac:dyDescent="0.2">
      <c r="A2462" s="65">
        <f t="shared" si="629"/>
        <v>44437</v>
      </c>
      <c r="B2462" s="12">
        <f t="shared" ca="1" si="615"/>
        <v>103426657.51461349</v>
      </c>
      <c r="C2462" s="73">
        <f t="shared" ca="1" si="616"/>
        <v>80526032.942365378</v>
      </c>
      <c r="D2462" s="67">
        <f ca="1">IF(A2462&lt;$B$1,VLOOKUP(A2462,[1]DI!$A$4:$B$15000,2,FALSE),0)</f>
        <v>0</v>
      </c>
      <c r="E2462" s="11">
        <f t="shared" ca="1" si="617"/>
        <v>1</v>
      </c>
      <c r="F2462" s="66">
        <f ca="1">(TRUNC(PRODUCT($E$16:$E2461),16))</f>
        <v>1.6842924479264401</v>
      </c>
      <c r="G2462" s="66">
        <f t="shared" ca="1" si="618"/>
        <v>1.6004484080525101</v>
      </c>
      <c r="H2462" s="66">
        <f t="shared" ca="1" si="619"/>
        <v>1.05238784</v>
      </c>
      <c r="I2462" s="67">
        <f t="shared" si="630"/>
        <v>0</v>
      </c>
      <c r="J2462" s="68">
        <f t="shared" si="620"/>
        <v>43801</v>
      </c>
      <c r="K2462" s="13">
        <f t="shared" si="621"/>
        <v>627</v>
      </c>
      <c r="L2462" s="9">
        <f t="shared" si="622"/>
        <v>1</v>
      </c>
      <c r="M2462" s="71">
        <f t="shared" ca="1" si="623"/>
        <v>1.05238784</v>
      </c>
      <c r="N2462" s="70">
        <f t="shared" si="624"/>
        <v>0</v>
      </c>
      <c r="O2462" s="66">
        <f t="shared" ca="1" si="625"/>
        <v>4218584.9296193598</v>
      </c>
      <c r="P2462" s="72">
        <f t="shared" si="626"/>
        <v>0</v>
      </c>
      <c r="Q2462" s="73">
        <f t="shared" ca="1" si="627"/>
        <v>1610520.6588473076</v>
      </c>
      <c r="R2462" s="73">
        <f t="shared" ca="1" si="628"/>
        <v>17071518.983781461</v>
      </c>
      <c r="S2462" s="68"/>
      <c r="T2462" s="68"/>
      <c r="U2462" s="68"/>
      <c r="V2462" s="6"/>
      <c r="W2462" s="6"/>
      <c r="X2462" s="6"/>
      <c r="Y2462" s="7"/>
      <c r="Z2462" s="1"/>
      <c r="AA2462" s="6"/>
      <c r="AB2462" s="7"/>
      <c r="AC2462" s="7"/>
      <c r="AD2462" s="7"/>
      <c r="AE2462" s="6"/>
      <c r="AF2462" s="8"/>
      <c r="AG2462" s="6"/>
      <c r="AH2462" s="1"/>
      <c r="AI2462" s="3"/>
      <c r="AJ2462" s="3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</row>
    <row r="2463" spans="1:220" x14ac:dyDescent="0.2">
      <c r="A2463" s="65">
        <f t="shared" si="629"/>
        <v>44438</v>
      </c>
      <c r="B2463" s="12">
        <f t="shared" ca="1" si="615"/>
        <v>103453499.52559429</v>
      </c>
      <c r="C2463" s="73">
        <f t="shared" ca="1" si="616"/>
        <v>80526032.942365378</v>
      </c>
      <c r="D2463" s="67">
        <f ca="1">IF(A2463&lt;$B$1,VLOOKUP(A2463,[1]DI!$A$4:$B$15000,2,FALSE),0)</f>
        <v>5.1499999999999997E-2</v>
      </c>
      <c r="E2463" s="11">
        <f t="shared" ca="1" si="617"/>
        <v>1.0001993</v>
      </c>
      <c r="F2463" s="66">
        <f ca="1">(TRUNC(PRODUCT($E$16:$E2462),16))</f>
        <v>1.6842924479264401</v>
      </c>
      <c r="G2463" s="66">
        <f t="shared" ca="1" si="618"/>
        <v>1.6004484080525101</v>
      </c>
      <c r="H2463" s="66">
        <f t="shared" ca="1" si="619"/>
        <v>1.05238784</v>
      </c>
      <c r="I2463" s="67">
        <f t="shared" si="630"/>
        <v>0</v>
      </c>
      <c r="J2463" s="68">
        <f t="shared" si="620"/>
        <v>43801</v>
      </c>
      <c r="K2463" s="13">
        <f t="shared" si="621"/>
        <v>628</v>
      </c>
      <c r="L2463" s="9">
        <f t="shared" si="622"/>
        <v>1</v>
      </c>
      <c r="M2463" s="71">
        <f t="shared" ca="1" si="623"/>
        <v>1.05238784</v>
      </c>
      <c r="N2463" s="70">
        <f t="shared" si="624"/>
        <v>0</v>
      </c>
      <c r="O2463" s="66">
        <f t="shared" ca="1" si="625"/>
        <v>4218584.9296193598</v>
      </c>
      <c r="P2463" s="72">
        <f t="shared" si="626"/>
        <v>0</v>
      </c>
      <c r="Q2463" s="73">
        <f t="shared" ca="1" si="627"/>
        <v>1610520.6588473076</v>
      </c>
      <c r="R2463" s="73">
        <f t="shared" ca="1" si="628"/>
        <v>17098360.994762249</v>
      </c>
      <c r="S2463" s="68"/>
      <c r="T2463" s="68"/>
      <c r="U2463" s="68"/>
      <c r="V2463" s="6"/>
      <c r="W2463" s="6"/>
      <c r="X2463" s="6"/>
      <c r="Y2463" s="7"/>
      <c r="Z2463" s="1"/>
      <c r="AA2463" s="6"/>
      <c r="AB2463" s="7"/>
      <c r="AC2463" s="7"/>
      <c r="AD2463" s="7"/>
      <c r="AE2463" s="6"/>
      <c r="AF2463" s="8"/>
      <c r="AG2463" s="6"/>
      <c r="AH2463" s="1"/>
      <c r="AI2463" s="3"/>
      <c r="AJ2463" s="3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  <c r="HG2463" s="1"/>
      <c r="HH2463" s="1"/>
      <c r="HI2463" s="1"/>
      <c r="HJ2463" s="1"/>
      <c r="HK2463" s="1"/>
      <c r="HL2463" s="1"/>
    </row>
    <row r="2464" spans="1:220" x14ac:dyDescent="0.2">
      <c r="A2464" s="65">
        <f t="shared" si="629"/>
        <v>44439</v>
      </c>
      <c r="B2464" s="12">
        <f t="shared" ca="1" si="615"/>
        <v>103497231.06672442</v>
      </c>
      <c r="C2464" s="73">
        <f t="shared" ca="1" si="616"/>
        <v>80526032.942365378</v>
      </c>
      <c r="D2464" s="67">
        <f ca="1">IF(A2464&lt;$B$1,VLOOKUP(A2464,[1]DI!$A$4:$B$15000,2,FALSE),0)</f>
        <v>5.1499999999999997E-2</v>
      </c>
      <c r="E2464" s="11">
        <f t="shared" ca="1" si="617"/>
        <v>1.0001993</v>
      </c>
      <c r="F2464" s="66">
        <f ca="1">(TRUNC(PRODUCT($E$16:$E2463),16))</f>
        <v>1.68462812741131</v>
      </c>
      <c r="G2464" s="66">
        <f t="shared" ca="1" si="618"/>
        <v>1.6004484080525101</v>
      </c>
      <c r="H2464" s="66">
        <f t="shared" ca="1" si="619"/>
        <v>1.05259758</v>
      </c>
      <c r="I2464" s="67">
        <f t="shared" si="630"/>
        <v>0</v>
      </c>
      <c r="J2464" s="68">
        <f t="shared" si="620"/>
        <v>43801</v>
      </c>
      <c r="K2464" s="13">
        <f t="shared" si="621"/>
        <v>629</v>
      </c>
      <c r="L2464" s="9">
        <f t="shared" si="622"/>
        <v>1</v>
      </c>
      <c r="M2464" s="71">
        <f t="shared" ca="1" si="623"/>
        <v>1.05259758</v>
      </c>
      <c r="N2464" s="70">
        <f t="shared" si="624"/>
        <v>0</v>
      </c>
      <c r="O2464" s="66">
        <f t="shared" ca="1" si="625"/>
        <v>4235474.4597687004</v>
      </c>
      <c r="P2464" s="72">
        <f t="shared" si="626"/>
        <v>0</v>
      </c>
      <c r="Q2464" s="73">
        <f t="shared" ca="1" si="627"/>
        <v>1610520.6588473076</v>
      </c>
      <c r="R2464" s="73">
        <f t="shared" ca="1" si="628"/>
        <v>17125203.005743038</v>
      </c>
      <c r="S2464" s="68"/>
      <c r="T2464" s="68"/>
      <c r="U2464" s="68"/>
      <c r="V2464" s="6"/>
      <c r="W2464" s="6"/>
      <c r="X2464" s="6"/>
      <c r="Y2464" s="7"/>
      <c r="Z2464" s="1"/>
      <c r="AA2464" s="6"/>
      <c r="AB2464" s="7"/>
      <c r="AC2464" s="7"/>
      <c r="AD2464" s="7"/>
      <c r="AE2464" s="6"/>
      <c r="AF2464" s="8"/>
      <c r="AG2464" s="6"/>
      <c r="AH2464" s="1"/>
      <c r="AI2464" s="3"/>
      <c r="AJ2464" s="3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  <c r="HG2464" s="1"/>
      <c r="HH2464" s="1"/>
      <c r="HI2464" s="1"/>
      <c r="HJ2464" s="1"/>
      <c r="HK2464" s="1"/>
      <c r="HL2464" s="1"/>
    </row>
    <row r="2465" spans="1:220" x14ac:dyDescent="0.2">
      <c r="A2465" s="65">
        <f t="shared" si="629"/>
        <v>44440</v>
      </c>
      <c r="B2465" s="12">
        <f t="shared" ca="1" si="615"/>
        <v>103540966.63415618</v>
      </c>
      <c r="C2465" s="73">
        <f t="shared" ca="1" si="616"/>
        <v>80526032.942365378</v>
      </c>
      <c r="D2465" s="67">
        <f ca="1">IF(A2465&lt;$B$1,VLOOKUP(A2465,[1]DI!$A$4:$B$15000,2,FALSE),0)</f>
        <v>5.1499999999999997E-2</v>
      </c>
      <c r="E2465" s="11">
        <f t="shared" ca="1" si="617"/>
        <v>1.0001993</v>
      </c>
      <c r="F2465" s="66">
        <f ca="1">(TRUNC(PRODUCT($E$16:$E2464),16))</f>
        <v>1.6849638737971</v>
      </c>
      <c r="G2465" s="66">
        <f t="shared" ca="1" si="618"/>
        <v>1.6004484080525101</v>
      </c>
      <c r="H2465" s="66">
        <f t="shared" ca="1" si="619"/>
        <v>1.05280737</v>
      </c>
      <c r="I2465" s="67">
        <f t="shared" si="630"/>
        <v>0</v>
      </c>
      <c r="J2465" s="68">
        <f t="shared" si="620"/>
        <v>43801</v>
      </c>
      <c r="K2465" s="13">
        <f t="shared" si="621"/>
        <v>629</v>
      </c>
      <c r="L2465" s="9">
        <f t="shared" si="622"/>
        <v>1</v>
      </c>
      <c r="M2465" s="71">
        <f t="shared" ca="1" si="623"/>
        <v>1.05280737</v>
      </c>
      <c r="N2465" s="70">
        <f t="shared" si="624"/>
        <v>0</v>
      </c>
      <c r="O2465" s="66">
        <f t="shared" ca="1" si="625"/>
        <v>4252368.0162196802</v>
      </c>
      <c r="P2465" s="72">
        <f t="shared" si="626"/>
        <v>0</v>
      </c>
      <c r="Q2465" s="73">
        <f t="shared" ca="1" si="627"/>
        <v>1610520.6588473076</v>
      </c>
      <c r="R2465" s="73">
        <f t="shared" ca="1" si="628"/>
        <v>17152045.016723827</v>
      </c>
      <c r="S2465" s="68"/>
      <c r="T2465" s="68"/>
      <c r="U2465" s="68"/>
      <c r="V2465" s="6"/>
      <c r="W2465" s="6"/>
      <c r="X2465" s="6"/>
      <c r="Y2465" s="7"/>
      <c r="Z2465" s="1"/>
      <c r="AA2465" s="6"/>
      <c r="AB2465" s="7"/>
      <c r="AC2465" s="7"/>
      <c r="AD2465" s="7"/>
      <c r="AE2465" s="6"/>
      <c r="AF2465" s="8"/>
      <c r="AG2465" s="6"/>
      <c r="AH2465" s="1"/>
      <c r="AI2465" s="3"/>
      <c r="AJ2465" s="3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</row>
    <row r="2466" spans="1:220" x14ac:dyDescent="0.2">
      <c r="A2466" s="65">
        <f t="shared" si="629"/>
        <v>44441</v>
      </c>
      <c r="B2466" s="12">
        <f t="shared" ca="1" si="615"/>
        <v>103584704.61736894</v>
      </c>
      <c r="C2466" s="73">
        <f t="shared" ca="1" si="616"/>
        <v>80526032.942365378</v>
      </c>
      <c r="D2466" s="67">
        <f ca="1">IF(A2466&lt;$B$1,VLOOKUP(A2466,[1]DI!$A$4:$B$15000,2,FALSE),0)</f>
        <v>5.1499999999999997E-2</v>
      </c>
      <c r="E2466" s="11">
        <f t="shared" ca="1" si="617"/>
        <v>1.0001993</v>
      </c>
      <c r="F2466" s="66">
        <f ca="1">(TRUNC(PRODUCT($E$16:$E2465),16))</f>
        <v>1.6852996870971499</v>
      </c>
      <c r="G2466" s="66">
        <f t="shared" ca="1" si="618"/>
        <v>1.6004484080525101</v>
      </c>
      <c r="H2466" s="66">
        <f t="shared" ca="1" si="619"/>
        <v>1.05301719</v>
      </c>
      <c r="I2466" s="67">
        <f t="shared" si="630"/>
        <v>0</v>
      </c>
      <c r="J2466" s="68">
        <f t="shared" si="620"/>
        <v>43801</v>
      </c>
      <c r="K2466" s="13">
        <f t="shared" si="621"/>
        <v>630</v>
      </c>
      <c r="L2466" s="9">
        <f t="shared" si="622"/>
        <v>1</v>
      </c>
      <c r="M2466" s="71">
        <f t="shared" ca="1" si="623"/>
        <v>1.05301719</v>
      </c>
      <c r="N2466" s="70">
        <f t="shared" si="624"/>
        <v>0</v>
      </c>
      <c r="O2466" s="66">
        <f t="shared" ca="1" si="625"/>
        <v>4269263.9884516504</v>
      </c>
      <c r="P2466" s="72">
        <f t="shared" si="626"/>
        <v>0</v>
      </c>
      <c r="Q2466" s="73">
        <f t="shared" ca="1" si="627"/>
        <v>1610520.6588473076</v>
      </c>
      <c r="R2466" s="73">
        <f t="shared" ca="1" si="628"/>
        <v>17178887.027704611</v>
      </c>
      <c r="S2466" s="68"/>
      <c r="T2466" s="68"/>
      <c r="U2466" s="68"/>
      <c r="V2466" s="6"/>
      <c r="W2466" s="6"/>
      <c r="X2466" s="6"/>
      <c r="Y2466" s="7"/>
      <c r="Z2466" s="1"/>
      <c r="AA2466" s="6"/>
      <c r="AB2466" s="7"/>
      <c r="AC2466" s="7"/>
      <c r="AD2466" s="7"/>
      <c r="AE2466" s="6"/>
      <c r="AF2466" s="8"/>
      <c r="AG2466" s="6"/>
      <c r="AH2466" s="1"/>
      <c r="AI2466" s="3"/>
      <c r="AJ2466" s="3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</row>
    <row r="2467" spans="1:220" x14ac:dyDescent="0.2">
      <c r="A2467" s="65">
        <f t="shared" si="629"/>
        <v>44442</v>
      </c>
      <c r="B2467" s="12">
        <f t="shared" ref="B2467:B2530" ca="1" si="631">(C2467+O2467+Q2467+R2467)</f>
        <v>103628446.62688336</v>
      </c>
      <c r="C2467" s="73">
        <f t="shared" ref="C2467:C2530" ca="1" si="632">(C2466-P2466)</f>
        <v>80526032.942365378</v>
      </c>
      <c r="D2467" s="67">
        <f ca="1">IF(A2467&lt;$B$1,VLOOKUP(A2467,[1]DI!$A$4:$B$15000,2,FALSE),0)</f>
        <v>5.1499999999999997E-2</v>
      </c>
      <c r="E2467" s="11">
        <f t="shared" ref="E2467:E2530" ca="1" si="633">IF(A2467&lt;A$13,1,ROUND(((1+D2467)^(1/252)),8))</f>
        <v>1.0001993</v>
      </c>
      <c r="F2467" s="66">
        <f ca="1">(TRUNC(PRODUCT($E$16:$E2466),16))</f>
        <v>1.68563556732479</v>
      </c>
      <c r="G2467" s="66">
        <f t="shared" ref="G2467:G2530" ca="1" si="634">IF(N2466&gt;0,F2466,G2466)</f>
        <v>1.6004484080525101</v>
      </c>
      <c r="H2467" s="66">
        <f t="shared" ref="H2467:H2530" ca="1" si="635">ROUND(F2467/G2467,8)</f>
        <v>1.05322706</v>
      </c>
      <c r="I2467" s="67">
        <f t="shared" si="630"/>
        <v>0</v>
      </c>
      <c r="J2467" s="68">
        <f t="shared" ref="J2467:J2530" si="636">IF(N2466&gt;0,VLOOKUP(N2466,W$16:AG$52,2),J2466)</f>
        <v>43801</v>
      </c>
      <c r="K2467" s="13">
        <f t="shared" ref="K2467:K2530" si="637">DAYS360(J2467,A2467)</f>
        <v>631</v>
      </c>
      <c r="L2467" s="9">
        <f t="shared" ref="L2467:L2530" si="638">ROUND((I2467+1)^(K2467/360),9)</f>
        <v>1</v>
      </c>
      <c r="M2467" s="71">
        <f t="shared" ref="M2467:M2530" ca="1" si="639">ROUND(H2467*L2467,9)</f>
        <v>1.05322706</v>
      </c>
      <c r="N2467" s="70">
        <f t="shared" ref="N2467:N2530" si="640">IF(VLOOKUP(A2467,X$16:AE$52,8)=VLOOKUP(A2466,X$16:AE$52,8),0,VLOOKUP(A2467,X$16:AE$52,8))</f>
        <v>0</v>
      </c>
      <c r="O2467" s="66">
        <f t="shared" ref="O2467:O2530" ca="1" si="641">TRUNC(((M2467-1)*C2467),8)</f>
        <v>4286163.9869852597</v>
      </c>
      <c r="P2467" s="72">
        <f t="shared" ref="P2467:P2530" si="642">IF(N2467&gt;0,VLOOKUP(N2467,$W$16:$AB$52,6),0)</f>
        <v>0</v>
      </c>
      <c r="Q2467" s="73">
        <f t="shared" ca="1" si="627"/>
        <v>1610520.6588473076</v>
      </c>
      <c r="R2467" s="73">
        <f t="shared" ca="1" si="628"/>
        <v>17205729.038685404</v>
      </c>
      <c r="S2467" s="68"/>
      <c r="T2467" s="68"/>
      <c r="U2467" s="68"/>
      <c r="V2467" s="6"/>
      <c r="W2467" s="6"/>
      <c r="X2467" s="6"/>
      <c r="Y2467" s="7"/>
      <c r="Z2467" s="1"/>
      <c r="AA2467" s="6"/>
      <c r="AB2467" s="7"/>
      <c r="AC2467" s="7"/>
      <c r="AD2467" s="7"/>
      <c r="AE2467" s="6"/>
      <c r="AF2467" s="8"/>
      <c r="AG2467" s="6"/>
      <c r="AH2467" s="1"/>
      <c r="AI2467" s="3"/>
      <c r="AJ2467" s="3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  <c r="HG2467" s="1"/>
      <c r="HH2467" s="1"/>
      <c r="HI2467" s="1"/>
      <c r="HJ2467" s="1"/>
      <c r="HK2467" s="1"/>
      <c r="HL2467" s="1"/>
    </row>
    <row r="2468" spans="1:220" x14ac:dyDescent="0.2">
      <c r="A2468" s="65">
        <f t="shared" si="629"/>
        <v>44443</v>
      </c>
      <c r="B2468" s="12">
        <f t="shared" ca="1" si="631"/>
        <v>103672191.85743906</v>
      </c>
      <c r="C2468" s="73">
        <f t="shared" ca="1" si="632"/>
        <v>80526032.942365378</v>
      </c>
      <c r="D2468" s="67">
        <f ca="1">IF(A2468&lt;$B$1,VLOOKUP(A2468,[1]DI!$A$4:$B$15000,2,FALSE),0)</f>
        <v>0</v>
      </c>
      <c r="E2468" s="11">
        <f t="shared" ca="1" si="633"/>
        <v>1</v>
      </c>
      <c r="F2468" s="66">
        <f ca="1">(TRUNC(PRODUCT($E$16:$E2467),16))</f>
        <v>1.68597151449335</v>
      </c>
      <c r="G2468" s="66">
        <f t="shared" ca="1" si="634"/>
        <v>1.6004484080525101</v>
      </c>
      <c r="H2468" s="66">
        <f t="shared" ca="1" si="635"/>
        <v>1.0534369699999999</v>
      </c>
      <c r="I2468" s="67">
        <f t="shared" si="630"/>
        <v>0</v>
      </c>
      <c r="J2468" s="68">
        <f t="shared" si="636"/>
        <v>43801</v>
      </c>
      <c r="K2468" s="13">
        <f t="shared" si="637"/>
        <v>632</v>
      </c>
      <c r="L2468" s="9">
        <f t="shared" si="638"/>
        <v>1</v>
      </c>
      <c r="M2468" s="71">
        <f t="shared" ca="1" si="639"/>
        <v>1.0534369699999999</v>
      </c>
      <c r="N2468" s="70">
        <f t="shared" si="640"/>
        <v>0</v>
      </c>
      <c r="O2468" s="66">
        <f t="shared" ca="1" si="641"/>
        <v>4303067.2065601796</v>
      </c>
      <c r="P2468" s="72">
        <f t="shared" si="642"/>
        <v>0</v>
      </c>
      <c r="Q2468" s="73">
        <f t="shared" ref="Q2468:Q2531" ca="1" si="643">0.02*C$1827</f>
        <v>1610520.6588473076</v>
      </c>
      <c r="R2468" s="73">
        <f t="shared" ref="R2468:R2531" ca="1" si="644">(A2468-A$1826)/30*0.01*C$1827</f>
        <v>17232571.049666192</v>
      </c>
      <c r="S2468" s="68"/>
      <c r="T2468" s="68"/>
      <c r="U2468" s="68"/>
      <c r="V2468" s="6"/>
      <c r="W2468" s="6"/>
      <c r="X2468" s="6"/>
      <c r="Y2468" s="7"/>
      <c r="Z2468" s="1"/>
      <c r="AA2468" s="6"/>
      <c r="AB2468" s="7"/>
      <c r="AC2468" s="7"/>
      <c r="AD2468" s="7"/>
      <c r="AE2468" s="6"/>
      <c r="AF2468" s="8"/>
      <c r="AG2468" s="6"/>
      <c r="AH2468" s="1"/>
      <c r="AI2468" s="3"/>
      <c r="AJ2468" s="3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</row>
    <row r="2469" spans="1:220" x14ac:dyDescent="0.2">
      <c r="A2469" s="65">
        <f t="shared" si="629"/>
        <v>44444</v>
      </c>
      <c r="B2469" s="12">
        <f t="shared" ca="1" si="631"/>
        <v>103699033.86841984</v>
      </c>
      <c r="C2469" s="73">
        <f t="shared" ca="1" si="632"/>
        <v>80526032.942365378</v>
      </c>
      <c r="D2469" s="67">
        <f ca="1">IF(A2469&lt;$B$1,VLOOKUP(A2469,[1]DI!$A$4:$B$15000,2,FALSE),0)</f>
        <v>0</v>
      </c>
      <c r="E2469" s="11">
        <f t="shared" ca="1" si="633"/>
        <v>1</v>
      </c>
      <c r="F2469" s="66">
        <f ca="1">(TRUNC(PRODUCT($E$16:$E2468),16))</f>
        <v>1.68597151449335</v>
      </c>
      <c r="G2469" s="66">
        <f t="shared" ca="1" si="634"/>
        <v>1.6004484080525101</v>
      </c>
      <c r="H2469" s="66">
        <f t="shared" ca="1" si="635"/>
        <v>1.0534369699999999</v>
      </c>
      <c r="I2469" s="67">
        <f t="shared" si="630"/>
        <v>0</v>
      </c>
      <c r="J2469" s="68">
        <f t="shared" si="636"/>
        <v>43801</v>
      </c>
      <c r="K2469" s="13">
        <f t="shared" si="637"/>
        <v>633</v>
      </c>
      <c r="L2469" s="9">
        <f t="shared" si="638"/>
        <v>1</v>
      </c>
      <c r="M2469" s="71">
        <f t="shared" ca="1" si="639"/>
        <v>1.0534369699999999</v>
      </c>
      <c r="N2469" s="70">
        <f t="shared" si="640"/>
        <v>0</v>
      </c>
      <c r="O2469" s="66">
        <f t="shared" ca="1" si="641"/>
        <v>4303067.2065601796</v>
      </c>
      <c r="P2469" s="72">
        <f t="shared" si="642"/>
        <v>0</v>
      </c>
      <c r="Q2469" s="73">
        <f t="shared" ca="1" si="643"/>
        <v>1610520.6588473076</v>
      </c>
      <c r="R2469" s="73">
        <f t="shared" ca="1" si="644"/>
        <v>17259413.060646981</v>
      </c>
      <c r="S2469" s="68"/>
      <c r="T2469" s="68"/>
      <c r="U2469" s="68"/>
      <c r="V2469" s="6"/>
      <c r="W2469" s="6"/>
      <c r="X2469" s="6"/>
      <c r="Y2469" s="7"/>
      <c r="Z2469" s="1"/>
      <c r="AA2469" s="6"/>
      <c r="AB2469" s="7"/>
      <c r="AC2469" s="7"/>
      <c r="AD2469" s="7"/>
      <c r="AE2469" s="6"/>
      <c r="AF2469" s="8"/>
      <c r="AG2469" s="6"/>
      <c r="AH2469" s="1"/>
      <c r="AI2469" s="3"/>
      <c r="AJ2469" s="3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</row>
    <row r="2470" spans="1:220" x14ac:dyDescent="0.2">
      <c r="A2470" s="65">
        <f t="shared" si="629"/>
        <v>44445</v>
      </c>
      <c r="B2470" s="12">
        <f t="shared" ca="1" si="631"/>
        <v>103725875.87940063</v>
      </c>
      <c r="C2470" s="73">
        <f t="shared" ca="1" si="632"/>
        <v>80526032.942365378</v>
      </c>
      <c r="D2470" s="67">
        <f ca="1">IF(A2470&lt;$B$1,VLOOKUP(A2470,[1]DI!$A$4:$B$15000,2,FALSE),0)</f>
        <v>5.1499999999999997E-2</v>
      </c>
      <c r="E2470" s="11">
        <f t="shared" ca="1" si="633"/>
        <v>1.0001993</v>
      </c>
      <c r="F2470" s="66">
        <f ca="1">(TRUNC(PRODUCT($E$16:$E2469),16))</f>
        <v>1.68597151449335</v>
      </c>
      <c r="G2470" s="66">
        <f t="shared" ca="1" si="634"/>
        <v>1.6004484080525101</v>
      </c>
      <c r="H2470" s="66">
        <f t="shared" ca="1" si="635"/>
        <v>1.0534369699999999</v>
      </c>
      <c r="I2470" s="67">
        <f t="shared" si="630"/>
        <v>0</v>
      </c>
      <c r="J2470" s="68">
        <f t="shared" si="636"/>
        <v>43801</v>
      </c>
      <c r="K2470" s="13">
        <f t="shared" si="637"/>
        <v>634</v>
      </c>
      <c r="L2470" s="9">
        <f t="shared" si="638"/>
        <v>1</v>
      </c>
      <c r="M2470" s="71">
        <f t="shared" ca="1" si="639"/>
        <v>1.0534369699999999</v>
      </c>
      <c r="N2470" s="70">
        <f t="shared" si="640"/>
        <v>0</v>
      </c>
      <c r="O2470" s="66">
        <f t="shared" ca="1" si="641"/>
        <v>4303067.2065601796</v>
      </c>
      <c r="P2470" s="72">
        <f t="shared" si="642"/>
        <v>0</v>
      </c>
      <c r="Q2470" s="73">
        <f t="shared" ca="1" si="643"/>
        <v>1610520.6588473076</v>
      </c>
      <c r="R2470" s="73">
        <f t="shared" ca="1" si="644"/>
        <v>17286255.071627766</v>
      </c>
      <c r="S2470" s="68"/>
      <c r="T2470" s="68"/>
      <c r="U2470" s="68"/>
      <c r="V2470" s="6"/>
      <c r="W2470" s="6"/>
      <c r="X2470" s="6"/>
      <c r="Y2470" s="7"/>
      <c r="Z2470" s="1"/>
      <c r="AA2470" s="6"/>
      <c r="AB2470" s="7"/>
      <c r="AC2470" s="7"/>
      <c r="AD2470" s="7"/>
      <c r="AE2470" s="6"/>
      <c r="AF2470" s="8"/>
      <c r="AG2470" s="6"/>
      <c r="AH2470" s="1"/>
      <c r="AI2470" s="3"/>
      <c r="AJ2470" s="3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  <c r="HG2470" s="1"/>
      <c r="HH2470" s="1"/>
      <c r="HI2470" s="1"/>
      <c r="HJ2470" s="1"/>
      <c r="HK2470" s="1"/>
      <c r="HL2470" s="1"/>
    </row>
    <row r="2471" spans="1:220" x14ac:dyDescent="0.2">
      <c r="A2471" s="65">
        <f t="shared" si="629"/>
        <v>44446</v>
      </c>
      <c r="B2471" s="12">
        <f t="shared" ca="1" si="631"/>
        <v>103769624.33099768</v>
      </c>
      <c r="C2471" s="73">
        <f t="shared" ca="1" si="632"/>
        <v>80526032.942365378</v>
      </c>
      <c r="D2471" s="67">
        <f ca="1">IF(A2471&lt;$B$1,VLOOKUP(A2471,[1]DI!$A$4:$B$15000,2,FALSE),0)</f>
        <v>0</v>
      </c>
      <c r="E2471" s="11">
        <f t="shared" ca="1" si="633"/>
        <v>1</v>
      </c>
      <c r="F2471" s="66">
        <f ca="1">(TRUNC(PRODUCT($E$16:$E2470),16))</f>
        <v>1.6863075286161899</v>
      </c>
      <c r="G2471" s="66">
        <f t="shared" ca="1" si="634"/>
        <v>1.6004484080525101</v>
      </c>
      <c r="H2471" s="66">
        <f t="shared" ca="1" si="635"/>
        <v>1.05364692</v>
      </c>
      <c r="I2471" s="67">
        <f t="shared" si="630"/>
        <v>0</v>
      </c>
      <c r="J2471" s="68">
        <f t="shared" si="636"/>
        <v>43801</v>
      </c>
      <c r="K2471" s="13">
        <f t="shared" si="637"/>
        <v>635</v>
      </c>
      <c r="L2471" s="9">
        <f t="shared" si="638"/>
        <v>1</v>
      </c>
      <c r="M2471" s="71">
        <f t="shared" ca="1" si="639"/>
        <v>1.05364692</v>
      </c>
      <c r="N2471" s="70">
        <f t="shared" si="640"/>
        <v>0</v>
      </c>
      <c r="O2471" s="66">
        <f t="shared" ca="1" si="641"/>
        <v>4319973.6471764399</v>
      </c>
      <c r="P2471" s="72">
        <f t="shared" si="642"/>
        <v>0</v>
      </c>
      <c r="Q2471" s="73">
        <f t="shared" ca="1" si="643"/>
        <v>1610520.6588473076</v>
      </c>
      <c r="R2471" s="73">
        <f t="shared" ca="1" si="644"/>
        <v>17313097.082608555</v>
      </c>
      <c r="S2471" s="68"/>
      <c r="T2471" s="68"/>
      <c r="U2471" s="68"/>
      <c r="V2471" s="6"/>
      <c r="W2471" s="6"/>
      <c r="X2471" s="6"/>
      <c r="Y2471" s="7"/>
      <c r="Z2471" s="1"/>
      <c r="AA2471" s="6"/>
      <c r="AB2471" s="7"/>
      <c r="AC2471" s="7"/>
      <c r="AD2471" s="7"/>
      <c r="AE2471" s="6"/>
      <c r="AF2471" s="8"/>
      <c r="AG2471" s="6"/>
      <c r="AH2471" s="1"/>
      <c r="AI2471" s="3"/>
      <c r="AJ2471" s="3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</row>
    <row r="2472" spans="1:220" x14ac:dyDescent="0.2">
      <c r="A2472" s="65">
        <f t="shared" si="629"/>
        <v>44447</v>
      </c>
      <c r="B2472" s="12">
        <f t="shared" ca="1" si="631"/>
        <v>103796466.34197848</v>
      </c>
      <c r="C2472" s="73">
        <f t="shared" ca="1" si="632"/>
        <v>80526032.942365378</v>
      </c>
      <c r="D2472" s="67">
        <f ca="1">IF(A2472&lt;$B$1,VLOOKUP(A2472,[1]DI!$A$4:$B$15000,2,FALSE),0)</f>
        <v>5.1499999999999997E-2</v>
      </c>
      <c r="E2472" s="11">
        <f t="shared" ca="1" si="633"/>
        <v>1.0001993</v>
      </c>
      <c r="F2472" s="66">
        <f ca="1">(TRUNC(PRODUCT($E$16:$E2471),16))</f>
        <v>1.6863075286161899</v>
      </c>
      <c r="G2472" s="66">
        <f t="shared" ca="1" si="634"/>
        <v>1.6004484080525101</v>
      </c>
      <c r="H2472" s="66">
        <f t="shared" ca="1" si="635"/>
        <v>1.05364692</v>
      </c>
      <c r="I2472" s="67">
        <f t="shared" si="630"/>
        <v>0</v>
      </c>
      <c r="J2472" s="68">
        <f t="shared" si="636"/>
        <v>43801</v>
      </c>
      <c r="K2472" s="13">
        <f t="shared" si="637"/>
        <v>636</v>
      </c>
      <c r="L2472" s="9">
        <f t="shared" si="638"/>
        <v>1</v>
      </c>
      <c r="M2472" s="71">
        <f t="shared" ca="1" si="639"/>
        <v>1.05364692</v>
      </c>
      <c r="N2472" s="70">
        <f t="shared" si="640"/>
        <v>0</v>
      </c>
      <c r="O2472" s="66">
        <f t="shared" ca="1" si="641"/>
        <v>4319973.6471764399</v>
      </c>
      <c r="P2472" s="72">
        <f t="shared" si="642"/>
        <v>0</v>
      </c>
      <c r="Q2472" s="73">
        <f t="shared" ca="1" si="643"/>
        <v>1610520.6588473076</v>
      </c>
      <c r="R2472" s="73">
        <f t="shared" ca="1" si="644"/>
        <v>17339939.093589347</v>
      </c>
      <c r="S2472" s="68"/>
      <c r="T2472" s="68"/>
      <c r="U2472" s="68"/>
      <c r="V2472" s="6"/>
      <c r="W2472" s="6"/>
      <c r="X2472" s="6"/>
      <c r="Y2472" s="7"/>
      <c r="Z2472" s="1"/>
      <c r="AA2472" s="6"/>
      <c r="AB2472" s="7"/>
      <c r="AC2472" s="7"/>
      <c r="AD2472" s="7"/>
      <c r="AE2472" s="6"/>
      <c r="AF2472" s="8"/>
      <c r="AG2472" s="6"/>
      <c r="AH2472" s="1"/>
      <c r="AI2472" s="3"/>
      <c r="AJ2472" s="3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  <c r="HG2472" s="1"/>
      <c r="HH2472" s="1"/>
      <c r="HI2472" s="1"/>
      <c r="HJ2472" s="1"/>
      <c r="HK2472" s="1"/>
      <c r="HL2472" s="1"/>
    </row>
    <row r="2473" spans="1:220" x14ac:dyDescent="0.2">
      <c r="A2473" s="65">
        <f t="shared" si="629"/>
        <v>44448</v>
      </c>
      <c r="B2473" s="12">
        <f t="shared" ca="1" si="631"/>
        <v>103840218.01461682</v>
      </c>
      <c r="C2473" s="73">
        <f t="shared" ca="1" si="632"/>
        <v>80526032.942365378</v>
      </c>
      <c r="D2473" s="67">
        <f ca="1">IF(A2473&lt;$B$1,VLOOKUP(A2473,[1]DI!$A$4:$B$15000,2,FALSE),0)</f>
        <v>5.1499999999999997E-2</v>
      </c>
      <c r="E2473" s="11">
        <f t="shared" ca="1" si="633"/>
        <v>1.0001993</v>
      </c>
      <c r="F2473" s="66">
        <f ca="1">(TRUNC(PRODUCT($E$16:$E2472),16))</f>
        <v>1.6866436097066499</v>
      </c>
      <c r="G2473" s="66">
        <f t="shared" ca="1" si="634"/>
        <v>1.6004484080525101</v>
      </c>
      <c r="H2473" s="66">
        <f t="shared" ca="1" si="635"/>
        <v>1.0538569099999999</v>
      </c>
      <c r="I2473" s="67">
        <f t="shared" si="630"/>
        <v>0</v>
      </c>
      <c r="J2473" s="68">
        <f t="shared" si="636"/>
        <v>43801</v>
      </c>
      <c r="K2473" s="13">
        <f t="shared" si="637"/>
        <v>637</v>
      </c>
      <c r="L2473" s="9">
        <f t="shared" si="638"/>
        <v>1</v>
      </c>
      <c r="M2473" s="71">
        <f t="shared" ca="1" si="639"/>
        <v>1.0538569099999999</v>
      </c>
      <c r="N2473" s="70">
        <f t="shared" si="640"/>
        <v>0</v>
      </c>
      <c r="O2473" s="66">
        <f t="shared" ca="1" si="641"/>
        <v>4336883.3088339996</v>
      </c>
      <c r="P2473" s="72">
        <f t="shared" si="642"/>
        <v>0</v>
      </c>
      <c r="Q2473" s="73">
        <f t="shared" ca="1" si="643"/>
        <v>1610520.6588473076</v>
      </c>
      <c r="R2473" s="73">
        <f t="shared" ca="1" si="644"/>
        <v>17366781.104570135</v>
      </c>
      <c r="S2473" s="68"/>
      <c r="T2473" s="68"/>
      <c r="U2473" s="68"/>
      <c r="V2473" s="6"/>
      <c r="W2473" s="6"/>
      <c r="X2473" s="6"/>
      <c r="Y2473" s="7"/>
      <c r="Z2473" s="1"/>
      <c r="AA2473" s="6"/>
      <c r="AB2473" s="7"/>
      <c r="AC2473" s="7"/>
      <c r="AD2473" s="7"/>
      <c r="AE2473" s="6"/>
      <c r="AF2473" s="8"/>
      <c r="AG2473" s="6"/>
      <c r="AH2473" s="1"/>
      <c r="AI2473" s="3"/>
      <c r="AJ2473" s="3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  <c r="HG2473" s="1"/>
      <c r="HH2473" s="1"/>
      <c r="HI2473" s="1"/>
      <c r="HJ2473" s="1"/>
      <c r="HK2473" s="1"/>
      <c r="HL2473" s="1"/>
    </row>
    <row r="2474" spans="1:220" x14ac:dyDescent="0.2">
      <c r="A2474" s="65">
        <f t="shared" si="629"/>
        <v>44449</v>
      </c>
      <c r="B2474" s="12">
        <f t="shared" ca="1" si="631"/>
        <v>103883972.9082965</v>
      </c>
      <c r="C2474" s="73">
        <f t="shared" ca="1" si="632"/>
        <v>80526032.942365378</v>
      </c>
      <c r="D2474" s="67">
        <f ca="1">IF(A2474&lt;$B$1,VLOOKUP(A2474,[1]DI!$A$4:$B$15000,2,FALSE),0)</f>
        <v>5.1499999999999997E-2</v>
      </c>
      <c r="E2474" s="11">
        <f t="shared" ca="1" si="633"/>
        <v>1.0001993</v>
      </c>
      <c r="F2474" s="66">
        <f ca="1">(TRUNC(PRODUCT($E$16:$E2473),16))</f>
        <v>1.6869797577780601</v>
      </c>
      <c r="G2474" s="66">
        <f t="shared" ca="1" si="634"/>
        <v>1.6004484080525101</v>
      </c>
      <c r="H2474" s="66">
        <f t="shared" ca="1" si="635"/>
        <v>1.05406694</v>
      </c>
      <c r="I2474" s="67">
        <f t="shared" si="630"/>
        <v>0</v>
      </c>
      <c r="J2474" s="68">
        <f t="shared" si="636"/>
        <v>43801</v>
      </c>
      <c r="K2474" s="13">
        <f t="shared" si="637"/>
        <v>638</v>
      </c>
      <c r="L2474" s="9">
        <f t="shared" si="638"/>
        <v>1</v>
      </c>
      <c r="M2474" s="71">
        <f t="shared" ca="1" si="639"/>
        <v>1.05406694</v>
      </c>
      <c r="N2474" s="70">
        <f t="shared" si="640"/>
        <v>0</v>
      </c>
      <c r="O2474" s="66">
        <f t="shared" ca="1" si="641"/>
        <v>4353796.1915328903</v>
      </c>
      <c r="P2474" s="72">
        <f t="shared" si="642"/>
        <v>0</v>
      </c>
      <c r="Q2474" s="73">
        <f t="shared" ca="1" si="643"/>
        <v>1610520.6588473076</v>
      </c>
      <c r="R2474" s="73">
        <f t="shared" ca="1" si="644"/>
        <v>17393623.115550924</v>
      </c>
      <c r="S2474" s="68"/>
      <c r="T2474" s="68"/>
      <c r="U2474" s="68"/>
      <c r="V2474" s="6"/>
      <c r="W2474" s="6"/>
      <c r="X2474" s="6"/>
      <c r="Y2474" s="7"/>
      <c r="Z2474" s="1"/>
      <c r="AA2474" s="6"/>
      <c r="AB2474" s="7"/>
      <c r="AC2474" s="7"/>
      <c r="AD2474" s="7"/>
      <c r="AE2474" s="6"/>
      <c r="AF2474" s="8"/>
      <c r="AG2474" s="6"/>
      <c r="AH2474" s="1"/>
      <c r="AI2474" s="3"/>
      <c r="AJ2474" s="3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  <c r="HG2474" s="1"/>
      <c r="HH2474" s="1"/>
      <c r="HI2474" s="1"/>
      <c r="HJ2474" s="1"/>
      <c r="HK2474" s="1"/>
      <c r="HL2474" s="1"/>
    </row>
    <row r="2475" spans="1:220" x14ac:dyDescent="0.2">
      <c r="A2475" s="65">
        <f t="shared" si="629"/>
        <v>44450</v>
      </c>
      <c r="B2475" s="12">
        <f t="shared" ca="1" si="631"/>
        <v>103927731.82827781</v>
      </c>
      <c r="C2475" s="73">
        <f t="shared" ca="1" si="632"/>
        <v>80526032.942365378</v>
      </c>
      <c r="D2475" s="67">
        <f ca="1">IF(A2475&lt;$B$1,VLOOKUP(A2475,[1]DI!$A$4:$B$15000,2,FALSE),0)</f>
        <v>0</v>
      </c>
      <c r="E2475" s="11">
        <f t="shared" ca="1" si="633"/>
        <v>1</v>
      </c>
      <c r="F2475" s="66">
        <f ca="1">(TRUNC(PRODUCT($E$16:$E2474),16))</f>
        <v>1.6873159728437901</v>
      </c>
      <c r="G2475" s="66">
        <f t="shared" ca="1" si="634"/>
        <v>1.6004484080525101</v>
      </c>
      <c r="H2475" s="66">
        <f t="shared" ca="1" si="635"/>
        <v>1.05427702</v>
      </c>
      <c r="I2475" s="67">
        <f t="shared" si="630"/>
        <v>0</v>
      </c>
      <c r="J2475" s="68">
        <f t="shared" si="636"/>
        <v>43801</v>
      </c>
      <c r="K2475" s="13">
        <f t="shared" si="637"/>
        <v>639</v>
      </c>
      <c r="L2475" s="9">
        <f t="shared" si="638"/>
        <v>1</v>
      </c>
      <c r="M2475" s="71">
        <f t="shared" ca="1" si="639"/>
        <v>1.05427702</v>
      </c>
      <c r="N2475" s="70">
        <f t="shared" si="640"/>
        <v>0</v>
      </c>
      <c r="O2475" s="66">
        <f t="shared" ca="1" si="641"/>
        <v>4370713.1005334202</v>
      </c>
      <c r="P2475" s="72">
        <f t="shared" si="642"/>
        <v>0</v>
      </c>
      <c r="Q2475" s="73">
        <f t="shared" ca="1" si="643"/>
        <v>1610520.6588473076</v>
      </c>
      <c r="R2475" s="73">
        <f t="shared" ca="1" si="644"/>
        <v>17420465.126531709</v>
      </c>
      <c r="S2475" s="68"/>
      <c r="T2475" s="68"/>
      <c r="U2475" s="68"/>
      <c r="V2475" s="6"/>
      <c r="W2475" s="6"/>
      <c r="X2475" s="6"/>
      <c r="Y2475" s="7"/>
      <c r="Z2475" s="1"/>
      <c r="AA2475" s="6"/>
      <c r="AB2475" s="7"/>
      <c r="AC2475" s="7"/>
      <c r="AD2475" s="7"/>
      <c r="AE2475" s="6"/>
      <c r="AF2475" s="8"/>
      <c r="AG2475" s="6"/>
      <c r="AH2475" s="1"/>
      <c r="AI2475" s="3"/>
      <c r="AJ2475" s="3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  <c r="HG2475" s="1"/>
      <c r="HH2475" s="1"/>
      <c r="HI2475" s="1"/>
      <c r="HJ2475" s="1"/>
      <c r="HK2475" s="1"/>
      <c r="HL2475" s="1"/>
    </row>
    <row r="2476" spans="1:220" x14ac:dyDescent="0.2">
      <c r="A2476" s="65">
        <f t="shared" si="629"/>
        <v>44451</v>
      </c>
      <c r="B2476" s="12">
        <f t="shared" ca="1" si="631"/>
        <v>103954573.83925861</v>
      </c>
      <c r="C2476" s="73">
        <f t="shared" ca="1" si="632"/>
        <v>80526032.942365378</v>
      </c>
      <c r="D2476" s="67">
        <f ca="1">IF(A2476&lt;$B$1,VLOOKUP(A2476,[1]DI!$A$4:$B$15000,2,FALSE),0)</f>
        <v>0</v>
      </c>
      <c r="E2476" s="11">
        <f t="shared" ca="1" si="633"/>
        <v>1</v>
      </c>
      <c r="F2476" s="66">
        <f ca="1">(TRUNC(PRODUCT($E$16:$E2475),16))</f>
        <v>1.6873159728437901</v>
      </c>
      <c r="G2476" s="66">
        <f t="shared" ca="1" si="634"/>
        <v>1.6004484080525101</v>
      </c>
      <c r="H2476" s="66">
        <f t="shared" ca="1" si="635"/>
        <v>1.05427702</v>
      </c>
      <c r="I2476" s="67">
        <f t="shared" si="630"/>
        <v>0</v>
      </c>
      <c r="J2476" s="68">
        <f t="shared" si="636"/>
        <v>43801</v>
      </c>
      <c r="K2476" s="13">
        <f t="shared" si="637"/>
        <v>640</v>
      </c>
      <c r="L2476" s="9">
        <f t="shared" si="638"/>
        <v>1</v>
      </c>
      <c r="M2476" s="71">
        <f t="shared" ca="1" si="639"/>
        <v>1.05427702</v>
      </c>
      <c r="N2476" s="70">
        <f t="shared" si="640"/>
        <v>0</v>
      </c>
      <c r="O2476" s="66">
        <f t="shared" ca="1" si="641"/>
        <v>4370713.1005334202</v>
      </c>
      <c r="P2476" s="72">
        <f t="shared" si="642"/>
        <v>0</v>
      </c>
      <c r="Q2476" s="73">
        <f t="shared" ca="1" si="643"/>
        <v>1610520.6588473076</v>
      </c>
      <c r="R2476" s="73">
        <f t="shared" ca="1" si="644"/>
        <v>17447307.137512498</v>
      </c>
      <c r="S2476" s="68"/>
      <c r="T2476" s="68"/>
      <c r="U2476" s="68"/>
      <c r="V2476" s="6"/>
      <c r="W2476" s="6"/>
      <c r="X2476" s="6"/>
      <c r="Y2476" s="7"/>
      <c r="Z2476" s="1"/>
      <c r="AA2476" s="6"/>
      <c r="AB2476" s="7"/>
      <c r="AC2476" s="7"/>
      <c r="AD2476" s="7"/>
      <c r="AE2476" s="6"/>
      <c r="AF2476" s="8"/>
      <c r="AG2476" s="6"/>
      <c r="AH2476" s="1"/>
      <c r="AI2476" s="3"/>
      <c r="AJ2476" s="3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  <c r="HG2476" s="1"/>
      <c r="HH2476" s="1"/>
      <c r="HI2476" s="1"/>
      <c r="HJ2476" s="1"/>
      <c r="HK2476" s="1"/>
      <c r="HL2476" s="1"/>
    </row>
    <row r="2477" spans="1:220" x14ac:dyDescent="0.2">
      <c r="A2477" s="65">
        <f t="shared" si="629"/>
        <v>44452</v>
      </c>
      <c r="B2477" s="12">
        <f t="shared" ca="1" si="631"/>
        <v>103981415.8502394</v>
      </c>
      <c r="C2477" s="73">
        <f t="shared" ca="1" si="632"/>
        <v>80526032.942365378</v>
      </c>
      <c r="D2477" s="67">
        <f ca="1">IF(A2477&lt;$B$1,VLOOKUP(A2477,[1]DI!$A$4:$B$15000,2,FALSE),0)</f>
        <v>5.1499999999999997E-2</v>
      </c>
      <c r="E2477" s="11">
        <f t="shared" ca="1" si="633"/>
        <v>1.0001993</v>
      </c>
      <c r="F2477" s="66">
        <f ca="1">(TRUNC(PRODUCT($E$16:$E2476),16))</f>
        <v>1.6873159728437901</v>
      </c>
      <c r="G2477" s="66">
        <f t="shared" ca="1" si="634"/>
        <v>1.6004484080525101</v>
      </c>
      <c r="H2477" s="66">
        <f t="shared" ca="1" si="635"/>
        <v>1.05427702</v>
      </c>
      <c r="I2477" s="67">
        <f t="shared" si="630"/>
        <v>0</v>
      </c>
      <c r="J2477" s="68">
        <f t="shared" si="636"/>
        <v>43801</v>
      </c>
      <c r="K2477" s="13">
        <f t="shared" si="637"/>
        <v>641</v>
      </c>
      <c r="L2477" s="9">
        <f t="shared" si="638"/>
        <v>1</v>
      </c>
      <c r="M2477" s="71">
        <f t="shared" ca="1" si="639"/>
        <v>1.05427702</v>
      </c>
      <c r="N2477" s="70">
        <f t="shared" si="640"/>
        <v>0</v>
      </c>
      <c r="O2477" s="66">
        <f t="shared" ca="1" si="641"/>
        <v>4370713.1005334202</v>
      </c>
      <c r="P2477" s="72">
        <f t="shared" si="642"/>
        <v>0</v>
      </c>
      <c r="Q2477" s="73">
        <f t="shared" ca="1" si="643"/>
        <v>1610520.6588473076</v>
      </c>
      <c r="R2477" s="73">
        <f t="shared" ca="1" si="644"/>
        <v>17474149.148493286</v>
      </c>
      <c r="S2477" s="68"/>
      <c r="T2477" s="68"/>
      <c r="U2477" s="68"/>
      <c r="V2477" s="6"/>
      <c r="W2477" s="6"/>
      <c r="X2477" s="6"/>
      <c r="Y2477" s="7"/>
      <c r="Z2477" s="1"/>
      <c r="AA2477" s="6"/>
      <c r="AB2477" s="7"/>
      <c r="AC2477" s="7"/>
      <c r="AD2477" s="7"/>
      <c r="AE2477" s="6"/>
      <c r="AF2477" s="8"/>
      <c r="AG2477" s="6"/>
      <c r="AH2477" s="1"/>
      <c r="AI2477" s="3"/>
      <c r="AJ2477" s="3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</row>
    <row r="2478" spans="1:220" x14ac:dyDescent="0.2">
      <c r="A2478" s="65">
        <f t="shared" si="629"/>
        <v>44453</v>
      </c>
      <c r="B2478" s="12">
        <f t="shared" ca="1" si="631"/>
        <v>104025177.1860017</v>
      </c>
      <c r="C2478" s="73">
        <f t="shared" ca="1" si="632"/>
        <v>80526032.942365378</v>
      </c>
      <c r="D2478" s="67">
        <f ca="1">IF(A2478&lt;$B$1,VLOOKUP(A2478,[1]DI!$A$4:$B$15000,2,FALSE),0)</f>
        <v>5.1499999999999997E-2</v>
      </c>
      <c r="E2478" s="11">
        <f t="shared" ca="1" si="633"/>
        <v>1.0001993</v>
      </c>
      <c r="F2478" s="66">
        <f ca="1">(TRUNC(PRODUCT($E$16:$E2477),16))</f>
        <v>1.68765225491717</v>
      </c>
      <c r="G2478" s="66">
        <f t="shared" ca="1" si="634"/>
        <v>1.6004484080525101</v>
      </c>
      <c r="H2478" s="66">
        <f t="shared" ca="1" si="635"/>
        <v>1.0544871300000001</v>
      </c>
      <c r="I2478" s="67">
        <f t="shared" si="630"/>
        <v>0</v>
      </c>
      <c r="J2478" s="68">
        <f t="shared" si="636"/>
        <v>43801</v>
      </c>
      <c r="K2478" s="13">
        <f t="shared" si="637"/>
        <v>642</v>
      </c>
      <c r="L2478" s="9">
        <f t="shared" si="638"/>
        <v>1</v>
      </c>
      <c r="M2478" s="71">
        <f t="shared" ca="1" si="639"/>
        <v>1.0544871300000001</v>
      </c>
      <c r="N2478" s="70">
        <f t="shared" si="640"/>
        <v>0</v>
      </c>
      <c r="O2478" s="66">
        <f t="shared" ca="1" si="641"/>
        <v>4387632.4253149498</v>
      </c>
      <c r="P2478" s="72">
        <f t="shared" si="642"/>
        <v>0</v>
      </c>
      <c r="Q2478" s="73">
        <f t="shared" ca="1" si="643"/>
        <v>1610520.6588473076</v>
      </c>
      <c r="R2478" s="73">
        <f t="shared" ca="1" si="644"/>
        <v>17500991.159474079</v>
      </c>
      <c r="S2478" s="68"/>
      <c r="T2478" s="68"/>
      <c r="U2478" s="68"/>
      <c r="V2478" s="6"/>
      <c r="W2478" s="6"/>
      <c r="X2478" s="6"/>
      <c r="Y2478" s="7"/>
      <c r="Z2478" s="1"/>
      <c r="AA2478" s="6"/>
      <c r="AB2478" s="7"/>
      <c r="AC2478" s="7"/>
      <c r="AD2478" s="7"/>
      <c r="AE2478" s="6"/>
      <c r="AF2478" s="8"/>
      <c r="AG2478" s="6"/>
      <c r="AH2478" s="1"/>
      <c r="AI2478" s="3"/>
      <c r="AJ2478" s="3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</row>
    <row r="2479" spans="1:220" x14ac:dyDescent="0.2">
      <c r="A2479" s="65">
        <f t="shared" si="629"/>
        <v>44454</v>
      </c>
      <c r="B2479" s="12">
        <f t="shared" ca="1" si="631"/>
        <v>104068942.54806565</v>
      </c>
      <c r="C2479" s="73">
        <f t="shared" ca="1" si="632"/>
        <v>80526032.942365378</v>
      </c>
      <c r="D2479" s="67">
        <f ca="1">IF(A2479&lt;$B$1,VLOOKUP(A2479,[1]DI!$A$4:$B$15000,2,FALSE),0)</f>
        <v>5.1499999999999997E-2</v>
      </c>
      <c r="E2479" s="11">
        <f t="shared" ca="1" si="633"/>
        <v>1.0001993</v>
      </c>
      <c r="F2479" s="66">
        <f ca="1">(TRUNC(PRODUCT($E$16:$E2478),16))</f>
        <v>1.6879886040115799</v>
      </c>
      <c r="G2479" s="66">
        <f t="shared" ca="1" si="634"/>
        <v>1.6004484080525101</v>
      </c>
      <c r="H2479" s="66">
        <f t="shared" ca="1" si="635"/>
        <v>1.05469729</v>
      </c>
      <c r="I2479" s="67">
        <f t="shared" si="630"/>
        <v>0</v>
      </c>
      <c r="J2479" s="68">
        <f t="shared" si="636"/>
        <v>43801</v>
      </c>
      <c r="K2479" s="13">
        <f t="shared" si="637"/>
        <v>643</v>
      </c>
      <c r="L2479" s="9">
        <f t="shared" si="638"/>
        <v>1</v>
      </c>
      <c r="M2479" s="71">
        <f t="shared" ca="1" si="639"/>
        <v>1.05469729</v>
      </c>
      <c r="N2479" s="70">
        <f t="shared" si="640"/>
        <v>0</v>
      </c>
      <c r="O2479" s="66">
        <f t="shared" ca="1" si="641"/>
        <v>4404555.7763981102</v>
      </c>
      <c r="P2479" s="72">
        <f t="shared" si="642"/>
        <v>0</v>
      </c>
      <c r="Q2479" s="73">
        <f t="shared" ca="1" si="643"/>
        <v>1610520.6588473076</v>
      </c>
      <c r="R2479" s="73">
        <f t="shared" ca="1" si="644"/>
        <v>17527833.170454863</v>
      </c>
      <c r="S2479" s="68"/>
      <c r="T2479" s="68"/>
      <c r="U2479" s="68"/>
      <c r="V2479" s="6"/>
      <c r="W2479" s="6"/>
      <c r="X2479" s="6"/>
      <c r="Y2479" s="7"/>
      <c r="Z2479" s="1"/>
      <c r="AA2479" s="6"/>
      <c r="AB2479" s="7"/>
      <c r="AC2479" s="7"/>
      <c r="AD2479" s="7"/>
      <c r="AE2479" s="6"/>
      <c r="AF2479" s="8"/>
      <c r="AG2479" s="6"/>
      <c r="AH2479" s="1"/>
      <c r="AI2479" s="3"/>
      <c r="AJ2479" s="3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</row>
    <row r="2480" spans="1:220" x14ac:dyDescent="0.2">
      <c r="A2480" s="65">
        <f t="shared" si="629"/>
        <v>44455</v>
      </c>
      <c r="B2480" s="12">
        <f t="shared" ca="1" si="631"/>
        <v>104112711.13117093</v>
      </c>
      <c r="C2480" s="73">
        <f t="shared" ca="1" si="632"/>
        <v>80526032.942365378</v>
      </c>
      <c r="D2480" s="67">
        <f ca="1">IF(A2480&lt;$B$1,VLOOKUP(A2480,[1]DI!$A$4:$B$15000,2,FALSE),0)</f>
        <v>5.1499999999999997E-2</v>
      </c>
      <c r="E2480" s="11">
        <f t="shared" ca="1" si="633"/>
        <v>1.0001993</v>
      </c>
      <c r="F2480" s="66">
        <f ca="1">(TRUNC(PRODUCT($E$16:$E2479),16))</f>
        <v>1.6883250201403599</v>
      </c>
      <c r="G2480" s="66">
        <f t="shared" ca="1" si="634"/>
        <v>1.6004484080525101</v>
      </c>
      <c r="H2480" s="66">
        <f t="shared" ca="1" si="635"/>
        <v>1.0549074899999999</v>
      </c>
      <c r="I2480" s="67">
        <f t="shared" si="630"/>
        <v>0</v>
      </c>
      <c r="J2480" s="68">
        <f t="shared" si="636"/>
        <v>43801</v>
      </c>
      <c r="K2480" s="13">
        <f t="shared" si="637"/>
        <v>644</v>
      </c>
      <c r="L2480" s="9">
        <f t="shared" si="638"/>
        <v>1</v>
      </c>
      <c r="M2480" s="71">
        <f t="shared" ca="1" si="639"/>
        <v>1.0549074899999999</v>
      </c>
      <c r="N2480" s="70">
        <f t="shared" si="640"/>
        <v>0</v>
      </c>
      <c r="O2480" s="66">
        <f t="shared" ca="1" si="641"/>
        <v>4421482.3485225895</v>
      </c>
      <c r="P2480" s="72">
        <f t="shared" si="642"/>
        <v>0</v>
      </c>
      <c r="Q2480" s="73">
        <f t="shared" ca="1" si="643"/>
        <v>1610520.6588473076</v>
      </c>
      <c r="R2480" s="73">
        <f t="shared" ca="1" si="644"/>
        <v>17554675.181435652</v>
      </c>
      <c r="S2480" s="68"/>
      <c r="T2480" s="68"/>
      <c r="U2480" s="68"/>
      <c r="V2480" s="6"/>
      <c r="W2480" s="6"/>
      <c r="X2480" s="6"/>
      <c r="Y2480" s="7"/>
      <c r="Z2480" s="1"/>
      <c r="AA2480" s="6"/>
      <c r="AB2480" s="7"/>
      <c r="AC2480" s="7"/>
      <c r="AD2480" s="7"/>
      <c r="AE2480" s="6"/>
      <c r="AF2480" s="8"/>
      <c r="AG2480" s="6"/>
      <c r="AH2480" s="1"/>
      <c r="AI2480" s="3"/>
      <c r="AJ2480" s="3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</row>
    <row r="2481" spans="1:220" x14ac:dyDescent="0.2">
      <c r="A2481" s="65">
        <f t="shared" si="629"/>
        <v>44456</v>
      </c>
      <c r="B2481" s="12">
        <f t="shared" ca="1" si="631"/>
        <v>104156483.74057786</v>
      </c>
      <c r="C2481" s="73">
        <f t="shared" ca="1" si="632"/>
        <v>80526032.942365378</v>
      </c>
      <c r="D2481" s="67">
        <f ca="1">IF(A2481&lt;$B$1,VLOOKUP(A2481,[1]DI!$A$4:$B$15000,2,FALSE),0)</f>
        <v>5.1499999999999997E-2</v>
      </c>
      <c r="E2481" s="11">
        <f t="shared" ca="1" si="633"/>
        <v>1.0001993</v>
      </c>
      <c r="F2481" s="66">
        <f ca="1">(TRUNC(PRODUCT($E$16:$E2480),16))</f>
        <v>1.6886615033168699</v>
      </c>
      <c r="G2481" s="66">
        <f t="shared" ca="1" si="634"/>
        <v>1.6004484080525101</v>
      </c>
      <c r="H2481" s="66">
        <f t="shared" ca="1" si="635"/>
        <v>1.05511774</v>
      </c>
      <c r="I2481" s="67">
        <f t="shared" si="630"/>
        <v>0</v>
      </c>
      <c r="J2481" s="68">
        <f t="shared" si="636"/>
        <v>43801</v>
      </c>
      <c r="K2481" s="13">
        <f t="shared" si="637"/>
        <v>645</v>
      </c>
      <c r="L2481" s="9">
        <f t="shared" si="638"/>
        <v>1</v>
      </c>
      <c r="M2481" s="71">
        <f t="shared" ca="1" si="639"/>
        <v>1.05511774</v>
      </c>
      <c r="N2481" s="70">
        <f t="shared" si="640"/>
        <v>0</v>
      </c>
      <c r="O2481" s="66">
        <f t="shared" ca="1" si="641"/>
        <v>4438412.9469487304</v>
      </c>
      <c r="P2481" s="72">
        <f t="shared" si="642"/>
        <v>0</v>
      </c>
      <c r="Q2481" s="73">
        <f t="shared" ca="1" si="643"/>
        <v>1610520.6588473076</v>
      </c>
      <c r="R2481" s="73">
        <f t="shared" ca="1" si="644"/>
        <v>17581517.192416441</v>
      </c>
      <c r="S2481" s="68"/>
      <c r="T2481" s="68"/>
      <c r="U2481" s="68"/>
      <c r="V2481" s="6"/>
      <c r="W2481" s="6"/>
      <c r="X2481" s="6"/>
      <c r="Y2481" s="7"/>
      <c r="Z2481" s="1"/>
      <c r="AA2481" s="6"/>
      <c r="AB2481" s="7"/>
      <c r="AC2481" s="7"/>
      <c r="AD2481" s="7"/>
      <c r="AE2481" s="6"/>
      <c r="AF2481" s="8"/>
      <c r="AG2481" s="6"/>
      <c r="AH2481" s="1"/>
      <c r="AI2481" s="3"/>
      <c r="AJ2481" s="3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</row>
    <row r="2482" spans="1:220" x14ac:dyDescent="0.2">
      <c r="A2482" s="65">
        <f t="shared" si="629"/>
        <v>44457</v>
      </c>
      <c r="B2482" s="12">
        <f t="shared" ca="1" si="631"/>
        <v>104200258.76576576</v>
      </c>
      <c r="C2482" s="73">
        <f t="shared" ca="1" si="632"/>
        <v>80526032.942365378</v>
      </c>
      <c r="D2482" s="67">
        <f ca="1">IF(A2482&lt;$B$1,VLOOKUP(A2482,[1]DI!$A$4:$B$15000,2,FALSE),0)</f>
        <v>0</v>
      </c>
      <c r="E2482" s="11">
        <f t="shared" ca="1" si="633"/>
        <v>1</v>
      </c>
      <c r="F2482" s="66">
        <f ca="1">(TRUNC(PRODUCT($E$16:$E2481),16))</f>
        <v>1.68899805355448</v>
      </c>
      <c r="G2482" s="66">
        <f t="shared" ca="1" si="634"/>
        <v>1.6004484080525101</v>
      </c>
      <c r="H2482" s="66">
        <f t="shared" ca="1" si="635"/>
        <v>1.0553280199999999</v>
      </c>
      <c r="I2482" s="67">
        <f t="shared" si="630"/>
        <v>0</v>
      </c>
      <c r="J2482" s="68">
        <f t="shared" si="636"/>
        <v>43801</v>
      </c>
      <c r="K2482" s="13">
        <f t="shared" si="637"/>
        <v>646</v>
      </c>
      <c r="L2482" s="9">
        <f t="shared" si="638"/>
        <v>1</v>
      </c>
      <c r="M2482" s="71">
        <f t="shared" ca="1" si="639"/>
        <v>1.0553280199999999</v>
      </c>
      <c r="N2482" s="70">
        <f t="shared" si="640"/>
        <v>0</v>
      </c>
      <c r="O2482" s="66">
        <f t="shared" ca="1" si="641"/>
        <v>4455345.9611558402</v>
      </c>
      <c r="P2482" s="72">
        <f t="shared" si="642"/>
        <v>0</v>
      </c>
      <c r="Q2482" s="73">
        <f t="shared" ca="1" si="643"/>
        <v>1610520.6588473076</v>
      </c>
      <c r="R2482" s="73">
        <f t="shared" ca="1" si="644"/>
        <v>17608359.203397229</v>
      </c>
      <c r="S2482" s="68"/>
      <c r="T2482" s="68"/>
      <c r="U2482" s="68"/>
      <c r="V2482" s="6"/>
      <c r="W2482" s="6"/>
      <c r="X2482" s="6"/>
      <c r="Y2482" s="7"/>
      <c r="Z2482" s="1"/>
      <c r="AA2482" s="6"/>
      <c r="AB2482" s="7"/>
      <c r="AC2482" s="7"/>
      <c r="AD2482" s="7"/>
      <c r="AE2482" s="6"/>
      <c r="AF2482" s="8"/>
      <c r="AG2482" s="6"/>
      <c r="AH2482" s="1"/>
      <c r="AI2482" s="3"/>
      <c r="AJ2482" s="3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</row>
    <row r="2483" spans="1:220" x14ac:dyDescent="0.2">
      <c r="A2483" s="65">
        <f t="shared" si="629"/>
        <v>44458</v>
      </c>
      <c r="B2483" s="12">
        <f t="shared" ca="1" si="631"/>
        <v>104227100.77674654</v>
      </c>
      <c r="C2483" s="73">
        <f t="shared" ca="1" si="632"/>
        <v>80526032.942365378</v>
      </c>
      <c r="D2483" s="67">
        <f ca="1">IF(A2483&lt;$B$1,VLOOKUP(A2483,[1]DI!$A$4:$B$15000,2,FALSE),0)</f>
        <v>0</v>
      </c>
      <c r="E2483" s="11">
        <f t="shared" ca="1" si="633"/>
        <v>1</v>
      </c>
      <c r="F2483" s="66">
        <f ca="1">(TRUNC(PRODUCT($E$16:$E2482),16))</f>
        <v>1.68899805355448</v>
      </c>
      <c r="G2483" s="66">
        <f t="shared" ca="1" si="634"/>
        <v>1.6004484080525101</v>
      </c>
      <c r="H2483" s="66">
        <f t="shared" ca="1" si="635"/>
        <v>1.0553280199999999</v>
      </c>
      <c r="I2483" s="67">
        <f t="shared" si="630"/>
        <v>0</v>
      </c>
      <c r="J2483" s="68">
        <f t="shared" si="636"/>
        <v>43801</v>
      </c>
      <c r="K2483" s="13">
        <f t="shared" si="637"/>
        <v>647</v>
      </c>
      <c r="L2483" s="9">
        <f t="shared" si="638"/>
        <v>1</v>
      </c>
      <c r="M2483" s="71">
        <f t="shared" ca="1" si="639"/>
        <v>1.0553280199999999</v>
      </c>
      <c r="N2483" s="70">
        <f t="shared" si="640"/>
        <v>0</v>
      </c>
      <c r="O2483" s="66">
        <f t="shared" ca="1" si="641"/>
        <v>4455345.9611558402</v>
      </c>
      <c r="P2483" s="72">
        <f t="shared" si="642"/>
        <v>0</v>
      </c>
      <c r="Q2483" s="73">
        <f t="shared" ca="1" si="643"/>
        <v>1610520.6588473076</v>
      </c>
      <c r="R2483" s="73">
        <f t="shared" ca="1" si="644"/>
        <v>17635201.214378018</v>
      </c>
      <c r="S2483" s="68"/>
      <c r="T2483" s="68"/>
      <c r="U2483" s="68"/>
      <c r="V2483" s="6"/>
      <c r="W2483" s="6"/>
      <c r="X2483" s="6"/>
      <c r="Y2483" s="7"/>
      <c r="Z2483" s="1"/>
      <c r="AA2483" s="6"/>
      <c r="AB2483" s="7"/>
      <c r="AC2483" s="7"/>
      <c r="AD2483" s="7"/>
      <c r="AE2483" s="6"/>
      <c r="AF2483" s="8"/>
      <c r="AG2483" s="6"/>
      <c r="AH2483" s="1"/>
      <c r="AI2483" s="3"/>
      <c r="AJ2483" s="3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  <c r="HG2483" s="1"/>
      <c r="HH2483" s="1"/>
      <c r="HI2483" s="1"/>
      <c r="HJ2483" s="1"/>
      <c r="HK2483" s="1"/>
      <c r="HL2483" s="1"/>
    </row>
    <row r="2484" spans="1:220" x14ac:dyDescent="0.2">
      <c r="A2484" s="65">
        <f t="shared" si="629"/>
        <v>44459</v>
      </c>
      <c r="B2484" s="12">
        <f t="shared" ca="1" si="631"/>
        <v>104253942.78772733</v>
      </c>
      <c r="C2484" s="73">
        <f t="shared" ca="1" si="632"/>
        <v>80526032.942365378</v>
      </c>
      <c r="D2484" s="67">
        <f ca="1">IF(A2484&lt;$B$1,VLOOKUP(A2484,[1]DI!$A$4:$B$15000,2,FALSE),0)</f>
        <v>5.1499999999999997E-2</v>
      </c>
      <c r="E2484" s="11">
        <f t="shared" ca="1" si="633"/>
        <v>1.0001993</v>
      </c>
      <c r="F2484" s="66">
        <f ca="1">(TRUNC(PRODUCT($E$16:$E2483),16))</f>
        <v>1.68899805355448</v>
      </c>
      <c r="G2484" s="66">
        <f t="shared" ca="1" si="634"/>
        <v>1.6004484080525101</v>
      </c>
      <c r="H2484" s="66">
        <f t="shared" ca="1" si="635"/>
        <v>1.0553280199999999</v>
      </c>
      <c r="I2484" s="67">
        <f t="shared" si="630"/>
        <v>0</v>
      </c>
      <c r="J2484" s="68">
        <f t="shared" si="636"/>
        <v>43801</v>
      </c>
      <c r="K2484" s="13">
        <f t="shared" si="637"/>
        <v>648</v>
      </c>
      <c r="L2484" s="9">
        <f t="shared" si="638"/>
        <v>1</v>
      </c>
      <c r="M2484" s="71">
        <f t="shared" ca="1" si="639"/>
        <v>1.0553280199999999</v>
      </c>
      <c r="N2484" s="70">
        <f t="shared" si="640"/>
        <v>0</v>
      </c>
      <c r="O2484" s="66">
        <f t="shared" ca="1" si="641"/>
        <v>4455345.9611558402</v>
      </c>
      <c r="P2484" s="72">
        <f t="shared" si="642"/>
        <v>0</v>
      </c>
      <c r="Q2484" s="73">
        <f t="shared" ca="1" si="643"/>
        <v>1610520.6588473076</v>
      </c>
      <c r="R2484" s="73">
        <f t="shared" ca="1" si="644"/>
        <v>17662043.225358807</v>
      </c>
      <c r="S2484" s="68"/>
      <c r="T2484" s="68"/>
      <c r="U2484" s="68"/>
      <c r="V2484" s="6"/>
      <c r="W2484" s="6"/>
      <c r="X2484" s="6"/>
      <c r="Y2484" s="7"/>
      <c r="Z2484" s="1"/>
      <c r="AA2484" s="6"/>
      <c r="AB2484" s="7"/>
      <c r="AC2484" s="7"/>
      <c r="AD2484" s="7"/>
      <c r="AE2484" s="6"/>
      <c r="AF2484" s="8"/>
      <c r="AG2484" s="6"/>
      <c r="AH2484" s="1"/>
      <c r="AI2484" s="3"/>
      <c r="AJ2484" s="3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  <c r="HG2484" s="1"/>
      <c r="HH2484" s="1"/>
      <c r="HI2484" s="1"/>
      <c r="HJ2484" s="1"/>
      <c r="HK2484" s="1"/>
      <c r="HL2484" s="1"/>
    </row>
    <row r="2485" spans="1:220" x14ac:dyDescent="0.2">
      <c r="A2485" s="65">
        <f t="shared" si="629"/>
        <v>44460</v>
      </c>
      <c r="B2485" s="12">
        <f t="shared" ca="1" si="631"/>
        <v>104297721.8392169</v>
      </c>
      <c r="C2485" s="73">
        <f t="shared" ca="1" si="632"/>
        <v>80526032.942365378</v>
      </c>
      <c r="D2485" s="67">
        <f ca="1">IF(A2485&lt;$B$1,VLOOKUP(A2485,[1]DI!$A$4:$B$15000,2,FALSE),0)</f>
        <v>5.1499999999999997E-2</v>
      </c>
      <c r="E2485" s="11">
        <f t="shared" ca="1" si="633"/>
        <v>1.0001993</v>
      </c>
      <c r="F2485" s="66">
        <f ca="1">(TRUNC(PRODUCT($E$16:$E2484),16))</f>
        <v>1.68933467086656</v>
      </c>
      <c r="G2485" s="66">
        <f t="shared" ca="1" si="634"/>
        <v>1.6004484080525101</v>
      </c>
      <c r="H2485" s="66">
        <f t="shared" ca="1" si="635"/>
        <v>1.05553835</v>
      </c>
      <c r="I2485" s="67">
        <f t="shared" si="630"/>
        <v>0</v>
      </c>
      <c r="J2485" s="68">
        <f t="shared" si="636"/>
        <v>43801</v>
      </c>
      <c r="K2485" s="13">
        <f t="shared" si="637"/>
        <v>649</v>
      </c>
      <c r="L2485" s="9">
        <f t="shared" si="638"/>
        <v>1</v>
      </c>
      <c r="M2485" s="71">
        <f t="shared" ca="1" si="639"/>
        <v>1.05553835</v>
      </c>
      <c r="N2485" s="70">
        <f t="shared" si="640"/>
        <v>0</v>
      </c>
      <c r="O2485" s="66">
        <f t="shared" ca="1" si="641"/>
        <v>4472283.0016646199</v>
      </c>
      <c r="P2485" s="72">
        <f t="shared" si="642"/>
        <v>0</v>
      </c>
      <c r="Q2485" s="73">
        <f t="shared" ca="1" si="643"/>
        <v>1610520.6588473076</v>
      </c>
      <c r="R2485" s="73">
        <f t="shared" ca="1" si="644"/>
        <v>17688885.236339595</v>
      </c>
      <c r="S2485" s="68"/>
      <c r="T2485" s="68"/>
      <c r="U2485" s="68"/>
      <c r="V2485" s="6"/>
      <c r="W2485" s="6"/>
      <c r="X2485" s="6"/>
      <c r="Y2485" s="7"/>
      <c r="Z2485" s="1"/>
      <c r="AA2485" s="6"/>
      <c r="AB2485" s="7"/>
      <c r="AC2485" s="7"/>
      <c r="AD2485" s="7"/>
      <c r="AE2485" s="6"/>
      <c r="AF2485" s="8"/>
      <c r="AG2485" s="6"/>
      <c r="AH2485" s="1"/>
      <c r="AI2485" s="3"/>
      <c r="AJ2485" s="3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  <c r="HG2485" s="1"/>
      <c r="HH2485" s="1"/>
      <c r="HI2485" s="1"/>
      <c r="HJ2485" s="1"/>
      <c r="HK2485" s="1"/>
      <c r="HL2485" s="1"/>
    </row>
    <row r="2486" spans="1:220" x14ac:dyDescent="0.2">
      <c r="A2486" s="65">
        <f t="shared" si="629"/>
        <v>44461</v>
      </c>
      <c r="B2486" s="12">
        <f t="shared" ca="1" si="631"/>
        <v>104341504.11174777</v>
      </c>
      <c r="C2486" s="73">
        <f t="shared" ca="1" si="632"/>
        <v>80526032.942365378</v>
      </c>
      <c r="D2486" s="67">
        <f ca="1">IF(A2486&lt;$B$1,VLOOKUP(A2486,[1]DI!$A$4:$B$15000,2,FALSE),0)</f>
        <v>5.1499999999999997E-2</v>
      </c>
      <c r="E2486" s="11">
        <f t="shared" ca="1" si="633"/>
        <v>1.0001993</v>
      </c>
      <c r="F2486" s="66">
        <f ca="1">(TRUNC(PRODUCT($E$16:$E2485),16))</f>
        <v>1.68967135526646</v>
      </c>
      <c r="G2486" s="66">
        <f t="shared" ca="1" si="634"/>
        <v>1.6004484080525101</v>
      </c>
      <c r="H2486" s="66">
        <f t="shared" ca="1" si="635"/>
        <v>1.05574872</v>
      </c>
      <c r="I2486" s="67">
        <f t="shared" si="630"/>
        <v>0</v>
      </c>
      <c r="J2486" s="68">
        <f t="shared" si="636"/>
        <v>43801</v>
      </c>
      <c r="K2486" s="13">
        <f t="shared" si="637"/>
        <v>650</v>
      </c>
      <c r="L2486" s="9">
        <f t="shared" si="638"/>
        <v>1</v>
      </c>
      <c r="M2486" s="71">
        <f t="shared" ca="1" si="639"/>
        <v>1.05574872</v>
      </c>
      <c r="N2486" s="70">
        <f t="shared" si="640"/>
        <v>0</v>
      </c>
      <c r="O2486" s="66">
        <f t="shared" ca="1" si="641"/>
        <v>4489223.2632146999</v>
      </c>
      <c r="P2486" s="72">
        <f t="shared" si="642"/>
        <v>0</v>
      </c>
      <c r="Q2486" s="73">
        <f t="shared" ca="1" si="643"/>
        <v>1610520.6588473076</v>
      </c>
      <c r="R2486" s="73">
        <f t="shared" ca="1" si="644"/>
        <v>17715727.247320384</v>
      </c>
      <c r="S2486" s="68"/>
      <c r="T2486" s="68"/>
      <c r="U2486" s="68"/>
      <c r="V2486" s="6"/>
      <c r="W2486" s="6"/>
      <c r="X2486" s="6"/>
      <c r="Y2486" s="7"/>
      <c r="Z2486" s="1"/>
      <c r="AA2486" s="6"/>
      <c r="AB2486" s="7"/>
      <c r="AC2486" s="7"/>
      <c r="AD2486" s="7"/>
      <c r="AE2486" s="6"/>
      <c r="AF2486" s="8"/>
      <c r="AG2486" s="6"/>
      <c r="AH2486" s="1"/>
      <c r="AI2486" s="3"/>
      <c r="AJ2486" s="3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  <c r="HG2486" s="1"/>
      <c r="HH2486" s="1"/>
      <c r="HI2486" s="1"/>
      <c r="HJ2486" s="1"/>
      <c r="HK2486" s="1"/>
      <c r="HL2486" s="1"/>
    </row>
    <row r="2487" spans="1:220" x14ac:dyDescent="0.2">
      <c r="A2487" s="65">
        <f t="shared" si="629"/>
        <v>44462</v>
      </c>
      <c r="B2487" s="12">
        <f t="shared" ca="1" si="631"/>
        <v>104385289.60531995</v>
      </c>
      <c r="C2487" s="73">
        <f t="shared" ca="1" si="632"/>
        <v>80526032.942365378</v>
      </c>
      <c r="D2487" s="67">
        <f ca="1">IF(A2487&lt;$B$1,VLOOKUP(A2487,[1]DI!$A$4:$B$15000,2,FALSE),0)</f>
        <v>6.1499999999999999E-2</v>
      </c>
      <c r="E2487" s="11">
        <f t="shared" ca="1" si="633"/>
        <v>1.0002368699999999</v>
      </c>
      <c r="F2487" s="66">
        <f ca="1">(TRUNC(PRODUCT($E$16:$E2486),16))</f>
        <v>1.6900081067675601</v>
      </c>
      <c r="G2487" s="66">
        <f t="shared" ca="1" si="634"/>
        <v>1.6004484080525101</v>
      </c>
      <c r="H2487" s="66">
        <f t="shared" ca="1" si="635"/>
        <v>1.05595913</v>
      </c>
      <c r="I2487" s="67">
        <f t="shared" si="630"/>
        <v>0</v>
      </c>
      <c r="J2487" s="68">
        <f t="shared" si="636"/>
        <v>43801</v>
      </c>
      <c r="K2487" s="13">
        <f t="shared" si="637"/>
        <v>651</v>
      </c>
      <c r="L2487" s="9">
        <f t="shared" si="638"/>
        <v>1</v>
      </c>
      <c r="M2487" s="71">
        <f t="shared" ca="1" si="639"/>
        <v>1.05595913</v>
      </c>
      <c r="N2487" s="70">
        <f t="shared" si="640"/>
        <v>0</v>
      </c>
      <c r="O2487" s="66">
        <f t="shared" ca="1" si="641"/>
        <v>4506166.7458060998</v>
      </c>
      <c r="P2487" s="72">
        <f t="shared" si="642"/>
        <v>0</v>
      </c>
      <c r="Q2487" s="73">
        <f t="shared" ca="1" si="643"/>
        <v>1610520.6588473076</v>
      </c>
      <c r="R2487" s="73">
        <f t="shared" ca="1" si="644"/>
        <v>17742569.258301172</v>
      </c>
      <c r="S2487" s="68"/>
      <c r="T2487" s="68"/>
      <c r="U2487" s="68"/>
      <c r="V2487" s="6"/>
      <c r="W2487" s="6"/>
      <c r="X2487" s="6"/>
      <c r="Y2487" s="7"/>
      <c r="Z2487" s="1"/>
      <c r="AA2487" s="6"/>
      <c r="AB2487" s="7"/>
      <c r="AC2487" s="7"/>
      <c r="AD2487" s="7"/>
      <c r="AE2487" s="6"/>
      <c r="AF2487" s="8"/>
      <c r="AG2487" s="6"/>
      <c r="AH2487" s="1"/>
      <c r="AI2487" s="3"/>
      <c r="AJ2487" s="3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</row>
    <row r="2488" spans="1:220" x14ac:dyDescent="0.2">
      <c r="A2488" s="65">
        <f t="shared" si="629"/>
        <v>44463</v>
      </c>
      <c r="B2488" s="12">
        <f t="shared" ca="1" si="631"/>
        <v>104432272.7876603</v>
      </c>
      <c r="C2488" s="73">
        <f t="shared" ca="1" si="632"/>
        <v>80526032.942365378</v>
      </c>
      <c r="D2488" s="67">
        <f ca="1">IF(A2488&lt;$B$1,VLOOKUP(A2488,[1]DI!$A$4:$B$15000,2,FALSE),0)</f>
        <v>6.1499999999999999E-2</v>
      </c>
      <c r="E2488" s="11">
        <f t="shared" ca="1" si="633"/>
        <v>1.0002368699999999</v>
      </c>
      <c r="F2488" s="66">
        <f ca="1">(TRUNC(PRODUCT($E$16:$E2487),16))</f>
        <v>1.6904084189878099</v>
      </c>
      <c r="G2488" s="66">
        <f t="shared" ca="1" si="634"/>
        <v>1.6004484080525101</v>
      </c>
      <c r="H2488" s="66">
        <f t="shared" ca="1" si="635"/>
        <v>1.05620925</v>
      </c>
      <c r="I2488" s="67">
        <f t="shared" si="630"/>
        <v>0</v>
      </c>
      <c r="J2488" s="68">
        <f t="shared" si="636"/>
        <v>43801</v>
      </c>
      <c r="K2488" s="13">
        <f t="shared" si="637"/>
        <v>652</v>
      </c>
      <c r="L2488" s="9">
        <f t="shared" si="638"/>
        <v>1</v>
      </c>
      <c r="M2488" s="71">
        <f t="shared" ca="1" si="639"/>
        <v>1.05620925</v>
      </c>
      <c r="N2488" s="70">
        <f t="shared" si="640"/>
        <v>0</v>
      </c>
      <c r="O2488" s="66">
        <f t="shared" ca="1" si="641"/>
        <v>4526307.9171656501</v>
      </c>
      <c r="P2488" s="72">
        <f t="shared" si="642"/>
        <v>0</v>
      </c>
      <c r="Q2488" s="73">
        <f t="shared" ca="1" si="643"/>
        <v>1610520.6588473076</v>
      </c>
      <c r="R2488" s="73">
        <f t="shared" ca="1" si="644"/>
        <v>17769411.269281961</v>
      </c>
      <c r="S2488" s="68"/>
      <c r="T2488" s="68"/>
      <c r="U2488" s="68"/>
      <c r="V2488" s="6"/>
      <c r="W2488" s="6"/>
      <c r="X2488" s="6"/>
      <c r="Y2488" s="7"/>
      <c r="Z2488" s="1"/>
      <c r="AA2488" s="6"/>
      <c r="AB2488" s="7"/>
      <c r="AC2488" s="7"/>
      <c r="AD2488" s="7"/>
      <c r="AE2488" s="6"/>
      <c r="AF2488" s="8"/>
      <c r="AG2488" s="6"/>
      <c r="AH2488" s="1"/>
      <c r="AI2488" s="3"/>
      <c r="AJ2488" s="3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</row>
    <row r="2489" spans="1:220" x14ac:dyDescent="0.2">
      <c r="A2489" s="65">
        <f t="shared" si="629"/>
        <v>44464</v>
      </c>
      <c r="B2489" s="12">
        <f t="shared" ca="1" si="631"/>
        <v>104479261.60682294</v>
      </c>
      <c r="C2489" s="73">
        <f t="shared" ca="1" si="632"/>
        <v>80526032.942365378</v>
      </c>
      <c r="D2489" s="67">
        <f ca="1">IF(A2489&lt;$B$1,VLOOKUP(A2489,[1]DI!$A$4:$B$15000,2,FALSE),0)</f>
        <v>0</v>
      </c>
      <c r="E2489" s="11">
        <f t="shared" ca="1" si="633"/>
        <v>1</v>
      </c>
      <c r="F2489" s="66">
        <f ca="1">(TRUNC(PRODUCT($E$16:$E2488),16))</f>
        <v>1.69080882603002</v>
      </c>
      <c r="G2489" s="66">
        <f t="shared" ca="1" si="634"/>
        <v>1.6004484080525101</v>
      </c>
      <c r="H2489" s="66">
        <f t="shared" ca="1" si="635"/>
        <v>1.05645944</v>
      </c>
      <c r="I2489" s="67">
        <f t="shared" si="630"/>
        <v>0</v>
      </c>
      <c r="J2489" s="68">
        <f t="shared" si="636"/>
        <v>43801</v>
      </c>
      <c r="K2489" s="13">
        <f t="shared" si="637"/>
        <v>653</v>
      </c>
      <c r="L2489" s="9">
        <f t="shared" si="638"/>
        <v>1</v>
      </c>
      <c r="M2489" s="71">
        <f t="shared" ca="1" si="639"/>
        <v>1.05645944</v>
      </c>
      <c r="N2489" s="70">
        <f t="shared" si="640"/>
        <v>0</v>
      </c>
      <c r="O2489" s="66">
        <f t="shared" ca="1" si="641"/>
        <v>4546454.7253475003</v>
      </c>
      <c r="P2489" s="72">
        <f t="shared" si="642"/>
        <v>0</v>
      </c>
      <c r="Q2489" s="73">
        <f t="shared" ca="1" si="643"/>
        <v>1610520.6588473076</v>
      </c>
      <c r="R2489" s="73">
        <f t="shared" ca="1" si="644"/>
        <v>17796253.28026275</v>
      </c>
      <c r="S2489" s="68"/>
      <c r="T2489" s="68"/>
      <c r="U2489" s="68"/>
      <c r="V2489" s="6"/>
      <c r="W2489" s="6"/>
      <c r="X2489" s="6"/>
      <c r="Y2489" s="7"/>
      <c r="Z2489" s="1"/>
      <c r="AA2489" s="6"/>
      <c r="AB2489" s="7"/>
      <c r="AC2489" s="7"/>
      <c r="AD2489" s="7"/>
      <c r="AE2489" s="6"/>
      <c r="AF2489" s="8"/>
      <c r="AG2489" s="6"/>
      <c r="AH2489" s="1"/>
      <c r="AI2489" s="3"/>
      <c r="AJ2489" s="3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  <c r="HG2489" s="1"/>
      <c r="HH2489" s="1"/>
      <c r="HI2489" s="1"/>
      <c r="HJ2489" s="1"/>
      <c r="HK2489" s="1"/>
      <c r="HL2489" s="1"/>
    </row>
    <row r="2490" spans="1:220" x14ac:dyDescent="0.2">
      <c r="A2490" s="65">
        <f t="shared" si="629"/>
        <v>44465</v>
      </c>
      <c r="B2490" s="12">
        <f t="shared" ca="1" si="631"/>
        <v>104506103.61780372</v>
      </c>
      <c r="C2490" s="73">
        <f t="shared" ca="1" si="632"/>
        <v>80526032.942365378</v>
      </c>
      <c r="D2490" s="67">
        <f ca="1">IF(A2490&lt;$B$1,VLOOKUP(A2490,[1]DI!$A$4:$B$15000,2,FALSE),0)</f>
        <v>0</v>
      </c>
      <c r="E2490" s="11">
        <f t="shared" ca="1" si="633"/>
        <v>1</v>
      </c>
      <c r="F2490" s="66">
        <f ca="1">(TRUNC(PRODUCT($E$16:$E2489),16))</f>
        <v>1.69080882603002</v>
      </c>
      <c r="G2490" s="66">
        <f t="shared" ca="1" si="634"/>
        <v>1.6004484080525101</v>
      </c>
      <c r="H2490" s="66">
        <f t="shared" ca="1" si="635"/>
        <v>1.05645944</v>
      </c>
      <c r="I2490" s="67">
        <f t="shared" si="630"/>
        <v>0</v>
      </c>
      <c r="J2490" s="68">
        <f t="shared" si="636"/>
        <v>43801</v>
      </c>
      <c r="K2490" s="13">
        <f t="shared" si="637"/>
        <v>654</v>
      </c>
      <c r="L2490" s="9">
        <f t="shared" si="638"/>
        <v>1</v>
      </c>
      <c r="M2490" s="71">
        <f t="shared" ca="1" si="639"/>
        <v>1.05645944</v>
      </c>
      <c r="N2490" s="70">
        <f t="shared" si="640"/>
        <v>0</v>
      </c>
      <c r="O2490" s="66">
        <f t="shared" ca="1" si="641"/>
        <v>4546454.7253475003</v>
      </c>
      <c r="P2490" s="72">
        <f t="shared" si="642"/>
        <v>0</v>
      </c>
      <c r="Q2490" s="73">
        <f t="shared" ca="1" si="643"/>
        <v>1610520.6588473076</v>
      </c>
      <c r="R2490" s="73">
        <f t="shared" ca="1" si="644"/>
        <v>17823095.291243538</v>
      </c>
      <c r="S2490" s="68"/>
      <c r="T2490" s="68"/>
      <c r="U2490" s="68"/>
      <c r="V2490" s="6"/>
      <c r="W2490" s="6"/>
      <c r="X2490" s="6"/>
      <c r="Y2490" s="7"/>
      <c r="Z2490" s="1"/>
      <c r="AA2490" s="6"/>
      <c r="AB2490" s="7"/>
      <c r="AC2490" s="7"/>
      <c r="AD2490" s="7"/>
      <c r="AE2490" s="6"/>
      <c r="AF2490" s="8"/>
      <c r="AG2490" s="6"/>
      <c r="AH2490" s="1"/>
      <c r="AI2490" s="3"/>
      <c r="AJ2490" s="3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  <c r="HG2490" s="1"/>
      <c r="HH2490" s="1"/>
      <c r="HI2490" s="1"/>
      <c r="HJ2490" s="1"/>
      <c r="HK2490" s="1"/>
      <c r="HL2490" s="1"/>
    </row>
    <row r="2491" spans="1:220" x14ac:dyDescent="0.2">
      <c r="A2491" s="65">
        <f t="shared" si="629"/>
        <v>44466</v>
      </c>
      <c r="B2491" s="12">
        <f t="shared" ca="1" si="631"/>
        <v>104532945.62878451</v>
      </c>
      <c r="C2491" s="73">
        <f t="shared" ca="1" si="632"/>
        <v>80526032.942365378</v>
      </c>
      <c r="D2491" s="67">
        <f ca="1">IF(A2491&lt;$B$1,VLOOKUP(A2491,[1]DI!$A$4:$B$15000,2,FALSE),0)</f>
        <v>6.1499999999999999E-2</v>
      </c>
      <c r="E2491" s="11">
        <f t="shared" ca="1" si="633"/>
        <v>1.0002368699999999</v>
      </c>
      <c r="F2491" s="66">
        <f ca="1">(TRUNC(PRODUCT($E$16:$E2490),16))</f>
        <v>1.69080882603002</v>
      </c>
      <c r="G2491" s="66">
        <f t="shared" ca="1" si="634"/>
        <v>1.6004484080525101</v>
      </c>
      <c r="H2491" s="66">
        <f t="shared" ca="1" si="635"/>
        <v>1.05645944</v>
      </c>
      <c r="I2491" s="67">
        <f t="shared" si="630"/>
        <v>0</v>
      </c>
      <c r="J2491" s="68">
        <f t="shared" si="636"/>
        <v>43801</v>
      </c>
      <c r="K2491" s="13">
        <f t="shared" si="637"/>
        <v>655</v>
      </c>
      <c r="L2491" s="9">
        <f t="shared" si="638"/>
        <v>1</v>
      </c>
      <c r="M2491" s="71">
        <f t="shared" ca="1" si="639"/>
        <v>1.05645944</v>
      </c>
      <c r="N2491" s="70">
        <f t="shared" si="640"/>
        <v>0</v>
      </c>
      <c r="O2491" s="66">
        <f t="shared" ca="1" si="641"/>
        <v>4546454.7253475003</v>
      </c>
      <c r="P2491" s="72">
        <f t="shared" si="642"/>
        <v>0</v>
      </c>
      <c r="Q2491" s="73">
        <f t="shared" ca="1" si="643"/>
        <v>1610520.6588473076</v>
      </c>
      <c r="R2491" s="73">
        <f t="shared" ca="1" si="644"/>
        <v>17849937.302224327</v>
      </c>
      <c r="S2491" s="68"/>
      <c r="T2491" s="68"/>
      <c r="U2491" s="68"/>
      <c r="V2491" s="6"/>
      <c r="W2491" s="6"/>
      <c r="X2491" s="6"/>
      <c r="Y2491" s="7"/>
      <c r="Z2491" s="1"/>
      <c r="AA2491" s="6"/>
      <c r="AB2491" s="7"/>
      <c r="AC2491" s="7"/>
      <c r="AD2491" s="7"/>
      <c r="AE2491" s="6"/>
      <c r="AF2491" s="8"/>
      <c r="AG2491" s="6"/>
      <c r="AH2491" s="1"/>
      <c r="AI2491" s="3"/>
      <c r="AJ2491" s="3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  <c r="HG2491" s="1"/>
      <c r="HH2491" s="1"/>
      <c r="HI2491" s="1"/>
      <c r="HJ2491" s="1"/>
      <c r="HK2491" s="1"/>
      <c r="HL2491" s="1"/>
    </row>
    <row r="2492" spans="1:220" x14ac:dyDescent="0.2">
      <c r="A2492" s="65">
        <f t="shared" si="629"/>
        <v>44467</v>
      </c>
      <c r="B2492" s="12">
        <f t="shared" ca="1" si="631"/>
        <v>104579938.4742488</v>
      </c>
      <c r="C2492" s="73">
        <f t="shared" ca="1" si="632"/>
        <v>80526032.942365378</v>
      </c>
      <c r="D2492" s="67">
        <f ca="1">IF(A2492&lt;$B$1,VLOOKUP(A2492,[1]DI!$A$4:$B$15000,2,FALSE),0)</f>
        <v>6.1499999999999999E-2</v>
      </c>
      <c r="E2492" s="11">
        <f t="shared" ca="1" si="633"/>
        <v>1.0002368699999999</v>
      </c>
      <c r="F2492" s="66">
        <f ca="1">(TRUNC(PRODUCT($E$16:$E2491),16))</f>
        <v>1.69120932791664</v>
      </c>
      <c r="G2492" s="66">
        <f t="shared" ca="1" si="634"/>
        <v>1.6004484080525101</v>
      </c>
      <c r="H2492" s="66">
        <f t="shared" ca="1" si="635"/>
        <v>1.05670968</v>
      </c>
      <c r="I2492" s="67">
        <f t="shared" si="630"/>
        <v>0</v>
      </c>
      <c r="J2492" s="68">
        <f t="shared" si="636"/>
        <v>43801</v>
      </c>
      <c r="K2492" s="13">
        <f t="shared" si="637"/>
        <v>656</v>
      </c>
      <c r="L2492" s="9">
        <f t="shared" si="638"/>
        <v>1</v>
      </c>
      <c r="M2492" s="71">
        <f t="shared" ca="1" si="639"/>
        <v>1.05670968</v>
      </c>
      <c r="N2492" s="70">
        <f t="shared" si="640"/>
        <v>0</v>
      </c>
      <c r="O2492" s="66">
        <f t="shared" ca="1" si="641"/>
        <v>4566605.5598309999</v>
      </c>
      <c r="P2492" s="72">
        <f t="shared" si="642"/>
        <v>0</v>
      </c>
      <c r="Q2492" s="73">
        <f t="shared" ca="1" si="643"/>
        <v>1610520.6588473076</v>
      </c>
      <c r="R2492" s="73">
        <f t="shared" ca="1" si="644"/>
        <v>17876779.313205115</v>
      </c>
      <c r="S2492" s="68"/>
      <c r="T2492" s="68"/>
      <c r="U2492" s="68"/>
      <c r="V2492" s="6"/>
      <c r="W2492" s="6"/>
      <c r="X2492" s="6"/>
      <c r="Y2492" s="7"/>
      <c r="Z2492" s="1"/>
      <c r="AA2492" s="6"/>
      <c r="AB2492" s="7"/>
      <c r="AC2492" s="7"/>
      <c r="AD2492" s="7"/>
      <c r="AE2492" s="6"/>
      <c r="AF2492" s="8"/>
      <c r="AG2492" s="6"/>
      <c r="AH2492" s="1"/>
      <c r="AI2492" s="3"/>
      <c r="AJ2492" s="3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  <c r="HG2492" s="1"/>
      <c r="HH2492" s="1"/>
      <c r="HI2492" s="1"/>
      <c r="HJ2492" s="1"/>
      <c r="HK2492" s="1"/>
      <c r="HL2492" s="1"/>
    </row>
    <row r="2493" spans="1:220" x14ac:dyDescent="0.2">
      <c r="A2493" s="65">
        <f t="shared" si="629"/>
        <v>44468</v>
      </c>
      <c r="B2493" s="12">
        <f t="shared" ca="1" si="631"/>
        <v>104626936.15127505</v>
      </c>
      <c r="C2493" s="73">
        <f t="shared" ca="1" si="632"/>
        <v>80526032.942365378</v>
      </c>
      <c r="D2493" s="67">
        <f ca="1">IF(A2493&lt;$B$1,VLOOKUP(A2493,[1]DI!$A$4:$B$15000,2,FALSE),0)</f>
        <v>6.1499999999999999E-2</v>
      </c>
      <c r="E2493" s="11">
        <f t="shared" ca="1" si="633"/>
        <v>1.0002368699999999</v>
      </c>
      <c r="F2493" s="66">
        <f ca="1">(TRUNC(PRODUCT($E$16:$E2492),16))</f>
        <v>1.6916099246701499</v>
      </c>
      <c r="G2493" s="66">
        <f t="shared" ca="1" si="634"/>
        <v>1.6004484080525101</v>
      </c>
      <c r="H2493" s="66">
        <f t="shared" ca="1" si="635"/>
        <v>1.05695998</v>
      </c>
      <c r="I2493" s="67">
        <f t="shared" si="630"/>
        <v>0</v>
      </c>
      <c r="J2493" s="68">
        <f t="shared" si="636"/>
        <v>43801</v>
      </c>
      <c r="K2493" s="13">
        <f t="shared" si="637"/>
        <v>657</v>
      </c>
      <c r="L2493" s="9">
        <f t="shared" si="638"/>
        <v>1</v>
      </c>
      <c r="M2493" s="71">
        <f t="shared" ca="1" si="639"/>
        <v>1.05695998</v>
      </c>
      <c r="N2493" s="70">
        <f t="shared" si="640"/>
        <v>0</v>
      </c>
      <c r="O2493" s="66">
        <f t="shared" ca="1" si="641"/>
        <v>4586761.2258764701</v>
      </c>
      <c r="P2493" s="72">
        <f t="shared" si="642"/>
        <v>0</v>
      </c>
      <c r="Q2493" s="73">
        <f t="shared" ca="1" si="643"/>
        <v>1610520.6588473076</v>
      </c>
      <c r="R2493" s="73">
        <f t="shared" ca="1" si="644"/>
        <v>17903621.324185904</v>
      </c>
      <c r="S2493" s="68"/>
      <c r="T2493" s="68"/>
      <c r="U2493" s="68"/>
      <c r="V2493" s="6"/>
      <c r="W2493" s="6"/>
      <c r="X2493" s="6"/>
      <c r="Y2493" s="7"/>
      <c r="Z2493" s="1"/>
      <c r="AA2493" s="6"/>
      <c r="AB2493" s="7"/>
      <c r="AC2493" s="7"/>
      <c r="AD2493" s="7"/>
      <c r="AE2493" s="6"/>
      <c r="AF2493" s="8"/>
      <c r="AG2493" s="6"/>
      <c r="AH2493" s="1"/>
      <c r="AI2493" s="3"/>
      <c r="AJ2493" s="3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  <c r="HG2493" s="1"/>
      <c r="HH2493" s="1"/>
      <c r="HI2493" s="1"/>
      <c r="HJ2493" s="1"/>
      <c r="HK2493" s="1"/>
      <c r="HL2493" s="1"/>
    </row>
    <row r="2494" spans="1:220" x14ac:dyDescent="0.2">
      <c r="A2494" s="65">
        <f t="shared" si="629"/>
        <v>44469</v>
      </c>
      <c r="B2494" s="12">
        <f t="shared" ca="1" si="631"/>
        <v>104673939.46512364</v>
      </c>
      <c r="C2494" s="73">
        <f t="shared" ca="1" si="632"/>
        <v>80526032.942365378</v>
      </c>
      <c r="D2494" s="67">
        <f ca="1">IF(A2494&lt;$B$1,VLOOKUP(A2494,[1]DI!$A$4:$B$15000,2,FALSE),0)</f>
        <v>6.1499999999999999E-2</v>
      </c>
      <c r="E2494" s="11">
        <f t="shared" ca="1" si="633"/>
        <v>1.0002368699999999</v>
      </c>
      <c r="F2494" s="66">
        <f ca="1">(TRUNC(PRODUCT($E$16:$E2493),16))</f>
        <v>1.692010616313</v>
      </c>
      <c r="G2494" s="66">
        <f t="shared" ca="1" si="634"/>
        <v>1.6004484080525101</v>
      </c>
      <c r="H2494" s="66">
        <f t="shared" ca="1" si="635"/>
        <v>1.0572103500000001</v>
      </c>
      <c r="I2494" s="67">
        <f t="shared" si="630"/>
        <v>0</v>
      </c>
      <c r="J2494" s="68">
        <f t="shared" si="636"/>
        <v>43801</v>
      </c>
      <c r="K2494" s="13">
        <f t="shared" si="637"/>
        <v>658</v>
      </c>
      <c r="L2494" s="9">
        <f t="shared" si="638"/>
        <v>1</v>
      </c>
      <c r="M2494" s="71">
        <f t="shared" ca="1" si="639"/>
        <v>1.0572103500000001</v>
      </c>
      <c r="N2494" s="70">
        <f t="shared" si="640"/>
        <v>0</v>
      </c>
      <c r="O2494" s="66">
        <f t="shared" ca="1" si="641"/>
        <v>4606922.5287442598</v>
      </c>
      <c r="P2494" s="72">
        <f t="shared" si="642"/>
        <v>0</v>
      </c>
      <c r="Q2494" s="73">
        <f t="shared" ca="1" si="643"/>
        <v>1610520.6588473076</v>
      </c>
      <c r="R2494" s="73">
        <f t="shared" ca="1" si="644"/>
        <v>17930463.335166689</v>
      </c>
      <c r="S2494" s="68"/>
      <c r="T2494" s="68"/>
      <c r="U2494" s="68"/>
      <c r="V2494" s="6"/>
      <c r="W2494" s="6"/>
      <c r="X2494" s="6"/>
      <c r="Y2494" s="7"/>
      <c r="Z2494" s="1"/>
      <c r="AA2494" s="6"/>
      <c r="AB2494" s="7"/>
      <c r="AC2494" s="7"/>
      <c r="AD2494" s="7"/>
      <c r="AE2494" s="6"/>
      <c r="AF2494" s="8"/>
      <c r="AG2494" s="6"/>
      <c r="AH2494" s="1"/>
      <c r="AI2494" s="3"/>
      <c r="AJ2494" s="3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  <c r="HG2494" s="1"/>
      <c r="HH2494" s="1"/>
      <c r="HI2494" s="1"/>
      <c r="HJ2494" s="1"/>
      <c r="HK2494" s="1"/>
      <c r="HL2494" s="1"/>
    </row>
    <row r="2495" spans="1:220" x14ac:dyDescent="0.2">
      <c r="A2495" s="65">
        <f t="shared" si="629"/>
        <v>44470</v>
      </c>
      <c r="B2495" s="12">
        <f t="shared" ca="1" si="631"/>
        <v>104720946.80527383</v>
      </c>
      <c r="C2495" s="73">
        <f t="shared" ca="1" si="632"/>
        <v>80526032.942365378</v>
      </c>
      <c r="D2495" s="67">
        <f ca="1">IF(A2495&lt;$B$1,VLOOKUP(A2495,[1]DI!$A$4:$B$15000,2,FALSE),0)</f>
        <v>6.1499999999999999E-2</v>
      </c>
      <c r="E2495" s="11">
        <f t="shared" ca="1" si="633"/>
        <v>1.0002368699999999</v>
      </c>
      <c r="F2495" s="66">
        <f ca="1">(TRUNC(PRODUCT($E$16:$E2494),16))</f>
        <v>1.69241140286769</v>
      </c>
      <c r="G2495" s="66">
        <f t="shared" ca="1" si="634"/>
        <v>1.6004484080525101</v>
      </c>
      <c r="H2495" s="66">
        <f t="shared" ca="1" si="635"/>
        <v>1.05746077</v>
      </c>
      <c r="I2495" s="67">
        <f t="shared" si="630"/>
        <v>0</v>
      </c>
      <c r="J2495" s="68">
        <f t="shared" si="636"/>
        <v>43801</v>
      </c>
      <c r="K2495" s="13">
        <f t="shared" si="637"/>
        <v>659</v>
      </c>
      <c r="L2495" s="9">
        <f t="shared" si="638"/>
        <v>1</v>
      </c>
      <c r="M2495" s="71">
        <f t="shared" ca="1" si="639"/>
        <v>1.05746077</v>
      </c>
      <c r="N2495" s="70">
        <f t="shared" si="640"/>
        <v>0</v>
      </c>
      <c r="O2495" s="66">
        <f t="shared" ca="1" si="641"/>
        <v>4627087.8579136804</v>
      </c>
      <c r="P2495" s="72">
        <f t="shared" si="642"/>
        <v>0</v>
      </c>
      <c r="Q2495" s="73">
        <f t="shared" ca="1" si="643"/>
        <v>1610520.6588473076</v>
      </c>
      <c r="R2495" s="73">
        <f t="shared" ca="1" si="644"/>
        <v>17957305.346147481</v>
      </c>
      <c r="S2495" s="68"/>
      <c r="T2495" s="68"/>
      <c r="U2495" s="68"/>
      <c r="V2495" s="6"/>
      <c r="W2495" s="6"/>
      <c r="X2495" s="6"/>
      <c r="Y2495" s="7"/>
      <c r="Z2495" s="1"/>
      <c r="AA2495" s="6"/>
      <c r="AB2495" s="7"/>
      <c r="AC2495" s="7"/>
      <c r="AD2495" s="7"/>
      <c r="AE2495" s="6"/>
      <c r="AF2495" s="8"/>
      <c r="AG2495" s="6"/>
      <c r="AH2495" s="1"/>
      <c r="AI2495" s="3"/>
      <c r="AJ2495" s="3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  <c r="HG2495" s="1"/>
      <c r="HH2495" s="1"/>
      <c r="HI2495" s="1"/>
      <c r="HJ2495" s="1"/>
      <c r="HK2495" s="1"/>
      <c r="HL2495" s="1"/>
    </row>
    <row r="2496" spans="1:220" x14ac:dyDescent="0.2">
      <c r="A2496" s="65">
        <f t="shared" si="629"/>
        <v>44471</v>
      </c>
      <c r="B2496" s="12">
        <f t="shared" ca="1" si="631"/>
        <v>104767958.97698604</v>
      </c>
      <c r="C2496" s="73">
        <f t="shared" ca="1" si="632"/>
        <v>80526032.942365378</v>
      </c>
      <c r="D2496" s="67">
        <f ca="1">IF(A2496&lt;$B$1,VLOOKUP(A2496,[1]DI!$A$4:$B$15000,2,FALSE),0)</f>
        <v>0</v>
      </c>
      <c r="E2496" s="11">
        <f t="shared" ca="1" si="633"/>
        <v>1</v>
      </c>
      <c r="F2496" s="66">
        <f ca="1">(TRUNC(PRODUCT($E$16:$E2495),16))</f>
        <v>1.69281228435668</v>
      </c>
      <c r="G2496" s="66">
        <f t="shared" ca="1" si="634"/>
        <v>1.6004484080525101</v>
      </c>
      <c r="H2496" s="66">
        <f t="shared" ca="1" si="635"/>
        <v>1.0577112500000001</v>
      </c>
      <c r="I2496" s="67">
        <f t="shared" si="630"/>
        <v>0</v>
      </c>
      <c r="J2496" s="68">
        <f t="shared" si="636"/>
        <v>43801</v>
      </c>
      <c r="K2496" s="13">
        <f t="shared" si="637"/>
        <v>660</v>
      </c>
      <c r="L2496" s="9">
        <f t="shared" si="638"/>
        <v>1</v>
      </c>
      <c r="M2496" s="71">
        <f t="shared" ca="1" si="639"/>
        <v>1.0577112500000001</v>
      </c>
      <c r="N2496" s="70">
        <f t="shared" si="640"/>
        <v>0</v>
      </c>
      <c r="O2496" s="66">
        <f t="shared" ca="1" si="641"/>
        <v>4647258.0186450901</v>
      </c>
      <c r="P2496" s="72">
        <f t="shared" si="642"/>
        <v>0</v>
      </c>
      <c r="Q2496" s="73">
        <f t="shared" ca="1" si="643"/>
        <v>1610520.6588473076</v>
      </c>
      <c r="R2496" s="73">
        <f t="shared" ca="1" si="644"/>
        <v>17984147.357128266</v>
      </c>
      <c r="S2496" s="68"/>
      <c r="T2496" s="68"/>
      <c r="U2496" s="68"/>
      <c r="V2496" s="6"/>
      <c r="W2496" s="6"/>
      <c r="X2496" s="6"/>
      <c r="Y2496" s="7"/>
      <c r="Z2496" s="1"/>
      <c r="AA2496" s="6"/>
      <c r="AB2496" s="7"/>
      <c r="AC2496" s="7"/>
      <c r="AD2496" s="7"/>
      <c r="AE2496" s="6"/>
      <c r="AF2496" s="8"/>
      <c r="AG2496" s="6"/>
      <c r="AH2496" s="1"/>
      <c r="AI2496" s="3"/>
      <c r="AJ2496" s="3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  <c r="HG2496" s="1"/>
      <c r="HH2496" s="1"/>
      <c r="HI2496" s="1"/>
      <c r="HJ2496" s="1"/>
      <c r="HK2496" s="1"/>
      <c r="HL2496" s="1"/>
    </row>
    <row r="2497" spans="1:220" x14ac:dyDescent="0.2">
      <c r="A2497" s="65">
        <f t="shared" si="629"/>
        <v>44472</v>
      </c>
      <c r="B2497" s="12">
        <f t="shared" ca="1" si="631"/>
        <v>104794800.98796684</v>
      </c>
      <c r="C2497" s="73">
        <f t="shared" ca="1" si="632"/>
        <v>80526032.942365378</v>
      </c>
      <c r="D2497" s="67">
        <f ca="1">IF(A2497&lt;$B$1,VLOOKUP(A2497,[1]DI!$A$4:$B$15000,2,FALSE),0)</f>
        <v>0</v>
      </c>
      <c r="E2497" s="11">
        <f t="shared" ca="1" si="633"/>
        <v>1</v>
      </c>
      <c r="F2497" s="66">
        <f ca="1">(TRUNC(PRODUCT($E$16:$E2496),16))</f>
        <v>1.69281228435668</v>
      </c>
      <c r="G2497" s="66">
        <f t="shared" ca="1" si="634"/>
        <v>1.6004484080525101</v>
      </c>
      <c r="H2497" s="66">
        <f t="shared" ca="1" si="635"/>
        <v>1.0577112500000001</v>
      </c>
      <c r="I2497" s="67">
        <f t="shared" si="630"/>
        <v>0</v>
      </c>
      <c r="J2497" s="68">
        <f t="shared" si="636"/>
        <v>43801</v>
      </c>
      <c r="K2497" s="13">
        <f t="shared" si="637"/>
        <v>661</v>
      </c>
      <c r="L2497" s="9">
        <f t="shared" si="638"/>
        <v>1</v>
      </c>
      <c r="M2497" s="71">
        <f t="shared" ca="1" si="639"/>
        <v>1.0577112500000001</v>
      </c>
      <c r="N2497" s="70">
        <f t="shared" si="640"/>
        <v>0</v>
      </c>
      <c r="O2497" s="66">
        <f t="shared" ca="1" si="641"/>
        <v>4647258.0186450901</v>
      </c>
      <c r="P2497" s="72">
        <f t="shared" si="642"/>
        <v>0</v>
      </c>
      <c r="Q2497" s="73">
        <f t="shared" ca="1" si="643"/>
        <v>1610520.6588473076</v>
      </c>
      <c r="R2497" s="73">
        <f t="shared" ca="1" si="644"/>
        <v>18010989.368109059</v>
      </c>
      <c r="S2497" s="68"/>
      <c r="T2497" s="68"/>
      <c r="U2497" s="68"/>
      <c r="V2497" s="6"/>
      <c r="W2497" s="6"/>
      <c r="X2497" s="6"/>
      <c r="Y2497" s="7"/>
      <c r="Z2497" s="1"/>
      <c r="AA2497" s="6"/>
      <c r="AB2497" s="7"/>
      <c r="AC2497" s="7"/>
      <c r="AD2497" s="7"/>
      <c r="AE2497" s="6"/>
      <c r="AF2497" s="8"/>
      <c r="AG2497" s="6"/>
      <c r="AH2497" s="1"/>
      <c r="AI2497" s="3"/>
      <c r="AJ2497" s="3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</row>
    <row r="2498" spans="1:220" x14ac:dyDescent="0.2">
      <c r="A2498" s="65">
        <f t="shared" si="629"/>
        <v>44473</v>
      </c>
      <c r="B2498" s="12">
        <f t="shared" ca="1" si="631"/>
        <v>104821642.99894762</v>
      </c>
      <c r="C2498" s="73">
        <f t="shared" ca="1" si="632"/>
        <v>80526032.942365378</v>
      </c>
      <c r="D2498" s="67">
        <f ca="1">IF(A2498&lt;$B$1,VLOOKUP(A2498,[1]DI!$A$4:$B$15000,2,FALSE),0)</f>
        <v>6.1499999999999999E-2</v>
      </c>
      <c r="E2498" s="11">
        <f t="shared" ca="1" si="633"/>
        <v>1.0002368699999999</v>
      </c>
      <c r="F2498" s="66">
        <f ca="1">(TRUNC(PRODUCT($E$16:$E2497),16))</f>
        <v>1.69281228435668</v>
      </c>
      <c r="G2498" s="66">
        <f t="shared" ca="1" si="634"/>
        <v>1.6004484080525101</v>
      </c>
      <c r="H2498" s="66">
        <f t="shared" ca="1" si="635"/>
        <v>1.0577112500000001</v>
      </c>
      <c r="I2498" s="67">
        <f t="shared" si="630"/>
        <v>0</v>
      </c>
      <c r="J2498" s="68">
        <f t="shared" si="636"/>
        <v>43801</v>
      </c>
      <c r="K2498" s="13">
        <f t="shared" si="637"/>
        <v>662</v>
      </c>
      <c r="L2498" s="9">
        <f t="shared" si="638"/>
        <v>1</v>
      </c>
      <c r="M2498" s="71">
        <f t="shared" ca="1" si="639"/>
        <v>1.0577112500000001</v>
      </c>
      <c r="N2498" s="70">
        <f t="shared" si="640"/>
        <v>0</v>
      </c>
      <c r="O2498" s="66">
        <f t="shared" ca="1" si="641"/>
        <v>4647258.0186450901</v>
      </c>
      <c r="P2498" s="72">
        <f t="shared" si="642"/>
        <v>0</v>
      </c>
      <c r="Q2498" s="73">
        <f t="shared" ca="1" si="643"/>
        <v>1610520.6588473076</v>
      </c>
      <c r="R2498" s="73">
        <f t="shared" ca="1" si="644"/>
        <v>18037831.379089843</v>
      </c>
      <c r="S2498" s="68"/>
      <c r="T2498" s="68"/>
      <c r="U2498" s="68"/>
      <c r="V2498" s="6"/>
      <c r="W2498" s="6"/>
      <c r="X2498" s="6"/>
      <c r="Y2498" s="7"/>
      <c r="Z2498" s="1"/>
      <c r="AA2498" s="6"/>
      <c r="AB2498" s="7"/>
      <c r="AC2498" s="7"/>
      <c r="AD2498" s="7"/>
      <c r="AE2498" s="6"/>
      <c r="AF2498" s="8"/>
      <c r="AG2498" s="6"/>
      <c r="AH2498" s="1"/>
      <c r="AI2498" s="3"/>
      <c r="AJ2498" s="3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</row>
    <row r="2499" spans="1:220" x14ac:dyDescent="0.2">
      <c r="A2499" s="65">
        <f t="shared" si="629"/>
        <v>44474</v>
      </c>
      <c r="B2499" s="12">
        <f t="shared" ca="1" si="631"/>
        <v>104868660.00222178</v>
      </c>
      <c r="C2499" s="73">
        <f t="shared" ca="1" si="632"/>
        <v>80526032.942365378</v>
      </c>
      <c r="D2499" s="67">
        <f ca="1">IF(A2499&lt;$B$1,VLOOKUP(A2499,[1]DI!$A$4:$B$15000,2,FALSE),0)</f>
        <v>6.1499999999999999E-2</v>
      </c>
      <c r="E2499" s="11">
        <f t="shared" ca="1" si="633"/>
        <v>1.0002368699999999</v>
      </c>
      <c r="F2499" s="66">
        <f ca="1">(TRUNC(PRODUCT($E$16:$E2498),16))</f>
        <v>1.6932132608024799</v>
      </c>
      <c r="G2499" s="66">
        <f t="shared" ca="1" si="634"/>
        <v>1.6004484080525101</v>
      </c>
      <c r="H2499" s="66">
        <f t="shared" ca="1" si="635"/>
        <v>1.05796179</v>
      </c>
      <c r="I2499" s="67">
        <f t="shared" si="630"/>
        <v>0</v>
      </c>
      <c r="J2499" s="68">
        <f t="shared" si="636"/>
        <v>43801</v>
      </c>
      <c r="K2499" s="13">
        <f t="shared" si="637"/>
        <v>663</v>
      </c>
      <c r="L2499" s="9">
        <f t="shared" si="638"/>
        <v>1</v>
      </c>
      <c r="M2499" s="71">
        <f t="shared" ca="1" si="639"/>
        <v>1.05796179</v>
      </c>
      <c r="N2499" s="70">
        <f t="shared" si="640"/>
        <v>0</v>
      </c>
      <c r="O2499" s="66">
        <f t="shared" ca="1" si="641"/>
        <v>4667433.0109384703</v>
      </c>
      <c r="P2499" s="72">
        <f t="shared" si="642"/>
        <v>0</v>
      </c>
      <c r="Q2499" s="73">
        <f t="shared" ca="1" si="643"/>
        <v>1610520.6588473076</v>
      </c>
      <c r="R2499" s="73">
        <f t="shared" ca="1" si="644"/>
        <v>18064673.390070632</v>
      </c>
      <c r="S2499" s="68"/>
      <c r="T2499" s="68"/>
      <c r="U2499" s="68"/>
      <c r="V2499" s="6"/>
      <c r="W2499" s="6"/>
      <c r="X2499" s="6"/>
      <c r="Y2499" s="7"/>
      <c r="Z2499" s="1"/>
      <c r="AA2499" s="6"/>
      <c r="AB2499" s="7"/>
      <c r="AC2499" s="7"/>
      <c r="AD2499" s="7"/>
      <c r="AE2499" s="6"/>
      <c r="AF2499" s="8"/>
      <c r="AG2499" s="6"/>
      <c r="AH2499" s="1"/>
      <c r="AI2499" s="3"/>
      <c r="AJ2499" s="3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</row>
    <row r="2500" spans="1:220" x14ac:dyDescent="0.2">
      <c r="A2500" s="65">
        <f t="shared" si="629"/>
        <v>44475</v>
      </c>
      <c r="B2500" s="12">
        <f t="shared" ca="1" si="631"/>
        <v>104915681.83705792</v>
      </c>
      <c r="C2500" s="73">
        <f t="shared" ca="1" si="632"/>
        <v>80526032.942365378</v>
      </c>
      <c r="D2500" s="67">
        <f ca="1">IF(A2500&lt;$B$1,VLOOKUP(A2500,[1]DI!$A$4:$B$15000,2,FALSE),0)</f>
        <v>6.1499999999999999E-2</v>
      </c>
      <c r="E2500" s="11">
        <f t="shared" ca="1" si="633"/>
        <v>1.0002368699999999</v>
      </c>
      <c r="F2500" s="66">
        <f ca="1">(TRUNC(PRODUCT($E$16:$E2499),16))</f>
        <v>1.6936143322275701</v>
      </c>
      <c r="G2500" s="66">
        <f t="shared" ca="1" si="634"/>
        <v>1.6004484080525101</v>
      </c>
      <c r="H2500" s="66">
        <f t="shared" ca="1" si="635"/>
        <v>1.05821239</v>
      </c>
      <c r="I2500" s="67">
        <f t="shared" si="630"/>
        <v>0</v>
      </c>
      <c r="J2500" s="68">
        <f t="shared" si="636"/>
        <v>43801</v>
      </c>
      <c r="K2500" s="13">
        <f t="shared" si="637"/>
        <v>664</v>
      </c>
      <c r="L2500" s="9">
        <f t="shared" si="638"/>
        <v>1</v>
      </c>
      <c r="M2500" s="71">
        <f t="shared" ca="1" si="639"/>
        <v>1.05821239</v>
      </c>
      <c r="N2500" s="70">
        <f t="shared" si="640"/>
        <v>0</v>
      </c>
      <c r="O2500" s="66">
        <f t="shared" ca="1" si="641"/>
        <v>4687612.83479382</v>
      </c>
      <c r="P2500" s="72">
        <f t="shared" si="642"/>
        <v>0</v>
      </c>
      <c r="Q2500" s="73">
        <f t="shared" ca="1" si="643"/>
        <v>1610520.6588473076</v>
      </c>
      <c r="R2500" s="73">
        <f t="shared" ca="1" si="644"/>
        <v>18091515.401051421</v>
      </c>
      <c r="S2500" s="68"/>
      <c r="T2500" s="68"/>
      <c r="U2500" s="68"/>
      <c r="V2500" s="6"/>
      <c r="W2500" s="6"/>
      <c r="X2500" s="6"/>
      <c r="Y2500" s="7"/>
      <c r="Z2500" s="1"/>
      <c r="AA2500" s="6"/>
      <c r="AB2500" s="7"/>
      <c r="AC2500" s="7"/>
      <c r="AD2500" s="7"/>
      <c r="AE2500" s="6"/>
      <c r="AF2500" s="8"/>
      <c r="AG2500" s="6"/>
      <c r="AH2500" s="1"/>
      <c r="AI2500" s="3"/>
      <c r="AJ2500" s="3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</row>
    <row r="2501" spans="1:220" x14ac:dyDescent="0.2">
      <c r="A2501" s="65">
        <f t="shared" si="629"/>
        <v>44476</v>
      </c>
      <c r="B2501" s="12">
        <f t="shared" ca="1" si="631"/>
        <v>104962708.50345606</v>
      </c>
      <c r="C2501" s="73">
        <f t="shared" ca="1" si="632"/>
        <v>80526032.942365378</v>
      </c>
      <c r="D2501" s="67">
        <f ca="1">IF(A2501&lt;$B$1,VLOOKUP(A2501,[1]DI!$A$4:$B$15000,2,FALSE),0)</f>
        <v>6.1499999999999999E-2</v>
      </c>
      <c r="E2501" s="11">
        <f t="shared" ca="1" si="633"/>
        <v>1.0002368699999999</v>
      </c>
      <c r="F2501" s="66">
        <f ca="1">(TRUNC(PRODUCT($E$16:$E2500),16))</f>
        <v>1.69401549865444</v>
      </c>
      <c r="G2501" s="66">
        <f t="shared" ca="1" si="634"/>
        <v>1.6004484080525101</v>
      </c>
      <c r="H2501" s="66">
        <f t="shared" ca="1" si="635"/>
        <v>1.0584630500000001</v>
      </c>
      <c r="I2501" s="67">
        <f t="shared" si="630"/>
        <v>0</v>
      </c>
      <c r="J2501" s="68">
        <f t="shared" si="636"/>
        <v>43801</v>
      </c>
      <c r="K2501" s="13">
        <f t="shared" si="637"/>
        <v>665</v>
      </c>
      <c r="L2501" s="9">
        <f t="shared" si="638"/>
        <v>1</v>
      </c>
      <c r="M2501" s="71">
        <f t="shared" ca="1" si="639"/>
        <v>1.0584630500000001</v>
      </c>
      <c r="N2501" s="70">
        <f t="shared" si="640"/>
        <v>0</v>
      </c>
      <c r="O2501" s="66">
        <f t="shared" ca="1" si="641"/>
        <v>4707797.4902111599</v>
      </c>
      <c r="P2501" s="72">
        <f t="shared" si="642"/>
        <v>0</v>
      </c>
      <c r="Q2501" s="73">
        <f t="shared" ca="1" si="643"/>
        <v>1610520.6588473076</v>
      </c>
      <c r="R2501" s="73">
        <f t="shared" ca="1" si="644"/>
        <v>18118357.412032209</v>
      </c>
      <c r="S2501" s="68"/>
      <c r="T2501" s="68"/>
      <c r="U2501" s="68"/>
      <c r="V2501" s="6"/>
      <c r="W2501" s="6"/>
      <c r="X2501" s="6"/>
      <c r="Y2501" s="7"/>
      <c r="Z2501" s="1"/>
      <c r="AA2501" s="6"/>
      <c r="AB2501" s="7"/>
      <c r="AC2501" s="7"/>
      <c r="AD2501" s="7"/>
      <c r="AE2501" s="6"/>
      <c r="AF2501" s="8"/>
      <c r="AG2501" s="6"/>
      <c r="AH2501" s="1"/>
      <c r="AI2501" s="3"/>
      <c r="AJ2501" s="3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</row>
    <row r="2502" spans="1:220" x14ac:dyDescent="0.2">
      <c r="A2502" s="65">
        <f t="shared" si="629"/>
        <v>44477</v>
      </c>
      <c r="B2502" s="12">
        <f t="shared" ca="1" si="631"/>
        <v>105009740.00141615</v>
      </c>
      <c r="C2502" s="73">
        <f t="shared" ca="1" si="632"/>
        <v>80526032.942365378</v>
      </c>
      <c r="D2502" s="67">
        <f ca="1">IF(A2502&lt;$B$1,VLOOKUP(A2502,[1]DI!$A$4:$B$15000,2,FALSE),0)</f>
        <v>6.1499999999999999E-2</v>
      </c>
      <c r="E2502" s="11">
        <f t="shared" ca="1" si="633"/>
        <v>1.0002368699999999</v>
      </c>
      <c r="F2502" s="66">
        <f ca="1">(TRUNC(PRODUCT($E$16:$E2501),16))</f>
        <v>1.6944167601056099</v>
      </c>
      <c r="G2502" s="66">
        <f t="shared" ca="1" si="634"/>
        <v>1.6004484080525101</v>
      </c>
      <c r="H2502" s="66">
        <f t="shared" ca="1" si="635"/>
        <v>1.05871377</v>
      </c>
      <c r="I2502" s="67">
        <f t="shared" si="630"/>
        <v>0</v>
      </c>
      <c r="J2502" s="68">
        <f t="shared" si="636"/>
        <v>43801</v>
      </c>
      <c r="K2502" s="13">
        <f t="shared" si="637"/>
        <v>666</v>
      </c>
      <c r="L2502" s="9">
        <f t="shared" si="638"/>
        <v>1</v>
      </c>
      <c r="M2502" s="71">
        <f t="shared" ca="1" si="639"/>
        <v>1.05871377</v>
      </c>
      <c r="N2502" s="70">
        <f t="shared" si="640"/>
        <v>0</v>
      </c>
      <c r="O2502" s="66">
        <f t="shared" ca="1" si="641"/>
        <v>4727986.9771904601</v>
      </c>
      <c r="P2502" s="72">
        <f t="shared" si="642"/>
        <v>0</v>
      </c>
      <c r="Q2502" s="73">
        <f t="shared" ca="1" si="643"/>
        <v>1610520.6588473076</v>
      </c>
      <c r="R2502" s="73">
        <f t="shared" ca="1" si="644"/>
        <v>18145199.423013002</v>
      </c>
      <c r="S2502" s="68"/>
      <c r="T2502" s="68"/>
      <c r="U2502" s="68"/>
      <c r="V2502" s="6"/>
      <c r="W2502" s="6"/>
      <c r="X2502" s="6"/>
      <c r="Y2502" s="7"/>
      <c r="Z2502" s="1"/>
      <c r="AA2502" s="6"/>
      <c r="AB2502" s="7"/>
      <c r="AC2502" s="7"/>
      <c r="AD2502" s="7"/>
      <c r="AE2502" s="6"/>
      <c r="AF2502" s="8"/>
      <c r="AG2502" s="6"/>
      <c r="AH2502" s="1"/>
      <c r="AI2502" s="3"/>
      <c r="AJ2502" s="3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  <c r="HG2502" s="1"/>
      <c r="HH2502" s="1"/>
      <c r="HI2502" s="1"/>
      <c r="HJ2502" s="1"/>
      <c r="HK2502" s="1"/>
      <c r="HL2502" s="1"/>
    </row>
    <row r="2503" spans="1:220" x14ac:dyDescent="0.2">
      <c r="A2503" s="65">
        <f t="shared" si="629"/>
        <v>44478</v>
      </c>
      <c r="B2503" s="12">
        <f t="shared" ca="1" si="631"/>
        <v>105056775.52567789</v>
      </c>
      <c r="C2503" s="73">
        <f t="shared" ca="1" si="632"/>
        <v>80526032.942365378</v>
      </c>
      <c r="D2503" s="67">
        <f ca="1">IF(A2503&lt;$B$1,VLOOKUP(A2503,[1]DI!$A$4:$B$15000,2,FALSE),0)</f>
        <v>0</v>
      </c>
      <c r="E2503" s="11">
        <f t="shared" ca="1" si="633"/>
        <v>1</v>
      </c>
      <c r="F2503" s="66">
        <f ca="1">(TRUNC(PRODUCT($E$16:$E2502),16))</f>
        <v>1.6948181166035701</v>
      </c>
      <c r="G2503" s="66">
        <f t="shared" ca="1" si="634"/>
        <v>1.6004484080525101</v>
      </c>
      <c r="H2503" s="66">
        <f t="shared" ca="1" si="635"/>
        <v>1.0589645400000001</v>
      </c>
      <c r="I2503" s="67">
        <f t="shared" si="630"/>
        <v>0</v>
      </c>
      <c r="J2503" s="68">
        <f t="shared" si="636"/>
        <v>43801</v>
      </c>
      <c r="K2503" s="13">
        <f t="shared" si="637"/>
        <v>667</v>
      </c>
      <c r="L2503" s="9">
        <f t="shared" si="638"/>
        <v>1</v>
      </c>
      <c r="M2503" s="71">
        <f t="shared" ca="1" si="639"/>
        <v>1.0589645400000001</v>
      </c>
      <c r="N2503" s="70">
        <f t="shared" si="640"/>
        <v>0</v>
      </c>
      <c r="O2503" s="66">
        <f t="shared" ca="1" si="641"/>
        <v>4748180.4904714301</v>
      </c>
      <c r="P2503" s="72">
        <f t="shared" si="642"/>
        <v>0</v>
      </c>
      <c r="Q2503" s="73">
        <f t="shared" ca="1" si="643"/>
        <v>1610520.6588473076</v>
      </c>
      <c r="R2503" s="73">
        <f t="shared" ca="1" si="644"/>
        <v>18172041.433993787</v>
      </c>
      <c r="S2503" s="68"/>
      <c r="T2503" s="68"/>
      <c r="U2503" s="68"/>
      <c r="V2503" s="6"/>
      <c r="W2503" s="6"/>
      <c r="X2503" s="6"/>
      <c r="Y2503" s="7"/>
      <c r="Z2503" s="1"/>
      <c r="AA2503" s="6"/>
      <c r="AB2503" s="7"/>
      <c r="AC2503" s="7"/>
      <c r="AD2503" s="7"/>
      <c r="AE2503" s="6"/>
      <c r="AF2503" s="8"/>
      <c r="AG2503" s="6"/>
      <c r="AH2503" s="1"/>
      <c r="AI2503" s="3"/>
      <c r="AJ2503" s="3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  <c r="HG2503" s="1"/>
      <c r="HH2503" s="1"/>
      <c r="HI2503" s="1"/>
      <c r="HJ2503" s="1"/>
      <c r="HK2503" s="1"/>
      <c r="HL2503" s="1"/>
    </row>
    <row r="2504" spans="1:220" x14ac:dyDescent="0.2">
      <c r="A2504" s="65">
        <f t="shared" si="629"/>
        <v>44479</v>
      </c>
      <c r="B2504" s="12">
        <f t="shared" ca="1" si="631"/>
        <v>105083617.53665867</v>
      </c>
      <c r="C2504" s="73">
        <f t="shared" ca="1" si="632"/>
        <v>80526032.942365378</v>
      </c>
      <c r="D2504" s="67">
        <f ca="1">IF(A2504&lt;$B$1,VLOOKUP(A2504,[1]DI!$A$4:$B$15000,2,FALSE),0)</f>
        <v>0</v>
      </c>
      <c r="E2504" s="11">
        <f t="shared" ca="1" si="633"/>
        <v>1</v>
      </c>
      <c r="F2504" s="66">
        <f ca="1">(TRUNC(PRODUCT($E$16:$E2503),16))</f>
        <v>1.6948181166035701</v>
      </c>
      <c r="G2504" s="66">
        <f t="shared" ca="1" si="634"/>
        <v>1.6004484080525101</v>
      </c>
      <c r="H2504" s="66">
        <f t="shared" ca="1" si="635"/>
        <v>1.0589645400000001</v>
      </c>
      <c r="I2504" s="67">
        <f t="shared" si="630"/>
        <v>0</v>
      </c>
      <c r="J2504" s="68">
        <f t="shared" si="636"/>
        <v>43801</v>
      </c>
      <c r="K2504" s="13">
        <f t="shared" si="637"/>
        <v>668</v>
      </c>
      <c r="L2504" s="9">
        <f t="shared" si="638"/>
        <v>1</v>
      </c>
      <c r="M2504" s="71">
        <f t="shared" ca="1" si="639"/>
        <v>1.0589645400000001</v>
      </c>
      <c r="N2504" s="70">
        <f t="shared" si="640"/>
        <v>0</v>
      </c>
      <c r="O2504" s="66">
        <f t="shared" ca="1" si="641"/>
        <v>4748180.4904714301</v>
      </c>
      <c r="P2504" s="72">
        <f t="shared" si="642"/>
        <v>0</v>
      </c>
      <c r="Q2504" s="73">
        <f t="shared" ca="1" si="643"/>
        <v>1610520.6588473076</v>
      </c>
      <c r="R2504" s="73">
        <f t="shared" ca="1" si="644"/>
        <v>18198883.444974575</v>
      </c>
      <c r="S2504" s="68"/>
      <c r="T2504" s="68"/>
      <c r="U2504" s="68"/>
      <c r="V2504" s="6"/>
      <c r="W2504" s="6"/>
      <c r="X2504" s="6"/>
      <c r="Y2504" s="7"/>
      <c r="Z2504" s="1"/>
      <c r="AA2504" s="6"/>
      <c r="AB2504" s="7"/>
      <c r="AC2504" s="7"/>
      <c r="AD2504" s="7"/>
      <c r="AE2504" s="6"/>
      <c r="AF2504" s="8"/>
      <c r="AG2504" s="6"/>
      <c r="AH2504" s="1"/>
      <c r="AI2504" s="3"/>
      <c r="AJ2504" s="3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  <c r="HG2504" s="1"/>
      <c r="HH2504" s="1"/>
      <c r="HI2504" s="1"/>
      <c r="HJ2504" s="1"/>
      <c r="HK2504" s="1"/>
      <c r="HL2504" s="1"/>
    </row>
    <row r="2505" spans="1:220" x14ac:dyDescent="0.2">
      <c r="A2505" s="65">
        <f t="shared" si="629"/>
        <v>44480</v>
      </c>
      <c r="B2505" s="12">
        <f t="shared" ca="1" si="631"/>
        <v>105110459.54763946</v>
      </c>
      <c r="C2505" s="73">
        <f t="shared" ca="1" si="632"/>
        <v>80526032.942365378</v>
      </c>
      <c r="D2505" s="67">
        <f ca="1">IF(A2505&lt;$B$1,VLOOKUP(A2505,[1]DI!$A$4:$B$15000,2,FALSE),0)</f>
        <v>6.1499999999999999E-2</v>
      </c>
      <c r="E2505" s="11">
        <f t="shared" ca="1" si="633"/>
        <v>1.0002368699999999</v>
      </c>
      <c r="F2505" s="66">
        <f ca="1">(TRUNC(PRODUCT($E$16:$E2504),16))</f>
        <v>1.6948181166035701</v>
      </c>
      <c r="G2505" s="66">
        <f t="shared" ca="1" si="634"/>
        <v>1.6004484080525101</v>
      </c>
      <c r="H2505" s="66">
        <f t="shared" ca="1" si="635"/>
        <v>1.0589645400000001</v>
      </c>
      <c r="I2505" s="67">
        <f t="shared" si="630"/>
        <v>0</v>
      </c>
      <c r="J2505" s="68">
        <f t="shared" si="636"/>
        <v>43801</v>
      </c>
      <c r="K2505" s="13">
        <f t="shared" si="637"/>
        <v>669</v>
      </c>
      <c r="L2505" s="9">
        <f t="shared" si="638"/>
        <v>1</v>
      </c>
      <c r="M2505" s="71">
        <f t="shared" ca="1" si="639"/>
        <v>1.0589645400000001</v>
      </c>
      <c r="N2505" s="70">
        <f t="shared" si="640"/>
        <v>0</v>
      </c>
      <c r="O2505" s="66">
        <f t="shared" ca="1" si="641"/>
        <v>4748180.4904714301</v>
      </c>
      <c r="P2505" s="72">
        <f t="shared" si="642"/>
        <v>0</v>
      </c>
      <c r="Q2505" s="73">
        <f t="shared" ca="1" si="643"/>
        <v>1610520.6588473076</v>
      </c>
      <c r="R2505" s="73">
        <f t="shared" ca="1" si="644"/>
        <v>18225725.455955364</v>
      </c>
      <c r="S2505" s="68"/>
      <c r="T2505" s="68"/>
      <c r="U2505" s="68"/>
      <c r="V2505" s="6"/>
      <c r="W2505" s="6"/>
      <c r="X2505" s="6"/>
      <c r="Y2505" s="7"/>
      <c r="Z2505" s="1"/>
      <c r="AA2505" s="6"/>
      <c r="AB2505" s="7"/>
      <c r="AC2505" s="7"/>
      <c r="AD2505" s="7"/>
      <c r="AE2505" s="6"/>
      <c r="AF2505" s="8"/>
      <c r="AG2505" s="6"/>
      <c r="AH2505" s="1"/>
      <c r="AI2505" s="3"/>
      <c r="AJ2505" s="3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  <c r="HG2505" s="1"/>
      <c r="HH2505" s="1"/>
      <c r="HI2505" s="1"/>
      <c r="HJ2505" s="1"/>
      <c r="HK2505" s="1"/>
      <c r="HL2505" s="1"/>
    </row>
    <row r="2506" spans="1:220" x14ac:dyDescent="0.2">
      <c r="A2506" s="65">
        <f t="shared" si="629"/>
        <v>44481</v>
      </c>
      <c r="B2506" s="12">
        <f t="shared" ca="1" si="631"/>
        <v>105157500.70872352</v>
      </c>
      <c r="C2506" s="73">
        <f t="shared" ca="1" si="632"/>
        <v>80526032.942365378</v>
      </c>
      <c r="D2506" s="67">
        <f ca="1">IF(A2506&lt;$B$1,VLOOKUP(A2506,[1]DI!$A$4:$B$15000,2,FALSE),0)</f>
        <v>0</v>
      </c>
      <c r="E2506" s="11">
        <f t="shared" ca="1" si="633"/>
        <v>1</v>
      </c>
      <c r="F2506" s="66">
        <f ca="1">(TRUNC(PRODUCT($E$16:$E2505),16))</f>
        <v>1.69521956817085</v>
      </c>
      <c r="G2506" s="66">
        <f t="shared" ca="1" si="634"/>
        <v>1.6004484080525101</v>
      </c>
      <c r="H2506" s="66">
        <f t="shared" ca="1" si="635"/>
        <v>1.0592153799999999</v>
      </c>
      <c r="I2506" s="67">
        <f t="shared" si="630"/>
        <v>0</v>
      </c>
      <c r="J2506" s="68">
        <f t="shared" si="636"/>
        <v>43801</v>
      </c>
      <c r="K2506" s="13">
        <f t="shared" si="637"/>
        <v>670</v>
      </c>
      <c r="L2506" s="9">
        <f t="shared" si="638"/>
        <v>1</v>
      </c>
      <c r="M2506" s="71">
        <f t="shared" ca="1" si="639"/>
        <v>1.0592153799999999</v>
      </c>
      <c r="N2506" s="70">
        <f t="shared" si="640"/>
        <v>0</v>
      </c>
      <c r="O2506" s="66">
        <f t="shared" ca="1" si="641"/>
        <v>4768379.6405746797</v>
      </c>
      <c r="P2506" s="72">
        <f t="shared" si="642"/>
        <v>0</v>
      </c>
      <c r="Q2506" s="73">
        <f t="shared" ca="1" si="643"/>
        <v>1610520.6588473076</v>
      </c>
      <c r="R2506" s="73">
        <f t="shared" ca="1" si="644"/>
        <v>18252567.466936152</v>
      </c>
      <c r="S2506" s="68"/>
      <c r="T2506" s="68"/>
      <c r="U2506" s="68"/>
      <c r="V2506" s="6"/>
      <c r="W2506" s="6"/>
      <c r="X2506" s="6"/>
      <c r="Y2506" s="7"/>
      <c r="Z2506" s="1"/>
      <c r="AA2506" s="6"/>
      <c r="AB2506" s="7"/>
      <c r="AC2506" s="7"/>
      <c r="AD2506" s="7"/>
      <c r="AE2506" s="6"/>
      <c r="AF2506" s="8"/>
      <c r="AG2506" s="6"/>
      <c r="AH2506" s="1"/>
      <c r="AI2506" s="3"/>
      <c r="AJ2506" s="3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  <c r="HG2506" s="1"/>
      <c r="HH2506" s="1"/>
      <c r="HI2506" s="1"/>
      <c r="HJ2506" s="1"/>
      <c r="HK2506" s="1"/>
      <c r="HL2506" s="1"/>
    </row>
    <row r="2507" spans="1:220" x14ac:dyDescent="0.2">
      <c r="A2507" s="65">
        <f t="shared" si="629"/>
        <v>44482</v>
      </c>
      <c r="B2507" s="12">
        <f t="shared" ca="1" si="631"/>
        <v>105184342.7197043</v>
      </c>
      <c r="C2507" s="73">
        <f t="shared" ca="1" si="632"/>
        <v>80526032.942365378</v>
      </c>
      <c r="D2507" s="67">
        <f ca="1">IF(A2507&lt;$B$1,VLOOKUP(A2507,[1]DI!$A$4:$B$15000,2,FALSE),0)</f>
        <v>6.1499999999999999E-2</v>
      </c>
      <c r="E2507" s="11">
        <f t="shared" ca="1" si="633"/>
        <v>1.0002368699999999</v>
      </c>
      <c r="F2507" s="66">
        <f ca="1">(TRUNC(PRODUCT($E$16:$E2506),16))</f>
        <v>1.69521956817085</v>
      </c>
      <c r="G2507" s="66">
        <f t="shared" ca="1" si="634"/>
        <v>1.6004484080525101</v>
      </c>
      <c r="H2507" s="66">
        <f t="shared" ca="1" si="635"/>
        <v>1.0592153799999999</v>
      </c>
      <c r="I2507" s="67">
        <f t="shared" si="630"/>
        <v>0</v>
      </c>
      <c r="J2507" s="68">
        <f t="shared" si="636"/>
        <v>43801</v>
      </c>
      <c r="K2507" s="13">
        <f t="shared" si="637"/>
        <v>671</v>
      </c>
      <c r="L2507" s="9">
        <f t="shared" si="638"/>
        <v>1</v>
      </c>
      <c r="M2507" s="71">
        <f t="shared" ca="1" si="639"/>
        <v>1.0592153799999999</v>
      </c>
      <c r="N2507" s="70">
        <f t="shared" si="640"/>
        <v>0</v>
      </c>
      <c r="O2507" s="66">
        <f t="shared" ca="1" si="641"/>
        <v>4768379.6405746797</v>
      </c>
      <c r="P2507" s="72">
        <f t="shared" si="642"/>
        <v>0</v>
      </c>
      <c r="Q2507" s="73">
        <f t="shared" ca="1" si="643"/>
        <v>1610520.6588473076</v>
      </c>
      <c r="R2507" s="73">
        <f t="shared" ca="1" si="644"/>
        <v>18279409.477916941</v>
      </c>
      <c r="S2507" s="68"/>
      <c r="T2507" s="68"/>
      <c r="U2507" s="68"/>
      <c r="V2507" s="6"/>
      <c r="W2507" s="6"/>
      <c r="X2507" s="6"/>
      <c r="Y2507" s="7"/>
      <c r="Z2507" s="1"/>
      <c r="AA2507" s="6"/>
      <c r="AB2507" s="7"/>
      <c r="AC2507" s="7"/>
      <c r="AD2507" s="7"/>
      <c r="AE2507" s="6"/>
      <c r="AF2507" s="8"/>
      <c r="AG2507" s="6"/>
      <c r="AH2507" s="1"/>
      <c r="AI2507" s="3"/>
      <c r="AJ2507" s="3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</row>
    <row r="2508" spans="1:220" x14ac:dyDescent="0.2">
      <c r="A2508" s="65">
        <f t="shared" si="629"/>
        <v>44483</v>
      </c>
      <c r="B2508" s="12">
        <f t="shared" ca="1" si="631"/>
        <v>105231388.71235034</v>
      </c>
      <c r="C2508" s="73">
        <f t="shared" ca="1" si="632"/>
        <v>80526032.942365378</v>
      </c>
      <c r="D2508" s="67">
        <f ca="1">IF(A2508&lt;$B$1,VLOOKUP(A2508,[1]DI!$A$4:$B$15000,2,FALSE),0)</f>
        <v>6.1499999999999999E-2</v>
      </c>
      <c r="E2508" s="11">
        <f t="shared" ca="1" si="633"/>
        <v>1.0002368699999999</v>
      </c>
      <c r="F2508" s="66">
        <f ca="1">(TRUNC(PRODUCT($E$16:$E2507),16))</f>
        <v>1.69562111482997</v>
      </c>
      <c r="G2508" s="66">
        <f t="shared" ca="1" si="634"/>
        <v>1.6004484080525101</v>
      </c>
      <c r="H2508" s="66">
        <f t="shared" ca="1" si="635"/>
        <v>1.0594662800000001</v>
      </c>
      <c r="I2508" s="67">
        <f t="shared" si="630"/>
        <v>0</v>
      </c>
      <c r="J2508" s="68">
        <f t="shared" si="636"/>
        <v>43801</v>
      </c>
      <c r="K2508" s="13">
        <f t="shared" si="637"/>
        <v>672</v>
      </c>
      <c r="L2508" s="9">
        <f t="shared" si="638"/>
        <v>1</v>
      </c>
      <c r="M2508" s="71">
        <f t="shared" ca="1" si="639"/>
        <v>1.0594662800000001</v>
      </c>
      <c r="N2508" s="70">
        <f t="shared" si="640"/>
        <v>0</v>
      </c>
      <c r="O2508" s="66">
        <f t="shared" ca="1" si="641"/>
        <v>4788583.6222399296</v>
      </c>
      <c r="P2508" s="72">
        <f t="shared" si="642"/>
        <v>0</v>
      </c>
      <c r="Q2508" s="73">
        <f t="shared" ca="1" si="643"/>
        <v>1610520.6588473076</v>
      </c>
      <c r="R2508" s="73">
        <f t="shared" ca="1" si="644"/>
        <v>18306251.48889773</v>
      </c>
      <c r="S2508" s="68"/>
      <c r="T2508" s="68"/>
      <c r="U2508" s="68"/>
      <c r="V2508" s="6"/>
      <c r="W2508" s="6"/>
      <c r="X2508" s="6"/>
      <c r="Y2508" s="7"/>
      <c r="Z2508" s="1"/>
      <c r="AA2508" s="6"/>
      <c r="AB2508" s="7"/>
      <c r="AC2508" s="7"/>
      <c r="AD2508" s="7"/>
      <c r="AE2508" s="6"/>
      <c r="AF2508" s="8"/>
      <c r="AG2508" s="6"/>
      <c r="AH2508" s="1"/>
      <c r="AI2508" s="3"/>
      <c r="AJ2508" s="3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</row>
    <row r="2509" spans="1:220" x14ac:dyDescent="0.2">
      <c r="A2509" s="65">
        <f t="shared" si="629"/>
        <v>44484</v>
      </c>
      <c r="B2509" s="12">
        <f t="shared" ca="1" si="631"/>
        <v>105278438.731298</v>
      </c>
      <c r="C2509" s="73">
        <f t="shared" ca="1" si="632"/>
        <v>80526032.942365378</v>
      </c>
      <c r="D2509" s="67">
        <f ca="1">IF(A2509&lt;$B$1,VLOOKUP(A2509,[1]DI!$A$4:$B$15000,2,FALSE),0)</f>
        <v>6.1499999999999999E-2</v>
      </c>
      <c r="E2509" s="11">
        <f t="shared" ca="1" si="633"/>
        <v>1.0002368699999999</v>
      </c>
      <c r="F2509" s="66">
        <f ca="1">(TRUNC(PRODUCT($E$16:$E2508),16))</f>
        <v>1.69602275660344</v>
      </c>
      <c r="G2509" s="66">
        <f t="shared" ca="1" si="634"/>
        <v>1.6004484080525101</v>
      </c>
      <c r="H2509" s="66">
        <f t="shared" ca="1" si="635"/>
        <v>1.05971723</v>
      </c>
      <c r="I2509" s="67">
        <f t="shared" si="630"/>
        <v>0</v>
      </c>
      <c r="J2509" s="68">
        <f t="shared" si="636"/>
        <v>43801</v>
      </c>
      <c r="K2509" s="13">
        <f t="shared" si="637"/>
        <v>673</v>
      </c>
      <c r="L2509" s="9">
        <f t="shared" si="638"/>
        <v>1</v>
      </c>
      <c r="M2509" s="71">
        <f t="shared" ca="1" si="639"/>
        <v>1.05971723</v>
      </c>
      <c r="N2509" s="70">
        <f t="shared" si="640"/>
        <v>0</v>
      </c>
      <c r="O2509" s="66">
        <f t="shared" ca="1" si="641"/>
        <v>4808791.6302068103</v>
      </c>
      <c r="P2509" s="72">
        <f t="shared" si="642"/>
        <v>0</v>
      </c>
      <c r="Q2509" s="73">
        <f t="shared" ca="1" si="643"/>
        <v>1610520.6588473076</v>
      </c>
      <c r="R2509" s="73">
        <f t="shared" ca="1" si="644"/>
        <v>18333093.499878518</v>
      </c>
      <c r="S2509" s="68"/>
      <c r="T2509" s="68"/>
      <c r="U2509" s="68"/>
      <c r="V2509" s="6"/>
      <c r="W2509" s="6"/>
      <c r="X2509" s="6"/>
      <c r="Y2509" s="7"/>
      <c r="Z2509" s="1"/>
      <c r="AA2509" s="6"/>
      <c r="AB2509" s="7"/>
      <c r="AC2509" s="7"/>
      <c r="AD2509" s="7"/>
      <c r="AE2509" s="6"/>
      <c r="AF2509" s="8"/>
      <c r="AG2509" s="6"/>
      <c r="AH2509" s="1"/>
      <c r="AI2509" s="3"/>
      <c r="AJ2509" s="3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  <c r="HG2509" s="1"/>
      <c r="HH2509" s="1"/>
      <c r="HI2509" s="1"/>
      <c r="HJ2509" s="1"/>
      <c r="HK2509" s="1"/>
      <c r="HL2509" s="1"/>
    </row>
    <row r="2510" spans="1:220" x14ac:dyDescent="0.2">
      <c r="A2510" s="65">
        <f t="shared" si="629"/>
        <v>44485</v>
      </c>
      <c r="B2510" s="12">
        <f t="shared" ca="1" si="631"/>
        <v>105325494.387068</v>
      </c>
      <c r="C2510" s="73">
        <f t="shared" ca="1" si="632"/>
        <v>80526032.942365378</v>
      </c>
      <c r="D2510" s="67">
        <f ca="1">IF(A2510&lt;$B$1,VLOOKUP(A2510,[1]DI!$A$4:$B$15000,2,FALSE),0)</f>
        <v>0</v>
      </c>
      <c r="E2510" s="11">
        <f t="shared" ca="1" si="633"/>
        <v>1</v>
      </c>
      <c r="F2510" s="66">
        <f ca="1">(TRUNC(PRODUCT($E$16:$E2509),16))</f>
        <v>1.69642449351379</v>
      </c>
      <c r="G2510" s="66">
        <f t="shared" ca="1" si="634"/>
        <v>1.6004484080525101</v>
      </c>
      <c r="H2510" s="66">
        <f t="shared" ca="1" si="635"/>
        <v>1.0599682500000001</v>
      </c>
      <c r="I2510" s="67">
        <f t="shared" si="630"/>
        <v>0</v>
      </c>
      <c r="J2510" s="68">
        <f t="shared" si="636"/>
        <v>43801</v>
      </c>
      <c r="K2510" s="13">
        <f t="shared" si="637"/>
        <v>674</v>
      </c>
      <c r="L2510" s="9">
        <f t="shared" si="638"/>
        <v>1</v>
      </c>
      <c r="M2510" s="71">
        <f t="shared" ca="1" si="639"/>
        <v>1.0599682500000001</v>
      </c>
      <c r="N2510" s="70">
        <f t="shared" si="640"/>
        <v>0</v>
      </c>
      <c r="O2510" s="66">
        <f t="shared" ca="1" si="641"/>
        <v>4829005.2749960097</v>
      </c>
      <c r="P2510" s="72">
        <f t="shared" si="642"/>
        <v>0</v>
      </c>
      <c r="Q2510" s="73">
        <f t="shared" ca="1" si="643"/>
        <v>1610520.6588473076</v>
      </c>
      <c r="R2510" s="73">
        <f t="shared" ca="1" si="644"/>
        <v>18359935.510859307</v>
      </c>
      <c r="S2510" s="68"/>
      <c r="T2510" s="68"/>
      <c r="U2510" s="68"/>
      <c r="V2510" s="6"/>
      <c r="W2510" s="6"/>
      <c r="X2510" s="6"/>
      <c r="Y2510" s="7"/>
      <c r="Z2510" s="1"/>
      <c r="AA2510" s="6"/>
      <c r="AB2510" s="7"/>
      <c r="AC2510" s="7"/>
      <c r="AD2510" s="7"/>
      <c r="AE2510" s="6"/>
      <c r="AF2510" s="8"/>
      <c r="AG2510" s="6"/>
      <c r="AH2510" s="1"/>
      <c r="AI2510" s="3"/>
      <c r="AJ2510" s="3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  <c r="HG2510" s="1"/>
      <c r="HH2510" s="1"/>
      <c r="HI2510" s="1"/>
      <c r="HJ2510" s="1"/>
      <c r="HK2510" s="1"/>
      <c r="HL2510" s="1"/>
    </row>
    <row r="2511" spans="1:220" x14ac:dyDescent="0.2">
      <c r="A2511" s="65">
        <f t="shared" si="629"/>
        <v>44486</v>
      </c>
      <c r="B2511" s="12">
        <f t="shared" ca="1" si="631"/>
        <v>105352336.39804879</v>
      </c>
      <c r="C2511" s="73">
        <f t="shared" ca="1" si="632"/>
        <v>80526032.942365378</v>
      </c>
      <c r="D2511" s="67">
        <f ca="1">IF(A2511&lt;$B$1,VLOOKUP(A2511,[1]DI!$A$4:$B$15000,2,FALSE),0)</f>
        <v>0</v>
      </c>
      <c r="E2511" s="11">
        <f t="shared" ca="1" si="633"/>
        <v>1</v>
      </c>
      <c r="F2511" s="66">
        <f ca="1">(TRUNC(PRODUCT($E$16:$E2510),16))</f>
        <v>1.69642449351379</v>
      </c>
      <c r="G2511" s="66">
        <f t="shared" ca="1" si="634"/>
        <v>1.6004484080525101</v>
      </c>
      <c r="H2511" s="66">
        <f t="shared" ca="1" si="635"/>
        <v>1.0599682500000001</v>
      </c>
      <c r="I2511" s="67">
        <f t="shared" si="630"/>
        <v>0</v>
      </c>
      <c r="J2511" s="68">
        <f t="shared" si="636"/>
        <v>43801</v>
      </c>
      <c r="K2511" s="13">
        <f t="shared" si="637"/>
        <v>675</v>
      </c>
      <c r="L2511" s="9">
        <f t="shared" si="638"/>
        <v>1</v>
      </c>
      <c r="M2511" s="71">
        <f t="shared" ca="1" si="639"/>
        <v>1.0599682500000001</v>
      </c>
      <c r="N2511" s="70">
        <f t="shared" si="640"/>
        <v>0</v>
      </c>
      <c r="O2511" s="66">
        <f t="shared" ca="1" si="641"/>
        <v>4829005.2749960097</v>
      </c>
      <c r="P2511" s="72">
        <f t="shared" si="642"/>
        <v>0</v>
      </c>
      <c r="Q2511" s="73">
        <f t="shared" ca="1" si="643"/>
        <v>1610520.6588473076</v>
      </c>
      <c r="R2511" s="73">
        <f t="shared" ca="1" si="644"/>
        <v>18386777.521840096</v>
      </c>
      <c r="S2511" s="68"/>
      <c r="T2511" s="68"/>
      <c r="U2511" s="68"/>
      <c r="V2511" s="6"/>
      <c r="W2511" s="6"/>
      <c r="X2511" s="6"/>
      <c r="Y2511" s="7"/>
      <c r="Z2511" s="1"/>
      <c r="AA2511" s="6"/>
      <c r="AB2511" s="7"/>
      <c r="AC2511" s="7"/>
      <c r="AD2511" s="7"/>
      <c r="AE2511" s="6"/>
      <c r="AF2511" s="8"/>
      <c r="AG2511" s="6"/>
      <c r="AH2511" s="1"/>
      <c r="AI2511" s="3"/>
      <c r="AJ2511" s="3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  <c r="HG2511" s="1"/>
      <c r="HH2511" s="1"/>
      <c r="HI2511" s="1"/>
      <c r="HJ2511" s="1"/>
      <c r="HK2511" s="1"/>
      <c r="HL2511" s="1"/>
    </row>
    <row r="2512" spans="1:220" x14ac:dyDescent="0.2">
      <c r="A2512" s="65">
        <f t="shared" si="629"/>
        <v>44487</v>
      </c>
      <c r="B2512" s="12">
        <f t="shared" ca="1" si="631"/>
        <v>105379178.40902957</v>
      </c>
      <c r="C2512" s="73">
        <f t="shared" ca="1" si="632"/>
        <v>80526032.942365378</v>
      </c>
      <c r="D2512" s="67">
        <f ca="1">IF(A2512&lt;$B$1,VLOOKUP(A2512,[1]DI!$A$4:$B$15000,2,FALSE),0)</f>
        <v>6.1499999999999999E-2</v>
      </c>
      <c r="E2512" s="11">
        <f t="shared" ca="1" si="633"/>
        <v>1.0002368699999999</v>
      </c>
      <c r="F2512" s="66">
        <f ca="1">(TRUNC(PRODUCT($E$16:$E2511),16))</f>
        <v>1.69642449351379</v>
      </c>
      <c r="G2512" s="66">
        <f t="shared" ca="1" si="634"/>
        <v>1.6004484080525101</v>
      </c>
      <c r="H2512" s="66">
        <f t="shared" ca="1" si="635"/>
        <v>1.0599682500000001</v>
      </c>
      <c r="I2512" s="67">
        <f t="shared" si="630"/>
        <v>0</v>
      </c>
      <c r="J2512" s="68">
        <f t="shared" si="636"/>
        <v>43801</v>
      </c>
      <c r="K2512" s="13">
        <f t="shared" si="637"/>
        <v>676</v>
      </c>
      <c r="L2512" s="9">
        <f t="shared" si="638"/>
        <v>1</v>
      </c>
      <c r="M2512" s="71">
        <f t="shared" ca="1" si="639"/>
        <v>1.0599682500000001</v>
      </c>
      <c r="N2512" s="70">
        <f t="shared" si="640"/>
        <v>0</v>
      </c>
      <c r="O2512" s="66">
        <f t="shared" ca="1" si="641"/>
        <v>4829005.2749960097</v>
      </c>
      <c r="P2512" s="72">
        <f t="shared" si="642"/>
        <v>0</v>
      </c>
      <c r="Q2512" s="73">
        <f t="shared" ca="1" si="643"/>
        <v>1610520.6588473076</v>
      </c>
      <c r="R2512" s="73">
        <f t="shared" ca="1" si="644"/>
        <v>18413619.532820884</v>
      </c>
      <c r="S2512" s="68"/>
      <c r="T2512" s="68"/>
      <c r="U2512" s="68"/>
      <c r="V2512" s="6"/>
      <c r="W2512" s="6"/>
      <c r="X2512" s="6"/>
      <c r="Y2512" s="7"/>
      <c r="Z2512" s="1"/>
      <c r="AA2512" s="6"/>
      <c r="AB2512" s="7"/>
      <c r="AC2512" s="7"/>
      <c r="AD2512" s="7"/>
      <c r="AE2512" s="6"/>
      <c r="AF2512" s="8"/>
      <c r="AG2512" s="6"/>
      <c r="AH2512" s="1"/>
      <c r="AI2512" s="3"/>
      <c r="AJ2512" s="3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</row>
    <row r="2513" spans="1:220" x14ac:dyDescent="0.2">
      <c r="A2513" s="65">
        <f t="shared" si="629"/>
        <v>44488</v>
      </c>
      <c r="B2513" s="12">
        <f t="shared" ca="1" si="631"/>
        <v>105426238.0911012</v>
      </c>
      <c r="C2513" s="73">
        <f t="shared" ca="1" si="632"/>
        <v>80526032.942365378</v>
      </c>
      <c r="D2513" s="67">
        <f ca="1">IF(A2513&lt;$B$1,VLOOKUP(A2513,[1]DI!$A$4:$B$15000,2,FALSE),0)</f>
        <v>6.1499999999999999E-2</v>
      </c>
      <c r="E2513" s="11">
        <f t="shared" ca="1" si="633"/>
        <v>1.0002368699999999</v>
      </c>
      <c r="F2513" s="66">
        <f ca="1">(TRUNC(PRODUCT($E$16:$E2512),16))</f>
        <v>1.69682632558357</v>
      </c>
      <c r="G2513" s="66">
        <f t="shared" ca="1" si="634"/>
        <v>1.6004484080525101</v>
      </c>
      <c r="H2513" s="66">
        <f t="shared" ca="1" si="635"/>
        <v>1.0602193200000001</v>
      </c>
      <c r="I2513" s="67">
        <f t="shared" si="630"/>
        <v>0</v>
      </c>
      <c r="J2513" s="68">
        <f t="shared" si="636"/>
        <v>43801</v>
      </c>
      <c r="K2513" s="13">
        <f t="shared" si="637"/>
        <v>677</v>
      </c>
      <c r="L2513" s="9">
        <f t="shared" si="638"/>
        <v>1</v>
      </c>
      <c r="M2513" s="71">
        <f t="shared" ca="1" si="639"/>
        <v>1.0602193200000001</v>
      </c>
      <c r="N2513" s="70">
        <f t="shared" si="640"/>
        <v>0</v>
      </c>
      <c r="O2513" s="66">
        <f t="shared" ca="1" si="641"/>
        <v>4849222.94608685</v>
      </c>
      <c r="P2513" s="72">
        <f t="shared" si="642"/>
        <v>0</v>
      </c>
      <c r="Q2513" s="73">
        <f t="shared" ca="1" si="643"/>
        <v>1610520.6588473076</v>
      </c>
      <c r="R2513" s="73">
        <f t="shared" ca="1" si="644"/>
        <v>18440461.543801669</v>
      </c>
      <c r="S2513" s="68"/>
      <c r="T2513" s="68"/>
      <c r="U2513" s="68"/>
      <c r="V2513" s="6"/>
      <c r="W2513" s="6"/>
      <c r="X2513" s="6"/>
      <c r="Y2513" s="7"/>
      <c r="Z2513" s="1"/>
      <c r="AA2513" s="6"/>
      <c r="AB2513" s="7"/>
      <c r="AC2513" s="7"/>
      <c r="AD2513" s="7"/>
      <c r="AE2513" s="6"/>
      <c r="AF2513" s="8"/>
      <c r="AG2513" s="6"/>
      <c r="AH2513" s="1"/>
      <c r="AI2513" s="3"/>
      <c r="AJ2513" s="3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</row>
    <row r="2514" spans="1:220" x14ac:dyDescent="0.2">
      <c r="A2514" s="65">
        <f t="shared" ref="A2514:A2577" si="645">(A2513+1)</f>
        <v>44489</v>
      </c>
      <c r="B2514" s="12">
        <f t="shared" ca="1" si="631"/>
        <v>105473303.40999512</v>
      </c>
      <c r="C2514" s="73">
        <f t="shared" ca="1" si="632"/>
        <v>80526032.942365378</v>
      </c>
      <c r="D2514" s="67">
        <f ca="1">IF(A2514&lt;$B$1,VLOOKUP(A2514,[1]DI!$A$4:$B$15000,2,FALSE),0)</f>
        <v>6.1499999999999999E-2</v>
      </c>
      <c r="E2514" s="11">
        <f t="shared" ca="1" si="633"/>
        <v>1.0002368699999999</v>
      </c>
      <c r="F2514" s="66">
        <f ca="1">(TRUNC(PRODUCT($E$16:$E2513),16))</f>
        <v>1.69722825283531</v>
      </c>
      <c r="G2514" s="66">
        <f t="shared" ca="1" si="634"/>
        <v>1.6004484080525101</v>
      </c>
      <c r="H2514" s="66">
        <f t="shared" ca="1" si="635"/>
        <v>1.0604704599999999</v>
      </c>
      <c r="I2514" s="67">
        <f t="shared" ref="I2514:I2577" si="646">I2513</f>
        <v>0</v>
      </c>
      <c r="J2514" s="68">
        <f t="shared" si="636"/>
        <v>43801</v>
      </c>
      <c r="K2514" s="13">
        <f t="shared" si="637"/>
        <v>678</v>
      </c>
      <c r="L2514" s="9">
        <f t="shared" si="638"/>
        <v>1</v>
      </c>
      <c r="M2514" s="71">
        <f t="shared" ca="1" si="639"/>
        <v>1.0604704599999999</v>
      </c>
      <c r="N2514" s="70">
        <f t="shared" si="640"/>
        <v>0</v>
      </c>
      <c r="O2514" s="66">
        <f t="shared" ca="1" si="641"/>
        <v>4869446.2539999802</v>
      </c>
      <c r="P2514" s="72">
        <f t="shared" si="642"/>
        <v>0</v>
      </c>
      <c r="Q2514" s="73">
        <f t="shared" ca="1" si="643"/>
        <v>1610520.6588473076</v>
      </c>
      <c r="R2514" s="73">
        <f t="shared" ca="1" si="644"/>
        <v>18467303.554782461</v>
      </c>
      <c r="S2514" s="68"/>
      <c r="T2514" s="68"/>
      <c r="U2514" s="68"/>
      <c r="V2514" s="6"/>
      <c r="W2514" s="6"/>
      <c r="X2514" s="6"/>
      <c r="Y2514" s="7"/>
      <c r="Z2514" s="1"/>
      <c r="AA2514" s="6"/>
      <c r="AB2514" s="7"/>
      <c r="AC2514" s="7"/>
      <c r="AD2514" s="7"/>
      <c r="AE2514" s="6"/>
      <c r="AF2514" s="8"/>
      <c r="AG2514" s="6"/>
      <c r="AH2514" s="1"/>
      <c r="AI2514" s="3"/>
      <c r="AJ2514" s="3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</row>
    <row r="2515" spans="1:220" x14ac:dyDescent="0.2">
      <c r="A2515" s="65">
        <f t="shared" si="645"/>
        <v>44490</v>
      </c>
      <c r="B2515" s="12">
        <f t="shared" ca="1" si="631"/>
        <v>105520372.75519072</v>
      </c>
      <c r="C2515" s="73">
        <f t="shared" ca="1" si="632"/>
        <v>80526032.942365378</v>
      </c>
      <c r="D2515" s="67">
        <f ca="1">IF(A2515&lt;$B$1,VLOOKUP(A2515,[1]DI!$A$4:$B$15000,2,FALSE),0)</f>
        <v>6.1499999999999999E-2</v>
      </c>
      <c r="E2515" s="11">
        <f t="shared" ca="1" si="633"/>
        <v>1.0002368699999999</v>
      </c>
      <c r="F2515" s="66">
        <f ca="1">(TRUNC(PRODUCT($E$16:$E2514),16))</f>
        <v>1.69763027529156</v>
      </c>
      <c r="G2515" s="66">
        <f t="shared" ca="1" si="634"/>
        <v>1.6004484080525101</v>
      </c>
      <c r="H2515" s="66">
        <f t="shared" ca="1" si="635"/>
        <v>1.0607216500000001</v>
      </c>
      <c r="I2515" s="67">
        <f t="shared" si="646"/>
        <v>0</v>
      </c>
      <c r="J2515" s="68">
        <f t="shared" si="636"/>
        <v>43801</v>
      </c>
      <c r="K2515" s="13">
        <f t="shared" si="637"/>
        <v>679</v>
      </c>
      <c r="L2515" s="9">
        <f t="shared" si="638"/>
        <v>1</v>
      </c>
      <c r="M2515" s="71">
        <f t="shared" ca="1" si="639"/>
        <v>1.0607216500000001</v>
      </c>
      <c r="N2515" s="70">
        <f t="shared" si="640"/>
        <v>0</v>
      </c>
      <c r="O2515" s="66">
        <f t="shared" ca="1" si="641"/>
        <v>4889673.5882147904</v>
      </c>
      <c r="P2515" s="72">
        <f t="shared" si="642"/>
        <v>0</v>
      </c>
      <c r="Q2515" s="73">
        <f t="shared" ca="1" si="643"/>
        <v>1610520.6588473076</v>
      </c>
      <c r="R2515" s="73">
        <f t="shared" ca="1" si="644"/>
        <v>18494145.565763246</v>
      </c>
      <c r="S2515" s="68"/>
      <c r="T2515" s="68"/>
      <c r="U2515" s="68"/>
      <c r="V2515" s="6"/>
      <c r="W2515" s="6"/>
      <c r="X2515" s="6"/>
      <c r="Y2515" s="7"/>
      <c r="Z2515" s="1"/>
      <c r="AA2515" s="6"/>
      <c r="AB2515" s="7"/>
      <c r="AC2515" s="7"/>
      <c r="AD2515" s="7"/>
      <c r="AE2515" s="6"/>
      <c r="AF2515" s="8"/>
      <c r="AG2515" s="6"/>
      <c r="AH2515" s="1"/>
      <c r="AI2515" s="3"/>
      <c r="AJ2515" s="3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</row>
    <row r="2516" spans="1:220" x14ac:dyDescent="0.2">
      <c r="A2516" s="65">
        <f t="shared" si="645"/>
        <v>44491</v>
      </c>
      <c r="B2516" s="12">
        <f t="shared" ca="1" si="631"/>
        <v>105567446.93194827</v>
      </c>
      <c r="C2516" s="73">
        <f t="shared" ca="1" si="632"/>
        <v>80526032.942365378</v>
      </c>
      <c r="D2516" s="67">
        <f ca="1">IF(A2516&lt;$B$1,VLOOKUP(A2516,[1]DI!$A$4:$B$15000,2,FALSE),0)</f>
        <v>6.1499999999999999E-2</v>
      </c>
      <c r="E2516" s="11">
        <f t="shared" ca="1" si="633"/>
        <v>1.0002368699999999</v>
      </c>
      <c r="F2516" s="66">
        <f ca="1">(TRUNC(PRODUCT($E$16:$E2515),16))</f>
        <v>1.69803239297487</v>
      </c>
      <c r="G2516" s="66">
        <f t="shared" ca="1" si="634"/>
        <v>1.6004484080525101</v>
      </c>
      <c r="H2516" s="66">
        <f t="shared" ca="1" si="635"/>
        <v>1.0609729000000001</v>
      </c>
      <c r="I2516" s="67">
        <f t="shared" si="646"/>
        <v>0</v>
      </c>
      <c r="J2516" s="68">
        <f t="shared" si="636"/>
        <v>43801</v>
      </c>
      <c r="K2516" s="13">
        <f t="shared" si="637"/>
        <v>680</v>
      </c>
      <c r="L2516" s="9">
        <f t="shared" si="638"/>
        <v>1</v>
      </c>
      <c r="M2516" s="71">
        <f t="shared" ca="1" si="639"/>
        <v>1.0609729000000001</v>
      </c>
      <c r="N2516" s="70">
        <f t="shared" si="640"/>
        <v>0</v>
      </c>
      <c r="O2516" s="66">
        <f t="shared" ca="1" si="641"/>
        <v>4909905.7539915601</v>
      </c>
      <c r="P2516" s="72">
        <f t="shared" si="642"/>
        <v>0</v>
      </c>
      <c r="Q2516" s="73">
        <f t="shared" ca="1" si="643"/>
        <v>1610520.6588473076</v>
      </c>
      <c r="R2516" s="73">
        <f t="shared" ca="1" si="644"/>
        <v>18520987.576744039</v>
      </c>
      <c r="S2516" s="68"/>
      <c r="T2516" s="68"/>
      <c r="U2516" s="68"/>
      <c r="V2516" s="6"/>
      <c r="W2516" s="6"/>
      <c r="X2516" s="6"/>
      <c r="Y2516" s="7"/>
      <c r="Z2516" s="1"/>
      <c r="AA2516" s="6"/>
      <c r="AB2516" s="7"/>
      <c r="AC2516" s="7"/>
      <c r="AD2516" s="7"/>
      <c r="AE2516" s="6"/>
      <c r="AF2516" s="8"/>
      <c r="AG2516" s="6"/>
      <c r="AH2516" s="1"/>
      <c r="AI2516" s="3"/>
      <c r="AJ2516" s="3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  <c r="HG2516" s="1"/>
      <c r="HH2516" s="1"/>
      <c r="HI2516" s="1"/>
      <c r="HJ2516" s="1"/>
      <c r="HK2516" s="1"/>
      <c r="HL2516" s="1"/>
    </row>
    <row r="2517" spans="1:220" x14ac:dyDescent="0.2">
      <c r="A2517" s="65">
        <f t="shared" si="645"/>
        <v>44492</v>
      </c>
      <c r="B2517" s="12">
        <f t="shared" ca="1" si="631"/>
        <v>105614526.74552813</v>
      </c>
      <c r="C2517" s="73">
        <f t="shared" ca="1" si="632"/>
        <v>80526032.942365378</v>
      </c>
      <c r="D2517" s="67">
        <f ca="1">IF(A2517&lt;$B$1,VLOOKUP(A2517,[1]DI!$A$4:$B$15000,2,FALSE),0)</f>
        <v>0</v>
      </c>
      <c r="E2517" s="11">
        <f t="shared" ca="1" si="633"/>
        <v>1</v>
      </c>
      <c r="F2517" s="66">
        <f ca="1">(TRUNC(PRODUCT($E$16:$E2516),16))</f>
        <v>1.6984346059077899</v>
      </c>
      <c r="G2517" s="66">
        <f t="shared" ca="1" si="634"/>
        <v>1.6004484080525101</v>
      </c>
      <c r="H2517" s="66">
        <f t="shared" ca="1" si="635"/>
        <v>1.0612242199999999</v>
      </c>
      <c r="I2517" s="67">
        <f t="shared" si="646"/>
        <v>0</v>
      </c>
      <c r="J2517" s="68">
        <f t="shared" si="636"/>
        <v>43801</v>
      </c>
      <c r="K2517" s="13">
        <f t="shared" si="637"/>
        <v>681</v>
      </c>
      <c r="L2517" s="9">
        <f t="shared" si="638"/>
        <v>1</v>
      </c>
      <c r="M2517" s="71">
        <f t="shared" ca="1" si="639"/>
        <v>1.0612242199999999</v>
      </c>
      <c r="N2517" s="70">
        <f t="shared" si="640"/>
        <v>0</v>
      </c>
      <c r="O2517" s="66">
        <f t="shared" ca="1" si="641"/>
        <v>4930143.5565906204</v>
      </c>
      <c r="P2517" s="72">
        <f t="shared" si="642"/>
        <v>0</v>
      </c>
      <c r="Q2517" s="73">
        <f t="shared" ca="1" si="643"/>
        <v>1610520.6588473076</v>
      </c>
      <c r="R2517" s="73">
        <f t="shared" ca="1" si="644"/>
        <v>18547829.587724827</v>
      </c>
      <c r="S2517" s="68"/>
      <c r="T2517" s="68"/>
      <c r="U2517" s="68"/>
      <c r="V2517" s="6"/>
      <c r="W2517" s="6"/>
      <c r="X2517" s="6"/>
      <c r="Y2517" s="7"/>
      <c r="Z2517" s="1"/>
      <c r="AA2517" s="6"/>
      <c r="AB2517" s="7"/>
      <c r="AC2517" s="7"/>
      <c r="AD2517" s="7"/>
      <c r="AE2517" s="6"/>
      <c r="AF2517" s="8"/>
      <c r="AG2517" s="6"/>
      <c r="AH2517" s="1"/>
      <c r="AI2517" s="3"/>
      <c r="AJ2517" s="3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  <c r="HG2517" s="1"/>
      <c r="HH2517" s="1"/>
      <c r="HI2517" s="1"/>
      <c r="HJ2517" s="1"/>
      <c r="HK2517" s="1"/>
      <c r="HL2517" s="1"/>
    </row>
    <row r="2518" spans="1:220" x14ac:dyDescent="0.2">
      <c r="A2518" s="65">
        <f t="shared" si="645"/>
        <v>44493</v>
      </c>
      <c r="B2518" s="12">
        <f t="shared" ca="1" si="631"/>
        <v>105641368.75650892</v>
      </c>
      <c r="C2518" s="73">
        <f t="shared" ca="1" si="632"/>
        <v>80526032.942365378</v>
      </c>
      <c r="D2518" s="67">
        <f ca="1">IF(A2518&lt;$B$1,VLOOKUP(A2518,[1]DI!$A$4:$B$15000,2,FALSE),0)</f>
        <v>0</v>
      </c>
      <c r="E2518" s="11">
        <f t="shared" ca="1" si="633"/>
        <v>1</v>
      </c>
      <c r="F2518" s="66">
        <f ca="1">(TRUNC(PRODUCT($E$16:$E2517),16))</f>
        <v>1.6984346059077899</v>
      </c>
      <c r="G2518" s="66">
        <f t="shared" ca="1" si="634"/>
        <v>1.6004484080525101</v>
      </c>
      <c r="H2518" s="66">
        <f t="shared" ca="1" si="635"/>
        <v>1.0612242199999999</v>
      </c>
      <c r="I2518" s="67">
        <f t="shared" si="646"/>
        <v>0</v>
      </c>
      <c r="J2518" s="68">
        <f t="shared" si="636"/>
        <v>43801</v>
      </c>
      <c r="K2518" s="13">
        <f t="shared" si="637"/>
        <v>682</v>
      </c>
      <c r="L2518" s="9">
        <f t="shared" si="638"/>
        <v>1</v>
      </c>
      <c r="M2518" s="71">
        <f t="shared" ca="1" si="639"/>
        <v>1.0612242199999999</v>
      </c>
      <c r="N2518" s="70">
        <f t="shared" si="640"/>
        <v>0</v>
      </c>
      <c r="O2518" s="66">
        <f t="shared" ca="1" si="641"/>
        <v>4930143.5565906204</v>
      </c>
      <c r="P2518" s="72">
        <f t="shared" si="642"/>
        <v>0</v>
      </c>
      <c r="Q2518" s="73">
        <f t="shared" ca="1" si="643"/>
        <v>1610520.6588473076</v>
      </c>
      <c r="R2518" s="73">
        <f t="shared" ca="1" si="644"/>
        <v>18574671.598705612</v>
      </c>
      <c r="S2518" s="68"/>
      <c r="T2518" s="68"/>
      <c r="U2518" s="68"/>
      <c r="V2518" s="6"/>
      <c r="W2518" s="6"/>
      <c r="X2518" s="6"/>
      <c r="Y2518" s="7"/>
      <c r="Z2518" s="1"/>
      <c r="AA2518" s="6"/>
      <c r="AB2518" s="7"/>
      <c r="AC2518" s="7"/>
      <c r="AD2518" s="7"/>
      <c r="AE2518" s="6"/>
      <c r="AF2518" s="8"/>
      <c r="AG2518" s="6"/>
      <c r="AH2518" s="1"/>
      <c r="AI2518" s="3"/>
      <c r="AJ2518" s="3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  <c r="HG2518" s="1"/>
      <c r="HH2518" s="1"/>
      <c r="HI2518" s="1"/>
      <c r="HJ2518" s="1"/>
      <c r="HK2518" s="1"/>
      <c r="HL2518" s="1"/>
    </row>
    <row r="2519" spans="1:220" x14ac:dyDescent="0.2">
      <c r="A2519" s="65">
        <f t="shared" si="645"/>
        <v>44494</v>
      </c>
      <c r="B2519" s="12">
        <f t="shared" ca="1" si="631"/>
        <v>105668210.7674897</v>
      </c>
      <c r="C2519" s="73">
        <f t="shared" ca="1" si="632"/>
        <v>80526032.942365378</v>
      </c>
      <c r="D2519" s="67">
        <f ca="1">IF(A2519&lt;$B$1,VLOOKUP(A2519,[1]DI!$A$4:$B$15000,2,FALSE),0)</f>
        <v>6.1499999999999999E-2</v>
      </c>
      <c r="E2519" s="11">
        <f t="shared" ca="1" si="633"/>
        <v>1.0002368699999999</v>
      </c>
      <c r="F2519" s="66">
        <f ca="1">(TRUNC(PRODUCT($E$16:$E2518),16))</f>
        <v>1.6984346059077899</v>
      </c>
      <c r="G2519" s="66">
        <f t="shared" ca="1" si="634"/>
        <v>1.6004484080525101</v>
      </c>
      <c r="H2519" s="66">
        <f t="shared" ca="1" si="635"/>
        <v>1.0612242199999999</v>
      </c>
      <c r="I2519" s="67">
        <f t="shared" si="646"/>
        <v>0</v>
      </c>
      <c r="J2519" s="68">
        <f t="shared" si="636"/>
        <v>43801</v>
      </c>
      <c r="K2519" s="13">
        <f t="shared" si="637"/>
        <v>683</v>
      </c>
      <c r="L2519" s="9">
        <f t="shared" si="638"/>
        <v>1</v>
      </c>
      <c r="M2519" s="71">
        <f t="shared" ca="1" si="639"/>
        <v>1.0612242199999999</v>
      </c>
      <c r="N2519" s="70">
        <f t="shared" si="640"/>
        <v>0</v>
      </c>
      <c r="O2519" s="66">
        <f t="shared" ca="1" si="641"/>
        <v>4930143.5565906204</v>
      </c>
      <c r="P2519" s="72">
        <f t="shared" si="642"/>
        <v>0</v>
      </c>
      <c r="Q2519" s="73">
        <f t="shared" ca="1" si="643"/>
        <v>1610520.6588473076</v>
      </c>
      <c r="R2519" s="73">
        <f t="shared" ca="1" si="644"/>
        <v>18601513.609686404</v>
      </c>
      <c r="S2519" s="68"/>
      <c r="T2519" s="68"/>
      <c r="U2519" s="68"/>
      <c r="V2519" s="6"/>
      <c r="W2519" s="6"/>
      <c r="X2519" s="6"/>
      <c r="Y2519" s="7"/>
      <c r="Z2519" s="1"/>
      <c r="AA2519" s="6"/>
      <c r="AB2519" s="7"/>
      <c r="AC2519" s="7"/>
      <c r="AD2519" s="7"/>
      <c r="AE2519" s="6"/>
      <c r="AF2519" s="8"/>
      <c r="AG2519" s="6"/>
      <c r="AH2519" s="1"/>
      <c r="AI2519" s="3"/>
      <c r="AJ2519" s="3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</row>
    <row r="2520" spans="1:220" x14ac:dyDescent="0.2">
      <c r="A2520" s="65">
        <f t="shared" si="645"/>
        <v>44495</v>
      </c>
      <c r="B2520" s="12">
        <f t="shared" ca="1" si="631"/>
        <v>105715294.60737121</v>
      </c>
      <c r="C2520" s="73">
        <f t="shared" ca="1" si="632"/>
        <v>80526032.942365378</v>
      </c>
      <c r="D2520" s="67">
        <f ca="1">IF(A2520&lt;$B$1,VLOOKUP(A2520,[1]DI!$A$4:$B$15000,2,FALSE),0)</f>
        <v>6.1499999999999999E-2</v>
      </c>
      <c r="E2520" s="11">
        <f t="shared" ca="1" si="633"/>
        <v>1.0002368699999999</v>
      </c>
      <c r="F2520" s="66">
        <f ca="1">(TRUNC(PRODUCT($E$16:$E2519),16))</f>
        <v>1.6988369141128901</v>
      </c>
      <c r="G2520" s="66">
        <f t="shared" ca="1" si="634"/>
        <v>1.6004484080525101</v>
      </c>
      <c r="H2520" s="66">
        <f t="shared" ca="1" si="635"/>
        <v>1.0614755899999999</v>
      </c>
      <c r="I2520" s="67">
        <f t="shared" si="646"/>
        <v>0</v>
      </c>
      <c r="J2520" s="68">
        <f t="shared" si="636"/>
        <v>43801</v>
      </c>
      <c r="K2520" s="13">
        <f t="shared" si="637"/>
        <v>684</v>
      </c>
      <c r="L2520" s="9">
        <f t="shared" si="638"/>
        <v>1</v>
      </c>
      <c r="M2520" s="71">
        <f t="shared" ca="1" si="639"/>
        <v>1.0614755899999999</v>
      </c>
      <c r="N2520" s="70">
        <f t="shared" si="640"/>
        <v>0</v>
      </c>
      <c r="O2520" s="66">
        <f t="shared" ca="1" si="641"/>
        <v>4950385.3854913404</v>
      </c>
      <c r="P2520" s="72">
        <f t="shared" si="642"/>
        <v>0</v>
      </c>
      <c r="Q2520" s="73">
        <f t="shared" ca="1" si="643"/>
        <v>1610520.6588473076</v>
      </c>
      <c r="R2520" s="73">
        <f t="shared" ca="1" si="644"/>
        <v>18628355.620667189</v>
      </c>
      <c r="S2520" s="68"/>
      <c r="T2520" s="68"/>
      <c r="U2520" s="68"/>
      <c r="V2520" s="6"/>
      <c r="W2520" s="6"/>
      <c r="X2520" s="6"/>
      <c r="Y2520" s="7"/>
      <c r="Z2520" s="1"/>
      <c r="AA2520" s="6"/>
      <c r="AB2520" s="7"/>
      <c r="AC2520" s="7"/>
      <c r="AD2520" s="7"/>
      <c r="AE2520" s="6"/>
      <c r="AF2520" s="8"/>
      <c r="AG2520" s="6"/>
      <c r="AH2520" s="1"/>
      <c r="AI2520" s="3"/>
      <c r="AJ2520" s="3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</row>
    <row r="2521" spans="1:220" x14ac:dyDescent="0.2">
      <c r="A2521" s="65">
        <f t="shared" si="645"/>
        <v>44496</v>
      </c>
      <c r="B2521" s="12">
        <f t="shared" ca="1" si="631"/>
        <v>105762383.2788147</v>
      </c>
      <c r="C2521" s="73">
        <f t="shared" ca="1" si="632"/>
        <v>80526032.942365378</v>
      </c>
      <c r="D2521" s="67">
        <f ca="1">IF(A2521&lt;$B$1,VLOOKUP(A2521,[1]DI!$A$4:$B$15000,2,FALSE),0)</f>
        <v>6.1499999999999999E-2</v>
      </c>
      <c r="E2521" s="11">
        <f t="shared" ca="1" si="633"/>
        <v>1.0002368699999999</v>
      </c>
      <c r="F2521" s="66">
        <f ca="1">(TRUNC(PRODUCT($E$16:$E2520),16))</f>
        <v>1.6992393176127401</v>
      </c>
      <c r="G2521" s="66">
        <f t="shared" ca="1" si="634"/>
        <v>1.6004484080525101</v>
      </c>
      <c r="H2521" s="66">
        <f t="shared" ca="1" si="635"/>
        <v>1.06172702</v>
      </c>
      <c r="I2521" s="67">
        <f t="shared" si="646"/>
        <v>0</v>
      </c>
      <c r="J2521" s="68">
        <f t="shared" si="636"/>
        <v>43801</v>
      </c>
      <c r="K2521" s="13">
        <f t="shared" si="637"/>
        <v>685</v>
      </c>
      <c r="L2521" s="9">
        <f t="shared" si="638"/>
        <v>1</v>
      </c>
      <c r="M2521" s="71">
        <f t="shared" ca="1" si="639"/>
        <v>1.06172702</v>
      </c>
      <c r="N2521" s="70">
        <f t="shared" si="640"/>
        <v>0</v>
      </c>
      <c r="O2521" s="66">
        <f t="shared" ca="1" si="641"/>
        <v>4970632.0459540403</v>
      </c>
      <c r="P2521" s="72">
        <f t="shared" si="642"/>
        <v>0</v>
      </c>
      <c r="Q2521" s="73">
        <f t="shared" ca="1" si="643"/>
        <v>1610520.6588473076</v>
      </c>
      <c r="R2521" s="73">
        <f t="shared" ca="1" si="644"/>
        <v>18655197.631647982</v>
      </c>
      <c r="S2521" s="68"/>
      <c r="T2521" s="68"/>
      <c r="U2521" s="68"/>
      <c r="V2521" s="6"/>
      <c r="W2521" s="6"/>
      <c r="X2521" s="6"/>
      <c r="Y2521" s="7"/>
      <c r="Z2521" s="1"/>
      <c r="AA2521" s="6"/>
      <c r="AB2521" s="7"/>
      <c r="AC2521" s="7"/>
      <c r="AD2521" s="7"/>
      <c r="AE2521" s="6"/>
      <c r="AF2521" s="8"/>
      <c r="AG2521" s="6"/>
      <c r="AH2521" s="1"/>
      <c r="AI2521" s="3"/>
      <c r="AJ2521" s="3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</row>
    <row r="2522" spans="1:220" x14ac:dyDescent="0.2">
      <c r="A2522" s="65">
        <f t="shared" si="645"/>
        <v>44497</v>
      </c>
      <c r="B2522" s="12">
        <f t="shared" ca="1" si="631"/>
        <v>105809476.78182018</v>
      </c>
      <c r="C2522" s="73">
        <f t="shared" ca="1" si="632"/>
        <v>80526032.942365378</v>
      </c>
      <c r="D2522" s="67">
        <f ca="1">IF(A2522&lt;$B$1,VLOOKUP(A2522,[1]DI!$A$4:$B$15000,2,FALSE),0)</f>
        <v>7.6499999999999999E-2</v>
      </c>
      <c r="E2522" s="11">
        <f t="shared" ca="1" si="633"/>
        <v>1.0002925600000001</v>
      </c>
      <c r="F2522" s="66">
        <f ca="1">(TRUNC(PRODUCT($E$16:$E2521),16))</f>
        <v>1.6996418164299001</v>
      </c>
      <c r="G2522" s="66">
        <f t="shared" ca="1" si="634"/>
        <v>1.6004484080525101</v>
      </c>
      <c r="H2522" s="66">
        <f t="shared" ca="1" si="635"/>
        <v>1.0619785100000001</v>
      </c>
      <c r="I2522" s="67">
        <f t="shared" si="646"/>
        <v>0</v>
      </c>
      <c r="J2522" s="68">
        <f t="shared" si="636"/>
        <v>43801</v>
      </c>
      <c r="K2522" s="13">
        <f t="shared" si="637"/>
        <v>686</v>
      </c>
      <c r="L2522" s="9">
        <f t="shared" si="638"/>
        <v>1</v>
      </c>
      <c r="M2522" s="71">
        <f t="shared" ca="1" si="639"/>
        <v>1.0619785100000001</v>
      </c>
      <c r="N2522" s="70">
        <f t="shared" si="640"/>
        <v>0</v>
      </c>
      <c r="O2522" s="66">
        <f t="shared" ca="1" si="641"/>
        <v>4990883.5379787302</v>
      </c>
      <c r="P2522" s="72">
        <f t="shared" si="642"/>
        <v>0</v>
      </c>
      <c r="Q2522" s="73">
        <f t="shared" ca="1" si="643"/>
        <v>1610520.6588473076</v>
      </c>
      <c r="R2522" s="73">
        <f t="shared" ca="1" si="644"/>
        <v>18682039.642628767</v>
      </c>
      <c r="S2522" s="68"/>
      <c r="T2522" s="68"/>
      <c r="U2522" s="68"/>
      <c r="V2522" s="6"/>
      <c r="W2522" s="6"/>
      <c r="X2522" s="6"/>
      <c r="Y2522" s="7"/>
      <c r="Z2522" s="1"/>
      <c r="AA2522" s="6"/>
      <c r="AB2522" s="7"/>
      <c r="AC2522" s="7"/>
      <c r="AD2522" s="7"/>
      <c r="AE2522" s="6"/>
      <c r="AF2522" s="8"/>
      <c r="AG2522" s="6"/>
      <c r="AH2522" s="1"/>
      <c r="AI2522" s="3"/>
      <c r="AJ2522" s="3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</row>
    <row r="2523" spans="1:220" x14ac:dyDescent="0.2">
      <c r="A2523" s="65">
        <f t="shared" si="645"/>
        <v>44498</v>
      </c>
      <c r="B2523" s="12">
        <f t="shared" ca="1" si="631"/>
        <v>105861337.42597581</v>
      </c>
      <c r="C2523" s="73">
        <f t="shared" ca="1" si="632"/>
        <v>80526032.942365378</v>
      </c>
      <c r="D2523" s="67">
        <f ca="1">IF(A2523&lt;$B$1,VLOOKUP(A2523,[1]DI!$A$4:$B$15000,2,FALSE),0)</f>
        <v>7.6499999999999999E-2</v>
      </c>
      <c r="E2523" s="11">
        <f t="shared" ca="1" si="633"/>
        <v>1.0002925600000001</v>
      </c>
      <c r="F2523" s="66">
        <f ca="1">(TRUNC(PRODUCT($E$16:$E2522),16))</f>
        <v>1.70013906363972</v>
      </c>
      <c r="G2523" s="66">
        <f t="shared" ca="1" si="634"/>
        <v>1.6004484080525101</v>
      </c>
      <c r="H2523" s="66">
        <f t="shared" ca="1" si="635"/>
        <v>1.0622891999999999</v>
      </c>
      <c r="I2523" s="67">
        <f t="shared" si="646"/>
        <v>0</v>
      </c>
      <c r="J2523" s="68">
        <f t="shared" si="636"/>
        <v>43801</v>
      </c>
      <c r="K2523" s="13">
        <f t="shared" si="637"/>
        <v>687</v>
      </c>
      <c r="L2523" s="9">
        <f t="shared" si="638"/>
        <v>1</v>
      </c>
      <c r="M2523" s="71">
        <f t="shared" ca="1" si="639"/>
        <v>1.0622891999999999</v>
      </c>
      <c r="N2523" s="70">
        <f t="shared" si="640"/>
        <v>0</v>
      </c>
      <c r="O2523" s="66">
        <f t="shared" ca="1" si="641"/>
        <v>5015902.1711535798</v>
      </c>
      <c r="P2523" s="72">
        <f t="shared" si="642"/>
        <v>0</v>
      </c>
      <c r="Q2523" s="73">
        <f t="shared" ca="1" si="643"/>
        <v>1610520.6588473076</v>
      </c>
      <c r="R2523" s="73">
        <f t="shared" ca="1" si="644"/>
        <v>18708881.653609555</v>
      </c>
      <c r="S2523" s="68"/>
      <c r="T2523" s="68"/>
      <c r="U2523" s="68"/>
      <c r="V2523" s="6"/>
      <c r="W2523" s="6"/>
      <c r="X2523" s="6"/>
      <c r="Y2523" s="7"/>
      <c r="Z2523" s="1"/>
      <c r="AA2523" s="6"/>
      <c r="AB2523" s="7"/>
      <c r="AC2523" s="7"/>
      <c r="AD2523" s="7"/>
      <c r="AE2523" s="6"/>
      <c r="AF2523" s="8"/>
      <c r="AG2523" s="6"/>
      <c r="AH2523" s="1"/>
      <c r="AI2523" s="3"/>
      <c r="AJ2523" s="3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  <c r="HG2523" s="1"/>
      <c r="HH2523" s="1"/>
      <c r="HI2523" s="1"/>
      <c r="HJ2523" s="1"/>
      <c r="HK2523" s="1"/>
      <c r="HL2523" s="1"/>
    </row>
    <row r="2524" spans="1:220" x14ac:dyDescent="0.2">
      <c r="A2524" s="65">
        <f t="shared" si="645"/>
        <v>44499</v>
      </c>
      <c r="B2524" s="12">
        <f t="shared" ca="1" si="631"/>
        <v>105913206.12273477</v>
      </c>
      <c r="C2524" s="73">
        <f t="shared" ca="1" si="632"/>
        <v>80526032.942365378</v>
      </c>
      <c r="D2524" s="67">
        <f ca="1">IF(A2524&lt;$B$1,VLOOKUP(A2524,[1]DI!$A$4:$B$15000,2,FALSE),0)</f>
        <v>0</v>
      </c>
      <c r="E2524" s="11">
        <f t="shared" ca="1" si="633"/>
        <v>1</v>
      </c>
      <c r="F2524" s="66">
        <f ca="1">(TRUNC(PRODUCT($E$16:$E2523),16))</f>
        <v>1.70063645632418</v>
      </c>
      <c r="G2524" s="66">
        <f t="shared" ca="1" si="634"/>
        <v>1.6004484080525101</v>
      </c>
      <c r="H2524" s="66">
        <f t="shared" ca="1" si="635"/>
        <v>1.06259999</v>
      </c>
      <c r="I2524" s="67">
        <f t="shared" si="646"/>
        <v>0</v>
      </c>
      <c r="J2524" s="68">
        <f t="shared" si="636"/>
        <v>43801</v>
      </c>
      <c r="K2524" s="13">
        <f t="shared" si="637"/>
        <v>688</v>
      </c>
      <c r="L2524" s="9">
        <f t="shared" si="638"/>
        <v>1</v>
      </c>
      <c r="M2524" s="71">
        <f t="shared" ca="1" si="639"/>
        <v>1.06259999</v>
      </c>
      <c r="N2524" s="70">
        <f t="shared" si="640"/>
        <v>0</v>
      </c>
      <c r="O2524" s="66">
        <f t="shared" ca="1" si="641"/>
        <v>5040928.8569317497</v>
      </c>
      <c r="P2524" s="72">
        <f t="shared" si="642"/>
        <v>0</v>
      </c>
      <c r="Q2524" s="73">
        <f t="shared" ca="1" si="643"/>
        <v>1610520.6588473076</v>
      </c>
      <c r="R2524" s="73">
        <f t="shared" ca="1" si="644"/>
        <v>18735723.664590344</v>
      </c>
      <c r="S2524" s="68"/>
      <c r="T2524" s="68"/>
      <c r="U2524" s="68"/>
      <c r="V2524" s="6"/>
      <c r="W2524" s="6"/>
      <c r="X2524" s="6"/>
      <c r="Y2524" s="7"/>
      <c r="Z2524" s="1"/>
      <c r="AA2524" s="6"/>
      <c r="AB2524" s="7"/>
      <c r="AC2524" s="7"/>
      <c r="AD2524" s="7"/>
      <c r="AE2524" s="6"/>
      <c r="AF2524" s="8"/>
      <c r="AG2524" s="6"/>
      <c r="AH2524" s="1"/>
      <c r="AI2524" s="3"/>
      <c r="AJ2524" s="3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  <c r="HG2524" s="1"/>
      <c r="HH2524" s="1"/>
      <c r="HI2524" s="1"/>
      <c r="HJ2524" s="1"/>
      <c r="HK2524" s="1"/>
      <c r="HL2524" s="1"/>
    </row>
    <row r="2525" spans="1:220" x14ac:dyDescent="0.2">
      <c r="A2525" s="65">
        <f t="shared" si="645"/>
        <v>44500</v>
      </c>
      <c r="B2525" s="12">
        <f t="shared" ca="1" si="631"/>
        <v>105940048.13371556</v>
      </c>
      <c r="C2525" s="73">
        <f t="shared" ca="1" si="632"/>
        <v>80526032.942365378</v>
      </c>
      <c r="D2525" s="67">
        <f ca="1">IF(A2525&lt;$B$1,VLOOKUP(A2525,[1]DI!$A$4:$B$15000,2,FALSE),0)</f>
        <v>0</v>
      </c>
      <c r="E2525" s="11">
        <f t="shared" ca="1" si="633"/>
        <v>1</v>
      </c>
      <c r="F2525" s="66">
        <f ca="1">(TRUNC(PRODUCT($E$16:$E2524),16))</f>
        <v>1.70063645632418</v>
      </c>
      <c r="G2525" s="66">
        <f t="shared" ca="1" si="634"/>
        <v>1.6004484080525101</v>
      </c>
      <c r="H2525" s="66">
        <f t="shared" ca="1" si="635"/>
        <v>1.06259999</v>
      </c>
      <c r="I2525" s="67">
        <f t="shared" si="646"/>
        <v>0</v>
      </c>
      <c r="J2525" s="68">
        <f t="shared" si="636"/>
        <v>43801</v>
      </c>
      <c r="K2525" s="13">
        <f t="shared" si="637"/>
        <v>689</v>
      </c>
      <c r="L2525" s="9">
        <f t="shared" si="638"/>
        <v>1</v>
      </c>
      <c r="M2525" s="71">
        <f t="shared" ca="1" si="639"/>
        <v>1.06259999</v>
      </c>
      <c r="N2525" s="70">
        <f t="shared" si="640"/>
        <v>0</v>
      </c>
      <c r="O2525" s="66">
        <f t="shared" ca="1" si="641"/>
        <v>5040928.8569317497</v>
      </c>
      <c r="P2525" s="72">
        <f t="shared" si="642"/>
        <v>0</v>
      </c>
      <c r="Q2525" s="73">
        <f t="shared" ca="1" si="643"/>
        <v>1610520.6588473076</v>
      </c>
      <c r="R2525" s="73">
        <f t="shared" ca="1" si="644"/>
        <v>18762565.675571132</v>
      </c>
      <c r="S2525" s="68"/>
      <c r="T2525" s="68"/>
      <c r="U2525" s="68"/>
      <c r="V2525" s="6"/>
      <c r="W2525" s="6"/>
      <c r="X2525" s="6"/>
      <c r="Y2525" s="7"/>
      <c r="Z2525" s="1"/>
      <c r="AA2525" s="6"/>
      <c r="AB2525" s="7"/>
      <c r="AC2525" s="7"/>
      <c r="AD2525" s="7"/>
      <c r="AE2525" s="6"/>
      <c r="AF2525" s="8"/>
      <c r="AG2525" s="6"/>
      <c r="AH2525" s="1"/>
      <c r="AI2525" s="3"/>
      <c r="AJ2525" s="3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  <c r="HG2525" s="1"/>
      <c r="HH2525" s="1"/>
      <c r="HI2525" s="1"/>
      <c r="HJ2525" s="1"/>
      <c r="HK2525" s="1"/>
      <c r="HL2525" s="1"/>
    </row>
    <row r="2526" spans="1:220" x14ac:dyDescent="0.2">
      <c r="A2526" s="65">
        <f t="shared" si="645"/>
        <v>44501</v>
      </c>
      <c r="B2526" s="12">
        <f t="shared" ca="1" si="631"/>
        <v>105966890.14469635</v>
      </c>
      <c r="C2526" s="73">
        <f t="shared" ca="1" si="632"/>
        <v>80526032.942365378</v>
      </c>
      <c r="D2526" s="67">
        <f ca="1">IF(A2526&lt;$B$1,VLOOKUP(A2526,[1]DI!$A$4:$B$15000,2,FALSE),0)</f>
        <v>7.6499999999999999E-2</v>
      </c>
      <c r="E2526" s="11">
        <f t="shared" ca="1" si="633"/>
        <v>1.0002925600000001</v>
      </c>
      <c r="F2526" s="66">
        <f ca="1">(TRUNC(PRODUCT($E$16:$E2525),16))</f>
        <v>1.70063645632418</v>
      </c>
      <c r="G2526" s="66">
        <f t="shared" ca="1" si="634"/>
        <v>1.6004484080525101</v>
      </c>
      <c r="H2526" s="66">
        <f t="shared" ca="1" si="635"/>
        <v>1.06259999</v>
      </c>
      <c r="I2526" s="67">
        <f t="shared" si="646"/>
        <v>0</v>
      </c>
      <c r="J2526" s="68">
        <f t="shared" si="636"/>
        <v>43801</v>
      </c>
      <c r="K2526" s="13">
        <f t="shared" si="637"/>
        <v>689</v>
      </c>
      <c r="L2526" s="9">
        <f t="shared" si="638"/>
        <v>1</v>
      </c>
      <c r="M2526" s="71">
        <f t="shared" ca="1" si="639"/>
        <v>1.06259999</v>
      </c>
      <c r="N2526" s="70">
        <f t="shared" si="640"/>
        <v>0</v>
      </c>
      <c r="O2526" s="66">
        <f t="shared" ca="1" si="641"/>
        <v>5040928.8569317497</v>
      </c>
      <c r="P2526" s="72">
        <f t="shared" si="642"/>
        <v>0</v>
      </c>
      <c r="Q2526" s="73">
        <f t="shared" ca="1" si="643"/>
        <v>1610520.6588473076</v>
      </c>
      <c r="R2526" s="73">
        <f t="shared" ca="1" si="644"/>
        <v>18789407.686551921</v>
      </c>
      <c r="S2526" s="68"/>
      <c r="T2526" s="68"/>
      <c r="U2526" s="68"/>
      <c r="V2526" s="6"/>
      <c r="W2526" s="6"/>
      <c r="X2526" s="6"/>
      <c r="Y2526" s="7"/>
      <c r="Z2526" s="1"/>
      <c r="AA2526" s="6"/>
      <c r="AB2526" s="7"/>
      <c r="AC2526" s="7"/>
      <c r="AD2526" s="7"/>
      <c r="AE2526" s="6"/>
      <c r="AF2526" s="8"/>
      <c r="AG2526" s="6"/>
      <c r="AH2526" s="1"/>
      <c r="AI2526" s="3"/>
      <c r="AJ2526" s="3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  <c r="HG2526" s="1"/>
      <c r="HH2526" s="1"/>
      <c r="HI2526" s="1"/>
      <c r="HJ2526" s="1"/>
      <c r="HK2526" s="1"/>
      <c r="HL2526" s="1"/>
    </row>
    <row r="2527" spans="1:220" x14ac:dyDescent="0.2">
      <c r="A2527" s="65">
        <f t="shared" si="645"/>
        <v>44502</v>
      </c>
      <c r="B2527" s="12">
        <f t="shared" ca="1" si="631"/>
        <v>106018765.28353792</v>
      </c>
      <c r="C2527" s="73">
        <f t="shared" ca="1" si="632"/>
        <v>80526032.942365378</v>
      </c>
      <c r="D2527" s="67">
        <f ca="1">IF(A2527&lt;$B$1,VLOOKUP(A2527,[1]DI!$A$4:$B$15000,2,FALSE),0)</f>
        <v>0</v>
      </c>
      <c r="E2527" s="11">
        <f t="shared" ca="1" si="633"/>
        <v>1</v>
      </c>
      <c r="F2527" s="66">
        <f ca="1">(TRUNC(PRODUCT($E$16:$E2526),16))</f>
        <v>1.7011339945258399</v>
      </c>
      <c r="G2527" s="66">
        <f t="shared" ca="1" si="634"/>
        <v>1.6004484080525101</v>
      </c>
      <c r="H2527" s="66">
        <f t="shared" ca="1" si="635"/>
        <v>1.0629108599999999</v>
      </c>
      <c r="I2527" s="67">
        <f t="shared" si="646"/>
        <v>0</v>
      </c>
      <c r="J2527" s="68">
        <f t="shared" si="636"/>
        <v>43801</v>
      </c>
      <c r="K2527" s="13">
        <f t="shared" si="637"/>
        <v>690</v>
      </c>
      <c r="L2527" s="9">
        <f t="shared" si="638"/>
        <v>1</v>
      </c>
      <c r="M2527" s="71">
        <f t="shared" ca="1" si="639"/>
        <v>1.0629108599999999</v>
      </c>
      <c r="N2527" s="70">
        <f t="shared" si="640"/>
        <v>0</v>
      </c>
      <c r="O2527" s="66">
        <f t="shared" ca="1" si="641"/>
        <v>5065961.9847925296</v>
      </c>
      <c r="P2527" s="72">
        <f t="shared" si="642"/>
        <v>0</v>
      </c>
      <c r="Q2527" s="73">
        <f t="shared" ca="1" si="643"/>
        <v>1610520.6588473076</v>
      </c>
      <c r="R2527" s="73">
        <f t="shared" ca="1" si="644"/>
        <v>18816249.697532713</v>
      </c>
      <c r="S2527" s="68"/>
      <c r="T2527" s="68"/>
      <c r="U2527" s="68"/>
      <c r="V2527" s="6"/>
      <c r="W2527" s="6"/>
      <c r="X2527" s="6"/>
      <c r="Y2527" s="7"/>
      <c r="Z2527" s="1"/>
      <c r="AA2527" s="6"/>
      <c r="AB2527" s="7"/>
      <c r="AC2527" s="7"/>
      <c r="AD2527" s="7"/>
      <c r="AE2527" s="6"/>
      <c r="AF2527" s="8"/>
      <c r="AG2527" s="6"/>
      <c r="AH2527" s="1"/>
      <c r="AI2527" s="3"/>
      <c r="AJ2527" s="3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  <c r="HG2527" s="1"/>
      <c r="HH2527" s="1"/>
      <c r="HI2527" s="1"/>
      <c r="HJ2527" s="1"/>
      <c r="HK2527" s="1"/>
      <c r="HL2527" s="1"/>
    </row>
    <row r="2528" spans="1:220" x14ac:dyDescent="0.2">
      <c r="A2528" s="65">
        <f t="shared" si="645"/>
        <v>44503</v>
      </c>
      <c r="B2528" s="12">
        <f t="shared" ca="1" si="631"/>
        <v>106045607.29451871</v>
      </c>
      <c r="C2528" s="73">
        <f t="shared" ca="1" si="632"/>
        <v>80526032.942365378</v>
      </c>
      <c r="D2528" s="67">
        <f ca="1">IF(A2528&lt;$B$1,VLOOKUP(A2528,[1]DI!$A$4:$B$15000,2,FALSE),0)</f>
        <v>7.6499999999999999E-2</v>
      </c>
      <c r="E2528" s="11">
        <f t="shared" ca="1" si="633"/>
        <v>1.0002925600000001</v>
      </c>
      <c r="F2528" s="66">
        <f ca="1">(TRUNC(PRODUCT($E$16:$E2527),16))</f>
        <v>1.7011339945258399</v>
      </c>
      <c r="G2528" s="66">
        <f t="shared" ca="1" si="634"/>
        <v>1.6004484080525101</v>
      </c>
      <c r="H2528" s="66">
        <f t="shared" ca="1" si="635"/>
        <v>1.0629108599999999</v>
      </c>
      <c r="I2528" s="67">
        <f t="shared" si="646"/>
        <v>0</v>
      </c>
      <c r="J2528" s="68">
        <f t="shared" si="636"/>
        <v>43801</v>
      </c>
      <c r="K2528" s="13">
        <f t="shared" si="637"/>
        <v>691</v>
      </c>
      <c r="L2528" s="9">
        <f t="shared" si="638"/>
        <v>1</v>
      </c>
      <c r="M2528" s="71">
        <f t="shared" ca="1" si="639"/>
        <v>1.0629108599999999</v>
      </c>
      <c r="N2528" s="70">
        <f t="shared" si="640"/>
        <v>0</v>
      </c>
      <c r="O2528" s="66">
        <f t="shared" ca="1" si="641"/>
        <v>5065961.9847925296</v>
      </c>
      <c r="P2528" s="72">
        <f t="shared" si="642"/>
        <v>0</v>
      </c>
      <c r="Q2528" s="73">
        <f t="shared" ca="1" si="643"/>
        <v>1610520.6588473076</v>
      </c>
      <c r="R2528" s="73">
        <f t="shared" ca="1" si="644"/>
        <v>18843091.708513498</v>
      </c>
      <c r="S2528" s="68"/>
      <c r="T2528" s="68"/>
      <c r="U2528" s="68"/>
      <c r="V2528" s="6"/>
      <c r="W2528" s="6"/>
      <c r="X2528" s="6"/>
      <c r="Y2528" s="7"/>
      <c r="Z2528" s="1"/>
      <c r="AA2528" s="6"/>
      <c r="AB2528" s="7"/>
      <c r="AC2528" s="7"/>
      <c r="AD2528" s="7"/>
      <c r="AE2528" s="6"/>
      <c r="AF2528" s="8"/>
      <c r="AG2528" s="6"/>
      <c r="AH2528" s="1"/>
      <c r="AI2528" s="3"/>
      <c r="AJ2528" s="3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  <c r="HG2528" s="1"/>
      <c r="HH2528" s="1"/>
      <c r="HI2528" s="1"/>
      <c r="HJ2528" s="1"/>
      <c r="HK2528" s="1"/>
      <c r="HL2528" s="1"/>
    </row>
    <row r="2529" spans="1:220" x14ac:dyDescent="0.2">
      <c r="A2529" s="65">
        <f t="shared" si="645"/>
        <v>44504</v>
      </c>
      <c r="B2529" s="12">
        <f t="shared" ca="1" si="631"/>
        <v>106097490.4859636</v>
      </c>
      <c r="C2529" s="73">
        <f t="shared" ca="1" si="632"/>
        <v>80526032.942365378</v>
      </c>
      <c r="D2529" s="67">
        <f ca="1">IF(A2529&lt;$B$1,VLOOKUP(A2529,[1]DI!$A$4:$B$15000,2,FALSE),0)</f>
        <v>7.6499999999999999E-2</v>
      </c>
      <c r="E2529" s="11">
        <f t="shared" ca="1" si="633"/>
        <v>1.0002925600000001</v>
      </c>
      <c r="F2529" s="66">
        <f ca="1">(TRUNC(PRODUCT($E$16:$E2528),16))</f>
        <v>1.70163167828728</v>
      </c>
      <c r="G2529" s="66">
        <f t="shared" ca="1" si="634"/>
        <v>1.6004484080525101</v>
      </c>
      <c r="H2529" s="66">
        <f t="shared" ca="1" si="635"/>
        <v>1.06322183</v>
      </c>
      <c r="I2529" s="67">
        <f t="shared" si="646"/>
        <v>0</v>
      </c>
      <c r="J2529" s="68">
        <f t="shared" si="636"/>
        <v>43801</v>
      </c>
      <c r="K2529" s="13">
        <f t="shared" si="637"/>
        <v>692</v>
      </c>
      <c r="L2529" s="9">
        <f t="shared" si="638"/>
        <v>1</v>
      </c>
      <c r="M2529" s="71">
        <f t="shared" ca="1" si="639"/>
        <v>1.06322183</v>
      </c>
      <c r="N2529" s="70">
        <f t="shared" si="640"/>
        <v>0</v>
      </c>
      <c r="O2529" s="66">
        <f t="shared" ca="1" si="641"/>
        <v>5091003.1652566297</v>
      </c>
      <c r="P2529" s="72">
        <f t="shared" si="642"/>
        <v>0</v>
      </c>
      <c r="Q2529" s="73">
        <f t="shared" ca="1" si="643"/>
        <v>1610520.6588473076</v>
      </c>
      <c r="R2529" s="73">
        <f t="shared" ca="1" si="644"/>
        <v>18869933.719494287</v>
      </c>
      <c r="S2529" s="68"/>
      <c r="T2529" s="68"/>
      <c r="U2529" s="68"/>
      <c r="V2529" s="6"/>
      <c r="W2529" s="6"/>
      <c r="X2529" s="6"/>
      <c r="Y2529" s="7"/>
      <c r="Z2529" s="1"/>
      <c r="AA2529" s="6"/>
      <c r="AB2529" s="7"/>
      <c r="AC2529" s="7"/>
      <c r="AD2529" s="7"/>
      <c r="AE2529" s="6"/>
      <c r="AF2529" s="8"/>
      <c r="AG2529" s="6"/>
      <c r="AH2529" s="1"/>
      <c r="AI2529" s="3"/>
      <c r="AJ2529" s="3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  <c r="HG2529" s="1"/>
      <c r="HH2529" s="1"/>
      <c r="HI2529" s="1"/>
      <c r="HJ2529" s="1"/>
      <c r="HK2529" s="1"/>
      <c r="HL2529" s="1"/>
    </row>
    <row r="2530" spans="1:220" x14ac:dyDescent="0.2">
      <c r="A2530" s="65">
        <f t="shared" si="645"/>
        <v>44505</v>
      </c>
      <c r="B2530" s="12">
        <f t="shared" ca="1" si="631"/>
        <v>106149380.1194911</v>
      </c>
      <c r="C2530" s="73">
        <f t="shared" ca="1" si="632"/>
        <v>80526032.942365378</v>
      </c>
      <c r="D2530" s="67">
        <f ca="1">IF(A2530&lt;$B$1,VLOOKUP(A2530,[1]DI!$A$4:$B$15000,2,FALSE),0)</f>
        <v>7.6499999999999999E-2</v>
      </c>
      <c r="E2530" s="11">
        <f t="shared" ca="1" si="633"/>
        <v>1.0002925600000001</v>
      </c>
      <c r="F2530" s="66">
        <f ca="1">(TRUNC(PRODUCT($E$16:$E2529),16))</f>
        <v>1.7021295076510801</v>
      </c>
      <c r="G2530" s="66">
        <f t="shared" ca="1" si="634"/>
        <v>1.6004484080525101</v>
      </c>
      <c r="H2530" s="66">
        <f t="shared" ca="1" si="635"/>
        <v>1.0635328799999999</v>
      </c>
      <c r="I2530" s="67">
        <f t="shared" si="646"/>
        <v>0</v>
      </c>
      <c r="J2530" s="68">
        <f t="shared" si="636"/>
        <v>43801</v>
      </c>
      <c r="K2530" s="13">
        <f t="shared" si="637"/>
        <v>693</v>
      </c>
      <c r="L2530" s="9">
        <f t="shared" si="638"/>
        <v>1</v>
      </c>
      <c r="M2530" s="71">
        <f t="shared" ca="1" si="639"/>
        <v>1.0635328799999999</v>
      </c>
      <c r="N2530" s="70">
        <f t="shared" si="640"/>
        <v>0</v>
      </c>
      <c r="O2530" s="66">
        <f t="shared" ca="1" si="641"/>
        <v>5116050.7878033398</v>
      </c>
      <c r="P2530" s="72">
        <f t="shared" si="642"/>
        <v>0</v>
      </c>
      <c r="Q2530" s="73">
        <f t="shared" ca="1" si="643"/>
        <v>1610520.6588473076</v>
      </c>
      <c r="R2530" s="73">
        <f t="shared" ca="1" si="644"/>
        <v>18896775.730475076</v>
      </c>
      <c r="S2530" s="68"/>
      <c r="T2530" s="68"/>
      <c r="U2530" s="68"/>
      <c r="V2530" s="6"/>
      <c r="W2530" s="6"/>
      <c r="X2530" s="6"/>
      <c r="Y2530" s="7"/>
      <c r="Z2530" s="1"/>
      <c r="AA2530" s="6"/>
      <c r="AB2530" s="7"/>
      <c r="AC2530" s="7"/>
      <c r="AD2530" s="7"/>
      <c r="AE2530" s="6"/>
      <c r="AF2530" s="8"/>
      <c r="AG2530" s="6"/>
      <c r="AH2530" s="1"/>
      <c r="AI2530" s="3"/>
      <c r="AJ2530" s="3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  <c r="HG2530" s="1"/>
      <c r="HH2530" s="1"/>
      <c r="HI2530" s="1"/>
      <c r="HJ2530" s="1"/>
      <c r="HK2530" s="1"/>
      <c r="HL2530" s="1"/>
    </row>
    <row r="2531" spans="1:220" x14ac:dyDescent="0.2">
      <c r="A2531" s="65">
        <f t="shared" si="645"/>
        <v>44506</v>
      </c>
      <c r="B2531" s="12">
        <f t="shared" ref="B2531:B2594" ca="1" si="647">(C2531+O2531+Q2531+R2531)</f>
        <v>106201277.80562192</v>
      </c>
      <c r="C2531" s="73">
        <f t="shared" ref="C2531:C2594" ca="1" si="648">(C2530-P2530)</f>
        <v>80526032.942365378</v>
      </c>
      <c r="D2531" s="67">
        <f ca="1">IF(A2531&lt;$B$1,VLOOKUP(A2531,[1]DI!$A$4:$B$15000,2,FALSE),0)</f>
        <v>0</v>
      </c>
      <c r="E2531" s="11">
        <f t="shared" ref="E2531:E2594" ca="1" si="649">IF(A2531&lt;A$13,1,ROUND(((1+D2531)^(1/252)),8))</f>
        <v>1</v>
      </c>
      <c r="F2531" s="66">
        <f ca="1">(TRUNC(PRODUCT($E$16:$E2530),16))</f>
        <v>1.70262748265984</v>
      </c>
      <c r="G2531" s="66">
        <f t="shared" ref="G2531:G2594" ca="1" si="650">IF(N2530&gt;0,F2530,G2530)</f>
        <v>1.6004484080525101</v>
      </c>
      <c r="H2531" s="66">
        <f t="shared" ref="H2531:H2594" ca="1" si="651">ROUND(F2531/G2531,8)</f>
        <v>1.0638440300000001</v>
      </c>
      <c r="I2531" s="67">
        <f t="shared" si="646"/>
        <v>0</v>
      </c>
      <c r="J2531" s="68">
        <f t="shared" ref="J2531:J2594" si="652">IF(N2530&gt;0,VLOOKUP(N2530,W$16:AG$52,2),J2530)</f>
        <v>43801</v>
      </c>
      <c r="K2531" s="13">
        <f t="shared" ref="K2531:K2594" si="653">DAYS360(J2531,A2531)</f>
        <v>694</v>
      </c>
      <c r="L2531" s="9">
        <f t="shared" ref="L2531:L2594" si="654">ROUND((I2531+1)^(K2531/360),9)</f>
        <v>1</v>
      </c>
      <c r="M2531" s="71">
        <f t="shared" ref="M2531:M2594" ca="1" si="655">ROUND(H2531*L2531,9)</f>
        <v>1.0638440300000001</v>
      </c>
      <c r="N2531" s="70">
        <f t="shared" ref="N2531:N2594" si="656">IF(VLOOKUP(A2531,X$16:AE$52,8)=VLOOKUP(A2530,X$16:AE$52,8),0,VLOOKUP(A2531,X$16:AE$52,8))</f>
        <v>0</v>
      </c>
      <c r="O2531" s="66">
        <f t="shared" ref="O2531:O2594" ca="1" si="657">TRUNC(((M2531-1)*C2531),8)</f>
        <v>5141106.4629533701</v>
      </c>
      <c r="P2531" s="72">
        <f t="shared" ref="P2531:P2594" si="658">IF(N2531&gt;0,VLOOKUP(N2531,$W$16:$AB$52,6),0)</f>
        <v>0</v>
      </c>
      <c r="Q2531" s="73">
        <f t="shared" ca="1" si="643"/>
        <v>1610520.6588473076</v>
      </c>
      <c r="R2531" s="73">
        <f t="shared" ca="1" si="644"/>
        <v>18923617.741455864</v>
      </c>
      <c r="S2531" s="68"/>
      <c r="T2531" s="68"/>
      <c r="U2531" s="68"/>
      <c r="V2531" s="6"/>
      <c r="W2531" s="6"/>
      <c r="X2531" s="6"/>
      <c r="Y2531" s="7"/>
      <c r="Z2531" s="1"/>
      <c r="AA2531" s="6"/>
      <c r="AB2531" s="7"/>
      <c r="AC2531" s="7"/>
      <c r="AD2531" s="7"/>
      <c r="AE2531" s="6"/>
      <c r="AF2531" s="8"/>
      <c r="AG2531" s="6"/>
      <c r="AH2531" s="1"/>
      <c r="AI2531" s="3"/>
      <c r="AJ2531" s="3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  <c r="HG2531" s="1"/>
      <c r="HH2531" s="1"/>
      <c r="HI2531" s="1"/>
      <c r="HJ2531" s="1"/>
      <c r="HK2531" s="1"/>
      <c r="HL2531" s="1"/>
    </row>
    <row r="2532" spans="1:220" x14ac:dyDescent="0.2">
      <c r="A2532" s="65">
        <f t="shared" si="645"/>
        <v>44507</v>
      </c>
      <c r="B2532" s="12">
        <f t="shared" ca="1" si="647"/>
        <v>106228119.81660271</v>
      </c>
      <c r="C2532" s="73">
        <f t="shared" ca="1" si="648"/>
        <v>80526032.942365378</v>
      </c>
      <c r="D2532" s="67">
        <f ca="1">IF(A2532&lt;$B$1,VLOOKUP(A2532,[1]DI!$A$4:$B$15000,2,FALSE),0)</f>
        <v>0</v>
      </c>
      <c r="E2532" s="11">
        <f t="shared" ca="1" si="649"/>
        <v>1</v>
      </c>
      <c r="F2532" s="66">
        <f ca="1">(TRUNC(PRODUCT($E$16:$E2531),16))</f>
        <v>1.70262748265984</v>
      </c>
      <c r="G2532" s="66">
        <f t="shared" ca="1" si="650"/>
        <v>1.6004484080525101</v>
      </c>
      <c r="H2532" s="66">
        <f t="shared" ca="1" si="651"/>
        <v>1.0638440300000001</v>
      </c>
      <c r="I2532" s="67">
        <f t="shared" si="646"/>
        <v>0</v>
      </c>
      <c r="J2532" s="68">
        <f t="shared" si="652"/>
        <v>43801</v>
      </c>
      <c r="K2532" s="13">
        <f t="shared" si="653"/>
        <v>695</v>
      </c>
      <c r="L2532" s="9">
        <f t="shared" si="654"/>
        <v>1</v>
      </c>
      <c r="M2532" s="71">
        <f t="shared" ca="1" si="655"/>
        <v>1.0638440300000001</v>
      </c>
      <c r="N2532" s="70">
        <f t="shared" si="656"/>
        <v>0</v>
      </c>
      <c r="O2532" s="66">
        <f t="shared" ca="1" si="657"/>
        <v>5141106.4629533701</v>
      </c>
      <c r="P2532" s="72">
        <f t="shared" si="658"/>
        <v>0</v>
      </c>
      <c r="Q2532" s="73">
        <f t="shared" ref="Q2532:Q2595" ca="1" si="659">0.02*C$1827</f>
        <v>1610520.6588473076</v>
      </c>
      <c r="R2532" s="73">
        <f t="shared" ref="R2532:R2595" ca="1" si="660">(A2532-A$1826)/30*0.01*C$1827</f>
        <v>18950459.752436657</v>
      </c>
      <c r="S2532" s="68"/>
      <c r="T2532" s="68"/>
      <c r="U2532" s="68"/>
      <c r="V2532" s="6"/>
      <c r="W2532" s="6"/>
      <c r="X2532" s="6"/>
      <c r="Y2532" s="7"/>
      <c r="Z2532" s="1"/>
      <c r="AA2532" s="6"/>
      <c r="AB2532" s="7"/>
      <c r="AC2532" s="7"/>
      <c r="AD2532" s="7"/>
      <c r="AE2532" s="6"/>
      <c r="AF2532" s="8"/>
      <c r="AG2532" s="6"/>
      <c r="AH2532" s="1"/>
      <c r="AI2532" s="3"/>
      <c r="AJ2532" s="3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  <c r="HG2532" s="1"/>
      <c r="HH2532" s="1"/>
      <c r="HI2532" s="1"/>
      <c r="HJ2532" s="1"/>
      <c r="HK2532" s="1"/>
      <c r="HL2532" s="1"/>
    </row>
    <row r="2533" spans="1:220" x14ac:dyDescent="0.2">
      <c r="A2533" s="65">
        <f t="shared" si="645"/>
        <v>44508</v>
      </c>
      <c r="B2533" s="12">
        <f t="shared" ca="1" si="647"/>
        <v>106254961.82758349</v>
      </c>
      <c r="C2533" s="73">
        <f t="shared" ca="1" si="648"/>
        <v>80526032.942365378</v>
      </c>
      <c r="D2533" s="67">
        <f ca="1">IF(A2533&lt;$B$1,VLOOKUP(A2533,[1]DI!$A$4:$B$15000,2,FALSE),0)</f>
        <v>7.6499999999999999E-2</v>
      </c>
      <c r="E2533" s="11">
        <f t="shared" ca="1" si="649"/>
        <v>1.0002925600000001</v>
      </c>
      <c r="F2533" s="66">
        <f ca="1">(TRUNC(PRODUCT($E$16:$E2532),16))</f>
        <v>1.70262748265984</v>
      </c>
      <c r="G2533" s="66">
        <f t="shared" ca="1" si="650"/>
        <v>1.6004484080525101</v>
      </c>
      <c r="H2533" s="66">
        <f t="shared" ca="1" si="651"/>
        <v>1.0638440300000001</v>
      </c>
      <c r="I2533" s="67">
        <f t="shared" si="646"/>
        <v>0</v>
      </c>
      <c r="J2533" s="68">
        <f t="shared" si="652"/>
        <v>43801</v>
      </c>
      <c r="K2533" s="13">
        <f t="shared" si="653"/>
        <v>696</v>
      </c>
      <c r="L2533" s="9">
        <f t="shared" si="654"/>
        <v>1</v>
      </c>
      <c r="M2533" s="71">
        <f t="shared" ca="1" si="655"/>
        <v>1.0638440300000001</v>
      </c>
      <c r="N2533" s="70">
        <f t="shared" si="656"/>
        <v>0</v>
      </c>
      <c r="O2533" s="66">
        <f t="shared" ca="1" si="657"/>
        <v>5141106.4629533701</v>
      </c>
      <c r="P2533" s="72">
        <f t="shared" si="658"/>
        <v>0</v>
      </c>
      <c r="Q2533" s="73">
        <f t="shared" ca="1" si="659"/>
        <v>1610520.6588473076</v>
      </c>
      <c r="R2533" s="73">
        <f t="shared" ca="1" si="660"/>
        <v>18977301.763417441</v>
      </c>
      <c r="S2533" s="68"/>
      <c r="T2533" s="68"/>
      <c r="U2533" s="68"/>
      <c r="V2533" s="6"/>
      <c r="W2533" s="6"/>
      <c r="X2533" s="6"/>
      <c r="Y2533" s="7"/>
      <c r="Z2533" s="1"/>
      <c r="AA2533" s="6"/>
      <c r="AB2533" s="7"/>
      <c r="AC2533" s="7"/>
      <c r="AD2533" s="7"/>
      <c r="AE2533" s="6"/>
      <c r="AF2533" s="8"/>
      <c r="AG2533" s="6"/>
      <c r="AH2533" s="1"/>
      <c r="AI2533" s="3"/>
      <c r="AJ2533" s="3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  <c r="HG2533" s="1"/>
      <c r="HH2533" s="1"/>
      <c r="HI2533" s="1"/>
      <c r="HJ2533" s="1"/>
      <c r="HK2533" s="1"/>
      <c r="HL2533" s="1"/>
    </row>
    <row r="2534" spans="1:220" x14ac:dyDescent="0.2">
      <c r="A2534" s="65">
        <f t="shared" si="645"/>
        <v>44509</v>
      </c>
      <c r="B2534" s="12">
        <f t="shared" ca="1" si="647"/>
        <v>106306866.76105726</v>
      </c>
      <c r="C2534" s="73">
        <f t="shared" ca="1" si="648"/>
        <v>80526032.942365378</v>
      </c>
      <c r="D2534" s="67">
        <f ca="1">IF(A2534&lt;$B$1,VLOOKUP(A2534,[1]DI!$A$4:$B$15000,2,FALSE),0)</f>
        <v>7.6499999999999999E-2</v>
      </c>
      <c r="E2534" s="11">
        <f t="shared" ca="1" si="649"/>
        <v>1.0002925600000001</v>
      </c>
      <c r="F2534" s="66">
        <f ca="1">(TRUNC(PRODUCT($E$16:$E2533),16))</f>
        <v>1.7031256033561599</v>
      </c>
      <c r="G2534" s="66">
        <f t="shared" ca="1" si="650"/>
        <v>1.6004484080525101</v>
      </c>
      <c r="H2534" s="66">
        <f t="shared" ca="1" si="651"/>
        <v>1.0641552700000001</v>
      </c>
      <c r="I2534" s="67">
        <f t="shared" si="646"/>
        <v>0</v>
      </c>
      <c r="J2534" s="68">
        <f t="shared" si="652"/>
        <v>43801</v>
      </c>
      <c r="K2534" s="13">
        <f t="shared" si="653"/>
        <v>697</v>
      </c>
      <c r="L2534" s="9">
        <f t="shared" si="654"/>
        <v>1</v>
      </c>
      <c r="M2534" s="71">
        <f t="shared" ca="1" si="655"/>
        <v>1.0641552700000001</v>
      </c>
      <c r="N2534" s="70">
        <f t="shared" si="656"/>
        <v>0</v>
      </c>
      <c r="O2534" s="66">
        <f t="shared" ca="1" si="657"/>
        <v>5166169.3854463501</v>
      </c>
      <c r="P2534" s="72">
        <f t="shared" si="658"/>
        <v>0</v>
      </c>
      <c r="Q2534" s="73">
        <f t="shared" ca="1" si="659"/>
        <v>1610520.6588473076</v>
      </c>
      <c r="R2534" s="73">
        <f t="shared" ca="1" si="660"/>
        <v>19004143.77439823</v>
      </c>
      <c r="S2534" s="68"/>
      <c r="T2534" s="68"/>
      <c r="U2534" s="68"/>
      <c r="V2534" s="6"/>
      <c r="W2534" s="6"/>
      <c r="X2534" s="6"/>
      <c r="Y2534" s="7"/>
      <c r="Z2534" s="1"/>
      <c r="AA2534" s="6"/>
      <c r="AB2534" s="7"/>
      <c r="AC2534" s="7"/>
      <c r="AD2534" s="7"/>
      <c r="AE2534" s="6"/>
      <c r="AF2534" s="8"/>
      <c r="AG2534" s="6"/>
      <c r="AH2534" s="1"/>
      <c r="AI2534" s="3"/>
      <c r="AJ2534" s="3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</row>
    <row r="2535" spans="1:220" x14ac:dyDescent="0.2">
      <c r="A2535" s="65">
        <f t="shared" si="645"/>
        <v>44510</v>
      </c>
      <c r="B2535" s="12">
        <f t="shared" ca="1" si="647"/>
        <v>106358778.941874</v>
      </c>
      <c r="C2535" s="73">
        <f t="shared" ca="1" si="648"/>
        <v>80526032.942365378</v>
      </c>
      <c r="D2535" s="67">
        <f ca="1">IF(A2535&lt;$B$1,VLOOKUP(A2535,[1]DI!$A$4:$B$15000,2,FALSE),0)</f>
        <v>7.6499999999999999E-2</v>
      </c>
      <c r="E2535" s="11">
        <f t="shared" ca="1" si="649"/>
        <v>1.0002925600000001</v>
      </c>
      <c r="F2535" s="66">
        <f ca="1">(TRUNC(PRODUCT($E$16:$E2534),16))</f>
        <v>1.70362386978268</v>
      </c>
      <c r="G2535" s="66">
        <f t="shared" ca="1" si="650"/>
        <v>1.6004484080525101</v>
      </c>
      <c r="H2535" s="66">
        <f t="shared" ca="1" si="651"/>
        <v>1.0644666</v>
      </c>
      <c r="I2535" s="67">
        <f t="shared" si="646"/>
        <v>0</v>
      </c>
      <c r="J2535" s="68">
        <f t="shared" si="652"/>
        <v>43801</v>
      </c>
      <c r="K2535" s="13">
        <f t="shared" si="653"/>
        <v>698</v>
      </c>
      <c r="L2535" s="9">
        <f t="shared" si="654"/>
        <v>1</v>
      </c>
      <c r="M2535" s="71">
        <f t="shared" ca="1" si="655"/>
        <v>1.0644666</v>
      </c>
      <c r="N2535" s="70">
        <f t="shared" si="656"/>
        <v>0</v>
      </c>
      <c r="O2535" s="66">
        <f t="shared" ca="1" si="657"/>
        <v>5191239.5552822901</v>
      </c>
      <c r="P2535" s="72">
        <f t="shared" si="658"/>
        <v>0</v>
      </c>
      <c r="Q2535" s="73">
        <f t="shared" ca="1" si="659"/>
        <v>1610520.6588473076</v>
      </c>
      <c r="R2535" s="73">
        <f t="shared" ca="1" si="660"/>
        <v>19030985.785379019</v>
      </c>
      <c r="S2535" s="68"/>
      <c r="T2535" s="68"/>
      <c r="U2535" s="68"/>
      <c r="V2535" s="6"/>
      <c r="W2535" s="6"/>
      <c r="X2535" s="6"/>
      <c r="Y2535" s="7"/>
      <c r="Z2535" s="1"/>
      <c r="AA2535" s="6"/>
      <c r="AB2535" s="7"/>
      <c r="AC2535" s="7"/>
      <c r="AD2535" s="7"/>
      <c r="AE2535" s="6"/>
      <c r="AF2535" s="8"/>
      <c r="AG2535" s="6"/>
      <c r="AH2535" s="1"/>
      <c r="AI2535" s="3"/>
      <c r="AJ2535" s="3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</row>
    <row r="2536" spans="1:220" x14ac:dyDescent="0.2">
      <c r="A2536" s="65">
        <f t="shared" si="645"/>
        <v>44511</v>
      </c>
      <c r="B2536" s="12">
        <f t="shared" ca="1" si="647"/>
        <v>106410698.3700337</v>
      </c>
      <c r="C2536" s="73">
        <f t="shared" ca="1" si="648"/>
        <v>80526032.942365378</v>
      </c>
      <c r="D2536" s="67">
        <f ca="1">IF(A2536&lt;$B$1,VLOOKUP(A2536,[1]DI!$A$4:$B$15000,2,FALSE),0)</f>
        <v>7.6499999999999999E-2</v>
      </c>
      <c r="E2536" s="11">
        <f t="shared" ca="1" si="649"/>
        <v>1.0002925600000001</v>
      </c>
      <c r="F2536" s="66">
        <f ca="1">(TRUNC(PRODUCT($E$16:$E2535),16))</f>
        <v>1.7041222819820201</v>
      </c>
      <c r="G2536" s="66">
        <f t="shared" ca="1" si="650"/>
        <v>1.6004484080525101</v>
      </c>
      <c r="H2536" s="66">
        <f t="shared" ca="1" si="651"/>
        <v>1.0647780200000001</v>
      </c>
      <c r="I2536" s="67">
        <f t="shared" si="646"/>
        <v>0</v>
      </c>
      <c r="J2536" s="68">
        <f t="shared" si="652"/>
        <v>43801</v>
      </c>
      <c r="K2536" s="13">
        <f t="shared" si="653"/>
        <v>699</v>
      </c>
      <c r="L2536" s="9">
        <f t="shared" si="654"/>
        <v>1</v>
      </c>
      <c r="M2536" s="71">
        <f t="shared" ca="1" si="655"/>
        <v>1.0647780200000001</v>
      </c>
      <c r="N2536" s="70">
        <f t="shared" si="656"/>
        <v>0</v>
      </c>
      <c r="O2536" s="66">
        <f t="shared" ca="1" si="657"/>
        <v>5216316.9724612096</v>
      </c>
      <c r="P2536" s="72">
        <f t="shared" si="658"/>
        <v>0</v>
      </c>
      <c r="Q2536" s="73">
        <f t="shared" ca="1" si="659"/>
        <v>1610520.6588473076</v>
      </c>
      <c r="R2536" s="73">
        <f t="shared" ca="1" si="660"/>
        <v>19057827.796359807</v>
      </c>
      <c r="S2536" s="68"/>
      <c r="T2536" s="68"/>
      <c r="U2536" s="68"/>
      <c r="V2536" s="6"/>
      <c r="W2536" s="6"/>
      <c r="X2536" s="6"/>
      <c r="Y2536" s="7"/>
      <c r="Z2536" s="1"/>
      <c r="AA2536" s="6"/>
      <c r="AB2536" s="7"/>
      <c r="AC2536" s="7"/>
      <c r="AD2536" s="7"/>
      <c r="AE2536" s="6"/>
      <c r="AF2536" s="8"/>
      <c r="AG2536" s="6"/>
      <c r="AH2536" s="1"/>
      <c r="AI2536" s="3"/>
      <c r="AJ2536" s="3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  <c r="HG2536" s="1"/>
      <c r="HH2536" s="1"/>
      <c r="HI2536" s="1"/>
      <c r="HJ2536" s="1"/>
      <c r="HK2536" s="1"/>
      <c r="HL2536" s="1"/>
    </row>
    <row r="2537" spans="1:220" x14ac:dyDescent="0.2">
      <c r="A2537" s="65">
        <f t="shared" si="645"/>
        <v>44512</v>
      </c>
      <c r="B2537" s="12">
        <f t="shared" ca="1" si="647"/>
        <v>106462625.04553635</v>
      </c>
      <c r="C2537" s="73">
        <f t="shared" ca="1" si="648"/>
        <v>80526032.942365378</v>
      </c>
      <c r="D2537" s="67">
        <f ca="1">IF(A2537&lt;$B$1,VLOOKUP(A2537,[1]DI!$A$4:$B$15000,2,FALSE),0)</f>
        <v>7.6499999999999999E-2</v>
      </c>
      <c r="E2537" s="11">
        <f t="shared" ca="1" si="649"/>
        <v>1.0002925600000001</v>
      </c>
      <c r="F2537" s="66">
        <f ca="1">(TRUNC(PRODUCT($E$16:$E2536),16))</f>
        <v>1.7046208399968401</v>
      </c>
      <c r="G2537" s="66">
        <f t="shared" ca="1" si="650"/>
        <v>1.6004484080525101</v>
      </c>
      <c r="H2537" s="66">
        <f t="shared" ca="1" si="651"/>
        <v>1.0650895300000001</v>
      </c>
      <c r="I2537" s="67">
        <f t="shared" si="646"/>
        <v>0</v>
      </c>
      <c r="J2537" s="68">
        <f t="shared" si="652"/>
        <v>43801</v>
      </c>
      <c r="K2537" s="13">
        <f t="shared" si="653"/>
        <v>700</v>
      </c>
      <c r="L2537" s="9">
        <f t="shared" si="654"/>
        <v>1</v>
      </c>
      <c r="M2537" s="71">
        <f t="shared" ca="1" si="655"/>
        <v>1.0650895300000001</v>
      </c>
      <c r="N2537" s="70">
        <f t="shared" si="656"/>
        <v>0</v>
      </c>
      <c r="O2537" s="66">
        <f t="shared" ca="1" si="657"/>
        <v>5241401.6369830798</v>
      </c>
      <c r="P2537" s="72">
        <f t="shared" si="658"/>
        <v>0</v>
      </c>
      <c r="Q2537" s="73">
        <f t="shared" ca="1" si="659"/>
        <v>1610520.6588473076</v>
      </c>
      <c r="R2537" s="73">
        <f t="shared" ca="1" si="660"/>
        <v>19084669.807340592</v>
      </c>
      <c r="S2537" s="68"/>
      <c r="T2537" s="68"/>
      <c r="U2537" s="68"/>
      <c r="V2537" s="6"/>
      <c r="W2537" s="6"/>
      <c r="X2537" s="6"/>
      <c r="Y2537" s="7"/>
      <c r="Z2537" s="1"/>
      <c r="AA2537" s="6"/>
      <c r="AB2537" s="7"/>
      <c r="AC2537" s="7"/>
      <c r="AD2537" s="7"/>
      <c r="AE2537" s="6"/>
      <c r="AF2537" s="8"/>
      <c r="AG2537" s="6"/>
      <c r="AH2537" s="1"/>
      <c r="AI2537" s="3"/>
      <c r="AJ2537" s="3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  <c r="HG2537" s="1"/>
      <c r="HH2537" s="1"/>
      <c r="HI2537" s="1"/>
      <c r="HJ2537" s="1"/>
      <c r="HK2537" s="1"/>
      <c r="HL2537" s="1"/>
    </row>
    <row r="2538" spans="1:220" x14ac:dyDescent="0.2">
      <c r="A2538" s="65">
        <f t="shared" si="645"/>
        <v>44513</v>
      </c>
      <c r="B2538" s="12">
        <f t="shared" ca="1" si="647"/>
        <v>106514558.96838197</v>
      </c>
      <c r="C2538" s="73">
        <f t="shared" ca="1" si="648"/>
        <v>80526032.942365378</v>
      </c>
      <c r="D2538" s="67">
        <f ca="1">IF(A2538&lt;$B$1,VLOOKUP(A2538,[1]DI!$A$4:$B$15000,2,FALSE),0)</f>
        <v>0</v>
      </c>
      <c r="E2538" s="11">
        <f t="shared" ca="1" si="649"/>
        <v>1</v>
      </c>
      <c r="F2538" s="66">
        <f ca="1">(TRUNC(PRODUCT($E$16:$E2537),16))</f>
        <v>1.7051195438697899</v>
      </c>
      <c r="G2538" s="66">
        <f t="shared" ca="1" si="650"/>
        <v>1.6004484080525101</v>
      </c>
      <c r="H2538" s="66">
        <f t="shared" ca="1" si="651"/>
        <v>1.0654011299999999</v>
      </c>
      <c r="I2538" s="67">
        <f t="shared" si="646"/>
        <v>0</v>
      </c>
      <c r="J2538" s="68">
        <f t="shared" si="652"/>
        <v>43801</v>
      </c>
      <c r="K2538" s="13">
        <f t="shared" si="653"/>
        <v>701</v>
      </c>
      <c r="L2538" s="9">
        <f t="shared" si="654"/>
        <v>1</v>
      </c>
      <c r="M2538" s="71">
        <f t="shared" ca="1" si="655"/>
        <v>1.0654011299999999</v>
      </c>
      <c r="N2538" s="70">
        <f t="shared" si="656"/>
        <v>0</v>
      </c>
      <c r="O2538" s="66">
        <f t="shared" ca="1" si="657"/>
        <v>5266493.54884791</v>
      </c>
      <c r="P2538" s="72">
        <f t="shared" si="658"/>
        <v>0</v>
      </c>
      <c r="Q2538" s="73">
        <f t="shared" ca="1" si="659"/>
        <v>1610520.6588473076</v>
      </c>
      <c r="R2538" s="73">
        <f t="shared" ca="1" si="660"/>
        <v>19111511.818321384</v>
      </c>
      <c r="S2538" s="68"/>
      <c r="T2538" s="68"/>
      <c r="U2538" s="68"/>
      <c r="V2538" s="6"/>
      <c r="W2538" s="6"/>
      <c r="X2538" s="6"/>
      <c r="Y2538" s="7"/>
      <c r="Z2538" s="1"/>
      <c r="AA2538" s="6"/>
      <c r="AB2538" s="7"/>
      <c r="AC2538" s="7"/>
      <c r="AD2538" s="7"/>
      <c r="AE2538" s="6"/>
      <c r="AF2538" s="8"/>
      <c r="AG2538" s="6"/>
      <c r="AH2538" s="1"/>
      <c r="AI2538" s="3"/>
      <c r="AJ2538" s="3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  <c r="HG2538" s="1"/>
      <c r="HH2538" s="1"/>
      <c r="HI2538" s="1"/>
      <c r="HJ2538" s="1"/>
      <c r="HK2538" s="1"/>
      <c r="HL2538" s="1"/>
    </row>
    <row r="2539" spans="1:220" x14ac:dyDescent="0.2">
      <c r="A2539" s="65">
        <f t="shared" si="645"/>
        <v>44514</v>
      </c>
      <c r="B2539" s="12">
        <f t="shared" ca="1" si="647"/>
        <v>106541400.97936277</v>
      </c>
      <c r="C2539" s="73">
        <f t="shared" ca="1" si="648"/>
        <v>80526032.942365378</v>
      </c>
      <c r="D2539" s="67">
        <f ca="1">IF(A2539&lt;$B$1,VLOOKUP(A2539,[1]DI!$A$4:$B$15000,2,FALSE),0)</f>
        <v>0</v>
      </c>
      <c r="E2539" s="11">
        <f t="shared" ca="1" si="649"/>
        <v>1</v>
      </c>
      <c r="F2539" s="66">
        <f ca="1">(TRUNC(PRODUCT($E$16:$E2538),16))</f>
        <v>1.7051195438697899</v>
      </c>
      <c r="G2539" s="66">
        <f t="shared" ca="1" si="650"/>
        <v>1.6004484080525101</v>
      </c>
      <c r="H2539" s="66">
        <f t="shared" ca="1" si="651"/>
        <v>1.0654011299999999</v>
      </c>
      <c r="I2539" s="67">
        <f t="shared" si="646"/>
        <v>0</v>
      </c>
      <c r="J2539" s="68">
        <f t="shared" si="652"/>
        <v>43801</v>
      </c>
      <c r="K2539" s="13">
        <f t="shared" si="653"/>
        <v>702</v>
      </c>
      <c r="L2539" s="9">
        <f t="shared" si="654"/>
        <v>1</v>
      </c>
      <c r="M2539" s="71">
        <f t="shared" ca="1" si="655"/>
        <v>1.0654011299999999</v>
      </c>
      <c r="N2539" s="70">
        <f t="shared" si="656"/>
        <v>0</v>
      </c>
      <c r="O2539" s="66">
        <f t="shared" ca="1" si="657"/>
        <v>5266493.54884791</v>
      </c>
      <c r="P2539" s="72">
        <f t="shared" si="658"/>
        <v>0</v>
      </c>
      <c r="Q2539" s="73">
        <f t="shared" ca="1" si="659"/>
        <v>1610520.6588473076</v>
      </c>
      <c r="R2539" s="73">
        <f t="shared" ca="1" si="660"/>
        <v>19138353.829302173</v>
      </c>
      <c r="S2539" s="68"/>
      <c r="T2539" s="68"/>
      <c r="U2539" s="68"/>
      <c r="V2539" s="6"/>
      <c r="W2539" s="6"/>
      <c r="X2539" s="6"/>
      <c r="Y2539" s="7"/>
      <c r="Z2539" s="1"/>
      <c r="AA2539" s="6"/>
      <c r="AB2539" s="7"/>
      <c r="AC2539" s="7"/>
      <c r="AD2539" s="7"/>
      <c r="AE2539" s="6"/>
      <c r="AF2539" s="8"/>
      <c r="AG2539" s="6"/>
      <c r="AH2539" s="1"/>
      <c r="AI2539" s="3"/>
      <c r="AJ2539" s="3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</row>
    <row r="2540" spans="1:220" x14ac:dyDescent="0.2">
      <c r="A2540" s="65">
        <f t="shared" si="645"/>
        <v>44515</v>
      </c>
      <c r="B2540" s="12">
        <f t="shared" ca="1" si="647"/>
        <v>106568242.99034356</v>
      </c>
      <c r="C2540" s="73">
        <f t="shared" ca="1" si="648"/>
        <v>80526032.942365378</v>
      </c>
      <c r="D2540" s="67">
        <f ca="1">IF(A2540&lt;$B$1,VLOOKUP(A2540,[1]DI!$A$4:$B$15000,2,FALSE),0)</f>
        <v>0</v>
      </c>
      <c r="E2540" s="11">
        <f t="shared" ca="1" si="649"/>
        <v>1</v>
      </c>
      <c r="F2540" s="66">
        <f ca="1">(TRUNC(PRODUCT($E$16:$E2539),16))</f>
        <v>1.7051195438697899</v>
      </c>
      <c r="G2540" s="66">
        <f t="shared" ca="1" si="650"/>
        <v>1.6004484080525101</v>
      </c>
      <c r="H2540" s="66">
        <f t="shared" ca="1" si="651"/>
        <v>1.0654011299999999</v>
      </c>
      <c r="I2540" s="67">
        <f t="shared" si="646"/>
        <v>0</v>
      </c>
      <c r="J2540" s="68">
        <f t="shared" si="652"/>
        <v>43801</v>
      </c>
      <c r="K2540" s="13">
        <f t="shared" si="653"/>
        <v>703</v>
      </c>
      <c r="L2540" s="9">
        <f t="shared" si="654"/>
        <v>1</v>
      </c>
      <c r="M2540" s="71">
        <f t="shared" ca="1" si="655"/>
        <v>1.0654011299999999</v>
      </c>
      <c r="N2540" s="70">
        <f t="shared" si="656"/>
        <v>0</v>
      </c>
      <c r="O2540" s="66">
        <f t="shared" ca="1" si="657"/>
        <v>5266493.54884791</v>
      </c>
      <c r="P2540" s="72">
        <f t="shared" si="658"/>
        <v>0</v>
      </c>
      <c r="Q2540" s="73">
        <f t="shared" ca="1" si="659"/>
        <v>1610520.6588473076</v>
      </c>
      <c r="R2540" s="73">
        <f t="shared" ca="1" si="660"/>
        <v>19165195.840282962</v>
      </c>
      <c r="S2540" s="68"/>
      <c r="T2540" s="68"/>
      <c r="U2540" s="68"/>
      <c r="V2540" s="6"/>
      <c r="W2540" s="6"/>
      <c r="X2540" s="6"/>
      <c r="Y2540" s="7"/>
      <c r="Z2540" s="1"/>
      <c r="AA2540" s="6"/>
      <c r="AB2540" s="7"/>
      <c r="AC2540" s="7"/>
      <c r="AD2540" s="7"/>
      <c r="AE2540" s="6"/>
      <c r="AF2540" s="8"/>
      <c r="AG2540" s="6"/>
      <c r="AH2540" s="1"/>
      <c r="AI2540" s="3"/>
      <c r="AJ2540" s="3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</row>
    <row r="2541" spans="1:220" x14ac:dyDescent="0.2">
      <c r="A2541" s="65">
        <f t="shared" si="645"/>
        <v>44516</v>
      </c>
      <c r="B2541" s="12">
        <f t="shared" ca="1" si="647"/>
        <v>106595085.00132434</v>
      </c>
      <c r="C2541" s="73">
        <f t="shared" ca="1" si="648"/>
        <v>80526032.942365378</v>
      </c>
      <c r="D2541" s="67">
        <f ca="1">IF(A2541&lt;$B$1,VLOOKUP(A2541,[1]DI!$A$4:$B$15000,2,FALSE),0)</f>
        <v>7.6499999999999999E-2</v>
      </c>
      <c r="E2541" s="11">
        <f t="shared" ca="1" si="649"/>
        <v>1.0002925600000001</v>
      </c>
      <c r="F2541" s="66">
        <f ca="1">(TRUNC(PRODUCT($E$16:$E2540),16))</f>
        <v>1.7051195438697899</v>
      </c>
      <c r="G2541" s="66">
        <f t="shared" ca="1" si="650"/>
        <v>1.6004484080525101</v>
      </c>
      <c r="H2541" s="66">
        <f t="shared" ca="1" si="651"/>
        <v>1.0654011299999999</v>
      </c>
      <c r="I2541" s="67">
        <f t="shared" si="646"/>
        <v>0</v>
      </c>
      <c r="J2541" s="68">
        <f t="shared" si="652"/>
        <v>43801</v>
      </c>
      <c r="K2541" s="13">
        <f t="shared" si="653"/>
        <v>704</v>
      </c>
      <c r="L2541" s="9">
        <f t="shared" si="654"/>
        <v>1</v>
      </c>
      <c r="M2541" s="71">
        <f t="shared" ca="1" si="655"/>
        <v>1.0654011299999999</v>
      </c>
      <c r="N2541" s="70">
        <f t="shared" si="656"/>
        <v>0</v>
      </c>
      <c r="O2541" s="66">
        <f t="shared" ca="1" si="657"/>
        <v>5266493.54884791</v>
      </c>
      <c r="P2541" s="72">
        <f t="shared" si="658"/>
        <v>0</v>
      </c>
      <c r="Q2541" s="73">
        <f t="shared" ca="1" si="659"/>
        <v>1610520.6588473076</v>
      </c>
      <c r="R2541" s="73">
        <f t="shared" ca="1" si="660"/>
        <v>19192037.851263747</v>
      </c>
      <c r="S2541" s="68"/>
      <c r="T2541" s="68"/>
      <c r="U2541" s="68"/>
      <c r="V2541" s="6"/>
      <c r="W2541" s="6"/>
      <c r="X2541" s="6"/>
      <c r="Y2541" s="7"/>
      <c r="Z2541" s="1"/>
      <c r="AA2541" s="6"/>
      <c r="AB2541" s="7"/>
      <c r="AC2541" s="7"/>
      <c r="AD2541" s="7"/>
      <c r="AE2541" s="6"/>
      <c r="AF2541" s="8"/>
      <c r="AG2541" s="6"/>
      <c r="AH2541" s="1"/>
      <c r="AI2541" s="3"/>
      <c r="AJ2541" s="3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  <c r="HG2541" s="1"/>
      <c r="HH2541" s="1"/>
      <c r="HI2541" s="1"/>
      <c r="HJ2541" s="1"/>
      <c r="HK2541" s="1"/>
      <c r="HL2541" s="1"/>
    </row>
    <row r="2542" spans="1:220" x14ac:dyDescent="0.2">
      <c r="A2542" s="65">
        <f t="shared" si="645"/>
        <v>44517</v>
      </c>
      <c r="B2542" s="12">
        <f t="shared" ca="1" si="647"/>
        <v>106647026.17151293</v>
      </c>
      <c r="C2542" s="73">
        <f t="shared" ca="1" si="648"/>
        <v>80526032.942365378</v>
      </c>
      <c r="D2542" s="67">
        <f ca="1">IF(A2542&lt;$B$1,VLOOKUP(A2542,[1]DI!$A$4:$B$15000,2,FALSE),0)</f>
        <v>7.6499999999999999E-2</v>
      </c>
      <c r="E2542" s="11">
        <f t="shared" ca="1" si="649"/>
        <v>1.0002925600000001</v>
      </c>
      <c r="F2542" s="66">
        <f ca="1">(TRUNC(PRODUCT($E$16:$E2541),16))</f>
        <v>1.7056183936435501</v>
      </c>
      <c r="G2542" s="66">
        <f t="shared" ca="1" si="650"/>
        <v>1.6004484080525101</v>
      </c>
      <c r="H2542" s="66">
        <f t="shared" ca="1" si="651"/>
        <v>1.0657128199999999</v>
      </c>
      <c r="I2542" s="67">
        <f t="shared" si="646"/>
        <v>0</v>
      </c>
      <c r="J2542" s="68">
        <f t="shared" si="652"/>
        <v>43801</v>
      </c>
      <c r="K2542" s="13">
        <f t="shared" si="653"/>
        <v>705</v>
      </c>
      <c r="L2542" s="9">
        <f t="shared" si="654"/>
        <v>1</v>
      </c>
      <c r="M2542" s="71">
        <f t="shared" ca="1" si="655"/>
        <v>1.0657128199999999</v>
      </c>
      <c r="N2542" s="70">
        <f t="shared" si="656"/>
        <v>0</v>
      </c>
      <c r="O2542" s="66">
        <f t="shared" ca="1" si="657"/>
        <v>5291592.7080557197</v>
      </c>
      <c r="P2542" s="72">
        <f t="shared" si="658"/>
        <v>0</v>
      </c>
      <c r="Q2542" s="73">
        <f t="shared" ca="1" si="659"/>
        <v>1610520.6588473076</v>
      </c>
      <c r="R2542" s="73">
        <f t="shared" ca="1" si="660"/>
        <v>19218879.862244535</v>
      </c>
      <c r="S2542" s="68"/>
      <c r="T2542" s="68"/>
      <c r="U2542" s="68"/>
      <c r="V2542" s="6"/>
      <c r="W2542" s="6"/>
      <c r="X2542" s="6"/>
      <c r="Y2542" s="7"/>
      <c r="Z2542" s="1"/>
      <c r="AA2542" s="6"/>
      <c r="AB2542" s="7"/>
      <c r="AC2542" s="7"/>
      <c r="AD2542" s="7"/>
      <c r="AE2542" s="6"/>
      <c r="AF2542" s="8"/>
      <c r="AG2542" s="6"/>
      <c r="AH2542" s="1"/>
      <c r="AI2542" s="3"/>
      <c r="AJ2542" s="3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  <c r="HG2542" s="1"/>
      <c r="HH2542" s="1"/>
      <c r="HI2542" s="1"/>
      <c r="HJ2542" s="1"/>
      <c r="HK2542" s="1"/>
      <c r="HL2542" s="1"/>
    </row>
    <row r="2543" spans="1:220" x14ac:dyDescent="0.2">
      <c r="A2543" s="65">
        <f t="shared" si="645"/>
        <v>44518</v>
      </c>
      <c r="B2543" s="12">
        <f t="shared" ca="1" si="647"/>
        <v>106698975.39430481</v>
      </c>
      <c r="C2543" s="73">
        <f t="shared" ca="1" si="648"/>
        <v>80526032.942365378</v>
      </c>
      <c r="D2543" s="67">
        <f ca="1">IF(A2543&lt;$B$1,VLOOKUP(A2543,[1]DI!$A$4:$B$15000,2,FALSE),0)</f>
        <v>7.6499999999999999E-2</v>
      </c>
      <c r="E2543" s="11">
        <f t="shared" ca="1" si="649"/>
        <v>1.0002925600000001</v>
      </c>
      <c r="F2543" s="66">
        <f ca="1">(TRUNC(PRODUCT($E$16:$E2542),16))</f>
        <v>1.7061173893607899</v>
      </c>
      <c r="G2543" s="66">
        <f t="shared" ca="1" si="650"/>
        <v>1.6004484080525101</v>
      </c>
      <c r="H2543" s="66">
        <f t="shared" ca="1" si="651"/>
        <v>1.0660246099999999</v>
      </c>
      <c r="I2543" s="67">
        <f t="shared" si="646"/>
        <v>0</v>
      </c>
      <c r="J2543" s="68">
        <f t="shared" si="652"/>
        <v>43801</v>
      </c>
      <c r="K2543" s="13">
        <f t="shared" si="653"/>
        <v>706</v>
      </c>
      <c r="L2543" s="9">
        <f t="shared" si="654"/>
        <v>1</v>
      </c>
      <c r="M2543" s="71">
        <f t="shared" ca="1" si="655"/>
        <v>1.0660246099999999</v>
      </c>
      <c r="N2543" s="70">
        <f t="shared" si="656"/>
        <v>0</v>
      </c>
      <c r="O2543" s="66">
        <f t="shared" ca="1" si="657"/>
        <v>5316699.9198668199</v>
      </c>
      <c r="P2543" s="72">
        <f t="shared" si="658"/>
        <v>0</v>
      </c>
      <c r="Q2543" s="73">
        <f t="shared" ca="1" si="659"/>
        <v>1610520.6588473076</v>
      </c>
      <c r="R2543" s="73">
        <f t="shared" ca="1" si="660"/>
        <v>19245721.873225324</v>
      </c>
      <c r="S2543" s="68"/>
      <c r="T2543" s="68"/>
      <c r="U2543" s="68"/>
      <c r="V2543" s="6"/>
      <c r="W2543" s="6"/>
      <c r="X2543" s="6"/>
      <c r="Y2543" s="7"/>
      <c r="Z2543" s="1"/>
      <c r="AA2543" s="6"/>
      <c r="AB2543" s="7"/>
      <c r="AC2543" s="7"/>
      <c r="AD2543" s="7"/>
      <c r="AE2543" s="6"/>
      <c r="AF2543" s="8"/>
      <c r="AG2543" s="6"/>
      <c r="AH2543" s="1"/>
      <c r="AI2543" s="3"/>
      <c r="AJ2543" s="3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  <c r="HG2543" s="1"/>
      <c r="HH2543" s="1"/>
      <c r="HI2543" s="1"/>
      <c r="HJ2543" s="1"/>
      <c r="HK2543" s="1"/>
      <c r="HL2543" s="1"/>
    </row>
    <row r="2544" spans="1:220" x14ac:dyDescent="0.2">
      <c r="A2544" s="65">
        <f t="shared" si="645"/>
        <v>44519</v>
      </c>
      <c r="B2544" s="12">
        <f t="shared" ca="1" si="647"/>
        <v>106750931.8644397</v>
      </c>
      <c r="C2544" s="73">
        <f t="shared" ca="1" si="648"/>
        <v>80526032.942365378</v>
      </c>
      <c r="D2544" s="67">
        <f ca="1">IF(A2544&lt;$B$1,VLOOKUP(A2544,[1]DI!$A$4:$B$15000,2,FALSE),0)</f>
        <v>7.6499999999999999E-2</v>
      </c>
      <c r="E2544" s="11">
        <f t="shared" ca="1" si="649"/>
        <v>1.0002925600000001</v>
      </c>
      <c r="F2544" s="66">
        <f ca="1">(TRUNC(PRODUCT($E$16:$E2543),16))</f>
        <v>1.7066165310642201</v>
      </c>
      <c r="G2544" s="66">
        <f t="shared" ca="1" si="650"/>
        <v>1.6004484080525101</v>
      </c>
      <c r="H2544" s="66">
        <f t="shared" ca="1" si="651"/>
        <v>1.0663364900000001</v>
      </c>
      <c r="I2544" s="67">
        <f t="shared" si="646"/>
        <v>0</v>
      </c>
      <c r="J2544" s="68">
        <f t="shared" si="652"/>
        <v>43801</v>
      </c>
      <c r="K2544" s="13">
        <f t="shared" si="653"/>
        <v>707</v>
      </c>
      <c r="L2544" s="9">
        <f t="shared" si="654"/>
        <v>1</v>
      </c>
      <c r="M2544" s="71">
        <f t="shared" ca="1" si="655"/>
        <v>1.0663364900000001</v>
      </c>
      <c r="N2544" s="70">
        <f t="shared" si="656"/>
        <v>0</v>
      </c>
      <c r="O2544" s="66">
        <f t="shared" ca="1" si="657"/>
        <v>5341814.3790208995</v>
      </c>
      <c r="P2544" s="72">
        <f t="shared" si="658"/>
        <v>0</v>
      </c>
      <c r="Q2544" s="73">
        <f t="shared" ca="1" si="659"/>
        <v>1610520.6588473076</v>
      </c>
      <c r="R2544" s="73">
        <f t="shared" ca="1" si="660"/>
        <v>19272563.884206116</v>
      </c>
      <c r="S2544" s="68"/>
      <c r="T2544" s="68"/>
      <c r="U2544" s="68"/>
      <c r="V2544" s="6"/>
      <c r="W2544" s="6"/>
      <c r="X2544" s="6"/>
      <c r="Y2544" s="7"/>
      <c r="Z2544" s="1"/>
      <c r="AA2544" s="6"/>
      <c r="AB2544" s="7"/>
      <c r="AC2544" s="7"/>
      <c r="AD2544" s="7"/>
      <c r="AE2544" s="6"/>
      <c r="AF2544" s="8"/>
      <c r="AG2544" s="6"/>
      <c r="AH2544" s="1"/>
      <c r="AI2544" s="3"/>
      <c r="AJ2544" s="3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  <c r="HG2544" s="1"/>
      <c r="HH2544" s="1"/>
      <c r="HI2544" s="1"/>
      <c r="HJ2544" s="1"/>
      <c r="HK2544" s="1"/>
      <c r="HL2544" s="1"/>
    </row>
    <row r="2545" spans="1:220" x14ac:dyDescent="0.2">
      <c r="A2545" s="65">
        <f t="shared" si="645"/>
        <v>44520</v>
      </c>
      <c r="B2545" s="12">
        <f t="shared" ca="1" si="647"/>
        <v>106802894.77665716</v>
      </c>
      <c r="C2545" s="73">
        <f t="shared" ca="1" si="648"/>
        <v>80526032.942365378</v>
      </c>
      <c r="D2545" s="67">
        <f ca="1">IF(A2545&lt;$B$1,VLOOKUP(A2545,[1]DI!$A$4:$B$15000,2,FALSE),0)</f>
        <v>0</v>
      </c>
      <c r="E2545" s="11">
        <f t="shared" ca="1" si="649"/>
        <v>1</v>
      </c>
      <c r="F2545" s="66">
        <f ca="1">(TRUNC(PRODUCT($E$16:$E2544),16))</f>
        <v>1.7071158187965501</v>
      </c>
      <c r="G2545" s="66">
        <f t="shared" ca="1" si="650"/>
        <v>1.6004484080525101</v>
      </c>
      <c r="H2545" s="66">
        <f t="shared" ca="1" si="651"/>
        <v>1.06664845</v>
      </c>
      <c r="I2545" s="67">
        <f t="shared" si="646"/>
        <v>0</v>
      </c>
      <c r="J2545" s="68">
        <f t="shared" si="652"/>
        <v>43801</v>
      </c>
      <c r="K2545" s="13">
        <f t="shared" si="653"/>
        <v>708</v>
      </c>
      <c r="L2545" s="9">
        <f t="shared" si="654"/>
        <v>1</v>
      </c>
      <c r="M2545" s="71">
        <f t="shared" ca="1" si="655"/>
        <v>1.06664845</v>
      </c>
      <c r="N2545" s="70">
        <f t="shared" si="656"/>
        <v>0</v>
      </c>
      <c r="O2545" s="66">
        <f t="shared" ca="1" si="657"/>
        <v>5366935.2802575901</v>
      </c>
      <c r="P2545" s="72">
        <f t="shared" si="658"/>
        <v>0</v>
      </c>
      <c r="Q2545" s="73">
        <f t="shared" ca="1" si="659"/>
        <v>1610520.6588473076</v>
      </c>
      <c r="R2545" s="73">
        <f t="shared" ca="1" si="660"/>
        <v>19299405.895186901</v>
      </c>
      <c r="S2545" s="68"/>
      <c r="T2545" s="68"/>
      <c r="U2545" s="68"/>
      <c r="V2545" s="6"/>
      <c r="W2545" s="6"/>
      <c r="X2545" s="6"/>
      <c r="Y2545" s="7"/>
      <c r="Z2545" s="1"/>
      <c r="AA2545" s="6"/>
      <c r="AB2545" s="7"/>
      <c r="AC2545" s="7"/>
      <c r="AD2545" s="7"/>
      <c r="AE2545" s="6"/>
      <c r="AF2545" s="8"/>
      <c r="AG2545" s="6"/>
      <c r="AH2545" s="1"/>
      <c r="AI2545" s="3"/>
      <c r="AJ2545" s="3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  <c r="HG2545" s="1"/>
      <c r="HH2545" s="1"/>
      <c r="HI2545" s="1"/>
      <c r="HJ2545" s="1"/>
      <c r="HK2545" s="1"/>
      <c r="HL2545" s="1"/>
    </row>
    <row r="2546" spans="1:220" x14ac:dyDescent="0.2">
      <c r="A2546" s="65">
        <f t="shared" si="645"/>
        <v>44521</v>
      </c>
      <c r="B2546" s="12">
        <f t="shared" ca="1" si="647"/>
        <v>106829736.78763795</v>
      </c>
      <c r="C2546" s="73">
        <f t="shared" ca="1" si="648"/>
        <v>80526032.942365378</v>
      </c>
      <c r="D2546" s="67">
        <f ca="1">IF(A2546&lt;$B$1,VLOOKUP(A2546,[1]DI!$A$4:$B$15000,2,FALSE),0)</f>
        <v>0</v>
      </c>
      <c r="E2546" s="11">
        <f t="shared" ca="1" si="649"/>
        <v>1</v>
      </c>
      <c r="F2546" s="66">
        <f ca="1">(TRUNC(PRODUCT($E$16:$E2545),16))</f>
        <v>1.7071158187965501</v>
      </c>
      <c r="G2546" s="66">
        <f t="shared" ca="1" si="650"/>
        <v>1.6004484080525101</v>
      </c>
      <c r="H2546" s="66">
        <f t="shared" ca="1" si="651"/>
        <v>1.06664845</v>
      </c>
      <c r="I2546" s="67">
        <f t="shared" si="646"/>
        <v>0</v>
      </c>
      <c r="J2546" s="68">
        <f t="shared" si="652"/>
        <v>43801</v>
      </c>
      <c r="K2546" s="13">
        <f t="shared" si="653"/>
        <v>709</v>
      </c>
      <c r="L2546" s="9">
        <f t="shared" si="654"/>
        <v>1</v>
      </c>
      <c r="M2546" s="71">
        <f t="shared" ca="1" si="655"/>
        <v>1.06664845</v>
      </c>
      <c r="N2546" s="70">
        <f t="shared" si="656"/>
        <v>0</v>
      </c>
      <c r="O2546" s="66">
        <f t="shared" ca="1" si="657"/>
        <v>5366935.2802575901</v>
      </c>
      <c r="P2546" s="72">
        <f t="shared" si="658"/>
        <v>0</v>
      </c>
      <c r="Q2546" s="73">
        <f t="shared" ca="1" si="659"/>
        <v>1610520.6588473076</v>
      </c>
      <c r="R2546" s="73">
        <f t="shared" ca="1" si="660"/>
        <v>19326247.90616769</v>
      </c>
      <c r="S2546" s="68"/>
      <c r="T2546" s="68"/>
      <c r="U2546" s="68"/>
      <c r="V2546" s="6"/>
      <c r="W2546" s="6"/>
      <c r="X2546" s="6"/>
      <c r="Y2546" s="7"/>
      <c r="Z2546" s="1"/>
      <c r="AA2546" s="6"/>
      <c r="AB2546" s="7"/>
      <c r="AC2546" s="7"/>
      <c r="AD2546" s="7"/>
      <c r="AE2546" s="6"/>
      <c r="AF2546" s="8"/>
      <c r="AG2546" s="6"/>
      <c r="AH2546" s="1"/>
      <c r="AI2546" s="3"/>
      <c r="AJ2546" s="3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</row>
    <row r="2547" spans="1:220" x14ac:dyDescent="0.2">
      <c r="A2547" s="65">
        <f t="shared" si="645"/>
        <v>44522</v>
      </c>
      <c r="B2547" s="12">
        <f t="shared" ca="1" si="647"/>
        <v>106856578.79861873</v>
      </c>
      <c r="C2547" s="73">
        <f t="shared" ca="1" si="648"/>
        <v>80526032.942365378</v>
      </c>
      <c r="D2547" s="67">
        <f ca="1">IF(A2547&lt;$B$1,VLOOKUP(A2547,[1]DI!$A$4:$B$15000,2,FALSE),0)</f>
        <v>7.6499999999999999E-2</v>
      </c>
      <c r="E2547" s="11">
        <f t="shared" ca="1" si="649"/>
        <v>1.0002925600000001</v>
      </c>
      <c r="F2547" s="66">
        <f ca="1">(TRUNC(PRODUCT($E$16:$E2546),16))</f>
        <v>1.7071158187965501</v>
      </c>
      <c r="G2547" s="66">
        <f t="shared" ca="1" si="650"/>
        <v>1.6004484080525101</v>
      </c>
      <c r="H2547" s="66">
        <f t="shared" ca="1" si="651"/>
        <v>1.06664845</v>
      </c>
      <c r="I2547" s="67">
        <f t="shared" si="646"/>
        <v>0</v>
      </c>
      <c r="J2547" s="68">
        <f t="shared" si="652"/>
        <v>43801</v>
      </c>
      <c r="K2547" s="13">
        <f t="shared" si="653"/>
        <v>710</v>
      </c>
      <c r="L2547" s="9">
        <f t="shared" si="654"/>
        <v>1</v>
      </c>
      <c r="M2547" s="71">
        <f t="shared" ca="1" si="655"/>
        <v>1.06664845</v>
      </c>
      <c r="N2547" s="70">
        <f t="shared" si="656"/>
        <v>0</v>
      </c>
      <c r="O2547" s="66">
        <f t="shared" ca="1" si="657"/>
        <v>5366935.2802575901</v>
      </c>
      <c r="P2547" s="72">
        <f t="shared" si="658"/>
        <v>0</v>
      </c>
      <c r="Q2547" s="73">
        <f t="shared" ca="1" si="659"/>
        <v>1610520.6588473076</v>
      </c>
      <c r="R2547" s="73">
        <f t="shared" ca="1" si="660"/>
        <v>19353089.917148478</v>
      </c>
      <c r="S2547" s="68"/>
      <c r="T2547" s="68"/>
      <c r="U2547" s="68"/>
      <c r="V2547" s="6"/>
      <c r="W2547" s="6"/>
      <c r="X2547" s="6"/>
      <c r="Y2547" s="7"/>
      <c r="Z2547" s="1"/>
      <c r="AA2547" s="6"/>
      <c r="AB2547" s="7"/>
      <c r="AC2547" s="7"/>
      <c r="AD2547" s="7"/>
      <c r="AE2547" s="6"/>
      <c r="AF2547" s="8"/>
      <c r="AG2547" s="6"/>
      <c r="AH2547" s="1"/>
      <c r="AI2547" s="3"/>
      <c r="AJ2547" s="3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</row>
    <row r="2548" spans="1:220" x14ac:dyDescent="0.2">
      <c r="A2548" s="65">
        <f t="shared" si="645"/>
        <v>44523</v>
      </c>
      <c r="B2548" s="12">
        <f t="shared" ca="1" si="647"/>
        <v>106908549.76343954</v>
      </c>
      <c r="C2548" s="73">
        <f t="shared" ca="1" si="648"/>
        <v>80526032.942365378</v>
      </c>
      <c r="D2548" s="67">
        <f ca="1">IF(A2548&lt;$B$1,VLOOKUP(A2548,[1]DI!$A$4:$B$15000,2,FALSE),0)</f>
        <v>7.6499999999999999E-2</v>
      </c>
      <c r="E2548" s="11">
        <f t="shared" ca="1" si="649"/>
        <v>1.0002925600000001</v>
      </c>
      <c r="F2548" s="66">
        <f ca="1">(TRUNC(PRODUCT($E$16:$E2547),16))</f>
        <v>1.7076152526005</v>
      </c>
      <c r="G2548" s="66">
        <f t="shared" ca="1" si="650"/>
        <v>1.6004484080525101</v>
      </c>
      <c r="H2548" s="66">
        <f t="shared" ca="1" si="651"/>
        <v>1.0669605099999999</v>
      </c>
      <c r="I2548" s="67">
        <f t="shared" si="646"/>
        <v>0</v>
      </c>
      <c r="J2548" s="68">
        <f t="shared" si="652"/>
        <v>43801</v>
      </c>
      <c r="K2548" s="13">
        <f t="shared" si="653"/>
        <v>711</v>
      </c>
      <c r="L2548" s="9">
        <f t="shared" si="654"/>
        <v>1</v>
      </c>
      <c r="M2548" s="71">
        <f t="shared" ca="1" si="655"/>
        <v>1.0669605099999999</v>
      </c>
      <c r="N2548" s="70">
        <f t="shared" si="656"/>
        <v>0</v>
      </c>
      <c r="O2548" s="66">
        <f t="shared" ca="1" si="657"/>
        <v>5392064.2340975804</v>
      </c>
      <c r="P2548" s="72">
        <f t="shared" si="658"/>
        <v>0</v>
      </c>
      <c r="Q2548" s="73">
        <f t="shared" ca="1" si="659"/>
        <v>1610520.6588473076</v>
      </c>
      <c r="R2548" s="73">
        <f t="shared" ca="1" si="660"/>
        <v>19379931.928129267</v>
      </c>
      <c r="S2548" s="68"/>
      <c r="T2548" s="68"/>
      <c r="U2548" s="68"/>
      <c r="V2548" s="6"/>
      <c r="W2548" s="6"/>
      <c r="X2548" s="6"/>
      <c r="Y2548" s="7"/>
      <c r="Z2548" s="1"/>
      <c r="AA2548" s="6"/>
      <c r="AB2548" s="7"/>
      <c r="AC2548" s="7"/>
      <c r="AD2548" s="7"/>
      <c r="AE2548" s="6"/>
      <c r="AF2548" s="8"/>
      <c r="AG2548" s="6"/>
      <c r="AH2548" s="1"/>
      <c r="AI2548" s="3"/>
      <c r="AJ2548" s="3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</row>
    <row r="2549" spans="1:220" x14ac:dyDescent="0.2">
      <c r="A2549" s="65">
        <f t="shared" si="645"/>
        <v>44524</v>
      </c>
      <c r="B2549" s="12">
        <f t="shared" ca="1" si="647"/>
        <v>106960527.97560328</v>
      </c>
      <c r="C2549" s="73">
        <f t="shared" ca="1" si="648"/>
        <v>80526032.942365378</v>
      </c>
      <c r="D2549" s="67">
        <f ca="1">IF(A2549&lt;$B$1,VLOOKUP(A2549,[1]DI!$A$4:$B$15000,2,FALSE),0)</f>
        <v>7.6499999999999999E-2</v>
      </c>
      <c r="E2549" s="11">
        <f t="shared" ca="1" si="649"/>
        <v>1.0002925600000001</v>
      </c>
      <c r="F2549" s="66">
        <f ca="1">(TRUNC(PRODUCT($E$16:$E2548),16))</f>
        <v>1.7081148325188</v>
      </c>
      <c r="G2549" s="66">
        <f t="shared" ca="1" si="650"/>
        <v>1.6004484080525101</v>
      </c>
      <c r="H2549" s="66">
        <f t="shared" ca="1" si="651"/>
        <v>1.06727266</v>
      </c>
      <c r="I2549" s="67">
        <f t="shared" si="646"/>
        <v>0</v>
      </c>
      <c r="J2549" s="68">
        <f t="shared" si="652"/>
        <v>43801</v>
      </c>
      <c r="K2549" s="13">
        <f t="shared" si="653"/>
        <v>712</v>
      </c>
      <c r="L2549" s="9">
        <f t="shared" si="654"/>
        <v>1</v>
      </c>
      <c r="M2549" s="71">
        <f t="shared" ca="1" si="655"/>
        <v>1.06727266</v>
      </c>
      <c r="N2549" s="70">
        <f t="shared" si="656"/>
        <v>0</v>
      </c>
      <c r="O2549" s="66">
        <f t="shared" ca="1" si="657"/>
        <v>5417200.43528054</v>
      </c>
      <c r="P2549" s="72">
        <f t="shared" si="658"/>
        <v>0</v>
      </c>
      <c r="Q2549" s="73">
        <f t="shared" ca="1" si="659"/>
        <v>1610520.6588473076</v>
      </c>
      <c r="R2549" s="73">
        <f t="shared" ca="1" si="660"/>
        <v>19406773.939110059</v>
      </c>
      <c r="S2549" s="68"/>
      <c r="T2549" s="68"/>
      <c r="U2549" s="68"/>
      <c r="V2549" s="6"/>
      <c r="W2549" s="6"/>
      <c r="X2549" s="6"/>
      <c r="Y2549" s="7"/>
      <c r="Z2549" s="1"/>
      <c r="AA2549" s="6"/>
      <c r="AB2549" s="7"/>
      <c r="AC2549" s="7"/>
      <c r="AD2549" s="7"/>
      <c r="AE2549" s="6"/>
      <c r="AF2549" s="8"/>
      <c r="AG2549" s="6"/>
      <c r="AH2549" s="1"/>
      <c r="AI2549" s="3"/>
      <c r="AJ2549" s="3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  <c r="HG2549" s="1"/>
      <c r="HH2549" s="1"/>
      <c r="HI2549" s="1"/>
      <c r="HJ2549" s="1"/>
      <c r="HK2549" s="1"/>
      <c r="HL2549" s="1"/>
    </row>
    <row r="2550" spans="1:220" x14ac:dyDescent="0.2">
      <c r="A2550" s="65">
        <f t="shared" si="645"/>
        <v>44525</v>
      </c>
      <c r="B2550" s="12">
        <f t="shared" ca="1" si="647"/>
        <v>107012513.43510999</v>
      </c>
      <c r="C2550" s="73">
        <f t="shared" ca="1" si="648"/>
        <v>80526032.942365378</v>
      </c>
      <c r="D2550" s="67">
        <f ca="1">IF(A2550&lt;$B$1,VLOOKUP(A2550,[1]DI!$A$4:$B$15000,2,FALSE),0)</f>
        <v>7.6499999999999999E-2</v>
      </c>
      <c r="E2550" s="11">
        <f t="shared" ca="1" si="649"/>
        <v>1.0002925600000001</v>
      </c>
      <c r="F2550" s="66">
        <f ca="1">(TRUNC(PRODUCT($E$16:$E2549),16))</f>
        <v>1.7086145585942001</v>
      </c>
      <c r="G2550" s="66">
        <f t="shared" ca="1" si="650"/>
        <v>1.6004484080525101</v>
      </c>
      <c r="H2550" s="66">
        <f t="shared" ca="1" si="651"/>
        <v>1.0675848999999999</v>
      </c>
      <c r="I2550" s="67">
        <f t="shared" si="646"/>
        <v>0</v>
      </c>
      <c r="J2550" s="68">
        <f t="shared" si="652"/>
        <v>43801</v>
      </c>
      <c r="K2550" s="13">
        <f t="shared" si="653"/>
        <v>713</v>
      </c>
      <c r="L2550" s="9">
        <f t="shared" si="654"/>
        <v>1</v>
      </c>
      <c r="M2550" s="71">
        <f t="shared" ca="1" si="655"/>
        <v>1.0675848999999999</v>
      </c>
      <c r="N2550" s="70">
        <f t="shared" si="656"/>
        <v>0</v>
      </c>
      <c r="O2550" s="66">
        <f t="shared" ca="1" si="657"/>
        <v>5442343.8838064699</v>
      </c>
      <c r="P2550" s="72">
        <f t="shared" si="658"/>
        <v>0</v>
      </c>
      <c r="Q2550" s="73">
        <f t="shared" ca="1" si="659"/>
        <v>1610520.6588473076</v>
      </c>
      <c r="R2550" s="73">
        <f t="shared" ca="1" si="660"/>
        <v>19433615.950090844</v>
      </c>
      <c r="S2550" s="68"/>
      <c r="T2550" s="68"/>
      <c r="U2550" s="68"/>
      <c r="V2550" s="6"/>
      <c r="W2550" s="6"/>
      <c r="X2550" s="6"/>
      <c r="Y2550" s="7"/>
      <c r="Z2550" s="1"/>
      <c r="AA2550" s="6"/>
      <c r="AB2550" s="7"/>
      <c r="AC2550" s="7"/>
      <c r="AD2550" s="7"/>
      <c r="AE2550" s="6"/>
      <c r="AF2550" s="8"/>
      <c r="AG2550" s="6"/>
      <c r="AH2550" s="1"/>
      <c r="AI2550" s="3"/>
      <c r="AJ2550" s="3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  <c r="HG2550" s="1"/>
      <c r="HH2550" s="1"/>
      <c r="HI2550" s="1"/>
      <c r="HJ2550" s="1"/>
      <c r="HK2550" s="1"/>
      <c r="HL2550" s="1"/>
    </row>
    <row r="2551" spans="1:220" x14ac:dyDescent="0.2">
      <c r="A2551" s="65">
        <f t="shared" si="645"/>
        <v>44526</v>
      </c>
      <c r="B2551" s="12">
        <f t="shared" ca="1" si="647"/>
        <v>107064506.94722001</v>
      </c>
      <c r="C2551" s="73">
        <f t="shared" ca="1" si="648"/>
        <v>80526032.942365378</v>
      </c>
      <c r="D2551" s="67">
        <f ca="1">IF(A2551&lt;$B$1,VLOOKUP(A2551,[1]DI!$A$4:$B$15000,2,FALSE),0)</f>
        <v>7.6499999999999999E-2</v>
      </c>
      <c r="E2551" s="11">
        <f t="shared" ca="1" si="649"/>
        <v>1.0002925600000001</v>
      </c>
      <c r="F2551" s="66">
        <f ca="1">(TRUNC(PRODUCT($E$16:$E2550),16))</f>
        <v>1.7091144308694599</v>
      </c>
      <c r="G2551" s="66">
        <f t="shared" ca="1" si="650"/>
        <v>1.6004484080525101</v>
      </c>
      <c r="H2551" s="66">
        <f t="shared" ca="1" si="651"/>
        <v>1.06789724</v>
      </c>
      <c r="I2551" s="67">
        <f t="shared" si="646"/>
        <v>0</v>
      </c>
      <c r="J2551" s="68">
        <f t="shared" si="652"/>
        <v>43801</v>
      </c>
      <c r="K2551" s="13">
        <f t="shared" si="653"/>
        <v>714</v>
      </c>
      <c r="L2551" s="9">
        <f t="shared" si="654"/>
        <v>1</v>
      </c>
      <c r="M2551" s="71">
        <f t="shared" ca="1" si="655"/>
        <v>1.06789724</v>
      </c>
      <c r="N2551" s="70">
        <f t="shared" si="656"/>
        <v>0</v>
      </c>
      <c r="O2551" s="66">
        <f t="shared" ca="1" si="657"/>
        <v>5467495.3849356901</v>
      </c>
      <c r="P2551" s="72">
        <f t="shared" si="658"/>
        <v>0</v>
      </c>
      <c r="Q2551" s="73">
        <f t="shared" ca="1" si="659"/>
        <v>1610520.6588473076</v>
      </c>
      <c r="R2551" s="73">
        <f t="shared" ca="1" si="660"/>
        <v>19460457.961071637</v>
      </c>
      <c r="S2551" s="68"/>
      <c r="T2551" s="68"/>
      <c r="U2551" s="68"/>
      <c r="V2551" s="6"/>
      <c r="W2551" s="6"/>
      <c r="X2551" s="6"/>
      <c r="Y2551" s="7"/>
      <c r="Z2551" s="1"/>
      <c r="AA2551" s="6"/>
      <c r="AB2551" s="7"/>
      <c r="AC2551" s="7"/>
      <c r="AD2551" s="7"/>
      <c r="AE2551" s="6"/>
      <c r="AF2551" s="8"/>
      <c r="AG2551" s="6"/>
      <c r="AH2551" s="1"/>
      <c r="AI2551" s="3"/>
      <c r="AJ2551" s="3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  <c r="HG2551" s="1"/>
      <c r="HH2551" s="1"/>
      <c r="HI2551" s="1"/>
      <c r="HJ2551" s="1"/>
      <c r="HK2551" s="1"/>
      <c r="HL2551" s="1"/>
    </row>
    <row r="2552" spans="1:220" x14ac:dyDescent="0.2">
      <c r="A2552" s="65">
        <f t="shared" si="645"/>
        <v>44527</v>
      </c>
      <c r="B2552" s="12">
        <f t="shared" ca="1" si="647"/>
        <v>107116506.90141265</v>
      </c>
      <c r="C2552" s="73">
        <f t="shared" ca="1" si="648"/>
        <v>80526032.942365378</v>
      </c>
      <c r="D2552" s="67">
        <f ca="1">IF(A2552&lt;$B$1,VLOOKUP(A2552,[1]DI!$A$4:$B$15000,2,FALSE),0)</f>
        <v>0</v>
      </c>
      <c r="E2552" s="11">
        <f t="shared" ca="1" si="649"/>
        <v>1</v>
      </c>
      <c r="F2552" s="66">
        <f ca="1">(TRUNC(PRODUCT($E$16:$E2551),16))</f>
        <v>1.70961444938736</v>
      </c>
      <c r="G2552" s="66">
        <f t="shared" ca="1" si="650"/>
        <v>1.6004484080525101</v>
      </c>
      <c r="H2552" s="66">
        <f t="shared" ca="1" si="651"/>
        <v>1.0682096599999999</v>
      </c>
      <c r="I2552" s="67">
        <f t="shared" si="646"/>
        <v>0</v>
      </c>
      <c r="J2552" s="68">
        <f t="shared" si="652"/>
        <v>43801</v>
      </c>
      <c r="K2552" s="13">
        <f t="shared" si="653"/>
        <v>715</v>
      </c>
      <c r="L2552" s="9">
        <f t="shared" si="654"/>
        <v>1</v>
      </c>
      <c r="M2552" s="71">
        <f t="shared" ca="1" si="655"/>
        <v>1.0682096599999999</v>
      </c>
      <c r="N2552" s="70">
        <f t="shared" si="656"/>
        <v>0</v>
      </c>
      <c r="O2552" s="66">
        <f t="shared" ca="1" si="657"/>
        <v>5492653.3281475399</v>
      </c>
      <c r="P2552" s="72">
        <f t="shared" si="658"/>
        <v>0</v>
      </c>
      <c r="Q2552" s="73">
        <f t="shared" ca="1" si="659"/>
        <v>1610520.6588473076</v>
      </c>
      <c r="R2552" s="73">
        <f t="shared" ca="1" si="660"/>
        <v>19487299.972052421</v>
      </c>
      <c r="S2552" s="68"/>
      <c r="T2552" s="68"/>
      <c r="U2552" s="68"/>
      <c r="V2552" s="6"/>
      <c r="W2552" s="6"/>
      <c r="X2552" s="6"/>
      <c r="Y2552" s="7"/>
      <c r="Z2552" s="1"/>
      <c r="AA2552" s="6"/>
      <c r="AB2552" s="7"/>
      <c r="AC2552" s="7"/>
      <c r="AD2552" s="7"/>
      <c r="AE2552" s="6"/>
      <c r="AF2552" s="8"/>
      <c r="AG2552" s="6"/>
      <c r="AH2552" s="1"/>
      <c r="AI2552" s="3"/>
      <c r="AJ2552" s="3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  <c r="HG2552" s="1"/>
      <c r="HH2552" s="1"/>
      <c r="HI2552" s="1"/>
      <c r="HJ2552" s="1"/>
      <c r="HK2552" s="1"/>
      <c r="HL2552" s="1"/>
    </row>
    <row r="2553" spans="1:220" x14ac:dyDescent="0.2">
      <c r="A2553" s="65">
        <f t="shared" si="645"/>
        <v>44528</v>
      </c>
      <c r="B2553" s="12">
        <f t="shared" ca="1" si="647"/>
        <v>107143348.91239344</v>
      </c>
      <c r="C2553" s="73">
        <f t="shared" ca="1" si="648"/>
        <v>80526032.942365378</v>
      </c>
      <c r="D2553" s="67">
        <f ca="1">IF(A2553&lt;$B$1,VLOOKUP(A2553,[1]DI!$A$4:$B$15000,2,FALSE),0)</f>
        <v>0</v>
      </c>
      <c r="E2553" s="11">
        <f t="shared" ca="1" si="649"/>
        <v>1</v>
      </c>
      <c r="F2553" s="66">
        <f ca="1">(TRUNC(PRODUCT($E$16:$E2552),16))</f>
        <v>1.70961444938736</v>
      </c>
      <c r="G2553" s="66">
        <f t="shared" ca="1" si="650"/>
        <v>1.6004484080525101</v>
      </c>
      <c r="H2553" s="66">
        <f t="shared" ca="1" si="651"/>
        <v>1.0682096599999999</v>
      </c>
      <c r="I2553" s="67">
        <f t="shared" si="646"/>
        <v>0</v>
      </c>
      <c r="J2553" s="68">
        <f t="shared" si="652"/>
        <v>43801</v>
      </c>
      <c r="K2553" s="13">
        <f t="shared" si="653"/>
        <v>716</v>
      </c>
      <c r="L2553" s="9">
        <f t="shared" si="654"/>
        <v>1</v>
      </c>
      <c r="M2553" s="71">
        <f t="shared" ca="1" si="655"/>
        <v>1.0682096599999999</v>
      </c>
      <c r="N2553" s="70">
        <f t="shared" si="656"/>
        <v>0</v>
      </c>
      <c r="O2553" s="66">
        <f t="shared" ca="1" si="657"/>
        <v>5492653.3281475399</v>
      </c>
      <c r="P2553" s="72">
        <f t="shared" si="658"/>
        <v>0</v>
      </c>
      <c r="Q2553" s="73">
        <f t="shared" ca="1" si="659"/>
        <v>1610520.6588473076</v>
      </c>
      <c r="R2553" s="73">
        <f t="shared" ca="1" si="660"/>
        <v>19514141.98303321</v>
      </c>
      <c r="S2553" s="68"/>
      <c r="T2553" s="68"/>
      <c r="U2553" s="68"/>
      <c r="V2553" s="6"/>
      <c r="W2553" s="6"/>
      <c r="X2553" s="6"/>
      <c r="Y2553" s="7"/>
      <c r="Z2553" s="1"/>
      <c r="AA2553" s="6"/>
      <c r="AB2553" s="7"/>
      <c r="AC2553" s="7"/>
      <c r="AD2553" s="7"/>
      <c r="AE2553" s="6"/>
      <c r="AF2553" s="8"/>
      <c r="AG2553" s="6"/>
      <c r="AH2553" s="1"/>
      <c r="AI2553" s="3"/>
      <c r="AJ2553" s="3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  <c r="HG2553" s="1"/>
      <c r="HH2553" s="1"/>
      <c r="HI2553" s="1"/>
      <c r="HJ2553" s="1"/>
      <c r="HK2553" s="1"/>
      <c r="HL2553" s="1"/>
    </row>
    <row r="2554" spans="1:220" x14ac:dyDescent="0.2">
      <c r="A2554" s="65">
        <f t="shared" si="645"/>
        <v>44529</v>
      </c>
      <c r="B2554" s="12">
        <f t="shared" ca="1" si="647"/>
        <v>107170190.92337422</v>
      </c>
      <c r="C2554" s="73">
        <f t="shared" ca="1" si="648"/>
        <v>80526032.942365378</v>
      </c>
      <c r="D2554" s="67">
        <f ca="1">IF(A2554&lt;$B$1,VLOOKUP(A2554,[1]DI!$A$4:$B$15000,2,FALSE),0)</f>
        <v>7.6499999999999999E-2</v>
      </c>
      <c r="E2554" s="11">
        <f t="shared" ca="1" si="649"/>
        <v>1.0002925600000001</v>
      </c>
      <c r="F2554" s="66">
        <f ca="1">(TRUNC(PRODUCT($E$16:$E2553),16))</f>
        <v>1.70961444938736</v>
      </c>
      <c r="G2554" s="66">
        <f t="shared" ca="1" si="650"/>
        <v>1.6004484080525101</v>
      </c>
      <c r="H2554" s="66">
        <f t="shared" ca="1" si="651"/>
        <v>1.0682096599999999</v>
      </c>
      <c r="I2554" s="67">
        <f t="shared" si="646"/>
        <v>0</v>
      </c>
      <c r="J2554" s="68">
        <f t="shared" si="652"/>
        <v>43801</v>
      </c>
      <c r="K2554" s="13">
        <f t="shared" si="653"/>
        <v>717</v>
      </c>
      <c r="L2554" s="9">
        <f t="shared" si="654"/>
        <v>1</v>
      </c>
      <c r="M2554" s="71">
        <f t="shared" ca="1" si="655"/>
        <v>1.0682096599999999</v>
      </c>
      <c r="N2554" s="70">
        <f t="shared" si="656"/>
        <v>0</v>
      </c>
      <c r="O2554" s="66">
        <f t="shared" ca="1" si="657"/>
        <v>5492653.3281475399</v>
      </c>
      <c r="P2554" s="72">
        <f t="shared" si="658"/>
        <v>0</v>
      </c>
      <c r="Q2554" s="73">
        <f t="shared" ca="1" si="659"/>
        <v>1610520.6588473076</v>
      </c>
      <c r="R2554" s="73">
        <f t="shared" ca="1" si="660"/>
        <v>19540983.994013999</v>
      </c>
      <c r="S2554" s="68"/>
      <c r="T2554" s="68"/>
      <c r="U2554" s="68"/>
      <c r="V2554" s="6"/>
      <c r="W2554" s="6"/>
      <c r="X2554" s="6"/>
      <c r="Y2554" s="7"/>
      <c r="Z2554" s="1"/>
      <c r="AA2554" s="6"/>
      <c r="AB2554" s="7"/>
      <c r="AC2554" s="7"/>
      <c r="AD2554" s="7"/>
      <c r="AE2554" s="6"/>
      <c r="AF2554" s="8"/>
      <c r="AG2554" s="6"/>
      <c r="AH2554" s="1"/>
      <c r="AI2554" s="3"/>
      <c r="AJ2554" s="3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  <c r="HG2554" s="1"/>
      <c r="HH2554" s="1"/>
      <c r="HI2554" s="1"/>
      <c r="HJ2554" s="1"/>
      <c r="HK2554" s="1"/>
      <c r="HL2554" s="1"/>
    </row>
    <row r="2555" spans="1:220" x14ac:dyDescent="0.2">
      <c r="A2555" s="65">
        <f t="shared" si="645"/>
        <v>44530</v>
      </c>
      <c r="B2555" s="12">
        <f t="shared" ca="1" si="647"/>
        <v>107222198.93017015</v>
      </c>
      <c r="C2555" s="73">
        <f t="shared" ca="1" si="648"/>
        <v>80526032.942365378</v>
      </c>
      <c r="D2555" s="67">
        <f ca="1">IF(A2555&lt;$B$1,VLOOKUP(A2555,[1]DI!$A$4:$B$15000,2,FALSE),0)</f>
        <v>7.6499999999999999E-2</v>
      </c>
      <c r="E2555" s="11">
        <f t="shared" ca="1" si="649"/>
        <v>1.0002925600000001</v>
      </c>
      <c r="F2555" s="66">
        <f ca="1">(TRUNC(PRODUCT($E$16:$E2554),16))</f>
        <v>1.71011461419067</v>
      </c>
      <c r="G2555" s="66">
        <f t="shared" ca="1" si="650"/>
        <v>1.6004484080525101</v>
      </c>
      <c r="H2555" s="66">
        <f t="shared" ca="1" si="651"/>
        <v>1.06852218</v>
      </c>
      <c r="I2555" s="67">
        <f t="shared" si="646"/>
        <v>0</v>
      </c>
      <c r="J2555" s="68">
        <f t="shared" si="652"/>
        <v>43801</v>
      </c>
      <c r="K2555" s="13">
        <f t="shared" si="653"/>
        <v>718</v>
      </c>
      <c r="L2555" s="9">
        <f t="shared" si="654"/>
        <v>1</v>
      </c>
      <c r="M2555" s="71">
        <f t="shared" ca="1" si="655"/>
        <v>1.06852218</v>
      </c>
      <c r="N2555" s="70">
        <f t="shared" si="656"/>
        <v>0</v>
      </c>
      <c r="O2555" s="66">
        <f t="shared" ca="1" si="657"/>
        <v>5517819.3239626903</v>
      </c>
      <c r="P2555" s="72">
        <f t="shared" si="658"/>
        <v>0</v>
      </c>
      <c r="Q2555" s="73">
        <f t="shared" ca="1" si="659"/>
        <v>1610520.6588473076</v>
      </c>
      <c r="R2555" s="73">
        <f t="shared" ca="1" si="660"/>
        <v>19567826.004994787</v>
      </c>
      <c r="S2555" s="68"/>
      <c r="T2555" s="68"/>
      <c r="U2555" s="68"/>
      <c r="V2555" s="6"/>
      <c r="W2555" s="6"/>
      <c r="X2555" s="6"/>
      <c r="Y2555" s="7"/>
      <c r="Z2555" s="1"/>
      <c r="AA2555" s="6"/>
      <c r="AB2555" s="7"/>
      <c r="AC2555" s="7"/>
      <c r="AD2555" s="7"/>
      <c r="AE2555" s="6"/>
      <c r="AF2555" s="8"/>
      <c r="AG2555" s="6"/>
      <c r="AH2555" s="1"/>
      <c r="AI2555" s="3"/>
      <c r="AJ2555" s="3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  <c r="HG2555" s="1"/>
      <c r="HH2555" s="1"/>
      <c r="HI2555" s="1"/>
      <c r="HJ2555" s="1"/>
      <c r="HK2555" s="1"/>
      <c r="HL2555" s="1"/>
    </row>
    <row r="2556" spans="1:220" x14ac:dyDescent="0.2">
      <c r="A2556" s="65">
        <f t="shared" si="645"/>
        <v>44531</v>
      </c>
      <c r="B2556" s="12">
        <f t="shared" ca="1" si="647"/>
        <v>107274213.37904873</v>
      </c>
      <c r="C2556" s="73">
        <f t="shared" ca="1" si="648"/>
        <v>80526032.942365378</v>
      </c>
      <c r="D2556" s="67">
        <f ca="1">IF(A2556&lt;$B$1,VLOOKUP(A2556,[1]DI!$A$4:$B$15000,2,FALSE),0)</f>
        <v>7.6499999999999999E-2</v>
      </c>
      <c r="E2556" s="11">
        <f t="shared" ca="1" si="649"/>
        <v>1.0002925600000001</v>
      </c>
      <c r="F2556" s="66">
        <f ca="1">(TRUNC(PRODUCT($E$16:$E2555),16))</f>
        <v>1.7106149253222001</v>
      </c>
      <c r="G2556" s="66">
        <f t="shared" ca="1" si="650"/>
        <v>1.6004484080525101</v>
      </c>
      <c r="H2556" s="66">
        <f t="shared" ca="1" si="651"/>
        <v>1.06883478</v>
      </c>
      <c r="I2556" s="67">
        <f t="shared" si="646"/>
        <v>0</v>
      </c>
      <c r="J2556" s="68">
        <f t="shared" si="652"/>
        <v>43801</v>
      </c>
      <c r="K2556" s="13">
        <f t="shared" si="653"/>
        <v>719</v>
      </c>
      <c r="L2556" s="9">
        <f t="shared" si="654"/>
        <v>1</v>
      </c>
      <c r="M2556" s="71">
        <f t="shared" ca="1" si="655"/>
        <v>1.06883478</v>
      </c>
      <c r="N2556" s="70">
        <f t="shared" si="656"/>
        <v>0</v>
      </c>
      <c r="O2556" s="66">
        <f t="shared" ca="1" si="657"/>
        <v>5542991.7618604703</v>
      </c>
      <c r="P2556" s="72">
        <f t="shared" si="658"/>
        <v>0</v>
      </c>
      <c r="Q2556" s="73">
        <f t="shared" ca="1" si="659"/>
        <v>1610520.6588473076</v>
      </c>
      <c r="R2556" s="73">
        <f t="shared" ca="1" si="660"/>
        <v>19594668.015975576</v>
      </c>
      <c r="S2556" s="68"/>
      <c r="T2556" s="68"/>
      <c r="U2556" s="68"/>
      <c r="V2556" s="6"/>
      <c r="W2556" s="6"/>
      <c r="X2556" s="6"/>
      <c r="Y2556" s="7"/>
      <c r="Z2556" s="1"/>
      <c r="AA2556" s="6"/>
      <c r="AB2556" s="7"/>
      <c r="AC2556" s="7"/>
      <c r="AD2556" s="7"/>
      <c r="AE2556" s="6"/>
      <c r="AF2556" s="8"/>
      <c r="AG2556" s="6"/>
      <c r="AH2556" s="1"/>
      <c r="AI2556" s="3"/>
      <c r="AJ2556" s="3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  <c r="HG2556" s="1"/>
      <c r="HH2556" s="1"/>
      <c r="HI2556" s="1"/>
      <c r="HJ2556" s="1"/>
      <c r="HK2556" s="1"/>
      <c r="HL2556" s="1"/>
    </row>
    <row r="2557" spans="1:220" x14ac:dyDescent="0.2">
      <c r="A2557" s="65">
        <f t="shared" si="645"/>
        <v>44532</v>
      </c>
      <c r="B2557" s="12">
        <f t="shared" ca="1" si="647"/>
        <v>107326235.8805306</v>
      </c>
      <c r="C2557" s="73">
        <f t="shared" ca="1" si="648"/>
        <v>80526032.942365378</v>
      </c>
      <c r="D2557" s="67">
        <f ca="1">IF(A2557&lt;$B$1,VLOOKUP(A2557,[1]DI!$A$4:$B$15000,2,FALSE),0)</f>
        <v>7.6499999999999999E-2</v>
      </c>
      <c r="E2557" s="11">
        <f t="shared" ca="1" si="649"/>
        <v>1.0002925600000001</v>
      </c>
      <c r="F2557" s="66">
        <f ca="1">(TRUNC(PRODUCT($E$16:$E2556),16))</f>
        <v>1.7111153828247501</v>
      </c>
      <c r="G2557" s="66">
        <f t="shared" ca="1" si="650"/>
        <v>1.6004484080525101</v>
      </c>
      <c r="H2557" s="66">
        <f t="shared" ca="1" si="651"/>
        <v>1.06914748</v>
      </c>
      <c r="I2557" s="67">
        <f t="shared" si="646"/>
        <v>0</v>
      </c>
      <c r="J2557" s="68">
        <f t="shared" si="652"/>
        <v>43801</v>
      </c>
      <c r="K2557" s="13">
        <f t="shared" si="653"/>
        <v>720</v>
      </c>
      <c r="L2557" s="9">
        <f t="shared" si="654"/>
        <v>1</v>
      </c>
      <c r="M2557" s="71">
        <f t="shared" ca="1" si="655"/>
        <v>1.06914748</v>
      </c>
      <c r="N2557" s="70">
        <f t="shared" si="656"/>
        <v>0</v>
      </c>
      <c r="O2557" s="66">
        <f t="shared" ca="1" si="657"/>
        <v>5568172.25236155</v>
      </c>
      <c r="P2557" s="72">
        <f t="shared" si="658"/>
        <v>0</v>
      </c>
      <c r="Q2557" s="73">
        <f t="shared" ca="1" si="659"/>
        <v>1610520.6588473076</v>
      </c>
      <c r="R2557" s="73">
        <f t="shared" ca="1" si="660"/>
        <v>19621510.026956365</v>
      </c>
      <c r="S2557" s="68"/>
      <c r="T2557" s="68"/>
      <c r="U2557" s="68"/>
      <c r="V2557" s="6"/>
      <c r="W2557" s="6"/>
      <c r="X2557" s="6"/>
      <c r="Y2557" s="7"/>
      <c r="Z2557" s="1"/>
      <c r="AA2557" s="6"/>
      <c r="AB2557" s="7"/>
      <c r="AC2557" s="7"/>
      <c r="AD2557" s="7"/>
      <c r="AE2557" s="6"/>
      <c r="AF2557" s="8"/>
      <c r="AG2557" s="6"/>
      <c r="AH2557" s="1"/>
      <c r="AI2557" s="3"/>
      <c r="AJ2557" s="3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  <c r="HG2557" s="1"/>
      <c r="HH2557" s="1"/>
      <c r="HI2557" s="1"/>
      <c r="HJ2557" s="1"/>
      <c r="HK2557" s="1"/>
      <c r="HL2557" s="1"/>
    </row>
    <row r="2558" spans="1:220" x14ac:dyDescent="0.2">
      <c r="A2558" s="65">
        <f t="shared" si="645"/>
        <v>44533</v>
      </c>
      <c r="B2558" s="12">
        <f t="shared" ca="1" si="647"/>
        <v>107378265.62935542</v>
      </c>
      <c r="C2558" s="73">
        <f t="shared" ca="1" si="648"/>
        <v>80526032.942365378</v>
      </c>
      <c r="D2558" s="67">
        <f ca="1">IF(A2558&lt;$B$1,VLOOKUP(A2558,[1]DI!$A$4:$B$15000,2,FALSE),0)</f>
        <v>7.6499999999999999E-2</v>
      </c>
      <c r="E2558" s="11">
        <f t="shared" ca="1" si="649"/>
        <v>1.0002925600000001</v>
      </c>
      <c r="F2558" s="66">
        <f ca="1">(TRUNC(PRODUCT($E$16:$E2557),16))</f>
        <v>1.71161598674115</v>
      </c>
      <c r="G2558" s="66">
        <f t="shared" ca="1" si="650"/>
        <v>1.6004484080525101</v>
      </c>
      <c r="H2558" s="66">
        <f t="shared" ca="1" si="651"/>
        <v>1.06946027</v>
      </c>
      <c r="I2558" s="67">
        <f t="shared" si="646"/>
        <v>0</v>
      </c>
      <c r="J2558" s="68">
        <f t="shared" si="652"/>
        <v>43801</v>
      </c>
      <c r="K2558" s="13">
        <f t="shared" si="653"/>
        <v>721</v>
      </c>
      <c r="L2558" s="9">
        <f t="shared" si="654"/>
        <v>1</v>
      </c>
      <c r="M2558" s="71">
        <f t="shared" ca="1" si="655"/>
        <v>1.06946027</v>
      </c>
      <c r="N2558" s="70">
        <f t="shared" si="656"/>
        <v>0</v>
      </c>
      <c r="O2558" s="66">
        <f t="shared" ca="1" si="657"/>
        <v>5593359.9902055897</v>
      </c>
      <c r="P2558" s="72">
        <f t="shared" si="658"/>
        <v>0</v>
      </c>
      <c r="Q2558" s="73">
        <f t="shared" ca="1" si="659"/>
        <v>1610520.6588473076</v>
      </c>
      <c r="R2558" s="73">
        <f t="shared" ca="1" si="660"/>
        <v>19648352.037937153</v>
      </c>
      <c r="S2558" s="68"/>
      <c r="T2558" s="68"/>
      <c r="U2558" s="68"/>
      <c r="V2558" s="6"/>
      <c r="W2558" s="6"/>
      <c r="X2558" s="6"/>
      <c r="Y2558" s="7"/>
      <c r="Z2558" s="1"/>
      <c r="AA2558" s="6"/>
      <c r="AB2558" s="7"/>
      <c r="AC2558" s="7"/>
      <c r="AD2558" s="7"/>
      <c r="AE2558" s="6"/>
      <c r="AF2558" s="8"/>
      <c r="AG2558" s="6"/>
      <c r="AH2558" s="1"/>
      <c r="AI2558" s="3"/>
      <c r="AJ2558" s="3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  <c r="HG2558" s="1"/>
      <c r="HH2558" s="1"/>
      <c r="HI2558" s="1"/>
      <c r="HJ2558" s="1"/>
      <c r="HK2558" s="1"/>
      <c r="HL2558" s="1"/>
    </row>
    <row r="2559" spans="1:220" x14ac:dyDescent="0.2">
      <c r="A2559" s="65">
        <f t="shared" si="645"/>
        <v>44534</v>
      </c>
      <c r="B2559" s="12">
        <f t="shared" ca="1" si="647"/>
        <v>107430302.62552324</v>
      </c>
      <c r="C2559" s="73">
        <f t="shared" ca="1" si="648"/>
        <v>80526032.942365378</v>
      </c>
      <c r="D2559" s="67">
        <f ca="1">IF(A2559&lt;$B$1,VLOOKUP(A2559,[1]DI!$A$4:$B$15000,2,FALSE),0)</f>
        <v>0</v>
      </c>
      <c r="E2559" s="11">
        <f t="shared" ca="1" si="649"/>
        <v>1</v>
      </c>
      <c r="F2559" s="66">
        <f ca="1">(TRUNC(PRODUCT($E$16:$E2558),16))</f>
        <v>1.7121167371142301</v>
      </c>
      <c r="G2559" s="66">
        <f t="shared" ca="1" si="650"/>
        <v>1.6004484080525101</v>
      </c>
      <c r="H2559" s="66">
        <f t="shared" ca="1" si="651"/>
        <v>1.0697731500000001</v>
      </c>
      <c r="I2559" s="67">
        <f t="shared" si="646"/>
        <v>0</v>
      </c>
      <c r="J2559" s="68">
        <f t="shared" si="652"/>
        <v>43801</v>
      </c>
      <c r="K2559" s="13">
        <f t="shared" si="653"/>
        <v>722</v>
      </c>
      <c r="L2559" s="9">
        <f t="shared" si="654"/>
        <v>1</v>
      </c>
      <c r="M2559" s="71">
        <f t="shared" ca="1" si="655"/>
        <v>1.0697731500000001</v>
      </c>
      <c r="N2559" s="70">
        <f t="shared" si="656"/>
        <v>0</v>
      </c>
      <c r="O2559" s="66">
        <f t="shared" ca="1" si="657"/>
        <v>5618554.9753926098</v>
      </c>
      <c r="P2559" s="72">
        <f t="shared" si="658"/>
        <v>0</v>
      </c>
      <c r="Q2559" s="73">
        <f t="shared" ca="1" si="659"/>
        <v>1610520.6588473076</v>
      </c>
      <c r="R2559" s="73">
        <f t="shared" ca="1" si="660"/>
        <v>19675194.048917942</v>
      </c>
      <c r="S2559" s="68"/>
      <c r="T2559" s="68"/>
      <c r="U2559" s="68"/>
      <c r="V2559" s="6"/>
      <c r="W2559" s="6"/>
      <c r="X2559" s="6"/>
      <c r="Y2559" s="7"/>
      <c r="Z2559" s="1"/>
      <c r="AA2559" s="6"/>
      <c r="AB2559" s="7"/>
      <c r="AC2559" s="7"/>
      <c r="AD2559" s="7"/>
      <c r="AE2559" s="6"/>
      <c r="AF2559" s="8"/>
      <c r="AG2559" s="6"/>
      <c r="AH2559" s="1"/>
      <c r="AI2559" s="3"/>
      <c r="AJ2559" s="3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  <c r="HG2559" s="1"/>
      <c r="HH2559" s="1"/>
      <c r="HI2559" s="1"/>
      <c r="HJ2559" s="1"/>
      <c r="HK2559" s="1"/>
      <c r="HL2559" s="1"/>
    </row>
    <row r="2560" spans="1:220" x14ac:dyDescent="0.2">
      <c r="A2560" s="65">
        <f t="shared" si="645"/>
        <v>44535</v>
      </c>
      <c r="B2560" s="12">
        <f t="shared" ca="1" si="647"/>
        <v>107457144.63650402</v>
      </c>
      <c r="C2560" s="73">
        <f t="shared" ca="1" si="648"/>
        <v>80526032.942365378</v>
      </c>
      <c r="D2560" s="67">
        <f ca="1">IF(A2560&lt;$B$1,VLOOKUP(A2560,[1]DI!$A$4:$B$15000,2,FALSE),0)</f>
        <v>0</v>
      </c>
      <c r="E2560" s="11">
        <f t="shared" ca="1" si="649"/>
        <v>1</v>
      </c>
      <c r="F2560" s="66">
        <f ca="1">(TRUNC(PRODUCT($E$16:$E2559),16))</f>
        <v>1.7121167371142301</v>
      </c>
      <c r="G2560" s="66">
        <f t="shared" ca="1" si="650"/>
        <v>1.6004484080525101</v>
      </c>
      <c r="H2560" s="66">
        <f t="shared" ca="1" si="651"/>
        <v>1.0697731500000001</v>
      </c>
      <c r="I2560" s="67">
        <f t="shared" si="646"/>
        <v>0</v>
      </c>
      <c r="J2560" s="68">
        <f t="shared" si="652"/>
        <v>43801</v>
      </c>
      <c r="K2560" s="13">
        <f t="shared" si="653"/>
        <v>723</v>
      </c>
      <c r="L2560" s="9">
        <f t="shared" si="654"/>
        <v>1</v>
      </c>
      <c r="M2560" s="71">
        <f t="shared" ca="1" si="655"/>
        <v>1.0697731500000001</v>
      </c>
      <c r="N2560" s="70">
        <f t="shared" si="656"/>
        <v>0</v>
      </c>
      <c r="O2560" s="66">
        <f t="shared" ca="1" si="657"/>
        <v>5618554.9753926098</v>
      </c>
      <c r="P2560" s="72">
        <f t="shared" si="658"/>
        <v>0</v>
      </c>
      <c r="Q2560" s="73">
        <f t="shared" ca="1" si="659"/>
        <v>1610520.6588473076</v>
      </c>
      <c r="R2560" s="73">
        <f t="shared" ca="1" si="660"/>
        <v>19702036.059898727</v>
      </c>
      <c r="S2560" s="68"/>
      <c r="T2560" s="68"/>
      <c r="U2560" s="68"/>
      <c r="V2560" s="6"/>
      <c r="W2560" s="6"/>
      <c r="X2560" s="6"/>
      <c r="Y2560" s="7"/>
      <c r="Z2560" s="1"/>
      <c r="AA2560" s="6"/>
      <c r="AB2560" s="7"/>
      <c r="AC2560" s="7"/>
      <c r="AD2560" s="7"/>
      <c r="AE2560" s="6"/>
      <c r="AF2560" s="8"/>
      <c r="AG2560" s="6"/>
      <c r="AH2560" s="1"/>
      <c r="AI2560" s="3"/>
      <c r="AJ2560" s="3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  <c r="HG2560" s="1"/>
      <c r="HH2560" s="1"/>
      <c r="HI2560" s="1"/>
      <c r="HJ2560" s="1"/>
      <c r="HK2560" s="1"/>
      <c r="HL2560" s="1"/>
    </row>
    <row r="2561" spans="1:220" x14ac:dyDescent="0.2">
      <c r="A2561" s="65">
        <f t="shared" si="645"/>
        <v>44536</v>
      </c>
      <c r="B2561" s="12">
        <f t="shared" ca="1" si="647"/>
        <v>107483986.64748481</v>
      </c>
      <c r="C2561" s="73">
        <f t="shared" ca="1" si="648"/>
        <v>80526032.942365378</v>
      </c>
      <c r="D2561" s="67">
        <f ca="1">IF(A2561&lt;$B$1,VLOOKUP(A2561,[1]DI!$A$4:$B$15000,2,FALSE),0)</f>
        <v>7.6499999999999999E-2</v>
      </c>
      <c r="E2561" s="11">
        <f t="shared" ca="1" si="649"/>
        <v>1.0002925600000001</v>
      </c>
      <c r="F2561" s="66">
        <f ca="1">(TRUNC(PRODUCT($E$16:$E2560),16))</f>
        <v>1.7121167371142301</v>
      </c>
      <c r="G2561" s="66">
        <f t="shared" ca="1" si="650"/>
        <v>1.6004484080525101</v>
      </c>
      <c r="H2561" s="66">
        <f t="shared" ca="1" si="651"/>
        <v>1.0697731500000001</v>
      </c>
      <c r="I2561" s="67">
        <f t="shared" si="646"/>
        <v>0</v>
      </c>
      <c r="J2561" s="68">
        <f t="shared" si="652"/>
        <v>43801</v>
      </c>
      <c r="K2561" s="13">
        <f t="shared" si="653"/>
        <v>724</v>
      </c>
      <c r="L2561" s="9">
        <f t="shared" si="654"/>
        <v>1</v>
      </c>
      <c r="M2561" s="71">
        <f t="shared" ca="1" si="655"/>
        <v>1.0697731500000001</v>
      </c>
      <c r="N2561" s="70">
        <f t="shared" si="656"/>
        <v>0</v>
      </c>
      <c r="O2561" s="66">
        <f t="shared" ca="1" si="657"/>
        <v>5618554.9753926098</v>
      </c>
      <c r="P2561" s="72">
        <f t="shared" si="658"/>
        <v>0</v>
      </c>
      <c r="Q2561" s="73">
        <f t="shared" ca="1" si="659"/>
        <v>1610520.6588473076</v>
      </c>
      <c r="R2561" s="73">
        <f t="shared" ca="1" si="660"/>
        <v>19728878.070879519</v>
      </c>
      <c r="S2561" s="68"/>
      <c r="T2561" s="68"/>
      <c r="U2561" s="68"/>
      <c r="V2561" s="6"/>
      <c r="W2561" s="6"/>
      <c r="X2561" s="6"/>
      <c r="Y2561" s="7"/>
      <c r="Z2561" s="1"/>
      <c r="AA2561" s="6"/>
      <c r="AB2561" s="7"/>
      <c r="AC2561" s="7"/>
      <c r="AD2561" s="7"/>
      <c r="AE2561" s="6"/>
      <c r="AF2561" s="8"/>
      <c r="AG2561" s="6"/>
      <c r="AH2561" s="1"/>
      <c r="AI2561" s="3"/>
      <c r="AJ2561" s="3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</row>
    <row r="2562" spans="1:220" x14ac:dyDescent="0.2">
      <c r="A2562" s="65">
        <f t="shared" si="645"/>
        <v>44537</v>
      </c>
      <c r="B2562" s="12">
        <f t="shared" ca="1" si="647"/>
        <v>107536030.89099556</v>
      </c>
      <c r="C2562" s="73">
        <f t="shared" ca="1" si="648"/>
        <v>80526032.942365378</v>
      </c>
      <c r="D2562" s="67">
        <f ca="1">IF(A2562&lt;$B$1,VLOOKUP(A2562,[1]DI!$A$4:$B$15000,2,FALSE),0)</f>
        <v>7.6499999999999999E-2</v>
      </c>
      <c r="E2562" s="11">
        <f t="shared" ca="1" si="649"/>
        <v>1.0002925600000001</v>
      </c>
      <c r="F2562" s="66">
        <f ca="1">(TRUNC(PRODUCT($E$16:$E2561),16))</f>
        <v>1.71261763398684</v>
      </c>
      <c r="G2562" s="66">
        <f t="shared" ca="1" si="650"/>
        <v>1.6004484080525101</v>
      </c>
      <c r="H2562" s="66">
        <f t="shared" ca="1" si="651"/>
        <v>1.07008612</v>
      </c>
      <c r="I2562" s="67">
        <f t="shared" si="646"/>
        <v>0</v>
      </c>
      <c r="J2562" s="68">
        <f t="shared" si="652"/>
        <v>43801</v>
      </c>
      <c r="K2562" s="13">
        <f t="shared" si="653"/>
        <v>725</v>
      </c>
      <c r="L2562" s="9">
        <f t="shared" si="654"/>
        <v>1</v>
      </c>
      <c r="M2562" s="71">
        <f t="shared" ca="1" si="655"/>
        <v>1.07008612</v>
      </c>
      <c r="N2562" s="70">
        <f t="shared" si="656"/>
        <v>0</v>
      </c>
      <c r="O2562" s="66">
        <f t="shared" ca="1" si="657"/>
        <v>5643757.2079225797</v>
      </c>
      <c r="P2562" s="72">
        <f t="shared" si="658"/>
        <v>0</v>
      </c>
      <c r="Q2562" s="73">
        <f t="shared" ca="1" si="659"/>
        <v>1610520.6588473076</v>
      </c>
      <c r="R2562" s="73">
        <f t="shared" ca="1" si="660"/>
        <v>19755720.081860308</v>
      </c>
      <c r="S2562" s="68"/>
      <c r="T2562" s="68"/>
      <c r="U2562" s="68"/>
      <c r="V2562" s="6"/>
      <c r="W2562" s="6"/>
      <c r="X2562" s="6"/>
      <c r="Y2562" s="7"/>
      <c r="Z2562" s="1"/>
      <c r="AA2562" s="6"/>
      <c r="AB2562" s="7"/>
      <c r="AC2562" s="7"/>
      <c r="AD2562" s="7"/>
      <c r="AE2562" s="6"/>
      <c r="AF2562" s="8"/>
      <c r="AG2562" s="6"/>
      <c r="AH2562" s="1"/>
      <c r="AI2562" s="3"/>
      <c r="AJ2562" s="3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</row>
    <row r="2563" spans="1:220" x14ac:dyDescent="0.2">
      <c r="A2563" s="65">
        <f t="shared" si="645"/>
        <v>44538</v>
      </c>
      <c r="B2563" s="12">
        <f t="shared" ca="1" si="647"/>
        <v>107588083.18710962</v>
      </c>
      <c r="C2563" s="73">
        <f t="shared" ca="1" si="648"/>
        <v>80526032.942365378</v>
      </c>
      <c r="D2563" s="67">
        <f ca="1">IF(A2563&lt;$B$1,VLOOKUP(A2563,[1]DI!$A$4:$B$15000,2,FALSE),0)</f>
        <v>7.6499999999999999E-2</v>
      </c>
      <c r="E2563" s="11">
        <f t="shared" ca="1" si="649"/>
        <v>1.0002925600000001</v>
      </c>
      <c r="F2563" s="66">
        <f ca="1">(TRUNC(PRODUCT($E$16:$E2562),16))</f>
        <v>1.7131186774018401</v>
      </c>
      <c r="G2563" s="66">
        <f t="shared" ca="1" si="650"/>
        <v>1.6004484080525101</v>
      </c>
      <c r="H2563" s="66">
        <f t="shared" ca="1" si="651"/>
        <v>1.0703991900000001</v>
      </c>
      <c r="I2563" s="67">
        <f t="shared" si="646"/>
        <v>0</v>
      </c>
      <c r="J2563" s="68">
        <f t="shared" si="652"/>
        <v>43801</v>
      </c>
      <c r="K2563" s="13">
        <f t="shared" si="653"/>
        <v>726</v>
      </c>
      <c r="L2563" s="9">
        <f t="shared" si="654"/>
        <v>1</v>
      </c>
      <c r="M2563" s="71">
        <f t="shared" ca="1" si="655"/>
        <v>1.0703991900000001</v>
      </c>
      <c r="N2563" s="70">
        <f t="shared" si="656"/>
        <v>0</v>
      </c>
      <c r="O2563" s="66">
        <f t="shared" ca="1" si="657"/>
        <v>5668967.49305584</v>
      </c>
      <c r="P2563" s="72">
        <f t="shared" si="658"/>
        <v>0</v>
      </c>
      <c r="Q2563" s="73">
        <f t="shared" ca="1" si="659"/>
        <v>1610520.6588473076</v>
      </c>
      <c r="R2563" s="73">
        <f t="shared" ca="1" si="660"/>
        <v>19782562.092841096</v>
      </c>
      <c r="S2563" s="68"/>
      <c r="T2563" s="68"/>
      <c r="U2563" s="68"/>
      <c r="V2563" s="6"/>
      <c r="W2563" s="6"/>
      <c r="X2563" s="6"/>
      <c r="Y2563" s="7"/>
      <c r="Z2563" s="1"/>
      <c r="AA2563" s="6"/>
      <c r="AB2563" s="7"/>
      <c r="AC2563" s="7"/>
      <c r="AD2563" s="7"/>
      <c r="AE2563" s="6"/>
      <c r="AF2563" s="8"/>
      <c r="AG2563" s="6"/>
      <c r="AH2563" s="1"/>
      <c r="AI2563" s="3"/>
      <c r="AJ2563" s="3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  <c r="HG2563" s="1"/>
      <c r="HH2563" s="1"/>
      <c r="HI2563" s="1"/>
      <c r="HJ2563" s="1"/>
      <c r="HK2563" s="1"/>
      <c r="HL2563" s="1"/>
    </row>
    <row r="2564" spans="1:220" x14ac:dyDescent="0.2">
      <c r="A2564" s="65">
        <f t="shared" si="645"/>
        <v>44539</v>
      </c>
      <c r="B2564" s="12">
        <f t="shared" ca="1" si="647"/>
        <v>107640141.92530631</v>
      </c>
      <c r="C2564" s="73">
        <f t="shared" ca="1" si="648"/>
        <v>80526032.942365378</v>
      </c>
      <c r="D2564" s="67">
        <f ca="1">IF(A2564&lt;$B$1,VLOOKUP(A2564,[1]DI!$A$4:$B$15000,2,FALSE),0)</f>
        <v>9.1499999999999998E-2</v>
      </c>
      <c r="E2564" s="11">
        <f t="shared" ca="1" si="649"/>
        <v>1.00034749</v>
      </c>
      <c r="F2564" s="66">
        <f ca="1">(TRUNC(PRODUCT($E$16:$E2563),16))</f>
        <v>1.7136198674020999</v>
      </c>
      <c r="G2564" s="66">
        <f t="shared" ca="1" si="650"/>
        <v>1.6004484080525101</v>
      </c>
      <c r="H2564" s="66">
        <f t="shared" ca="1" si="651"/>
        <v>1.07071234</v>
      </c>
      <c r="I2564" s="67">
        <f t="shared" si="646"/>
        <v>0</v>
      </c>
      <c r="J2564" s="68">
        <f t="shared" si="652"/>
        <v>43801</v>
      </c>
      <c r="K2564" s="13">
        <f t="shared" si="653"/>
        <v>727</v>
      </c>
      <c r="L2564" s="9">
        <f t="shared" si="654"/>
        <v>1</v>
      </c>
      <c r="M2564" s="71">
        <f t="shared" ca="1" si="655"/>
        <v>1.07071234</v>
      </c>
      <c r="N2564" s="70">
        <f t="shared" si="656"/>
        <v>0</v>
      </c>
      <c r="O2564" s="66">
        <f t="shared" ca="1" si="657"/>
        <v>5694184.2202717401</v>
      </c>
      <c r="P2564" s="72">
        <f t="shared" si="658"/>
        <v>0</v>
      </c>
      <c r="Q2564" s="73">
        <f t="shared" ca="1" si="659"/>
        <v>1610520.6588473076</v>
      </c>
      <c r="R2564" s="73">
        <f t="shared" ca="1" si="660"/>
        <v>19809404.103821885</v>
      </c>
      <c r="S2564" s="68"/>
      <c r="T2564" s="68"/>
      <c r="U2564" s="68"/>
      <c r="V2564" s="6"/>
      <c r="W2564" s="6"/>
      <c r="X2564" s="6"/>
      <c r="Y2564" s="7"/>
      <c r="Z2564" s="1"/>
      <c r="AA2564" s="6"/>
      <c r="AB2564" s="7"/>
      <c r="AC2564" s="7"/>
      <c r="AD2564" s="7"/>
      <c r="AE2564" s="6"/>
      <c r="AF2564" s="8"/>
      <c r="AG2564" s="6"/>
      <c r="AH2564" s="1"/>
      <c r="AI2564" s="3"/>
      <c r="AJ2564" s="3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  <c r="HG2564" s="1"/>
      <c r="HH2564" s="1"/>
      <c r="HI2564" s="1"/>
      <c r="HJ2564" s="1"/>
      <c r="HK2564" s="1"/>
      <c r="HL2564" s="1"/>
    </row>
    <row r="2565" spans="1:220" x14ac:dyDescent="0.2">
      <c r="A2565" s="65">
        <f t="shared" si="645"/>
        <v>44540</v>
      </c>
      <c r="B2565" s="12">
        <f t="shared" ca="1" si="647"/>
        <v>107696945.25736396</v>
      </c>
      <c r="C2565" s="73">
        <f t="shared" ca="1" si="648"/>
        <v>80526032.942365378</v>
      </c>
      <c r="D2565" s="67">
        <f ca="1">IF(A2565&lt;$B$1,VLOOKUP(A2565,[1]DI!$A$4:$B$15000,2,FALSE),0)</f>
        <v>9.1499999999999998E-2</v>
      </c>
      <c r="E2565" s="11">
        <f t="shared" ca="1" si="649"/>
        <v>1.00034749</v>
      </c>
      <c r="F2565" s="66">
        <f ca="1">(TRUNC(PRODUCT($E$16:$E2564),16))</f>
        <v>1.71421533316983</v>
      </c>
      <c r="G2565" s="66">
        <f t="shared" ca="1" si="650"/>
        <v>1.6004484080525101</v>
      </c>
      <c r="H2565" s="66">
        <f t="shared" ca="1" si="651"/>
        <v>1.0710844100000001</v>
      </c>
      <c r="I2565" s="67">
        <f t="shared" si="646"/>
        <v>0</v>
      </c>
      <c r="J2565" s="68">
        <f t="shared" si="652"/>
        <v>43801</v>
      </c>
      <c r="K2565" s="13">
        <f t="shared" si="653"/>
        <v>728</v>
      </c>
      <c r="L2565" s="9">
        <f t="shared" si="654"/>
        <v>1</v>
      </c>
      <c r="M2565" s="71">
        <f t="shared" ca="1" si="655"/>
        <v>1.0710844100000001</v>
      </c>
      <c r="N2565" s="70">
        <f t="shared" si="656"/>
        <v>0</v>
      </c>
      <c r="O2565" s="66">
        <f t="shared" ca="1" si="657"/>
        <v>5724145.5413486101</v>
      </c>
      <c r="P2565" s="72">
        <f t="shared" si="658"/>
        <v>0</v>
      </c>
      <c r="Q2565" s="73">
        <f t="shared" ca="1" si="659"/>
        <v>1610520.6588473076</v>
      </c>
      <c r="R2565" s="73">
        <f t="shared" ca="1" si="660"/>
        <v>19836246.11480267</v>
      </c>
      <c r="S2565" s="68"/>
      <c r="T2565" s="68"/>
      <c r="U2565" s="68"/>
      <c r="V2565" s="6"/>
      <c r="W2565" s="6"/>
      <c r="X2565" s="6"/>
      <c r="Y2565" s="7"/>
      <c r="Z2565" s="1"/>
      <c r="AA2565" s="6"/>
      <c r="AB2565" s="7"/>
      <c r="AC2565" s="7"/>
      <c r="AD2565" s="7"/>
      <c r="AE2565" s="6"/>
      <c r="AF2565" s="8"/>
      <c r="AG2565" s="6"/>
      <c r="AH2565" s="1"/>
      <c r="AI2565" s="3"/>
      <c r="AJ2565" s="3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  <c r="HG2565" s="1"/>
      <c r="HH2565" s="1"/>
      <c r="HI2565" s="1"/>
      <c r="HJ2565" s="1"/>
      <c r="HK2565" s="1"/>
      <c r="HL2565" s="1"/>
    </row>
    <row r="2566" spans="1:220" x14ac:dyDescent="0.2">
      <c r="A2566" s="65">
        <f t="shared" si="645"/>
        <v>44541</v>
      </c>
      <c r="B2566" s="12">
        <f t="shared" ca="1" si="647"/>
        <v>107753758.25254557</v>
      </c>
      <c r="C2566" s="73">
        <f t="shared" ca="1" si="648"/>
        <v>80526032.942365378</v>
      </c>
      <c r="D2566" s="67">
        <f ca="1">IF(A2566&lt;$B$1,VLOOKUP(A2566,[1]DI!$A$4:$B$15000,2,FALSE),0)</f>
        <v>0</v>
      </c>
      <c r="E2566" s="11">
        <f t="shared" ca="1" si="649"/>
        <v>1</v>
      </c>
      <c r="F2566" s="66">
        <f ca="1">(TRUNC(PRODUCT($E$16:$E2565),16))</f>
        <v>1.71481100585595</v>
      </c>
      <c r="G2566" s="66">
        <f t="shared" ca="1" si="650"/>
        <v>1.6004484080525101</v>
      </c>
      <c r="H2566" s="66">
        <f t="shared" ca="1" si="651"/>
        <v>1.0714566000000001</v>
      </c>
      <c r="I2566" s="67">
        <f t="shared" si="646"/>
        <v>0</v>
      </c>
      <c r="J2566" s="68">
        <f t="shared" si="652"/>
        <v>43801</v>
      </c>
      <c r="K2566" s="13">
        <f t="shared" si="653"/>
        <v>729</v>
      </c>
      <c r="L2566" s="9">
        <f t="shared" si="654"/>
        <v>1</v>
      </c>
      <c r="M2566" s="71">
        <f t="shared" ca="1" si="655"/>
        <v>1.0714566000000001</v>
      </c>
      <c r="N2566" s="70">
        <f t="shared" si="656"/>
        <v>0</v>
      </c>
      <c r="O2566" s="66">
        <f t="shared" ca="1" si="657"/>
        <v>5754116.5255494304</v>
      </c>
      <c r="P2566" s="72">
        <f t="shared" si="658"/>
        <v>0</v>
      </c>
      <c r="Q2566" s="73">
        <f t="shared" ca="1" si="659"/>
        <v>1610520.6588473076</v>
      </c>
      <c r="R2566" s="73">
        <f t="shared" ca="1" si="660"/>
        <v>19863088.125783462</v>
      </c>
      <c r="S2566" s="68"/>
      <c r="T2566" s="68"/>
      <c r="U2566" s="68"/>
      <c r="V2566" s="6"/>
      <c r="W2566" s="6"/>
      <c r="X2566" s="6"/>
      <c r="Y2566" s="7"/>
      <c r="Z2566" s="1"/>
      <c r="AA2566" s="6"/>
      <c r="AB2566" s="7"/>
      <c r="AC2566" s="7"/>
      <c r="AD2566" s="7"/>
      <c r="AE2566" s="6"/>
      <c r="AF2566" s="8"/>
      <c r="AG2566" s="6"/>
      <c r="AH2566" s="1"/>
      <c r="AI2566" s="3"/>
      <c r="AJ2566" s="3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  <c r="HG2566" s="1"/>
      <c r="HH2566" s="1"/>
      <c r="HI2566" s="1"/>
      <c r="HJ2566" s="1"/>
      <c r="HK2566" s="1"/>
      <c r="HL2566" s="1"/>
    </row>
    <row r="2567" spans="1:220" x14ac:dyDescent="0.2">
      <c r="A2567" s="65">
        <f t="shared" si="645"/>
        <v>44542</v>
      </c>
      <c r="B2567" s="12">
        <f t="shared" ca="1" si="647"/>
        <v>107780600.26352635</v>
      </c>
      <c r="C2567" s="73">
        <f t="shared" ca="1" si="648"/>
        <v>80526032.942365378</v>
      </c>
      <c r="D2567" s="67">
        <f ca="1">IF(A2567&lt;$B$1,VLOOKUP(A2567,[1]DI!$A$4:$B$15000,2,FALSE),0)</f>
        <v>0</v>
      </c>
      <c r="E2567" s="11">
        <f t="shared" ca="1" si="649"/>
        <v>1</v>
      </c>
      <c r="F2567" s="66">
        <f ca="1">(TRUNC(PRODUCT($E$16:$E2566),16))</f>
        <v>1.71481100585595</v>
      </c>
      <c r="G2567" s="66">
        <f t="shared" ca="1" si="650"/>
        <v>1.6004484080525101</v>
      </c>
      <c r="H2567" s="66">
        <f t="shared" ca="1" si="651"/>
        <v>1.0714566000000001</v>
      </c>
      <c r="I2567" s="67">
        <f t="shared" si="646"/>
        <v>0</v>
      </c>
      <c r="J2567" s="68">
        <f t="shared" si="652"/>
        <v>43801</v>
      </c>
      <c r="K2567" s="13">
        <f t="shared" si="653"/>
        <v>730</v>
      </c>
      <c r="L2567" s="9">
        <f t="shared" si="654"/>
        <v>1</v>
      </c>
      <c r="M2567" s="71">
        <f t="shared" ca="1" si="655"/>
        <v>1.0714566000000001</v>
      </c>
      <c r="N2567" s="70">
        <f t="shared" si="656"/>
        <v>0</v>
      </c>
      <c r="O2567" s="66">
        <f t="shared" ca="1" si="657"/>
        <v>5754116.5255494304</v>
      </c>
      <c r="P2567" s="72">
        <f t="shared" si="658"/>
        <v>0</v>
      </c>
      <c r="Q2567" s="73">
        <f t="shared" ca="1" si="659"/>
        <v>1610520.6588473076</v>
      </c>
      <c r="R2567" s="73">
        <f t="shared" ca="1" si="660"/>
        <v>19889930.136764247</v>
      </c>
      <c r="S2567" s="68"/>
      <c r="T2567" s="68"/>
      <c r="U2567" s="68"/>
      <c r="V2567" s="6"/>
      <c r="W2567" s="6"/>
      <c r="X2567" s="6"/>
      <c r="Y2567" s="7"/>
      <c r="Z2567" s="1"/>
      <c r="AA2567" s="6"/>
      <c r="AB2567" s="7"/>
      <c r="AC2567" s="7"/>
      <c r="AD2567" s="7"/>
      <c r="AE2567" s="6"/>
      <c r="AF2567" s="8"/>
      <c r="AG2567" s="6"/>
      <c r="AH2567" s="1"/>
      <c r="AI2567" s="3"/>
      <c r="AJ2567" s="3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  <c r="HG2567" s="1"/>
      <c r="HH2567" s="1"/>
      <c r="HI2567" s="1"/>
      <c r="HJ2567" s="1"/>
      <c r="HK2567" s="1"/>
      <c r="HL2567" s="1"/>
    </row>
    <row r="2568" spans="1:220" x14ac:dyDescent="0.2">
      <c r="A2568" s="65">
        <f t="shared" si="645"/>
        <v>44543</v>
      </c>
      <c r="B2568" s="12">
        <f t="shared" ca="1" si="647"/>
        <v>107807442.27450715</v>
      </c>
      <c r="C2568" s="73">
        <f t="shared" ca="1" si="648"/>
        <v>80526032.942365378</v>
      </c>
      <c r="D2568" s="67">
        <f ca="1">IF(A2568&lt;$B$1,VLOOKUP(A2568,[1]DI!$A$4:$B$15000,2,FALSE),0)</f>
        <v>9.1499999999999998E-2</v>
      </c>
      <c r="E2568" s="11">
        <f t="shared" ca="1" si="649"/>
        <v>1.00034749</v>
      </c>
      <c r="F2568" s="66">
        <f ca="1">(TRUNC(PRODUCT($E$16:$E2567),16))</f>
        <v>1.71481100585595</v>
      </c>
      <c r="G2568" s="66">
        <f t="shared" ca="1" si="650"/>
        <v>1.6004484080525101</v>
      </c>
      <c r="H2568" s="66">
        <f t="shared" ca="1" si="651"/>
        <v>1.0714566000000001</v>
      </c>
      <c r="I2568" s="67">
        <f t="shared" si="646"/>
        <v>0</v>
      </c>
      <c r="J2568" s="68">
        <f t="shared" si="652"/>
        <v>43801</v>
      </c>
      <c r="K2568" s="13">
        <f t="shared" si="653"/>
        <v>731</v>
      </c>
      <c r="L2568" s="9">
        <f t="shared" si="654"/>
        <v>1</v>
      </c>
      <c r="M2568" s="71">
        <f t="shared" ca="1" si="655"/>
        <v>1.0714566000000001</v>
      </c>
      <c r="N2568" s="70">
        <f t="shared" si="656"/>
        <v>0</v>
      </c>
      <c r="O2568" s="66">
        <f t="shared" ca="1" si="657"/>
        <v>5754116.5255494304</v>
      </c>
      <c r="P2568" s="72">
        <f t="shared" si="658"/>
        <v>0</v>
      </c>
      <c r="Q2568" s="73">
        <f t="shared" ca="1" si="659"/>
        <v>1610520.6588473076</v>
      </c>
      <c r="R2568" s="73">
        <f t="shared" ca="1" si="660"/>
        <v>19916772.147745039</v>
      </c>
      <c r="S2568" s="68"/>
      <c r="T2568" s="68"/>
      <c r="U2568" s="68"/>
      <c r="V2568" s="6"/>
      <c r="W2568" s="6"/>
      <c r="X2568" s="6"/>
      <c r="Y2568" s="7"/>
      <c r="Z2568" s="1"/>
      <c r="AA2568" s="6"/>
      <c r="AB2568" s="7"/>
      <c r="AC2568" s="7"/>
      <c r="AD2568" s="7"/>
      <c r="AE2568" s="6"/>
      <c r="AF2568" s="8"/>
      <c r="AG2568" s="6"/>
      <c r="AH2568" s="1"/>
      <c r="AI2568" s="3"/>
      <c r="AJ2568" s="3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  <c r="HG2568" s="1"/>
      <c r="HH2568" s="1"/>
      <c r="HI2568" s="1"/>
      <c r="HJ2568" s="1"/>
      <c r="HK2568" s="1"/>
      <c r="HL2568" s="1"/>
    </row>
    <row r="2569" spans="1:220" x14ac:dyDescent="0.2">
      <c r="A2569" s="65">
        <f t="shared" si="645"/>
        <v>44544</v>
      </c>
      <c r="B2569" s="12">
        <f t="shared" ca="1" si="647"/>
        <v>107864265.73807302</v>
      </c>
      <c r="C2569" s="73">
        <f t="shared" ca="1" si="648"/>
        <v>80526032.942365378</v>
      </c>
      <c r="D2569" s="67">
        <f ca="1">IF(A2569&lt;$B$1,VLOOKUP(A2569,[1]DI!$A$4:$B$15000,2,FALSE),0)</f>
        <v>9.1499999999999998E-2</v>
      </c>
      <c r="E2569" s="11">
        <f t="shared" ca="1" si="649"/>
        <v>1.00034749</v>
      </c>
      <c r="F2569" s="66">
        <f ca="1">(TRUNC(PRODUCT($E$16:$E2568),16))</f>
        <v>1.7154068855323701</v>
      </c>
      <c r="G2569" s="66">
        <f t="shared" ca="1" si="650"/>
        <v>1.6004484080525101</v>
      </c>
      <c r="H2569" s="66">
        <f t="shared" ca="1" si="651"/>
        <v>1.07182892</v>
      </c>
      <c r="I2569" s="67">
        <f t="shared" si="646"/>
        <v>0</v>
      </c>
      <c r="J2569" s="68">
        <f t="shared" si="652"/>
        <v>43801</v>
      </c>
      <c r="K2569" s="13">
        <f t="shared" si="653"/>
        <v>732</v>
      </c>
      <c r="L2569" s="9">
        <f t="shared" si="654"/>
        <v>1</v>
      </c>
      <c r="M2569" s="71">
        <f t="shared" ca="1" si="655"/>
        <v>1.07182892</v>
      </c>
      <c r="N2569" s="70">
        <f t="shared" si="656"/>
        <v>0</v>
      </c>
      <c r="O2569" s="66">
        <f t="shared" ca="1" si="657"/>
        <v>5784097.9781345204</v>
      </c>
      <c r="P2569" s="72">
        <f t="shared" si="658"/>
        <v>0</v>
      </c>
      <c r="Q2569" s="73">
        <f t="shared" ca="1" si="659"/>
        <v>1610520.6588473076</v>
      </c>
      <c r="R2569" s="73">
        <f t="shared" ca="1" si="660"/>
        <v>19943614.158725824</v>
      </c>
      <c r="S2569" s="68"/>
      <c r="T2569" s="68"/>
      <c r="U2569" s="68"/>
      <c r="V2569" s="6"/>
      <c r="W2569" s="6"/>
      <c r="X2569" s="6"/>
      <c r="Y2569" s="7"/>
      <c r="Z2569" s="1"/>
      <c r="AA2569" s="6"/>
      <c r="AB2569" s="7"/>
      <c r="AC2569" s="7"/>
      <c r="AD2569" s="7"/>
      <c r="AE2569" s="6"/>
      <c r="AF2569" s="8"/>
      <c r="AG2569" s="6"/>
      <c r="AH2569" s="1"/>
      <c r="AI2569" s="3"/>
      <c r="AJ2569" s="3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  <c r="HG2569" s="1"/>
      <c r="HH2569" s="1"/>
      <c r="HI2569" s="1"/>
      <c r="HJ2569" s="1"/>
      <c r="HK2569" s="1"/>
      <c r="HL2569" s="1"/>
    </row>
    <row r="2570" spans="1:220" x14ac:dyDescent="0.2">
      <c r="A2570" s="65">
        <f t="shared" si="645"/>
        <v>44545</v>
      </c>
      <c r="B2570" s="12">
        <f t="shared" ca="1" si="647"/>
        <v>107921099.6700232</v>
      </c>
      <c r="C2570" s="73">
        <f t="shared" ca="1" si="648"/>
        <v>80526032.942365378</v>
      </c>
      <c r="D2570" s="67">
        <f ca="1">IF(A2570&lt;$B$1,VLOOKUP(A2570,[1]DI!$A$4:$B$15000,2,FALSE),0)</f>
        <v>9.1499999999999998E-2</v>
      </c>
      <c r="E2570" s="11">
        <f t="shared" ca="1" si="649"/>
        <v>1.00034749</v>
      </c>
      <c r="F2570" s="66">
        <f ca="1">(TRUNC(PRODUCT($E$16:$E2569),16))</f>
        <v>1.7160029722710299</v>
      </c>
      <c r="G2570" s="66">
        <f t="shared" ca="1" si="650"/>
        <v>1.6004484080525101</v>
      </c>
      <c r="H2570" s="66">
        <f t="shared" ca="1" si="651"/>
        <v>1.0722013699999999</v>
      </c>
      <c r="I2570" s="67">
        <f t="shared" si="646"/>
        <v>0</v>
      </c>
      <c r="J2570" s="68">
        <f t="shared" si="652"/>
        <v>43801</v>
      </c>
      <c r="K2570" s="13">
        <f t="shared" si="653"/>
        <v>733</v>
      </c>
      <c r="L2570" s="9">
        <f t="shared" si="654"/>
        <v>1</v>
      </c>
      <c r="M2570" s="71">
        <f t="shared" ca="1" si="655"/>
        <v>1.0722013699999999</v>
      </c>
      <c r="N2570" s="70">
        <f t="shared" si="656"/>
        <v>0</v>
      </c>
      <c r="O2570" s="66">
        <f t="shared" ca="1" si="657"/>
        <v>5814089.8991039097</v>
      </c>
      <c r="P2570" s="72">
        <f t="shared" si="658"/>
        <v>0</v>
      </c>
      <c r="Q2570" s="73">
        <f t="shared" ca="1" si="659"/>
        <v>1610520.6588473076</v>
      </c>
      <c r="R2570" s="73">
        <f t="shared" ca="1" si="660"/>
        <v>19970456.169706617</v>
      </c>
      <c r="S2570" s="68"/>
      <c r="T2570" s="68"/>
      <c r="U2570" s="68"/>
      <c r="V2570" s="6"/>
      <c r="W2570" s="6"/>
      <c r="X2570" s="6"/>
      <c r="Y2570" s="7"/>
      <c r="Z2570" s="1"/>
      <c r="AA2570" s="6"/>
      <c r="AB2570" s="7"/>
      <c r="AC2570" s="7"/>
      <c r="AD2570" s="7"/>
      <c r="AE2570" s="6"/>
      <c r="AF2570" s="8"/>
      <c r="AG2570" s="6"/>
      <c r="AH2570" s="1"/>
      <c r="AI2570" s="3"/>
      <c r="AJ2570" s="3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  <c r="HG2570" s="1"/>
      <c r="HH2570" s="1"/>
      <c r="HI2570" s="1"/>
      <c r="HJ2570" s="1"/>
      <c r="HK2570" s="1"/>
      <c r="HL2570" s="1"/>
    </row>
    <row r="2571" spans="1:220" x14ac:dyDescent="0.2">
      <c r="A2571" s="65">
        <f t="shared" si="645"/>
        <v>44546</v>
      </c>
      <c r="B2571" s="12">
        <f t="shared" ca="1" si="647"/>
        <v>107977944.07035765</v>
      </c>
      <c r="C2571" s="73">
        <f t="shared" ca="1" si="648"/>
        <v>80526032.942365378</v>
      </c>
      <c r="D2571" s="67">
        <f ca="1">IF(A2571&lt;$B$1,VLOOKUP(A2571,[1]DI!$A$4:$B$15000,2,FALSE),0)</f>
        <v>9.1499999999999998E-2</v>
      </c>
      <c r="E2571" s="11">
        <f t="shared" ca="1" si="649"/>
        <v>1.00034749</v>
      </c>
      <c r="F2571" s="66">
        <f ca="1">(TRUNC(PRODUCT($E$16:$E2570),16))</f>
        <v>1.71659926614386</v>
      </c>
      <c r="G2571" s="66">
        <f t="shared" ca="1" si="650"/>
        <v>1.6004484080525101</v>
      </c>
      <c r="H2571" s="66">
        <f t="shared" ca="1" si="651"/>
        <v>1.07257395</v>
      </c>
      <c r="I2571" s="67">
        <f t="shared" si="646"/>
        <v>0</v>
      </c>
      <c r="J2571" s="68">
        <f t="shared" si="652"/>
        <v>43801</v>
      </c>
      <c r="K2571" s="13">
        <f t="shared" si="653"/>
        <v>734</v>
      </c>
      <c r="L2571" s="9">
        <f t="shared" si="654"/>
        <v>1</v>
      </c>
      <c r="M2571" s="71">
        <f t="shared" ca="1" si="655"/>
        <v>1.07257395</v>
      </c>
      <c r="N2571" s="70">
        <f t="shared" si="656"/>
        <v>0</v>
      </c>
      <c r="O2571" s="66">
        <f t="shared" ca="1" si="657"/>
        <v>5844092.2884575799</v>
      </c>
      <c r="P2571" s="72">
        <f t="shared" si="658"/>
        <v>0</v>
      </c>
      <c r="Q2571" s="73">
        <f t="shared" ca="1" si="659"/>
        <v>1610520.6588473076</v>
      </c>
      <c r="R2571" s="73">
        <f t="shared" ca="1" si="660"/>
        <v>19997298.180687401</v>
      </c>
      <c r="S2571" s="68"/>
      <c r="T2571" s="68"/>
      <c r="U2571" s="68"/>
      <c r="V2571" s="6"/>
      <c r="W2571" s="6"/>
      <c r="X2571" s="6"/>
      <c r="Y2571" s="7"/>
      <c r="Z2571" s="1"/>
      <c r="AA2571" s="6"/>
      <c r="AB2571" s="7"/>
      <c r="AC2571" s="7"/>
      <c r="AD2571" s="7"/>
      <c r="AE2571" s="6"/>
      <c r="AF2571" s="8"/>
      <c r="AG2571" s="6"/>
      <c r="AH2571" s="1"/>
      <c r="AI2571" s="3"/>
      <c r="AJ2571" s="3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  <c r="HG2571" s="1"/>
      <c r="HH2571" s="1"/>
      <c r="HI2571" s="1"/>
      <c r="HJ2571" s="1"/>
      <c r="HK2571" s="1"/>
      <c r="HL2571" s="1"/>
    </row>
    <row r="2572" spans="1:220" x14ac:dyDescent="0.2">
      <c r="A2572" s="65">
        <f t="shared" si="645"/>
        <v>44547</v>
      </c>
      <c r="B2572" s="12">
        <f t="shared" ca="1" si="647"/>
        <v>108034798.93907639</v>
      </c>
      <c r="C2572" s="73">
        <f t="shared" ca="1" si="648"/>
        <v>80526032.942365378</v>
      </c>
      <c r="D2572" s="67">
        <f ca="1">IF(A2572&lt;$B$1,VLOOKUP(A2572,[1]DI!$A$4:$B$15000,2,FALSE),0)</f>
        <v>9.1499999999999998E-2</v>
      </c>
      <c r="E2572" s="11">
        <f t="shared" ca="1" si="649"/>
        <v>1.00034749</v>
      </c>
      <c r="F2572" s="66">
        <f ca="1">(TRUNC(PRODUCT($E$16:$E2571),16))</f>
        <v>1.7171957672228599</v>
      </c>
      <c r="G2572" s="66">
        <f t="shared" ca="1" si="650"/>
        <v>1.6004484080525101</v>
      </c>
      <c r="H2572" s="66">
        <f t="shared" ca="1" si="651"/>
        <v>1.0729466599999999</v>
      </c>
      <c r="I2572" s="67">
        <f t="shared" si="646"/>
        <v>0</v>
      </c>
      <c r="J2572" s="68">
        <f t="shared" si="652"/>
        <v>43801</v>
      </c>
      <c r="K2572" s="13">
        <f t="shared" si="653"/>
        <v>735</v>
      </c>
      <c r="L2572" s="9">
        <f t="shared" si="654"/>
        <v>1</v>
      </c>
      <c r="M2572" s="71">
        <f t="shared" ca="1" si="655"/>
        <v>1.0729466599999999</v>
      </c>
      <c r="N2572" s="70">
        <f t="shared" si="656"/>
        <v>0</v>
      </c>
      <c r="O2572" s="66">
        <f t="shared" ca="1" si="657"/>
        <v>5874105.1461955197</v>
      </c>
      <c r="P2572" s="72">
        <f t="shared" si="658"/>
        <v>0</v>
      </c>
      <c r="Q2572" s="73">
        <f t="shared" ca="1" si="659"/>
        <v>1610520.6588473076</v>
      </c>
      <c r="R2572" s="73">
        <f t="shared" ca="1" si="660"/>
        <v>20024140.19166819</v>
      </c>
      <c r="S2572" s="68"/>
      <c r="T2572" s="68"/>
      <c r="U2572" s="68"/>
      <c r="V2572" s="6"/>
      <c r="W2572" s="6"/>
      <c r="X2572" s="6"/>
      <c r="Y2572" s="7"/>
      <c r="Z2572" s="1"/>
      <c r="AA2572" s="6"/>
      <c r="AB2572" s="7"/>
      <c r="AC2572" s="7"/>
      <c r="AD2572" s="7"/>
      <c r="AE2572" s="6"/>
      <c r="AF2572" s="8"/>
      <c r="AG2572" s="6"/>
      <c r="AH2572" s="1"/>
      <c r="AI2572" s="3"/>
      <c r="AJ2572" s="3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  <c r="HG2572" s="1"/>
      <c r="HH2572" s="1"/>
      <c r="HI2572" s="1"/>
      <c r="HJ2572" s="1"/>
      <c r="HK2572" s="1"/>
      <c r="HL2572" s="1"/>
    </row>
    <row r="2573" spans="1:220" x14ac:dyDescent="0.2">
      <c r="A2573" s="65">
        <f t="shared" si="645"/>
        <v>44548</v>
      </c>
      <c r="B2573" s="12">
        <f t="shared" ca="1" si="647"/>
        <v>108091663.47091909</v>
      </c>
      <c r="C2573" s="73">
        <f t="shared" ca="1" si="648"/>
        <v>80526032.942365378</v>
      </c>
      <c r="D2573" s="67">
        <f ca="1">IF(A2573&lt;$B$1,VLOOKUP(A2573,[1]DI!$A$4:$B$15000,2,FALSE),0)</f>
        <v>0</v>
      </c>
      <c r="E2573" s="11">
        <f t="shared" ca="1" si="649"/>
        <v>1</v>
      </c>
      <c r="F2573" s="66">
        <f ca="1">(TRUNC(PRODUCT($E$16:$E2572),16))</f>
        <v>1.71779247558001</v>
      </c>
      <c r="G2573" s="66">
        <f t="shared" ca="1" si="650"/>
        <v>1.6004484080525101</v>
      </c>
      <c r="H2573" s="66">
        <f t="shared" ca="1" si="651"/>
        <v>1.07331949</v>
      </c>
      <c r="I2573" s="67">
        <f t="shared" si="646"/>
        <v>0</v>
      </c>
      <c r="J2573" s="68">
        <f t="shared" si="652"/>
        <v>43801</v>
      </c>
      <c r="K2573" s="13">
        <f t="shared" si="653"/>
        <v>736</v>
      </c>
      <c r="L2573" s="9">
        <f t="shared" si="654"/>
        <v>1</v>
      </c>
      <c r="M2573" s="71">
        <f t="shared" ca="1" si="655"/>
        <v>1.07331949</v>
      </c>
      <c r="N2573" s="70">
        <f t="shared" si="656"/>
        <v>0</v>
      </c>
      <c r="O2573" s="66">
        <f t="shared" ca="1" si="657"/>
        <v>5904127.6670574304</v>
      </c>
      <c r="P2573" s="72">
        <f t="shared" si="658"/>
        <v>0</v>
      </c>
      <c r="Q2573" s="73">
        <f t="shared" ca="1" si="659"/>
        <v>1610520.6588473076</v>
      </c>
      <c r="R2573" s="73">
        <f t="shared" ca="1" si="660"/>
        <v>20050982.202648979</v>
      </c>
      <c r="S2573" s="68"/>
      <c r="T2573" s="68"/>
      <c r="U2573" s="68"/>
      <c r="V2573" s="6"/>
      <c r="W2573" s="6"/>
      <c r="X2573" s="6"/>
      <c r="Y2573" s="7"/>
      <c r="Z2573" s="1"/>
      <c r="AA2573" s="6"/>
      <c r="AB2573" s="7"/>
      <c r="AC2573" s="7"/>
      <c r="AD2573" s="7"/>
      <c r="AE2573" s="6"/>
      <c r="AF2573" s="8"/>
      <c r="AG2573" s="6"/>
      <c r="AH2573" s="1"/>
      <c r="AI2573" s="3"/>
      <c r="AJ2573" s="3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  <c r="HG2573" s="1"/>
      <c r="HH2573" s="1"/>
      <c r="HI2573" s="1"/>
      <c r="HJ2573" s="1"/>
      <c r="HK2573" s="1"/>
      <c r="HL2573" s="1"/>
    </row>
    <row r="2574" spans="1:220" x14ac:dyDescent="0.2">
      <c r="A2574" s="65">
        <f t="shared" si="645"/>
        <v>44549</v>
      </c>
      <c r="B2574" s="12">
        <f t="shared" ca="1" si="647"/>
        <v>108118505.48189987</v>
      </c>
      <c r="C2574" s="73">
        <f t="shared" ca="1" si="648"/>
        <v>80526032.942365378</v>
      </c>
      <c r="D2574" s="67">
        <f ca="1">IF(A2574&lt;$B$1,VLOOKUP(A2574,[1]DI!$A$4:$B$15000,2,FALSE),0)</f>
        <v>0</v>
      </c>
      <c r="E2574" s="11">
        <f t="shared" ca="1" si="649"/>
        <v>1</v>
      </c>
      <c r="F2574" s="66">
        <f ca="1">(TRUNC(PRODUCT($E$16:$E2573),16))</f>
        <v>1.71779247558001</v>
      </c>
      <c r="G2574" s="66">
        <f t="shared" ca="1" si="650"/>
        <v>1.6004484080525101</v>
      </c>
      <c r="H2574" s="66">
        <f t="shared" ca="1" si="651"/>
        <v>1.07331949</v>
      </c>
      <c r="I2574" s="67">
        <f t="shared" si="646"/>
        <v>0</v>
      </c>
      <c r="J2574" s="68">
        <f t="shared" si="652"/>
        <v>43801</v>
      </c>
      <c r="K2574" s="13">
        <f t="shared" si="653"/>
        <v>737</v>
      </c>
      <c r="L2574" s="9">
        <f t="shared" si="654"/>
        <v>1</v>
      </c>
      <c r="M2574" s="71">
        <f t="shared" ca="1" si="655"/>
        <v>1.07331949</v>
      </c>
      <c r="N2574" s="70">
        <f t="shared" si="656"/>
        <v>0</v>
      </c>
      <c r="O2574" s="66">
        <f t="shared" ca="1" si="657"/>
        <v>5904127.6670574304</v>
      </c>
      <c r="P2574" s="72">
        <f t="shared" si="658"/>
        <v>0</v>
      </c>
      <c r="Q2574" s="73">
        <f t="shared" ca="1" si="659"/>
        <v>1610520.6588473076</v>
      </c>
      <c r="R2574" s="73">
        <f t="shared" ca="1" si="660"/>
        <v>20077824.213629767</v>
      </c>
      <c r="S2574" s="68"/>
      <c r="T2574" s="68"/>
      <c r="U2574" s="68"/>
      <c r="V2574" s="6"/>
      <c r="W2574" s="6"/>
      <c r="X2574" s="6"/>
      <c r="Y2574" s="7"/>
      <c r="Z2574" s="1"/>
      <c r="AA2574" s="6"/>
      <c r="AB2574" s="7"/>
      <c r="AC2574" s="7"/>
      <c r="AD2574" s="7"/>
      <c r="AE2574" s="6"/>
      <c r="AF2574" s="8"/>
      <c r="AG2574" s="6"/>
      <c r="AH2574" s="1"/>
      <c r="AI2574" s="3"/>
      <c r="AJ2574" s="3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  <c r="HG2574" s="1"/>
      <c r="HH2574" s="1"/>
      <c r="HI2574" s="1"/>
      <c r="HJ2574" s="1"/>
      <c r="HK2574" s="1"/>
      <c r="HL2574" s="1"/>
    </row>
    <row r="2575" spans="1:220" x14ac:dyDescent="0.2">
      <c r="A2575" s="65">
        <f t="shared" si="645"/>
        <v>44550</v>
      </c>
      <c r="B2575" s="12">
        <f t="shared" ca="1" si="647"/>
        <v>108145347.49288066</v>
      </c>
      <c r="C2575" s="73">
        <f t="shared" ca="1" si="648"/>
        <v>80526032.942365378</v>
      </c>
      <c r="D2575" s="67">
        <f ca="1">IF(A2575&lt;$B$1,VLOOKUP(A2575,[1]DI!$A$4:$B$15000,2,FALSE),0)</f>
        <v>9.1499999999999998E-2</v>
      </c>
      <c r="E2575" s="11">
        <f t="shared" ca="1" si="649"/>
        <v>1.00034749</v>
      </c>
      <c r="F2575" s="66">
        <f ca="1">(TRUNC(PRODUCT($E$16:$E2574),16))</f>
        <v>1.71779247558001</v>
      </c>
      <c r="G2575" s="66">
        <f t="shared" ca="1" si="650"/>
        <v>1.6004484080525101</v>
      </c>
      <c r="H2575" s="66">
        <f t="shared" ca="1" si="651"/>
        <v>1.07331949</v>
      </c>
      <c r="I2575" s="67">
        <f t="shared" si="646"/>
        <v>0</v>
      </c>
      <c r="J2575" s="68">
        <f t="shared" si="652"/>
        <v>43801</v>
      </c>
      <c r="K2575" s="13">
        <f t="shared" si="653"/>
        <v>738</v>
      </c>
      <c r="L2575" s="9">
        <f t="shared" si="654"/>
        <v>1</v>
      </c>
      <c r="M2575" s="71">
        <f t="shared" ca="1" si="655"/>
        <v>1.07331949</v>
      </c>
      <c r="N2575" s="70">
        <f t="shared" si="656"/>
        <v>0</v>
      </c>
      <c r="O2575" s="66">
        <f t="shared" ca="1" si="657"/>
        <v>5904127.6670574304</v>
      </c>
      <c r="P2575" s="72">
        <f t="shared" si="658"/>
        <v>0</v>
      </c>
      <c r="Q2575" s="73">
        <f t="shared" ca="1" si="659"/>
        <v>1610520.6588473076</v>
      </c>
      <c r="R2575" s="73">
        <f t="shared" ca="1" si="660"/>
        <v>20104666.224610556</v>
      </c>
      <c r="S2575" s="68"/>
      <c r="T2575" s="68"/>
      <c r="U2575" s="68"/>
      <c r="V2575" s="6"/>
      <c r="W2575" s="6"/>
      <c r="X2575" s="6"/>
      <c r="Y2575" s="7"/>
      <c r="Z2575" s="1"/>
      <c r="AA2575" s="6"/>
      <c r="AB2575" s="7"/>
      <c r="AC2575" s="7"/>
      <c r="AD2575" s="7"/>
      <c r="AE2575" s="6"/>
      <c r="AF2575" s="8"/>
      <c r="AG2575" s="6"/>
      <c r="AH2575" s="1"/>
      <c r="AI2575" s="3"/>
      <c r="AJ2575" s="3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  <c r="HG2575" s="1"/>
      <c r="HH2575" s="1"/>
      <c r="HI2575" s="1"/>
      <c r="HJ2575" s="1"/>
      <c r="HK2575" s="1"/>
      <c r="HL2575" s="1"/>
    </row>
    <row r="2576" spans="1:220" x14ac:dyDescent="0.2">
      <c r="A2576" s="65">
        <f t="shared" si="645"/>
        <v>44551</v>
      </c>
      <c r="B2576" s="12">
        <f t="shared" ca="1" si="647"/>
        <v>108202223.29836798</v>
      </c>
      <c r="C2576" s="73">
        <f t="shared" ca="1" si="648"/>
        <v>80526032.942365378</v>
      </c>
      <c r="D2576" s="67">
        <f ca="1">IF(A2576&lt;$B$1,VLOOKUP(A2576,[1]DI!$A$4:$B$15000,2,FALSE),0)</f>
        <v>9.1499999999999998E-2</v>
      </c>
      <c r="E2576" s="11">
        <f t="shared" ca="1" si="649"/>
        <v>1.00034749</v>
      </c>
      <c r="F2576" s="66">
        <f ca="1">(TRUNC(PRODUCT($E$16:$E2575),16))</f>
        <v>1.71838939128735</v>
      </c>
      <c r="G2576" s="66">
        <f t="shared" ca="1" si="650"/>
        <v>1.6004484080525101</v>
      </c>
      <c r="H2576" s="66">
        <f t="shared" ca="1" si="651"/>
        <v>1.07369246</v>
      </c>
      <c r="I2576" s="67">
        <f t="shared" si="646"/>
        <v>0</v>
      </c>
      <c r="J2576" s="68">
        <f t="shared" si="652"/>
        <v>43801</v>
      </c>
      <c r="K2576" s="13">
        <f t="shared" si="653"/>
        <v>739</v>
      </c>
      <c r="L2576" s="9">
        <f t="shared" si="654"/>
        <v>1</v>
      </c>
      <c r="M2576" s="71">
        <f t="shared" ca="1" si="655"/>
        <v>1.07369246</v>
      </c>
      <c r="N2576" s="70">
        <f t="shared" si="656"/>
        <v>0</v>
      </c>
      <c r="O2576" s="66">
        <f t="shared" ca="1" si="657"/>
        <v>5934161.4615639402</v>
      </c>
      <c r="P2576" s="72">
        <f t="shared" si="658"/>
        <v>0</v>
      </c>
      <c r="Q2576" s="73">
        <f t="shared" ca="1" si="659"/>
        <v>1610520.6588473076</v>
      </c>
      <c r="R2576" s="73">
        <f t="shared" ca="1" si="660"/>
        <v>20131508.235591345</v>
      </c>
      <c r="S2576" s="68"/>
      <c r="T2576" s="68"/>
      <c r="U2576" s="68"/>
      <c r="V2576" s="6"/>
      <c r="W2576" s="6"/>
      <c r="X2576" s="6"/>
      <c r="Y2576" s="7"/>
      <c r="Z2576" s="1"/>
      <c r="AA2576" s="6"/>
      <c r="AB2576" s="7"/>
      <c r="AC2576" s="7"/>
      <c r="AD2576" s="7"/>
      <c r="AE2576" s="6"/>
      <c r="AF2576" s="8"/>
      <c r="AG2576" s="6"/>
      <c r="AH2576" s="1"/>
      <c r="AI2576" s="3"/>
      <c r="AJ2576" s="3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  <c r="HG2576" s="1"/>
      <c r="HH2576" s="1"/>
      <c r="HI2576" s="1"/>
      <c r="HJ2576" s="1"/>
      <c r="HK2576" s="1"/>
      <c r="HL2576" s="1"/>
    </row>
    <row r="2577" spans="1:220" x14ac:dyDescent="0.2">
      <c r="A2577" s="65">
        <f t="shared" si="645"/>
        <v>44552</v>
      </c>
      <c r="B2577" s="12">
        <f t="shared" ca="1" si="647"/>
        <v>108259109.57223956</v>
      </c>
      <c r="C2577" s="73">
        <f t="shared" ca="1" si="648"/>
        <v>80526032.942365378</v>
      </c>
      <c r="D2577" s="67">
        <f ca="1">IF(A2577&lt;$B$1,VLOOKUP(A2577,[1]DI!$A$4:$B$15000,2,FALSE),0)</f>
        <v>9.1499999999999998E-2</v>
      </c>
      <c r="E2577" s="11">
        <f t="shared" ca="1" si="649"/>
        <v>1.00034749</v>
      </c>
      <c r="F2577" s="66">
        <f ca="1">(TRUNC(PRODUCT($E$16:$E2576),16))</f>
        <v>1.7189865144169301</v>
      </c>
      <c r="G2577" s="66">
        <f t="shared" ca="1" si="650"/>
        <v>1.6004484080525101</v>
      </c>
      <c r="H2577" s="66">
        <f t="shared" ca="1" si="651"/>
        <v>1.07406556</v>
      </c>
      <c r="I2577" s="67">
        <f t="shared" si="646"/>
        <v>0</v>
      </c>
      <c r="J2577" s="68">
        <f t="shared" si="652"/>
        <v>43801</v>
      </c>
      <c r="K2577" s="13">
        <f t="shared" si="653"/>
        <v>740</v>
      </c>
      <c r="L2577" s="9">
        <f t="shared" si="654"/>
        <v>1</v>
      </c>
      <c r="M2577" s="71">
        <f t="shared" ca="1" si="655"/>
        <v>1.07406556</v>
      </c>
      <c r="N2577" s="70">
        <f t="shared" si="656"/>
        <v>0</v>
      </c>
      <c r="O2577" s="66">
        <f t="shared" ca="1" si="657"/>
        <v>5964205.7244547401</v>
      </c>
      <c r="P2577" s="72">
        <f t="shared" si="658"/>
        <v>0</v>
      </c>
      <c r="Q2577" s="73">
        <f t="shared" ca="1" si="659"/>
        <v>1610520.6588473076</v>
      </c>
      <c r="R2577" s="73">
        <f t="shared" ca="1" si="660"/>
        <v>20158350.246572133</v>
      </c>
      <c r="S2577" s="68"/>
      <c r="T2577" s="68"/>
      <c r="U2577" s="68"/>
      <c r="V2577" s="6"/>
      <c r="W2577" s="6"/>
      <c r="X2577" s="6"/>
      <c r="Y2577" s="7"/>
      <c r="Z2577" s="1"/>
      <c r="AA2577" s="6"/>
      <c r="AB2577" s="7"/>
      <c r="AC2577" s="7"/>
      <c r="AD2577" s="7"/>
      <c r="AE2577" s="6"/>
      <c r="AF2577" s="8"/>
      <c r="AG2577" s="6"/>
      <c r="AH2577" s="1"/>
      <c r="AI2577" s="3"/>
      <c r="AJ2577" s="3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  <c r="HG2577" s="1"/>
      <c r="HH2577" s="1"/>
      <c r="HI2577" s="1"/>
      <c r="HJ2577" s="1"/>
      <c r="HK2577" s="1"/>
      <c r="HL2577" s="1"/>
    </row>
    <row r="2578" spans="1:220" x14ac:dyDescent="0.2">
      <c r="A2578" s="65">
        <f t="shared" ref="A2578:A2641" si="661">(A2577+1)</f>
        <v>44553</v>
      </c>
      <c r="B2578" s="12">
        <f t="shared" ca="1" si="647"/>
        <v>108316006.31449543</v>
      </c>
      <c r="C2578" s="73">
        <f t="shared" ca="1" si="648"/>
        <v>80526032.942365378</v>
      </c>
      <c r="D2578" s="67">
        <f ca="1">IF(A2578&lt;$B$1,VLOOKUP(A2578,[1]DI!$A$4:$B$15000,2,FALSE),0)</f>
        <v>9.1499999999999998E-2</v>
      </c>
      <c r="E2578" s="11">
        <f t="shared" ca="1" si="649"/>
        <v>1.00034749</v>
      </c>
      <c r="F2578" s="66">
        <f ca="1">(TRUNC(PRODUCT($E$16:$E2577),16))</f>
        <v>1.7195838450408201</v>
      </c>
      <c r="G2578" s="66">
        <f t="shared" ca="1" si="650"/>
        <v>1.6004484080525101</v>
      </c>
      <c r="H2578" s="66">
        <f t="shared" ca="1" si="651"/>
        <v>1.0744387900000001</v>
      </c>
      <c r="I2578" s="67">
        <f t="shared" ref="I2578:I2641" si="662">I2577</f>
        <v>0</v>
      </c>
      <c r="J2578" s="68">
        <f t="shared" si="652"/>
        <v>43801</v>
      </c>
      <c r="K2578" s="13">
        <f t="shared" si="653"/>
        <v>741</v>
      </c>
      <c r="L2578" s="9">
        <f t="shared" si="654"/>
        <v>1</v>
      </c>
      <c r="M2578" s="71">
        <f t="shared" ca="1" si="655"/>
        <v>1.0744387900000001</v>
      </c>
      <c r="N2578" s="70">
        <f t="shared" si="656"/>
        <v>0</v>
      </c>
      <c r="O2578" s="66">
        <f t="shared" ca="1" si="657"/>
        <v>5994260.4557298301</v>
      </c>
      <c r="P2578" s="72">
        <f t="shared" si="658"/>
        <v>0</v>
      </c>
      <c r="Q2578" s="73">
        <f t="shared" ca="1" si="659"/>
        <v>1610520.6588473076</v>
      </c>
      <c r="R2578" s="73">
        <f t="shared" ca="1" si="660"/>
        <v>20185192.257552922</v>
      </c>
      <c r="S2578" s="68"/>
      <c r="T2578" s="68"/>
      <c r="U2578" s="68"/>
      <c r="V2578" s="6"/>
      <c r="W2578" s="6"/>
      <c r="X2578" s="6"/>
      <c r="Y2578" s="7"/>
      <c r="Z2578" s="1"/>
      <c r="AA2578" s="6"/>
      <c r="AB2578" s="7"/>
      <c r="AC2578" s="7"/>
      <c r="AD2578" s="7"/>
      <c r="AE2578" s="6"/>
      <c r="AF2578" s="8"/>
      <c r="AG2578" s="6"/>
      <c r="AH2578" s="1"/>
      <c r="AI2578" s="3"/>
      <c r="AJ2578" s="3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</row>
    <row r="2579" spans="1:220" x14ac:dyDescent="0.2">
      <c r="A2579" s="65">
        <f t="shared" si="661"/>
        <v>44554</v>
      </c>
      <c r="B2579" s="12">
        <f t="shared" ca="1" si="647"/>
        <v>108372912.71987523</v>
      </c>
      <c r="C2579" s="73">
        <f t="shared" ca="1" si="648"/>
        <v>80526032.942365378</v>
      </c>
      <c r="D2579" s="67">
        <f ca="1">IF(A2579&lt;$B$1,VLOOKUP(A2579,[1]DI!$A$4:$B$15000,2,FALSE),0)</f>
        <v>9.1499999999999998E-2</v>
      </c>
      <c r="E2579" s="11">
        <f t="shared" ca="1" si="649"/>
        <v>1.00034749</v>
      </c>
      <c r="F2579" s="66">
        <f ca="1">(TRUNC(PRODUCT($E$16:$E2578),16))</f>
        <v>1.7201813832311299</v>
      </c>
      <c r="G2579" s="66">
        <f t="shared" ca="1" si="650"/>
        <v>1.6004484080525101</v>
      </c>
      <c r="H2579" s="66">
        <f t="shared" ca="1" si="651"/>
        <v>1.0748121399999999</v>
      </c>
      <c r="I2579" s="67">
        <f t="shared" si="662"/>
        <v>0</v>
      </c>
      <c r="J2579" s="68">
        <f t="shared" si="652"/>
        <v>43801</v>
      </c>
      <c r="K2579" s="13">
        <f t="shared" si="653"/>
        <v>742</v>
      </c>
      <c r="L2579" s="9">
        <f t="shared" si="654"/>
        <v>1</v>
      </c>
      <c r="M2579" s="71">
        <f t="shared" ca="1" si="655"/>
        <v>1.0748121399999999</v>
      </c>
      <c r="N2579" s="70">
        <f t="shared" si="656"/>
        <v>0</v>
      </c>
      <c r="O2579" s="66">
        <f t="shared" ca="1" si="657"/>
        <v>6024324.8501288397</v>
      </c>
      <c r="P2579" s="72">
        <f t="shared" si="658"/>
        <v>0</v>
      </c>
      <c r="Q2579" s="73">
        <f t="shared" ca="1" si="659"/>
        <v>1610520.6588473076</v>
      </c>
      <c r="R2579" s="73">
        <f t="shared" ca="1" si="660"/>
        <v>20212034.26853371</v>
      </c>
      <c r="S2579" s="68"/>
      <c r="T2579" s="68"/>
      <c r="U2579" s="68"/>
      <c r="V2579" s="6"/>
      <c r="W2579" s="6"/>
      <c r="X2579" s="6"/>
      <c r="Y2579" s="7"/>
      <c r="Z2579" s="1"/>
      <c r="AA2579" s="6"/>
      <c r="AB2579" s="7"/>
      <c r="AC2579" s="7"/>
      <c r="AD2579" s="7"/>
      <c r="AE2579" s="6"/>
      <c r="AF2579" s="8"/>
      <c r="AG2579" s="6"/>
      <c r="AH2579" s="1"/>
      <c r="AI2579" s="3"/>
      <c r="AJ2579" s="3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  <c r="HG2579" s="1"/>
      <c r="HH2579" s="1"/>
      <c r="HI2579" s="1"/>
      <c r="HJ2579" s="1"/>
      <c r="HK2579" s="1"/>
      <c r="HL2579" s="1"/>
    </row>
    <row r="2580" spans="1:220" x14ac:dyDescent="0.2">
      <c r="A2580" s="65">
        <f t="shared" si="661"/>
        <v>44555</v>
      </c>
      <c r="B2580" s="12">
        <f t="shared" ca="1" si="647"/>
        <v>108429830.39889967</v>
      </c>
      <c r="C2580" s="73">
        <f t="shared" ca="1" si="648"/>
        <v>80526032.942365378</v>
      </c>
      <c r="D2580" s="67">
        <f ca="1">IF(A2580&lt;$B$1,VLOOKUP(A2580,[1]DI!$A$4:$B$15000,2,FALSE),0)</f>
        <v>0</v>
      </c>
      <c r="E2580" s="11">
        <f t="shared" ca="1" si="649"/>
        <v>1</v>
      </c>
      <c r="F2580" s="66">
        <f ca="1">(TRUNC(PRODUCT($E$16:$E2579),16))</f>
        <v>1.7207791290599901</v>
      </c>
      <c r="G2580" s="66">
        <f t="shared" ca="1" si="650"/>
        <v>1.6004484080525101</v>
      </c>
      <c r="H2580" s="66">
        <f t="shared" ca="1" si="651"/>
        <v>1.07518563</v>
      </c>
      <c r="I2580" s="67">
        <f t="shared" si="662"/>
        <v>0</v>
      </c>
      <c r="J2580" s="68">
        <f t="shared" si="652"/>
        <v>43801</v>
      </c>
      <c r="K2580" s="13">
        <f t="shared" si="653"/>
        <v>743</v>
      </c>
      <c r="L2580" s="9">
        <f t="shared" si="654"/>
        <v>1</v>
      </c>
      <c r="M2580" s="71">
        <f t="shared" ca="1" si="655"/>
        <v>1.07518563</v>
      </c>
      <c r="N2580" s="70">
        <f t="shared" si="656"/>
        <v>0</v>
      </c>
      <c r="O2580" s="66">
        <f t="shared" ca="1" si="657"/>
        <v>6054400.5181724997</v>
      </c>
      <c r="P2580" s="72">
        <f t="shared" si="658"/>
        <v>0</v>
      </c>
      <c r="Q2580" s="73">
        <f t="shared" ca="1" si="659"/>
        <v>1610520.6588473076</v>
      </c>
      <c r="R2580" s="73">
        <f t="shared" ca="1" si="660"/>
        <v>20238876.279514499</v>
      </c>
      <c r="S2580" s="68"/>
      <c r="T2580" s="68"/>
      <c r="U2580" s="68"/>
      <c r="V2580" s="6"/>
      <c r="W2580" s="6"/>
      <c r="X2580" s="6"/>
      <c r="Y2580" s="7"/>
      <c r="Z2580" s="1"/>
      <c r="AA2580" s="6"/>
      <c r="AB2580" s="7"/>
      <c r="AC2580" s="7"/>
      <c r="AD2580" s="7"/>
      <c r="AE2580" s="6"/>
      <c r="AF2580" s="8"/>
      <c r="AG2580" s="6"/>
      <c r="AH2580" s="1"/>
      <c r="AI2580" s="3"/>
      <c r="AJ2580" s="3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  <c r="HG2580" s="1"/>
      <c r="HH2580" s="1"/>
      <c r="HI2580" s="1"/>
      <c r="HJ2580" s="1"/>
      <c r="HK2580" s="1"/>
      <c r="HL2580" s="1"/>
    </row>
    <row r="2581" spans="1:220" x14ac:dyDescent="0.2">
      <c r="A2581" s="65">
        <f t="shared" si="661"/>
        <v>44556</v>
      </c>
      <c r="B2581" s="12">
        <f t="shared" ca="1" si="647"/>
        <v>108456672.40988047</v>
      </c>
      <c r="C2581" s="73">
        <f t="shared" ca="1" si="648"/>
        <v>80526032.942365378</v>
      </c>
      <c r="D2581" s="67">
        <f ca="1">IF(A2581&lt;$B$1,VLOOKUP(A2581,[1]DI!$A$4:$B$15000,2,FALSE),0)</f>
        <v>0</v>
      </c>
      <c r="E2581" s="11">
        <f t="shared" ca="1" si="649"/>
        <v>1</v>
      </c>
      <c r="F2581" s="66">
        <f ca="1">(TRUNC(PRODUCT($E$16:$E2580),16))</f>
        <v>1.7207791290599901</v>
      </c>
      <c r="G2581" s="66">
        <f t="shared" ca="1" si="650"/>
        <v>1.6004484080525101</v>
      </c>
      <c r="H2581" s="66">
        <f t="shared" ca="1" si="651"/>
        <v>1.07518563</v>
      </c>
      <c r="I2581" s="67">
        <f t="shared" si="662"/>
        <v>0</v>
      </c>
      <c r="J2581" s="68">
        <f t="shared" si="652"/>
        <v>43801</v>
      </c>
      <c r="K2581" s="13">
        <f t="shared" si="653"/>
        <v>744</v>
      </c>
      <c r="L2581" s="9">
        <f t="shared" si="654"/>
        <v>1</v>
      </c>
      <c r="M2581" s="71">
        <f t="shared" ca="1" si="655"/>
        <v>1.07518563</v>
      </c>
      <c r="N2581" s="70">
        <f t="shared" si="656"/>
        <v>0</v>
      </c>
      <c r="O2581" s="66">
        <f t="shared" ca="1" si="657"/>
        <v>6054400.5181724997</v>
      </c>
      <c r="P2581" s="72">
        <f t="shared" si="658"/>
        <v>0</v>
      </c>
      <c r="Q2581" s="73">
        <f t="shared" ca="1" si="659"/>
        <v>1610520.6588473076</v>
      </c>
      <c r="R2581" s="73">
        <f t="shared" ca="1" si="660"/>
        <v>20265718.290495291</v>
      </c>
      <c r="S2581" s="68"/>
      <c r="T2581" s="68"/>
      <c r="U2581" s="68"/>
      <c r="V2581" s="6"/>
      <c r="W2581" s="6"/>
      <c r="X2581" s="6"/>
      <c r="Y2581" s="7"/>
      <c r="Z2581" s="1"/>
      <c r="AA2581" s="6"/>
      <c r="AB2581" s="7"/>
      <c r="AC2581" s="7"/>
      <c r="AD2581" s="7"/>
      <c r="AE2581" s="6"/>
      <c r="AF2581" s="8"/>
      <c r="AG2581" s="6"/>
      <c r="AH2581" s="1"/>
      <c r="AI2581" s="3"/>
      <c r="AJ2581" s="3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  <c r="HG2581" s="1"/>
      <c r="HH2581" s="1"/>
      <c r="HI2581" s="1"/>
      <c r="HJ2581" s="1"/>
      <c r="HK2581" s="1"/>
      <c r="HL2581" s="1"/>
    </row>
    <row r="2582" spans="1:220" x14ac:dyDescent="0.2">
      <c r="A2582" s="65">
        <f t="shared" si="661"/>
        <v>44557</v>
      </c>
      <c r="B2582" s="12">
        <f t="shared" ca="1" si="647"/>
        <v>108483514.42086126</v>
      </c>
      <c r="C2582" s="73">
        <f t="shared" ca="1" si="648"/>
        <v>80526032.942365378</v>
      </c>
      <c r="D2582" s="67">
        <f ca="1">IF(A2582&lt;$B$1,VLOOKUP(A2582,[1]DI!$A$4:$B$15000,2,FALSE),0)</f>
        <v>9.1499999999999998E-2</v>
      </c>
      <c r="E2582" s="11">
        <f t="shared" ca="1" si="649"/>
        <v>1.00034749</v>
      </c>
      <c r="F2582" s="66">
        <f ca="1">(TRUNC(PRODUCT($E$16:$E2581),16))</f>
        <v>1.7207791290599901</v>
      </c>
      <c r="G2582" s="66">
        <f t="shared" ca="1" si="650"/>
        <v>1.6004484080525101</v>
      </c>
      <c r="H2582" s="66">
        <f t="shared" ca="1" si="651"/>
        <v>1.07518563</v>
      </c>
      <c r="I2582" s="67">
        <f t="shared" si="662"/>
        <v>0</v>
      </c>
      <c r="J2582" s="68">
        <f t="shared" si="652"/>
        <v>43801</v>
      </c>
      <c r="K2582" s="13">
        <f t="shared" si="653"/>
        <v>745</v>
      </c>
      <c r="L2582" s="9">
        <f t="shared" si="654"/>
        <v>1</v>
      </c>
      <c r="M2582" s="71">
        <f t="shared" ca="1" si="655"/>
        <v>1.07518563</v>
      </c>
      <c r="N2582" s="70">
        <f t="shared" si="656"/>
        <v>0</v>
      </c>
      <c r="O2582" s="66">
        <f t="shared" ca="1" si="657"/>
        <v>6054400.5181724997</v>
      </c>
      <c r="P2582" s="72">
        <f t="shared" si="658"/>
        <v>0</v>
      </c>
      <c r="Q2582" s="73">
        <f t="shared" ca="1" si="659"/>
        <v>1610520.6588473076</v>
      </c>
      <c r="R2582" s="73">
        <f t="shared" ca="1" si="660"/>
        <v>20292560.301476076</v>
      </c>
      <c r="S2582" s="68"/>
      <c r="T2582" s="68"/>
      <c r="U2582" s="68"/>
      <c r="V2582" s="6"/>
      <c r="W2582" s="6"/>
      <c r="X2582" s="6"/>
      <c r="Y2582" s="7"/>
      <c r="Z2582" s="1"/>
      <c r="AA2582" s="6"/>
      <c r="AB2582" s="7"/>
      <c r="AC2582" s="7"/>
      <c r="AD2582" s="7"/>
      <c r="AE2582" s="6"/>
      <c r="AF2582" s="8"/>
      <c r="AG2582" s="6"/>
      <c r="AH2582" s="1"/>
      <c r="AI2582" s="3"/>
      <c r="AJ2582" s="3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  <c r="HG2582" s="1"/>
      <c r="HH2582" s="1"/>
      <c r="HI2582" s="1"/>
      <c r="HJ2582" s="1"/>
      <c r="HK2582" s="1"/>
      <c r="HL2582" s="1"/>
    </row>
    <row r="2583" spans="1:220" x14ac:dyDescent="0.2">
      <c r="A2583" s="65">
        <f t="shared" si="661"/>
        <v>44558</v>
      </c>
      <c r="B2583" s="12">
        <f t="shared" ca="1" si="647"/>
        <v>108540442.56826997</v>
      </c>
      <c r="C2583" s="73">
        <f t="shared" ca="1" si="648"/>
        <v>80526032.942365378</v>
      </c>
      <c r="D2583" s="67">
        <f ca="1">IF(A2583&lt;$B$1,VLOOKUP(A2583,[1]DI!$A$4:$B$15000,2,FALSE),0)</f>
        <v>9.1499999999999998E-2</v>
      </c>
      <c r="E2583" s="11">
        <f t="shared" ca="1" si="649"/>
        <v>1.00034749</v>
      </c>
      <c r="F2583" s="66">
        <f ca="1">(TRUNC(PRODUCT($E$16:$E2582),16))</f>
        <v>1.72137708259955</v>
      </c>
      <c r="G2583" s="66">
        <f t="shared" ca="1" si="650"/>
        <v>1.6004484080525101</v>
      </c>
      <c r="H2583" s="66">
        <f t="shared" ca="1" si="651"/>
        <v>1.07555925</v>
      </c>
      <c r="I2583" s="67">
        <f t="shared" si="662"/>
        <v>0</v>
      </c>
      <c r="J2583" s="68">
        <f t="shared" si="652"/>
        <v>43801</v>
      </c>
      <c r="K2583" s="13">
        <f t="shared" si="653"/>
        <v>746</v>
      </c>
      <c r="L2583" s="9">
        <f t="shared" si="654"/>
        <v>1</v>
      </c>
      <c r="M2583" s="71">
        <f t="shared" ca="1" si="655"/>
        <v>1.07555925</v>
      </c>
      <c r="N2583" s="70">
        <f t="shared" si="656"/>
        <v>0</v>
      </c>
      <c r="O2583" s="66">
        <f t="shared" ca="1" si="657"/>
        <v>6084486.65460042</v>
      </c>
      <c r="P2583" s="72">
        <f t="shared" si="658"/>
        <v>0</v>
      </c>
      <c r="Q2583" s="73">
        <f t="shared" ca="1" si="659"/>
        <v>1610520.6588473076</v>
      </c>
      <c r="R2583" s="73">
        <f t="shared" ca="1" si="660"/>
        <v>20319402.312456865</v>
      </c>
      <c r="S2583" s="68"/>
      <c r="T2583" s="68"/>
      <c r="U2583" s="68"/>
      <c r="V2583" s="6"/>
      <c r="W2583" s="6"/>
      <c r="X2583" s="6"/>
      <c r="Y2583" s="7"/>
      <c r="Z2583" s="1"/>
      <c r="AA2583" s="6"/>
      <c r="AB2583" s="7"/>
      <c r="AC2583" s="7"/>
      <c r="AD2583" s="7"/>
      <c r="AE2583" s="6"/>
      <c r="AF2583" s="8"/>
      <c r="AG2583" s="6"/>
      <c r="AH2583" s="1"/>
      <c r="AI2583" s="3"/>
      <c r="AJ2583" s="3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  <c r="HG2583" s="1"/>
      <c r="HH2583" s="1"/>
      <c r="HI2583" s="1"/>
      <c r="HJ2583" s="1"/>
      <c r="HK2583" s="1"/>
      <c r="HL2583" s="1"/>
    </row>
    <row r="2584" spans="1:220" x14ac:dyDescent="0.2">
      <c r="A2584" s="65">
        <f t="shared" si="661"/>
        <v>44559</v>
      </c>
      <c r="B2584" s="12">
        <f t="shared" ca="1" si="647"/>
        <v>108597380.37880264</v>
      </c>
      <c r="C2584" s="73">
        <f t="shared" ca="1" si="648"/>
        <v>80526032.942365378</v>
      </c>
      <c r="D2584" s="67">
        <f ca="1">IF(A2584&lt;$B$1,VLOOKUP(A2584,[1]DI!$A$4:$B$15000,2,FALSE),0)</f>
        <v>9.1499999999999998E-2</v>
      </c>
      <c r="E2584" s="11">
        <f t="shared" ca="1" si="649"/>
        <v>1.00034749</v>
      </c>
      <c r="F2584" s="66">
        <f ca="1">(TRUNC(PRODUCT($E$16:$E2583),16))</f>
        <v>1.72197524392198</v>
      </c>
      <c r="G2584" s="66">
        <f t="shared" ca="1" si="650"/>
        <v>1.6004484080525101</v>
      </c>
      <c r="H2584" s="66">
        <f t="shared" ca="1" si="651"/>
        <v>1.0759329900000001</v>
      </c>
      <c r="I2584" s="67">
        <f t="shared" si="662"/>
        <v>0</v>
      </c>
      <c r="J2584" s="68">
        <f t="shared" si="652"/>
        <v>43801</v>
      </c>
      <c r="K2584" s="13">
        <f t="shared" si="653"/>
        <v>747</v>
      </c>
      <c r="L2584" s="9">
        <f t="shared" si="654"/>
        <v>1</v>
      </c>
      <c r="M2584" s="71">
        <f t="shared" ca="1" si="655"/>
        <v>1.0759329900000001</v>
      </c>
      <c r="N2584" s="70">
        <f t="shared" si="656"/>
        <v>0</v>
      </c>
      <c r="O2584" s="66">
        <f t="shared" ca="1" si="657"/>
        <v>6114582.4541523103</v>
      </c>
      <c r="P2584" s="72">
        <f t="shared" si="658"/>
        <v>0</v>
      </c>
      <c r="Q2584" s="73">
        <f t="shared" ca="1" si="659"/>
        <v>1610520.6588473076</v>
      </c>
      <c r="R2584" s="73">
        <f t="shared" ca="1" si="660"/>
        <v>20346244.32343765</v>
      </c>
      <c r="S2584" s="68"/>
      <c r="T2584" s="68"/>
      <c r="U2584" s="68"/>
      <c r="V2584" s="6"/>
      <c r="W2584" s="6"/>
      <c r="X2584" s="6"/>
      <c r="Y2584" s="7"/>
      <c r="Z2584" s="1"/>
      <c r="AA2584" s="6"/>
      <c r="AB2584" s="7"/>
      <c r="AC2584" s="7"/>
      <c r="AD2584" s="7"/>
      <c r="AE2584" s="6"/>
      <c r="AF2584" s="8"/>
      <c r="AG2584" s="6"/>
      <c r="AH2584" s="1"/>
      <c r="AI2584" s="3"/>
      <c r="AJ2584" s="3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</row>
    <row r="2585" spans="1:220" x14ac:dyDescent="0.2">
      <c r="A2585" s="65">
        <f t="shared" si="661"/>
        <v>44560</v>
      </c>
      <c r="B2585" s="12">
        <f t="shared" ca="1" si="647"/>
        <v>108654329.46297991</v>
      </c>
      <c r="C2585" s="73">
        <f t="shared" ca="1" si="648"/>
        <v>80526032.942365378</v>
      </c>
      <c r="D2585" s="67">
        <f ca="1">IF(A2585&lt;$B$1,VLOOKUP(A2585,[1]DI!$A$4:$B$15000,2,FALSE),0)</f>
        <v>9.1499999999999998E-2</v>
      </c>
      <c r="E2585" s="11">
        <f t="shared" ca="1" si="649"/>
        <v>1.00034749</v>
      </c>
      <c r="F2585" s="66">
        <f ca="1">(TRUNC(PRODUCT($E$16:$E2584),16))</f>
        <v>1.72257361309949</v>
      </c>
      <c r="G2585" s="66">
        <f t="shared" ca="1" si="650"/>
        <v>1.6004484080525101</v>
      </c>
      <c r="H2585" s="66">
        <f t="shared" ca="1" si="651"/>
        <v>1.07630687</v>
      </c>
      <c r="I2585" s="67">
        <f t="shared" si="662"/>
        <v>0</v>
      </c>
      <c r="J2585" s="68">
        <f t="shared" si="652"/>
        <v>43801</v>
      </c>
      <c r="K2585" s="13">
        <f t="shared" si="653"/>
        <v>748</v>
      </c>
      <c r="L2585" s="9">
        <f t="shared" si="654"/>
        <v>1</v>
      </c>
      <c r="M2585" s="71">
        <f t="shared" ca="1" si="655"/>
        <v>1.07630687</v>
      </c>
      <c r="N2585" s="70">
        <f t="shared" si="656"/>
        <v>0</v>
      </c>
      <c r="O2585" s="66">
        <f t="shared" ca="1" si="657"/>
        <v>6144689.5273487903</v>
      </c>
      <c r="P2585" s="72">
        <f t="shared" si="658"/>
        <v>0</v>
      </c>
      <c r="Q2585" s="73">
        <f t="shared" ca="1" si="659"/>
        <v>1610520.6588473076</v>
      </c>
      <c r="R2585" s="73">
        <f t="shared" ca="1" si="660"/>
        <v>20373086.334418442</v>
      </c>
      <c r="S2585" s="68"/>
      <c r="T2585" s="68"/>
      <c r="U2585" s="68"/>
      <c r="V2585" s="6"/>
      <c r="W2585" s="6"/>
      <c r="X2585" s="6"/>
      <c r="Y2585" s="7"/>
      <c r="Z2585" s="1"/>
      <c r="AA2585" s="6"/>
      <c r="AB2585" s="7"/>
      <c r="AC2585" s="7"/>
      <c r="AD2585" s="7"/>
      <c r="AE2585" s="6"/>
      <c r="AF2585" s="8"/>
      <c r="AG2585" s="6"/>
      <c r="AH2585" s="1"/>
      <c r="AI2585" s="3"/>
      <c r="AJ2585" s="3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</row>
    <row r="2586" spans="1:220" x14ac:dyDescent="0.2">
      <c r="A2586" s="65">
        <f t="shared" si="661"/>
        <v>44561</v>
      </c>
      <c r="B2586" s="12">
        <f t="shared" ca="1" si="647"/>
        <v>108711288.21028113</v>
      </c>
      <c r="C2586" s="73">
        <f t="shared" ca="1" si="648"/>
        <v>80526032.942365378</v>
      </c>
      <c r="D2586" s="67">
        <f ca="1">IF(A2586&lt;$B$1,VLOOKUP(A2586,[1]DI!$A$4:$B$15000,2,FALSE),0)</f>
        <v>9.1499999999999998E-2</v>
      </c>
      <c r="E2586" s="11">
        <f t="shared" ca="1" si="649"/>
        <v>1.00034749</v>
      </c>
      <c r="F2586" s="66">
        <f ca="1">(TRUNC(PRODUCT($E$16:$E2585),16))</f>
        <v>1.72317219020431</v>
      </c>
      <c r="G2586" s="66">
        <f t="shared" ca="1" si="650"/>
        <v>1.6004484080525101</v>
      </c>
      <c r="H2586" s="66">
        <f t="shared" ca="1" si="651"/>
        <v>1.0766808699999999</v>
      </c>
      <c r="I2586" s="67">
        <f t="shared" si="662"/>
        <v>0</v>
      </c>
      <c r="J2586" s="68">
        <f t="shared" si="652"/>
        <v>43801</v>
      </c>
      <c r="K2586" s="13">
        <f t="shared" si="653"/>
        <v>749</v>
      </c>
      <c r="L2586" s="9">
        <f t="shared" si="654"/>
        <v>1</v>
      </c>
      <c r="M2586" s="71">
        <f t="shared" ca="1" si="655"/>
        <v>1.0766808699999999</v>
      </c>
      <c r="N2586" s="70">
        <f t="shared" si="656"/>
        <v>0</v>
      </c>
      <c r="O2586" s="66">
        <f t="shared" ca="1" si="657"/>
        <v>6174806.26366923</v>
      </c>
      <c r="P2586" s="72">
        <f t="shared" si="658"/>
        <v>0</v>
      </c>
      <c r="Q2586" s="73">
        <f t="shared" ca="1" si="659"/>
        <v>1610520.6588473076</v>
      </c>
      <c r="R2586" s="73">
        <f t="shared" ca="1" si="660"/>
        <v>20399928.345399227</v>
      </c>
      <c r="S2586" s="68"/>
      <c r="T2586" s="68"/>
      <c r="U2586" s="68"/>
      <c r="V2586" s="6"/>
      <c r="W2586" s="6"/>
      <c r="X2586" s="6"/>
      <c r="Y2586" s="7"/>
      <c r="Z2586" s="1"/>
      <c r="AA2586" s="6"/>
      <c r="AB2586" s="7"/>
      <c r="AC2586" s="7"/>
      <c r="AD2586" s="7"/>
      <c r="AE2586" s="6"/>
      <c r="AF2586" s="8"/>
      <c r="AG2586" s="6"/>
      <c r="AH2586" s="1"/>
      <c r="AI2586" s="3"/>
      <c r="AJ2586" s="3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</row>
    <row r="2587" spans="1:220" x14ac:dyDescent="0.2">
      <c r="A2587" s="65">
        <f t="shared" si="661"/>
        <v>44562</v>
      </c>
      <c r="B2587" s="12">
        <f t="shared" ca="1" si="647"/>
        <v>108768258.231227</v>
      </c>
      <c r="C2587" s="73">
        <f t="shared" ca="1" si="648"/>
        <v>80526032.942365378</v>
      </c>
      <c r="D2587" s="67">
        <f ca="1">IF(A2587&lt;$B$1,VLOOKUP(A2587,[1]DI!$A$4:$B$15000,2,FALSE),0)</f>
        <v>0</v>
      </c>
      <c r="E2587" s="11">
        <f t="shared" ca="1" si="649"/>
        <v>1</v>
      </c>
      <c r="F2587" s="66">
        <f ca="1">(TRUNC(PRODUCT($E$16:$E2586),16))</f>
        <v>1.7237709753086801</v>
      </c>
      <c r="G2587" s="66">
        <f t="shared" ca="1" si="650"/>
        <v>1.6004484080525101</v>
      </c>
      <c r="H2587" s="66">
        <f t="shared" ca="1" si="651"/>
        <v>1.07705501</v>
      </c>
      <c r="I2587" s="67">
        <f t="shared" si="662"/>
        <v>0</v>
      </c>
      <c r="J2587" s="68">
        <f t="shared" si="652"/>
        <v>43801</v>
      </c>
      <c r="K2587" s="13">
        <f t="shared" si="653"/>
        <v>749</v>
      </c>
      <c r="L2587" s="9">
        <f t="shared" si="654"/>
        <v>1</v>
      </c>
      <c r="M2587" s="71">
        <f t="shared" ca="1" si="655"/>
        <v>1.07705501</v>
      </c>
      <c r="N2587" s="70">
        <f t="shared" si="656"/>
        <v>0</v>
      </c>
      <c r="O2587" s="66">
        <f t="shared" ca="1" si="657"/>
        <v>6204934.2736342996</v>
      </c>
      <c r="P2587" s="72">
        <f t="shared" si="658"/>
        <v>0</v>
      </c>
      <c r="Q2587" s="73">
        <f t="shared" ca="1" si="659"/>
        <v>1610520.6588473076</v>
      </c>
      <c r="R2587" s="73">
        <f t="shared" ca="1" si="660"/>
        <v>20426770.356380016</v>
      </c>
      <c r="S2587" s="68"/>
      <c r="T2587" s="68"/>
      <c r="U2587" s="68"/>
      <c r="V2587" s="6"/>
      <c r="W2587" s="6"/>
      <c r="X2587" s="6"/>
      <c r="Y2587" s="7"/>
      <c r="Z2587" s="1"/>
      <c r="AA2587" s="6"/>
      <c r="AB2587" s="7"/>
      <c r="AC2587" s="7"/>
      <c r="AD2587" s="7"/>
      <c r="AE2587" s="6"/>
      <c r="AF2587" s="8"/>
      <c r="AG2587" s="6"/>
      <c r="AH2587" s="1"/>
      <c r="AI2587" s="3"/>
      <c r="AJ2587" s="3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  <c r="HG2587" s="1"/>
      <c r="HH2587" s="1"/>
      <c r="HI2587" s="1"/>
      <c r="HJ2587" s="1"/>
      <c r="HK2587" s="1"/>
      <c r="HL2587" s="1"/>
    </row>
    <row r="2588" spans="1:220" x14ac:dyDescent="0.2">
      <c r="A2588" s="65">
        <f t="shared" si="661"/>
        <v>44563</v>
      </c>
      <c r="B2588" s="12">
        <f t="shared" ca="1" si="647"/>
        <v>108795100.2422078</v>
      </c>
      <c r="C2588" s="73">
        <f t="shared" ca="1" si="648"/>
        <v>80526032.942365378</v>
      </c>
      <c r="D2588" s="67">
        <f ca="1">IF(A2588&lt;$B$1,VLOOKUP(A2588,[1]DI!$A$4:$B$15000,2,FALSE),0)</f>
        <v>0</v>
      </c>
      <c r="E2588" s="11">
        <f t="shared" ca="1" si="649"/>
        <v>1</v>
      </c>
      <c r="F2588" s="66">
        <f ca="1">(TRUNC(PRODUCT($E$16:$E2587),16))</f>
        <v>1.7237709753086801</v>
      </c>
      <c r="G2588" s="66">
        <f t="shared" ca="1" si="650"/>
        <v>1.6004484080525101</v>
      </c>
      <c r="H2588" s="66">
        <f t="shared" ca="1" si="651"/>
        <v>1.07705501</v>
      </c>
      <c r="I2588" s="67">
        <f t="shared" si="662"/>
        <v>0</v>
      </c>
      <c r="J2588" s="68">
        <f t="shared" si="652"/>
        <v>43801</v>
      </c>
      <c r="K2588" s="13">
        <f t="shared" si="653"/>
        <v>750</v>
      </c>
      <c r="L2588" s="9">
        <f t="shared" si="654"/>
        <v>1</v>
      </c>
      <c r="M2588" s="71">
        <f t="shared" ca="1" si="655"/>
        <v>1.07705501</v>
      </c>
      <c r="N2588" s="70">
        <f t="shared" si="656"/>
        <v>0</v>
      </c>
      <c r="O2588" s="66">
        <f t="shared" ca="1" si="657"/>
        <v>6204934.2736342996</v>
      </c>
      <c r="P2588" s="72">
        <f t="shared" si="658"/>
        <v>0</v>
      </c>
      <c r="Q2588" s="73">
        <f t="shared" ca="1" si="659"/>
        <v>1610520.6588473076</v>
      </c>
      <c r="R2588" s="73">
        <f t="shared" ca="1" si="660"/>
        <v>20453612.367360808</v>
      </c>
      <c r="S2588" s="68"/>
      <c r="T2588" s="68"/>
      <c r="U2588" s="68"/>
      <c r="V2588" s="6"/>
      <c r="W2588" s="6"/>
      <c r="X2588" s="6"/>
      <c r="Y2588" s="7"/>
      <c r="Z2588" s="1"/>
      <c r="AA2588" s="6"/>
      <c r="AB2588" s="7"/>
      <c r="AC2588" s="7"/>
      <c r="AD2588" s="7"/>
      <c r="AE2588" s="6"/>
      <c r="AF2588" s="8"/>
      <c r="AG2588" s="6"/>
      <c r="AH2588" s="1"/>
      <c r="AI2588" s="3"/>
      <c r="AJ2588" s="3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  <c r="HG2588" s="1"/>
      <c r="HH2588" s="1"/>
      <c r="HI2588" s="1"/>
      <c r="HJ2588" s="1"/>
      <c r="HK2588" s="1"/>
      <c r="HL2588" s="1"/>
    </row>
    <row r="2589" spans="1:220" x14ac:dyDescent="0.2">
      <c r="A2589" s="65">
        <f t="shared" si="661"/>
        <v>44564</v>
      </c>
      <c r="B2589" s="12">
        <f t="shared" ca="1" si="647"/>
        <v>108821942.25318858</v>
      </c>
      <c r="C2589" s="73">
        <f t="shared" ca="1" si="648"/>
        <v>80526032.942365378</v>
      </c>
      <c r="D2589" s="67">
        <f ca="1">IF(A2589&lt;$B$1,VLOOKUP(A2589,[1]DI!$A$4:$B$15000,2,FALSE),0)</f>
        <v>9.1499999999999998E-2</v>
      </c>
      <c r="E2589" s="11">
        <f t="shared" ca="1" si="649"/>
        <v>1.00034749</v>
      </c>
      <c r="F2589" s="66">
        <f ca="1">(TRUNC(PRODUCT($E$16:$E2588),16))</f>
        <v>1.7237709753086801</v>
      </c>
      <c r="G2589" s="66">
        <f t="shared" ca="1" si="650"/>
        <v>1.6004484080525101</v>
      </c>
      <c r="H2589" s="66">
        <f t="shared" ca="1" si="651"/>
        <v>1.07705501</v>
      </c>
      <c r="I2589" s="67">
        <f t="shared" si="662"/>
        <v>0</v>
      </c>
      <c r="J2589" s="68">
        <f t="shared" si="652"/>
        <v>43801</v>
      </c>
      <c r="K2589" s="13">
        <f t="shared" si="653"/>
        <v>751</v>
      </c>
      <c r="L2589" s="9">
        <f t="shared" si="654"/>
        <v>1</v>
      </c>
      <c r="M2589" s="71">
        <f t="shared" ca="1" si="655"/>
        <v>1.07705501</v>
      </c>
      <c r="N2589" s="70">
        <f t="shared" si="656"/>
        <v>0</v>
      </c>
      <c r="O2589" s="66">
        <f t="shared" ca="1" si="657"/>
        <v>6204934.2736342996</v>
      </c>
      <c r="P2589" s="72">
        <f t="shared" si="658"/>
        <v>0</v>
      </c>
      <c r="Q2589" s="73">
        <f t="shared" ca="1" si="659"/>
        <v>1610520.6588473076</v>
      </c>
      <c r="R2589" s="73">
        <f t="shared" ca="1" si="660"/>
        <v>20480454.378341597</v>
      </c>
      <c r="S2589" s="68"/>
      <c r="T2589" s="68"/>
      <c r="U2589" s="68"/>
      <c r="V2589" s="6"/>
      <c r="W2589" s="6"/>
      <c r="X2589" s="6"/>
      <c r="Y2589" s="7"/>
      <c r="Z2589" s="1"/>
      <c r="AA2589" s="6"/>
      <c r="AB2589" s="7"/>
      <c r="AC2589" s="7"/>
      <c r="AD2589" s="7"/>
      <c r="AE2589" s="6"/>
      <c r="AF2589" s="8"/>
      <c r="AG2589" s="6"/>
      <c r="AH2589" s="1"/>
      <c r="AI2589" s="3"/>
      <c r="AJ2589" s="3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  <c r="HG2589" s="1"/>
      <c r="HH2589" s="1"/>
      <c r="HI2589" s="1"/>
      <c r="HJ2589" s="1"/>
      <c r="HK2589" s="1"/>
      <c r="HL2589" s="1"/>
    </row>
    <row r="2590" spans="1:220" x14ac:dyDescent="0.2">
      <c r="A2590" s="65">
        <f t="shared" si="661"/>
        <v>44565</v>
      </c>
      <c r="B2590" s="12">
        <f t="shared" ca="1" si="647"/>
        <v>108878922.74251871</v>
      </c>
      <c r="C2590" s="73">
        <f t="shared" ca="1" si="648"/>
        <v>80526032.942365378</v>
      </c>
      <c r="D2590" s="67">
        <f ca="1">IF(A2590&lt;$B$1,VLOOKUP(A2590,[1]DI!$A$4:$B$15000,2,FALSE),0)</f>
        <v>9.1499999999999998E-2</v>
      </c>
      <c r="E2590" s="11">
        <f t="shared" ca="1" si="649"/>
        <v>1.00034749</v>
      </c>
      <c r="F2590" s="66">
        <f ca="1">(TRUNC(PRODUCT($E$16:$E2589),16))</f>
        <v>1.7243699684848901</v>
      </c>
      <c r="G2590" s="66">
        <f t="shared" ca="1" si="650"/>
        <v>1.6004484080525101</v>
      </c>
      <c r="H2590" s="66">
        <f t="shared" ca="1" si="651"/>
        <v>1.07742928</v>
      </c>
      <c r="I2590" s="67">
        <f t="shared" si="662"/>
        <v>0</v>
      </c>
      <c r="J2590" s="68">
        <f t="shared" si="652"/>
        <v>43801</v>
      </c>
      <c r="K2590" s="13">
        <f t="shared" si="653"/>
        <v>752</v>
      </c>
      <c r="L2590" s="9">
        <f t="shared" si="654"/>
        <v>1</v>
      </c>
      <c r="M2590" s="71">
        <f t="shared" ca="1" si="655"/>
        <v>1.07742928</v>
      </c>
      <c r="N2590" s="70">
        <f t="shared" si="656"/>
        <v>0</v>
      </c>
      <c r="O2590" s="66">
        <f t="shared" ca="1" si="657"/>
        <v>6235072.7519836398</v>
      </c>
      <c r="P2590" s="72">
        <f t="shared" si="658"/>
        <v>0</v>
      </c>
      <c r="Q2590" s="73">
        <f t="shared" ca="1" si="659"/>
        <v>1610520.6588473076</v>
      </c>
      <c r="R2590" s="73">
        <f t="shared" ca="1" si="660"/>
        <v>20507296.389322381</v>
      </c>
      <c r="S2590" s="68"/>
      <c r="T2590" s="68"/>
      <c r="U2590" s="68"/>
      <c r="V2590" s="6"/>
      <c r="W2590" s="6"/>
      <c r="X2590" s="6"/>
      <c r="Y2590" s="7"/>
      <c r="Z2590" s="1"/>
      <c r="AA2590" s="6"/>
      <c r="AB2590" s="7"/>
      <c r="AC2590" s="7"/>
      <c r="AD2590" s="7"/>
      <c r="AE2590" s="6"/>
      <c r="AF2590" s="8"/>
      <c r="AG2590" s="6"/>
      <c r="AH2590" s="1"/>
      <c r="AI2590" s="3"/>
      <c r="AJ2590" s="3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  <c r="HG2590" s="1"/>
      <c r="HH2590" s="1"/>
      <c r="HI2590" s="1"/>
      <c r="HJ2590" s="1"/>
      <c r="HK2590" s="1"/>
      <c r="HL2590" s="1"/>
    </row>
    <row r="2591" spans="1:220" x14ac:dyDescent="0.2">
      <c r="A2591" s="65">
        <f t="shared" si="661"/>
        <v>44566</v>
      </c>
      <c r="B2591" s="12">
        <f t="shared" ca="1" si="647"/>
        <v>108935912.89497277</v>
      </c>
      <c r="C2591" s="73">
        <f t="shared" ca="1" si="648"/>
        <v>80526032.942365378</v>
      </c>
      <c r="D2591" s="67">
        <f ca="1">IF(A2591&lt;$B$1,VLOOKUP(A2591,[1]DI!$A$4:$B$15000,2,FALSE),0)</f>
        <v>9.1499999999999998E-2</v>
      </c>
      <c r="E2591" s="11">
        <f t="shared" ca="1" si="649"/>
        <v>1.00034749</v>
      </c>
      <c r="F2591" s="66">
        <f ca="1">(TRUNC(PRODUCT($E$16:$E2590),16))</f>
        <v>1.7249691698052401</v>
      </c>
      <c r="G2591" s="66">
        <f t="shared" ca="1" si="650"/>
        <v>1.6004484080525101</v>
      </c>
      <c r="H2591" s="66">
        <f t="shared" ca="1" si="651"/>
        <v>1.07780367</v>
      </c>
      <c r="I2591" s="67">
        <f t="shared" si="662"/>
        <v>0</v>
      </c>
      <c r="J2591" s="68">
        <f t="shared" si="652"/>
        <v>43801</v>
      </c>
      <c r="K2591" s="13">
        <f t="shared" si="653"/>
        <v>753</v>
      </c>
      <c r="L2591" s="9">
        <f t="shared" si="654"/>
        <v>1</v>
      </c>
      <c r="M2591" s="71">
        <f t="shared" ca="1" si="655"/>
        <v>1.07780367</v>
      </c>
      <c r="N2591" s="70">
        <f t="shared" si="656"/>
        <v>0</v>
      </c>
      <c r="O2591" s="66">
        <f t="shared" ca="1" si="657"/>
        <v>6265220.8934569201</v>
      </c>
      <c r="P2591" s="72">
        <f t="shared" si="658"/>
        <v>0</v>
      </c>
      <c r="Q2591" s="73">
        <f t="shared" ca="1" si="659"/>
        <v>1610520.6588473076</v>
      </c>
      <c r="R2591" s="73">
        <f t="shared" ca="1" si="660"/>
        <v>20534138.40030317</v>
      </c>
      <c r="S2591" s="68"/>
      <c r="T2591" s="68"/>
      <c r="U2591" s="68"/>
      <c r="V2591" s="6"/>
      <c r="W2591" s="6"/>
      <c r="X2591" s="6"/>
      <c r="Y2591" s="7"/>
      <c r="Z2591" s="1"/>
      <c r="AA2591" s="6"/>
      <c r="AB2591" s="7"/>
      <c r="AC2591" s="7"/>
      <c r="AD2591" s="7"/>
      <c r="AE2591" s="6"/>
      <c r="AF2591" s="8"/>
      <c r="AG2591" s="6"/>
      <c r="AH2591" s="1"/>
      <c r="AI2591" s="3"/>
      <c r="AJ2591" s="3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</row>
    <row r="2592" spans="1:220" x14ac:dyDescent="0.2">
      <c r="A2592" s="65">
        <f t="shared" si="661"/>
        <v>44567</v>
      </c>
      <c r="B2592" s="12">
        <f t="shared" ca="1" si="647"/>
        <v>108992914.32107148</v>
      </c>
      <c r="C2592" s="73">
        <f t="shared" ca="1" si="648"/>
        <v>80526032.942365378</v>
      </c>
      <c r="D2592" s="67">
        <f ca="1">IF(A2592&lt;$B$1,VLOOKUP(A2592,[1]DI!$A$4:$B$15000,2,FALSE),0)</f>
        <v>9.1499999999999998E-2</v>
      </c>
      <c r="E2592" s="11">
        <f t="shared" ca="1" si="649"/>
        <v>1.00034749</v>
      </c>
      <c r="F2592" s="66">
        <f ca="1">(TRUNC(PRODUCT($E$16:$E2591),16))</f>
        <v>1.7255685793420601</v>
      </c>
      <c r="G2592" s="66">
        <f t="shared" ca="1" si="650"/>
        <v>1.6004484080525101</v>
      </c>
      <c r="H2592" s="66">
        <f t="shared" ca="1" si="651"/>
        <v>1.0781782</v>
      </c>
      <c r="I2592" s="67">
        <f t="shared" si="662"/>
        <v>0</v>
      </c>
      <c r="J2592" s="68">
        <f t="shared" si="652"/>
        <v>43801</v>
      </c>
      <c r="K2592" s="13">
        <f t="shared" si="653"/>
        <v>754</v>
      </c>
      <c r="L2592" s="9">
        <f t="shared" si="654"/>
        <v>1</v>
      </c>
      <c r="M2592" s="71">
        <f t="shared" ca="1" si="655"/>
        <v>1.0781782</v>
      </c>
      <c r="N2592" s="70">
        <f t="shared" si="656"/>
        <v>0</v>
      </c>
      <c r="O2592" s="66">
        <f t="shared" ca="1" si="657"/>
        <v>6295380.3085748302</v>
      </c>
      <c r="P2592" s="72">
        <f t="shared" si="658"/>
        <v>0</v>
      </c>
      <c r="Q2592" s="73">
        <f t="shared" ca="1" si="659"/>
        <v>1610520.6588473076</v>
      </c>
      <c r="R2592" s="73">
        <f t="shared" ca="1" si="660"/>
        <v>20560980.411283962</v>
      </c>
      <c r="S2592" s="68"/>
      <c r="T2592" s="68"/>
      <c r="U2592" s="68"/>
      <c r="V2592" s="6"/>
      <c r="W2592" s="6"/>
      <c r="X2592" s="6"/>
      <c r="Y2592" s="7"/>
      <c r="Z2592" s="1"/>
      <c r="AA2592" s="6"/>
      <c r="AB2592" s="7"/>
      <c r="AC2592" s="7"/>
      <c r="AD2592" s="7"/>
      <c r="AE2592" s="6"/>
      <c r="AF2592" s="8"/>
      <c r="AG2592" s="6"/>
      <c r="AH2592" s="1"/>
      <c r="AI2592" s="3"/>
      <c r="AJ2592" s="3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</row>
    <row r="2593" spans="1:220" x14ac:dyDescent="0.2">
      <c r="A2593" s="65">
        <f t="shared" si="661"/>
        <v>44568</v>
      </c>
      <c r="B2593" s="12">
        <f t="shared" ca="1" si="647"/>
        <v>109049925.41029412</v>
      </c>
      <c r="C2593" s="73">
        <f t="shared" ca="1" si="648"/>
        <v>80526032.942365378</v>
      </c>
      <c r="D2593" s="67">
        <f ca="1">IF(A2593&lt;$B$1,VLOOKUP(A2593,[1]DI!$A$4:$B$15000,2,FALSE),0)</f>
        <v>9.1499999999999998E-2</v>
      </c>
      <c r="E2593" s="11">
        <f t="shared" ca="1" si="649"/>
        <v>1.00034749</v>
      </c>
      <c r="F2593" s="66">
        <f ca="1">(TRUNC(PRODUCT($E$16:$E2592),16))</f>
        <v>1.7261681971676901</v>
      </c>
      <c r="G2593" s="66">
        <f t="shared" ca="1" si="650"/>
        <v>1.6004484080525101</v>
      </c>
      <c r="H2593" s="66">
        <f t="shared" ca="1" si="651"/>
        <v>1.0785528499999999</v>
      </c>
      <c r="I2593" s="67">
        <f t="shared" si="662"/>
        <v>0</v>
      </c>
      <c r="J2593" s="68">
        <f t="shared" si="652"/>
        <v>43801</v>
      </c>
      <c r="K2593" s="13">
        <f t="shared" si="653"/>
        <v>755</v>
      </c>
      <c r="L2593" s="9">
        <f t="shared" si="654"/>
        <v>1</v>
      </c>
      <c r="M2593" s="71">
        <f t="shared" ca="1" si="655"/>
        <v>1.0785528499999999</v>
      </c>
      <c r="N2593" s="70">
        <f t="shared" si="656"/>
        <v>0</v>
      </c>
      <c r="O2593" s="66">
        <f t="shared" ca="1" si="657"/>
        <v>6325549.3868166804</v>
      </c>
      <c r="P2593" s="72">
        <f t="shared" si="658"/>
        <v>0</v>
      </c>
      <c r="Q2593" s="73">
        <f t="shared" ca="1" si="659"/>
        <v>1610520.6588473076</v>
      </c>
      <c r="R2593" s="73">
        <f t="shared" ca="1" si="660"/>
        <v>20587822.422264747</v>
      </c>
      <c r="S2593" s="68"/>
      <c r="T2593" s="68"/>
      <c r="U2593" s="68"/>
      <c r="V2593" s="6"/>
      <c r="W2593" s="6"/>
      <c r="X2593" s="6"/>
      <c r="Y2593" s="7"/>
      <c r="Z2593" s="1"/>
      <c r="AA2593" s="6"/>
      <c r="AB2593" s="7"/>
      <c r="AC2593" s="7"/>
      <c r="AD2593" s="7"/>
      <c r="AE2593" s="6"/>
      <c r="AF2593" s="8"/>
      <c r="AG2593" s="6"/>
      <c r="AH2593" s="1"/>
      <c r="AI2593" s="3"/>
      <c r="AJ2593" s="3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  <c r="HG2593" s="1"/>
      <c r="HH2593" s="1"/>
      <c r="HI2593" s="1"/>
      <c r="HJ2593" s="1"/>
      <c r="HK2593" s="1"/>
      <c r="HL2593" s="1"/>
    </row>
    <row r="2594" spans="1:220" x14ac:dyDescent="0.2">
      <c r="A2594" s="65">
        <f t="shared" si="661"/>
        <v>44569</v>
      </c>
      <c r="B2594" s="12">
        <f t="shared" ca="1" si="647"/>
        <v>109106947.77316138</v>
      </c>
      <c r="C2594" s="73">
        <f t="shared" ca="1" si="648"/>
        <v>80526032.942365378</v>
      </c>
      <c r="D2594" s="67">
        <f ca="1">IF(A2594&lt;$B$1,VLOOKUP(A2594,[1]DI!$A$4:$B$15000,2,FALSE),0)</f>
        <v>0</v>
      </c>
      <c r="E2594" s="11">
        <f t="shared" ca="1" si="649"/>
        <v>1</v>
      </c>
      <c r="F2594" s="66">
        <f ca="1">(TRUNC(PRODUCT($E$16:$E2593),16))</f>
        <v>1.7267680233545299</v>
      </c>
      <c r="G2594" s="66">
        <f t="shared" ca="1" si="650"/>
        <v>1.6004484080525101</v>
      </c>
      <c r="H2594" s="66">
        <f t="shared" ca="1" si="651"/>
        <v>1.0789276400000001</v>
      </c>
      <c r="I2594" s="67">
        <f t="shared" si="662"/>
        <v>0</v>
      </c>
      <c r="J2594" s="68">
        <f t="shared" si="652"/>
        <v>43801</v>
      </c>
      <c r="K2594" s="13">
        <f t="shared" si="653"/>
        <v>756</v>
      </c>
      <c r="L2594" s="9">
        <f t="shared" si="654"/>
        <v>1</v>
      </c>
      <c r="M2594" s="71">
        <f t="shared" ca="1" si="655"/>
        <v>1.0789276400000001</v>
      </c>
      <c r="N2594" s="70">
        <f t="shared" si="656"/>
        <v>0</v>
      </c>
      <c r="O2594" s="66">
        <f t="shared" ca="1" si="657"/>
        <v>6355729.7387031596</v>
      </c>
      <c r="P2594" s="72">
        <f t="shared" si="658"/>
        <v>0</v>
      </c>
      <c r="Q2594" s="73">
        <f t="shared" ca="1" si="659"/>
        <v>1610520.6588473076</v>
      </c>
      <c r="R2594" s="73">
        <f t="shared" ca="1" si="660"/>
        <v>20614664.433245536</v>
      </c>
      <c r="S2594" s="68"/>
      <c r="T2594" s="68"/>
      <c r="U2594" s="68"/>
      <c r="V2594" s="6"/>
      <c r="W2594" s="6"/>
      <c r="X2594" s="6"/>
      <c r="Y2594" s="7"/>
      <c r="Z2594" s="1"/>
      <c r="AA2594" s="6"/>
      <c r="AB2594" s="7"/>
      <c r="AC2594" s="7"/>
      <c r="AD2594" s="7"/>
      <c r="AE2594" s="6"/>
      <c r="AF2594" s="8"/>
      <c r="AG2594" s="6"/>
      <c r="AH2594" s="1"/>
      <c r="AI2594" s="3"/>
      <c r="AJ2594" s="3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  <c r="HG2594" s="1"/>
      <c r="HH2594" s="1"/>
      <c r="HI2594" s="1"/>
      <c r="HJ2594" s="1"/>
      <c r="HK2594" s="1"/>
      <c r="HL2594" s="1"/>
    </row>
    <row r="2595" spans="1:220" x14ac:dyDescent="0.2">
      <c r="A2595" s="65">
        <f t="shared" si="661"/>
        <v>44570</v>
      </c>
      <c r="B2595" s="12">
        <f t="shared" ref="B2595:B2658" ca="1" si="663">(C2595+O2595+Q2595+R2595)</f>
        <v>109133789.78414217</v>
      </c>
      <c r="C2595" s="73">
        <f t="shared" ref="C2595:C2658" ca="1" si="664">(C2594-P2594)</f>
        <v>80526032.942365378</v>
      </c>
      <c r="D2595" s="67">
        <f ca="1">IF(A2595&lt;$B$1,VLOOKUP(A2595,[1]DI!$A$4:$B$15000,2,FALSE),0)</f>
        <v>0</v>
      </c>
      <c r="E2595" s="11">
        <f t="shared" ref="E2595:E2658" ca="1" si="665">IF(A2595&lt;A$13,1,ROUND(((1+D2595)^(1/252)),8))</f>
        <v>1</v>
      </c>
      <c r="F2595" s="66">
        <f ca="1">(TRUNC(PRODUCT($E$16:$E2594),16))</f>
        <v>1.7267680233545299</v>
      </c>
      <c r="G2595" s="66">
        <f t="shared" ref="G2595:G2658" ca="1" si="666">IF(N2594&gt;0,F2594,G2594)</f>
        <v>1.6004484080525101</v>
      </c>
      <c r="H2595" s="66">
        <f t="shared" ref="H2595:H2658" ca="1" si="667">ROUND(F2595/G2595,8)</f>
        <v>1.0789276400000001</v>
      </c>
      <c r="I2595" s="67">
        <f t="shared" si="662"/>
        <v>0</v>
      </c>
      <c r="J2595" s="68">
        <f t="shared" ref="J2595:J2658" si="668">IF(N2594&gt;0,VLOOKUP(N2594,W$16:AG$52,2),J2594)</f>
        <v>43801</v>
      </c>
      <c r="K2595" s="13">
        <f t="shared" ref="K2595:K2658" si="669">DAYS360(J2595,A2595)</f>
        <v>757</v>
      </c>
      <c r="L2595" s="9">
        <f t="shared" ref="L2595:L2658" si="670">ROUND((I2595+1)^(K2595/360),9)</f>
        <v>1</v>
      </c>
      <c r="M2595" s="71">
        <f t="shared" ref="M2595:M2658" ca="1" si="671">ROUND(H2595*L2595,9)</f>
        <v>1.0789276400000001</v>
      </c>
      <c r="N2595" s="70">
        <f t="shared" ref="N2595:N2658" si="672">IF(VLOOKUP(A2595,X$16:AE$52,8)=VLOOKUP(A2594,X$16:AE$52,8),0,VLOOKUP(A2595,X$16:AE$52,8))</f>
        <v>0</v>
      </c>
      <c r="O2595" s="66">
        <f t="shared" ref="O2595:O2658" ca="1" si="673">TRUNC(((M2595-1)*C2595),8)</f>
        <v>6355729.7387031596</v>
      </c>
      <c r="P2595" s="72">
        <f t="shared" ref="P2595:P2658" si="674">IF(N2595&gt;0,VLOOKUP(N2595,$W$16:$AB$52,6),0)</f>
        <v>0</v>
      </c>
      <c r="Q2595" s="73">
        <f t="shared" ca="1" si="659"/>
        <v>1610520.6588473076</v>
      </c>
      <c r="R2595" s="73">
        <f t="shared" ca="1" si="660"/>
        <v>20641506.444226328</v>
      </c>
      <c r="S2595" s="68"/>
      <c r="T2595" s="68"/>
      <c r="U2595" s="68"/>
      <c r="V2595" s="6"/>
      <c r="W2595" s="6"/>
      <c r="X2595" s="6"/>
      <c r="Y2595" s="7"/>
      <c r="Z2595" s="1"/>
      <c r="AA2595" s="6"/>
      <c r="AB2595" s="7"/>
      <c r="AC2595" s="7"/>
      <c r="AD2595" s="7"/>
      <c r="AE2595" s="6"/>
      <c r="AF2595" s="8"/>
      <c r="AG2595" s="6"/>
      <c r="AH2595" s="1"/>
      <c r="AI2595" s="3"/>
      <c r="AJ2595" s="3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</row>
    <row r="2596" spans="1:220" x14ac:dyDescent="0.2">
      <c r="A2596" s="65">
        <f t="shared" si="661"/>
        <v>44571</v>
      </c>
      <c r="B2596" s="12">
        <f t="shared" ca="1" si="663"/>
        <v>109160631.79512295</v>
      </c>
      <c r="C2596" s="73">
        <f t="shared" ca="1" si="664"/>
        <v>80526032.942365378</v>
      </c>
      <c r="D2596" s="67">
        <f ca="1">IF(A2596&lt;$B$1,VLOOKUP(A2596,[1]DI!$A$4:$B$15000,2,FALSE),0)</f>
        <v>9.1499999999999998E-2</v>
      </c>
      <c r="E2596" s="11">
        <f t="shared" ca="1" si="665"/>
        <v>1.00034749</v>
      </c>
      <c r="F2596" s="66">
        <f ca="1">(TRUNC(PRODUCT($E$16:$E2595),16))</f>
        <v>1.7267680233545299</v>
      </c>
      <c r="G2596" s="66">
        <f t="shared" ca="1" si="666"/>
        <v>1.6004484080525101</v>
      </c>
      <c r="H2596" s="66">
        <f t="shared" ca="1" si="667"/>
        <v>1.0789276400000001</v>
      </c>
      <c r="I2596" s="67">
        <f t="shared" si="662"/>
        <v>0</v>
      </c>
      <c r="J2596" s="68">
        <f t="shared" si="668"/>
        <v>43801</v>
      </c>
      <c r="K2596" s="13">
        <f t="shared" si="669"/>
        <v>758</v>
      </c>
      <c r="L2596" s="9">
        <f t="shared" si="670"/>
        <v>1</v>
      </c>
      <c r="M2596" s="71">
        <f t="shared" ca="1" si="671"/>
        <v>1.0789276400000001</v>
      </c>
      <c r="N2596" s="70">
        <f t="shared" si="672"/>
        <v>0</v>
      </c>
      <c r="O2596" s="66">
        <f t="shared" ca="1" si="673"/>
        <v>6355729.7387031596</v>
      </c>
      <c r="P2596" s="72">
        <f t="shared" si="674"/>
        <v>0</v>
      </c>
      <c r="Q2596" s="73">
        <f t="shared" ref="Q2596:Q2659" ca="1" si="675">0.02*C$1827</f>
        <v>1610520.6588473076</v>
      </c>
      <c r="R2596" s="73">
        <f t="shared" ref="R2596:R2659" ca="1" si="676">(A2596-A$1826)/30*0.01*C$1827</f>
        <v>20668348.455207117</v>
      </c>
      <c r="S2596" s="68"/>
      <c r="T2596" s="68"/>
      <c r="U2596" s="68"/>
      <c r="V2596" s="6"/>
      <c r="W2596" s="6"/>
      <c r="X2596" s="6"/>
      <c r="Y2596" s="7"/>
      <c r="Z2596" s="1"/>
      <c r="AA2596" s="6"/>
      <c r="AB2596" s="7"/>
      <c r="AC2596" s="7"/>
      <c r="AD2596" s="7"/>
      <c r="AE2596" s="6"/>
      <c r="AF2596" s="8"/>
      <c r="AG2596" s="6"/>
      <c r="AH2596" s="1"/>
      <c r="AI2596" s="3"/>
      <c r="AJ2596" s="3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</row>
    <row r="2597" spans="1:220" x14ac:dyDescent="0.2">
      <c r="A2597" s="65">
        <f t="shared" si="661"/>
        <v>44572</v>
      </c>
      <c r="B2597" s="12">
        <f t="shared" ca="1" si="663"/>
        <v>109217664.62637448</v>
      </c>
      <c r="C2597" s="73">
        <f t="shared" ca="1" si="664"/>
        <v>80526032.942365378</v>
      </c>
      <c r="D2597" s="67">
        <f ca="1">IF(A2597&lt;$B$1,VLOOKUP(A2597,[1]DI!$A$4:$B$15000,2,FALSE),0)</f>
        <v>9.1499999999999998E-2</v>
      </c>
      <c r="E2597" s="11">
        <f t="shared" ca="1" si="665"/>
        <v>1.00034749</v>
      </c>
      <c r="F2597" s="66">
        <f ca="1">(TRUNC(PRODUCT($E$16:$E2596),16))</f>
        <v>1.72736805797496</v>
      </c>
      <c r="G2597" s="66">
        <f t="shared" ca="1" si="666"/>
        <v>1.6004484080525101</v>
      </c>
      <c r="H2597" s="66">
        <f t="shared" ca="1" si="667"/>
        <v>1.0793025599999999</v>
      </c>
      <c r="I2597" s="67">
        <f t="shared" si="662"/>
        <v>0</v>
      </c>
      <c r="J2597" s="68">
        <f t="shared" si="668"/>
        <v>43801</v>
      </c>
      <c r="K2597" s="13">
        <f t="shared" si="669"/>
        <v>759</v>
      </c>
      <c r="L2597" s="9">
        <f t="shared" si="670"/>
        <v>1</v>
      </c>
      <c r="M2597" s="71">
        <f t="shared" ca="1" si="671"/>
        <v>1.0793025599999999</v>
      </c>
      <c r="N2597" s="70">
        <f t="shared" si="672"/>
        <v>0</v>
      </c>
      <c r="O2597" s="66">
        <f t="shared" ca="1" si="673"/>
        <v>6385920.5589739</v>
      </c>
      <c r="P2597" s="72">
        <f t="shared" si="674"/>
        <v>0</v>
      </c>
      <c r="Q2597" s="73">
        <f t="shared" ca="1" si="675"/>
        <v>1610520.6588473076</v>
      </c>
      <c r="R2597" s="73">
        <f t="shared" ca="1" si="676"/>
        <v>20695190.466187902</v>
      </c>
      <c r="S2597" s="68"/>
      <c r="T2597" s="68"/>
      <c r="U2597" s="68"/>
      <c r="V2597" s="6"/>
      <c r="W2597" s="6"/>
      <c r="X2597" s="6"/>
      <c r="Y2597" s="7"/>
      <c r="Z2597" s="1"/>
      <c r="AA2597" s="6"/>
      <c r="AB2597" s="7"/>
      <c r="AC2597" s="7"/>
      <c r="AD2597" s="7"/>
      <c r="AE2597" s="6"/>
      <c r="AF2597" s="8"/>
      <c r="AG2597" s="6"/>
      <c r="AH2597" s="1"/>
      <c r="AI2597" s="3"/>
      <c r="AJ2597" s="3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</row>
    <row r="2598" spans="1:220" x14ac:dyDescent="0.2">
      <c r="A2598" s="65">
        <f t="shared" si="661"/>
        <v>44573</v>
      </c>
      <c r="B2598" s="12">
        <f t="shared" ca="1" si="663"/>
        <v>109274707.12074998</v>
      </c>
      <c r="C2598" s="73">
        <f t="shared" ca="1" si="664"/>
        <v>80526032.942365378</v>
      </c>
      <c r="D2598" s="67">
        <f ca="1">IF(A2598&lt;$B$1,VLOOKUP(A2598,[1]DI!$A$4:$B$15000,2,FALSE),0)</f>
        <v>9.1499999999999998E-2</v>
      </c>
      <c r="E2598" s="11">
        <f t="shared" ca="1" si="665"/>
        <v>1.00034749</v>
      </c>
      <c r="F2598" s="66">
        <f ca="1">(TRUNC(PRODUCT($E$16:$E2597),16))</f>
        <v>1.72796830110143</v>
      </c>
      <c r="G2598" s="66">
        <f t="shared" ca="1" si="666"/>
        <v>1.6004484080525101</v>
      </c>
      <c r="H2598" s="66">
        <f t="shared" ca="1" si="667"/>
        <v>1.0796775999999999</v>
      </c>
      <c r="I2598" s="67">
        <f t="shared" si="662"/>
        <v>0</v>
      </c>
      <c r="J2598" s="68">
        <f t="shared" si="668"/>
        <v>43801</v>
      </c>
      <c r="K2598" s="13">
        <f t="shared" si="669"/>
        <v>760</v>
      </c>
      <c r="L2598" s="9">
        <f t="shared" si="670"/>
        <v>1</v>
      </c>
      <c r="M2598" s="71">
        <f t="shared" ca="1" si="671"/>
        <v>1.0796775999999999</v>
      </c>
      <c r="N2598" s="70">
        <f t="shared" si="672"/>
        <v>0</v>
      </c>
      <c r="O2598" s="66">
        <f t="shared" ca="1" si="673"/>
        <v>6416121.0423686001</v>
      </c>
      <c r="P2598" s="72">
        <f t="shared" si="674"/>
        <v>0</v>
      </c>
      <c r="Q2598" s="73">
        <f t="shared" ca="1" si="675"/>
        <v>1610520.6588473076</v>
      </c>
      <c r="R2598" s="73">
        <f t="shared" ca="1" si="676"/>
        <v>20722032.477168694</v>
      </c>
      <c r="S2598" s="68"/>
      <c r="T2598" s="68"/>
      <c r="U2598" s="68"/>
      <c r="V2598" s="6"/>
      <c r="W2598" s="6"/>
      <c r="X2598" s="6"/>
      <c r="Y2598" s="7"/>
      <c r="Z2598" s="1"/>
      <c r="AA2598" s="6"/>
      <c r="AB2598" s="7"/>
      <c r="AC2598" s="7"/>
      <c r="AD2598" s="7"/>
      <c r="AE2598" s="6"/>
      <c r="AF2598" s="8"/>
      <c r="AG2598" s="6"/>
      <c r="AH2598" s="1"/>
      <c r="AI2598" s="3"/>
      <c r="AJ2598" s="3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</row>
    <row r="2599" spans="1:220" x14ac:dyDescent="0.2">
      <c r="A2599" s="65">
        <f t="shared" si="661"/>
        <v>44574</v>
      </c>
      <c r="B2599" s="12">
        <f t="shared" ca="1" si="663"/>
        <v>109331760.88877007</v>
      </c>
      <c r="C2599" s="73">
        <f t="shared" ca="1" si="664"/>
        <v>80526032.942365378</v>
      </c>
      <c r="D2599" s="67">
        <f ca="1">IF(A2599&lt;$B$1,VLOOKUP(A2599,[1]DI!$A$4:$B$15000,2,FALSE),0)</f>
        <v>9.1499999999999998E-2</v>
      </c>
      <c r="E2599" s="11">
        <f t="shared" ca="1" si="665"/>
        <v>1.00034749</v>
      </c>
      <c r="F2599" s="66">
        <f ca="1">(TRUNC(PRODUCT($E$16:$E2598),16))</f>
        <v>1.72856875280638</v>
      </c>
      <c r="G2599" s="66">
        <f t="shared" ca="1" si="666"/>
        <v>1.6004484080525101</v>
      </c>
      <c r="H2599" s="66">
        <f t="shared" ca="1" si="667"/>
        <v>1.0800527799999999</v>
      </c>
      <c r="I2599" s="67">
        <f t="shared" si="662"/>
        <v>0</v>
      </c>
      <c r="J2599" s="68">
        <f t="shared" si="668"/>
        <v>43801</v>
      </c>
      <c r="K2599" s="13">
        <f t="shared" si="669"/>
        <v>761</v>
      </c>
      <c r="L2599" s="9">
        <f t="shared" si="670"/>
        <v>1</v>
      </c>
      <c r="M2599" s="71">
        <f t="shared" ca="1" si="671"/>
        <v>1.0800527799999999</v>
      </c>
      <c r="N2599" s="70">
        <f t="shared" si="672"/>
        <v>0</v>
      </c>
      <c r="O2599" s="66">
        <f t="shared" ca="1" si="673"/>
        <v>6446332.7994079199</v>
      </c>
      <c r="P2599" s="72">
        <f t="shared" si="674"/>
        <v>0</v>
      </c>
      <c r="Q2599" s="73">
        <f t="shared" ca="1" si="675"/>
        <v>1610520.6588473076</v>
      </c>
      <c r="R2599" s="73">
        <f t="shared" ca="1" si="676"/>
        <v>20748874.488149479</v>
      </c>
      <c r="S2599" s="68"/>
      <c r="T2599" s="68"/>
      <c r="U2599" s="68"/>
      <c r="V2599" s="6"/>
      <c r="W2599" s="6"/>
      <c r="X2599" s="6"/>
      <c r="Y2599" s="7"/>
      <c r="Z2599" s="1"/>
      <c r="AA2599" s="6"/>
      <c r="AB2599" s="7"/>
      <c r="AC2599" s="7"/>
      <c r="AD2599" s="7"/>
      <c r="AE2599" s="6"/>
      <c r="AF2599" s="8"/>
      <c r="AG2599" s="6"/>
      <c r="AH2599" s="1"/>
      <c r="AI2599" s="3"/>
      <c r="AJ2599" s="3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  <c r="HG2599" s="1"/>
      <c r="HH2599" s="1"/>
      <c r="HI2599" s="1"/>
      <c r="HJ2599" s="1"/>
      <c r="HK2599" s="1"/>
      <c r="HL2599" s="1"/>
    </row>
    <row r="2600" spans="1:220" x14ac:dyDescent="0.2">
      <c r="A2600" s="65">
        <f t="shared" si="661"/>
        <v>44575</v>
      </c>
      <c r="B2600" s="12">
        <f t="shared" ca="1" si="663"/>
        <v>109388825.12517448</v>
      </c>
      <c r="C2600" s="73">
        <f t="shared" ca="1" si="664"/>
        <v>80526032.942365378</v>
      </c>
      <c r="D2600" s="67">
        <f ca="1">IF(A2600&lt;$B$1,VLOOKUP(A2600,[1]DI!$A$4:$B$15000,2,FALSE),0)</f>
        <v>9.1499999999999998E-2</v>
      </c>
      <c r="E2600" s="11">
        <f t="shared" ca="1" si="665"/>
        <v>1.00034749</v>
      </c>
      <c r="F2600" s="66">
        <f ca="1">(TRUNC(PRODUCT($E$16:$E2599),16))</f>
        <v>1.7291694131622899</v>
      </c>
      <c r="G2600" s="66">
        <f t="shared" ca="1" si="666"/>
        <v>1.6004484080525101</v>
      </c>
      <c r="H2600" s="66">
        <f t="shared" ca="1" si="667"/>
        <v>1.0804280900000001</v>
      </c>
      <c r="I2600" s="67">
        <f t="shared" si="662"/>
        <v>0</v>
      </c>
      <c r="J2600" s="68">
        <f t="shared" si="668"/>
        <v>43801</v>
      </c>
      <c r="K2600" s="13">
        <f t="shared" si="669"/>
        <v>762</v>
      </c>
      <c r="L2600" s="9">
        <f t="shared" si="670"/>
        <v>1</v>
      </c>
      <c r="M2600" s="71">
        <f t="shared" ca="1" si="671"/>
        <v>1.0804280900000001</v>
      </c>
      <c r="N2600" s="70">
        <f t="shared" si="672"/>
        <v>0</v>
      </c>
      <c r="O2600" s="66">
        <f t="shared" ca="1" si="673"/>
        <v>6476555.0248315297</v>
      </c>
      <c r="P2600" s="72">
        <f t="shared" si="674"/>
        <v>0</v>
      </c>
      <c r="Q2600" s="73">
        <f t="shared" ca="1" si="675"/>
        <v>1610520.6588473076</v>
      </c>
      <c r="R2600" s="73">
        <f t="shared" ca="1" si="676"/>
        <v>20775716.499130268</v>
      </c>
      <c r="S2600" s="68"/>
      <c r="T2600" s="68"/>
      <c r="U2600" s="68"/>
      <c r="V2600" s="6"/>
      <c r="W2600" s="6"/>
      <c r="X2600" s="6"/>
      <c r="Y2600" s="7"/>
      <c r="Z2600" s="1"/>
      <c r="AA2600" s="6"/>
      <c r="AB2600" s="7"/>
      <c r="AC2600" s="7"/>
      <c r="AD2600" s="7"/>
      <c r="AE2600" s="6"/>
      <c r="AF2600" s="8"/>
      <c r="AG2600" s="6"/>
      <c r="AH2600" s="1"/>
      <c r="AI2600" s="3"/>
      <c r="AJ2600" s="3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  <c r="HG2600" s="1"/>
      <c r="HH2600" s="1"/>
      <c r="HI2600" s="1"/>
      <c r="HJ2600" s="1"/>
      <c r="HK2600" s="1"/>
      <c r="HL2600" s="1"/>
    </row>
    <row r="2601" spans="1:220" x14ac:dyDescent="0.2">
      <c r="A2601" s="65">
        <f t="shared" si="661"/>
        <v>44576</v>
      </c>
      <c r="B2601" s="12">
        <f t="shared" ca="1" si="663"/>
        <v>109445899.82996313</v>
      </c>
      <c r="C2601" s="73">
        <f t="shared" ca="1" si="664"/>
        <v>80526032.942365378</v>
      </c>
      <c r="D2601" s="67">
        <f ca="1">IF(A2601&lt;$B$1,VLOOKUP(A2601,[1]DI!$A$4:$B$15000,2,FALSE),0)</f>
        <v>0</v>
      </c>
      <c r="E2601" s="11">
        <f t="shared" ca="1" si="665"/>
        <v>1</v>
      </c>
      <c r="F2601" s="66">
        <f ca="1">(TRUNC(PRODUCT($E$16:$E2600),16))</f>
        <v>1.7297702822416701</v>
      </c>
      <c r="G2601" s="66">
        <f t="shared" ca="1" si="666"/>
        <v>1.6004484080525101</v>
      </c>
      <c r="H2601" s="66">
        <f t="shared" ca="1" si="667"/>
        <v>1.0808035300000001</v>
      </c>
      <c r="I2601" s="67">
        <f t="shared" si="662"/>
        <v>0</v>
      </c>
      <c r="J2601" s="68">
        <f t="shared" si="668"/>
        <v>43801</v>
      </c>
      <c r="K2601" s="13">
        <f t="shared" si="669"/>
        <v>763</v>
      </c>
      <c r="L2601" s="9">
        <f t="shared" si="670"/>
        <v>1</v>
      </c>
      <c r="M2601" s="71">
        <f t="shared" ca="1" si="671"/>
        <v>1.0808035300000001</v>
      </c>
      <c r="N2601" s="70">
        <f t="shared" si="672"/>
        <v>0</v>
      </c>
      <c r="O2601" s="66">
        <f t="shared" ca="1" si="673"/>
        <v>6506787.7186394101</v>
      </c>
      <c r="P2601" s="72">
        <f t="shared" si="674"/>
        <v>0</v>
      </c>
      <c r="Q2601" s="73">
        <f t="shared" ca="1" si="675"/>
        <v>1610520.6588473076</v>
      </c>
      <c r="R2601" s="73">
        <f t="shared" ca="1" si="676"/>
        <v>20802558.510111053</v>
      </c>
      <c r="S2601" s="68"/>
      <c r="T2601" s="68"/>
      <c r="U2601" s="68"/>
      <c r="V2601" s="6"/>
      <c r="W2601" s="6"/>
      <c r="X2601" s="6"/>
      <c r="Y2601" s="7"/>
      <c r="Z2601" s="1"/>
      <c r="AA2601" s="6"/>
      <c r="AB2601" s="7"/>
      <c r="AC2601" s="7"/>
      <c r="AD2601" s="7"/>
      <c r="AE2601" s="6"/>
      <c r="AF2601" s="8"/>
      <c r="AG2601" s="6"/>
      <c r="AH2601" s="1"/>
      <c r="AI2601" s="3"/>
      <c r="AJ2601" s="3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  <c r="HG2601" s="1"/>
      <c r="HH2601" s="1"/>
      <c r="HI2601" s="1"/>
      <c r="HJ2601" s="1"/>
      <c r="HK2601" s="1"/>
      <c r="HL2601" s="1"/>
    </row>
    <row r="2602" spans="1:220" x14ac:dyDescent="0.2">
      <c r="A2602" s="65">
        <f t="shared" si="661"/>
        <v>44577</v>
      </c>
      <c r="B2602" s="12">
        <f t="shared" ca="1" si="663"/>
        <v>109472741.84094393</v>
      </c>
      <c r="C2602" s="73">
        <f t="shared" ca="1" si="664"/>
        <v>80526032.942365378</v>
      </c>
      <c r="D2602" s="67">
        <f ca="1">IF(A2602&lt;$B$1,VLOOKUP(A2602,[1]DI!$A$4:$B$15000,2,FALSE),0)</f>
        <v>0</v>
      </c>
      <c r="E2602" s="11">
        <f t="shared" ca="1" si="665"/>
        <v>1</v>
      </c>
      <c r="F2602" s="66">
        <f ca="1">(TRUNC(PRODUCT($E$16:$E2601),16))</f>
        <v>1.7297702822416701</v>
      </c>
      <c r="G2602" s="66">
        <f t="shared" ca="1" si="666"/>
        <v>1.6004484080525101</v>
      </c>
      <c r="H2602" s="66">
        <f t="shared" ca="1" si="667"/>
        <v>1.0808035300000001</v>
      </c>
      <c r="I2602" s="67">
        <f t="shared" si="662"/>
        <v>0</v>
      </c>
      <c r="J2602" s="68">
        <f t="shared" si="668"/>
        <v>43801</v>
      </c>
      <c r="K2602" s="13">
        <f t="shared" si="669"/>
        <v>764</v>
      </c>
      <c r="L2602" s="9">
        <f t="shared" si="670"/>
        <v>1</v>
      </c>
      <c r="M2602" s="71">
        <f t="shared" ca="1" si="671"/>
        <v>1.0808035300000001</v>
      </c>
      <c r="N2602" s="70">
        <f t="shared" si="672"/>
        <v>0</v>
      </c>
      <c r="O2602" s="66">
        <f t="shared" ca="1" si="673"/>
        <v>6506787.7186394101</v>
      </c>
      <c r="P2602" s="72">
        <f t="shared" si="674"/>
        <v>0</v>
      </c>
      <c r="Q2602" s="73">
        <f t="shared" ca="1" si="675"/>
        <v>1610520.6588473076</v>
      </c>
      <c r="R2602" s="73">
        <f t="shared" ca="1" si="676"/>
        <v>20829400.521091845</v>
      </c>
      <c r="S2602" s="68"/>
      <c r="T2602" s="68"/>
      <c r="U2602" s="68"/>
      <c r="V2602" s="6"/>
      <c r="W2602" s="6"/>
      <c r="X2602" s="6"/>
      <c r="Y2602" s="7"/>
      <c r="Z2602" s="1"/>
      <c r="AA2602" s="6"/>
      <c r="AB2602" s="7"/>
      <c r="AC2602" s="7"/>
      <c r="AD2602" s="7"/>
      <c r="AE2602" s="6"/>
      <c r="AF2602" s="8"/>
      <c r="AG2602" s="6"/>
      <c r="AH2602" s="1"/>
      <c r="AI2602" s="3"/>
      <c r="AJ2602" s="3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  <c r="HG2602" s="1"/>
      <c r="HH2602" s="1"/>
      <c r="HI2602" s="1"/>
      <c r="HJ2602" s="1"/>
      <c r="HK2602" s="1"/>
      <c r="HL2602" s="1"/>
    </row>
    <row r="2603" spans="1:220" x14ac:dyDescent="0.2">
      <c r="A2603" s="65">
        <f t="shared" si="661"/>
        <v>44578</v>
      </c>
      <c r="B2603" s="12">
        <f t="shared" ca="1" si="663"/>
        <v>109499583.85192472</v>
      </c>
      <c r="C2603" s="73">
        <f t="shared" ca="1" si="664"/>
        <v>80526032.942365378</v>
      </c>
      <c r="D2603" s="67">
        <f ca="1">IF(A2603&lt;$B$1,VLOOKUP(A2603,[1]DI!$A$4:$B$15000,2,FALSE),0)</f>
        <v>9.1499999999999998E-2</v>
      </c>
      <c r="E2603" s="11">
        <f t="shared" ca="1" si="665"/>
        <v>1.00034749</v>
      </c>
      <c r="F2603" s="66">
        <f ca="1">(TRUNC(PRODUCT($E$16:$E2602),16))</f>
        <v>1.7297702822416701</v>
      </c>
      <c r="G2603" s="66">
        <f t="shared" ca="1" si="666"/>
        <v>1.6004484080525101</v>
      </c>
      <c r="H2603" s="66">
        <f t="shared" ca="1" si="667"/>
        <v>1.0808035300000001</v>
      </c>
      <c r="I2603" s="67">
        <f t="shared" si="662"/>
        <v>0</v>
      </c>
      <c r="J2603" s="68">
        <f t="shared" si="668"/>
        <v>43801</v>
      </c>
      <c r="K2603" s="13">
        <f t="shared" si="669"/>
        <v>765</v>
      </c>
      <c r="L2603" s="9">
        <f t="shared" si="670"/>
        <v>1</v>
      </c>
      <c r="M2603" s="71">
        <f t="shared" ca="1" si="671"/>
        <v>1.0808035300000001</v>
      </c>
      <c r="N2603" s="70">
        <f t="shared" si="672"/>
        <v>0</v>
      </c>
      <c r="O2603" s="66">
        <f t="shared" ca="1" si="673"/>
        <v>6506787.7186394101</v>
      </c>
      <c r="P2603" s="72">
        <f t="shared" si="674"/>
        <v>0</v>
      </c>
      <c r="Q2603" s="73">
        <f t="shared" ca="1" si="675"/>
        <v>1610520.6588473076</v>
      </c>
      <c r="R2603" s="73">
        <f t="shared" ca="1" si="676"/>
        <v>20856242.532072634</v>
      </c>
      <c r="S2603" s="68"/>
      <c r="T2603" s="68"/>
      <c r="U2603" s="68"/>
      <c r="V2603" s="6"/>
      <c r="W2603" s="6"/>
      <c r="X2603" s="6"/>
      <c r="Y2603" s="7"/>
      <c r="Z2603" s="1"/>
      <c r="AA2603" s="6"/>
      <c r="AB2603" s="7"/>
      <c r="AC2603" s="7"/>
      <c r="AD2603" s="7"/>
      <c r="AE2603" s="6"/>
      <c r="AF2603" s="8"/>
      <c r="AG2603" s="6"/>
      <c r="AH2603" s="1"/>
      <c r="AI2603" s="3"/>
      <c r="AJ2603" s="3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  <c r="HG2603" s="1"/>
      <c r="HH2603" s="1"/>
      <c r="HI2603" s="1"/>
      <c r="HJ2603" s="1"/>
      <c r="HK2603" s="1"/>
      <c r="HL2603" s="1"/>
    </row>
    <row r="2604" spans="1:220" x14ac:dyDescent="0.2">
      <c r="A2604" s="65">
        <f t="shared" si="661"/>
        <v>44579</v>
      </c>
      <c r="B2604" s="12">
        <f t="shared" ca="1" si="663"/>
        <v>109556668.21983734</v>
      </c>
      <c r="C2604" s="73">
        <f t="shared" ca="1" si="664"/>
        <v>80526032.942365378</v>
      </c>
      <c r="D2604" s="67">
        <f ca="1">IF(A2604&lt;$B$1,VLOOKUP(A2604,[1]DI!$A$4:$B$15000,2,FALSE),0)</f>
        <v>9.1499999999999998E-2</v>
      </c>
      <c r="E2604" s="11">
        <f t="shared" ca="1" si="665"/>
        <v>1.00034749</v>
      </c>
      <c r="F2604" s="66">
        <f ca="1">(TRUNC(PRODUCT($E$16:$E2603),16))</f>
        <v>1.7303713601170501</v>
      </c>
      <c r="G2604" s="66">
        <f t="shared" ca="1" si="666"/>
        <v>1.6004484080525101</v>
      </c>
      <c r="H2604" s="66">
        <f t="shared" ca="1" si="667"/>
        <v>1.08117909</v>
      </c>
      <c r="I2604" s="67">
        <f t="shared" si="662"/>
        <v>0</v>
      </c>
      <c r="J2604" s="68">
        <f t="shared" si="668"/>
        <v>43801</v>
      </c>
      <c r="K2604" s="13">
        <f t="shared" si="669"/>
        <v>766</v>
      </c>
      <c r="L2604" s="9">
        <f t="shared" si="670"/>
        <v>1</v>
      </c>
      <c r="M2604" s="71">
        <f t="shared" ca="1" si="671"/>
        <v>1.08117909</v>
      </c>
      <c r="N2604" s="70">
        <f t="shared" si="672"/>
        <v>0</v>
      </c>
      <c r="O2604" s="66">
        <f t="shared" ca="1" si="673"/>
        <v>6537030.0755712399</v>
      </c>
      <c r="P2604" s="72">
        <f t="shared" si="674"/>
        <v>0</v>
      </c>
      <c r="Q2604" s="73">
        <f t="shared" ca="1" si="675"/>
        <v>1610520.6588473076</v>
      </c>
      <c r="R2604" s="73">
        <f t="shared" ca="1" si="676"/>
        <v>20883084.543053422</v>
      </c>
      <c r="S2604" s="68"/>
      <c r="T2604" s="68"/>
      <c r="U2604" s="68"/>
      <c r="V2604" s="6"/>
      <c r="W2604" s="6"/>
      <c r="X2604" s="6"/>
      <c r="Y2604" s="7"/>
      <c r="Z2604" s="1"/>
      <c r="AA2604" s="6"/>
      <c r="AB2604" s="7"/>
      <c r="AC2604" s="7"/>
      <c r="AD2604" s="7"/>
      <c r="AE2604" s="6"/>
      <c r="AF2604" s="8"/>
      <c r="AG2604" s="6"/>
      <c r="AH2604" s="1"/>
      <c r="AI2604" s="3"/>
      <c r="AJ2604" s="3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  <c r="HG2604" s="1"/>
      <c r="HH2604" s="1"/>
      <c r="HI2604" s="1"/>
      <c r="HJ2604" s="1"/>
      <c r="HK2604" s="1"/>
      <c r="HL2604" s="1"/>
    </row>
    <row r="2605" spans="1:220" x14ac:dyDescent="0.2">
      <c r="A2605" s="65">
        <f t="shared" si="661"/>
        <v>44580</v>
      </c>
      <c r="B2605" s="12">
        <f t="shared" ca="1" si="663"/>
        <v>109613763.86139458</v>
      </c>
      <c r="C2605" s="73">
        <f t="shared" ca="1" si="664"/>
        <v>80526032.942365378</v>
      </c>
      <c r="D2605" s="67">
        <f ca="1">IF(A2605&lt;$B$1,VLOOKUP(A2605,[1]DI!$A$4:$B$15000,2,FALSE),0)</f>
        <v>9.1499999999999998E-2</v>
      </c>
      <c r="E2605" s="11">
        <f t="shared" ca="1" si="665"/>
        <v>1.00034749</v>
      </c>
      <c r="F2605" s="66">
        <f ca="1">(TRUNC(PRODUCT($E$16:$E2604),16))</f>
        <v>1.7309726468609701</v>
      </c>
      <c r="G2605" s="66">
        <f t="shared" ca="1" si="666"/>
        <v>1.6004484080525101</v>
      </c>
      <c r="H2605" s="66">
        <f t="shared" ca="1" si="667"/>
        <v>1.08155479</v>
      </c>
      <c r="I2605" s="67">
        <f t="shared" si="662"/>
        <v>0</v>
      </c>
      <c r="J2605" s="68">
        <f t="shared" si="668"/>
        <v>43801</v>
      </c>
      <c r="K2605" s="13">
        <f t="shared" si="669"/>
        <v>767</v>
      </c>
      <c r="L2605" s="9">
        <f t="shared" si="670"/>
        <v>1</v>
      </c>
      <c r="M2605" s="71">
        <f t="shared" ca="1" si="671"/>
        <v>1.08155479</v>
      </c>
      <c r="N2605" s="70">
        <f t="shared" si="672"/>
        <v>0</v>
      </c>
      <c r="O2605" s="66">
        <f t="shared" ca="1" si="673"/>
        <v>6567283.7061476903</v>
      </c>
      <c r="P2605" s="72">
        <f t="shared" si="674"/>
        <v>0</v>
      </c>
      <c r="Q2605" s="73">
        <f t="shared" ca="1" si="675"/>
        <v>1610520.6588473076</v>
      </c>
      <c r="R2605" s="73">
        <f t="shared" ca="1" si="676"/>
        <v>20909926.554034211</v>
      </c>
      <c r="S2605" s="68"/>
      <c r="T2605" s="68"/>
      <c r="U2605" s="68"/>
      <c r="V2605" s="6"/>
      <c r="W2605" s="6"/>
      <c r="X2605" s="6"/>
      <c r="Y2605" s="7"/>
      <c r="Z2605" s="1"/>
      <c r="AA2605" s="6"/>
      <c r="AB2605" s="7"/>
      <c r="AC2605" s="7"/>
      <c r="AD2605" s="7"/>
      <c r="AE2605" s="6"/>
      <c r="AF2605" s="8"/>
      <c r="AG2605" s="6"/>
      <c r="AH2605" s="1"/>
      <c r="AI2605" s="3"/>
      <c r="AJ2605" s="3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</row>
    <row r="2606" spans="1:220" x14ac:dyDescent="0.2">
      <c r="A2606" s="65">
        <f t="shared" si="661"/>
        <v>44581</v>
      </c>
      <c r="B2606" s="12">
        <f t="shared" ca="1" si="663"/>
        <v>109670869.97133611</v>
      </c>
      <c r="C2606" s="73">
        <f t="shared" ca="1" si="664"/>
        <v>80526032.942365378</v>
      </c>
      <c r="D2606" s="67">
        <f ca="1">IF(A2606&lt;$B$1,VLOOKUP(A2606,[1]DI!$A$4:$B$15000,2,FALSE),0)</f>
        <v>9.1499999999999998E-2</v>
      </c>
      <c r="E2606" s="11">
        <f t="shared" ca="1" si="665"/>
        <v>1.00034749</v>
      </c>
      <c r="F2606" s="66">
        <f ca="1">(TRUNC(PRODUCT($E$16:$E2605),16))</f>
        <v>1.73157414254603</v>
      </c>
      <c r="G2606" s="66">
        <f t="shared" ca="1" si="666"/>
        <v>1.6004484080525101</v>
      </c>
      <c r="H2606" s="66">
        <f t="shared" ca="1" si="667"/>
        <v>1.0819306200000001</v>
      </c>
      <c r="I2606" s="67">
        <f t="shared" si="662"/>
        <v>0</v>
      </c>
      <c r="J2606" s="68">
        <f t="shared" si="668"/>
        <v>43801</v>
      </c>
      <c r="K2606" s="13">
        <f t="shared" si="669"/>
        <v>768</v>
      </c>
      <c r="L2606" s="9">
        <f t="shared" si="670"/>
        <v>1</v>
      </c>
      <c r="M2606" s="71">
        <f t="shared" ca="1" si="671"/>
        <v>1.0819306200000001</v>
      </c>
      <c r="N2606" s="70">
        <f t="shared" si="672"/>
        <v>0</v>
      </c>
      <c r="O2606" s="66">
        <f t="shared" ca="1" si="673"/>
        <v>6597547.8051084299</v>
      </c>
      <c r="P2606" s="72">
        <f t="shared" si="674"/>
        <v>0</v>
      </c>
      <c r="Q2606" s="73">
        <f t="shared" ca="1" si="675"/>
        <v>1610520.6588473076</v>
      </c>
      <c r="R2606" s="73">
        <f t="shared" ca="1" si="676"/>
        <v>20936768.565014999</v>
      </c>
      <c r="S2606" s="68"/>
      <c r="T2606" s="68"/>
      <c r="U2606" s="68"/>
      <c r="V2606" s="6"/>
      <c r="W2606" s="6"/>
      <c r="X2606" s="6"/>
      <c r="Y2606" s="7"/>
      <c r="Z2606" s="1"/>
      <c r="AA2606" s="6"/>
      <c r="AB2606" s="7"/>
      <c r="AC2606" s="7"/>
      <c r="AD2606" s="7"/>
      <c r="AE2606" s="6"/>
      <c r="AF2606" s="8"/>
      <c r="AG2606" s="6"/>
      <c r="AH2606" s="1"/>
      <c r="AI2606" s="3"/>
      <c r="AJ2606" s="3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</row>
    <row r="2607" spans="1:220" x14ac:dyDescent="0.2">
      <c r="A2607" s="65">
        <f t="shared" si="661"/>
        <v>44582</v>
      </c>
      <c r="B2607" s="12">
        <f t="shared" ca="1" si="663"/>
        <v>109727986.5496619</v>
      </c>
      <c r="C2607" s="73">
        <f t="shared" ca="1" si="664"/>
        <v>80526032.942365378</v>
      </c>
      <c r="D2607" s="67">
        <f ca="1">IF(A2607&lt;$B$1,VLOOKUP(A2607,[1]DI!$A$4:$B$15000,2,FALSE),0)</f>
        <v>9.1499999999999998E-2</v>
      </c>
      <c r="E2607" s="11">
        <f t="shared" ca="1" si="665"/>
        <v>1.00034749</v>
      </c>
      <c r="F2607" s="66">
        <f ca="1">(TRUNC(PRODUCT($E$16:$E2606),16))</f>
        <v>1.7321758472448201</v>
      </c>
      <c r="G2607" s="66">
        <f t="shared" ca="1" si="666"/>
        <v>1.6004484080525101</v>
      </c>
      <c r="H2607" s="66">
        <f t="shared" ca="1" si="667"/>
        <v>1.08230658</v>
      </c>
      <c r="I2607" s="67">
        <f t="shared" si="662"/>
        <v>0</v>
      </c>
      <c r="J2607" s="68">
        <f t="shared" si="668"/>
        <v>43801</v>
      </c>
      <c r="K2607" s="13">
        <f t="shared" si="669"/>
        <v>769</v>
      </c>
      <c r="L2607" s="9">
        <f t="shared" si="670"/>
        <v>1</v>
      </c>
      <c r="M2607" s="71">
        <f t="shared" ca="1" si="671"/>
        <v>1.08230658</v>
      </c>
      <c r="N2607" s="70">
        <f t="shared" si="672"/>
        <v>0</v>
      </c>
      <c r="O2607" s="66">
        <f t="shared" ca="1" si="673"/>
        <v>6627822.3724534297</v>
      </c>
      <c r="P2607" s="72">
        <f t="shared" si="674"/>
        <v>0</v>
      </c>
      <c r="Q2607" s="73">
        <f t="shared" ca="1" si="675"/>
        <v>1610520.6588473076</v>
      </c>
      <c r="R2607" s="73">
        <f t="shared" ca="1" si="676"/>
        <v>20963610.575995788</v>
      </c>
      <c r="S2607" s="68"/>
      <c r="T2607" s="68"/>
      <c r="U2607" s="68"/>
      <c r="V2607" s="6"/>
      <c r="W2607" s="6"/>
      <c r="X2607" s="6"/>
      <c r="Y2607" s="7"/>
      <c r="Z2607" s="1"/>
      <c r="AA2607" s="6"/>
      <c r="AB2607" s="7"/>
      <c r="AC2607" s="7"/>
      <c r="AD2607" s="7"/>
      <c r="AE2607" s="6"/>
      <c r="AF2607" s="8"/>
      <c r="AG2607" s="6"/>
      <c r="AH2607" s="1"/>
      <c r="AI2607" s="3"/>
      <c r="AJ2607" s="3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</row>
    <row r="2608" spans="1:220" x14ac:dyDescent="0.2">
      <c r="A2608" s="65">
        <f t="shared" si="661"/>
        <v>44583</v>
      </c>
      <c r="B2608" s="12">
        <f t="shared" ca="1" si="663"/>
        <v>109785113.59637198</v>
      </c>
      <c r="C2608" s="73">
        <f t="shared" ca="1" si="664"/>
        <v>80526032.942365378</v>
      </c>
      <c r="D2608" s="67">
        <f ca="1">IF(A2608&lt;$B$1,VLOOKUP(A2608,[1]DI!$A$4:$B$15000,2,FALSE),0)</f>
        <v>0</v>
      </c>
      <c r="E2608" s="11">
        <f t="shared" ca="1" si="665"/>
        <v>1</v>
      </c>
      <c r="F2608" s="66">
        <f ca="1">(TRUNC(PRODUCT($E$16:$E2607),16))</f>
        <v>1.7327777610299799</v>
      </c>
      <c r="G2608" s="66">
        <f t="shared" ca="1" si="666"/>
        <v>1.6004484080525101</v>
      </c>
      <c r="H2608" s="66">
        <f t="shared" ca="1" si="667"/>
        <v>1.0826826700000001</v>
      </c>
      <c r="I2608" s="67">
        <f t="shared" si="662"/>
        <v>0</v>
      </c>
      <c r="J2608" s="68">
        <f t="shared" si="668"/>
        <v>43801</v>
      </c>
      <c r="K2608" s="13">
        <f t="shared" si="669"/>
        <v>770</v>
      </c>
      <c r="L2608" s="9">
        <f t="shared" si="670"/>
        <v>1</v>
      </c>
      <c r="M2608" s="71">
        <f t="shared" ca="1" si="671"/>
        <v>1.0826826700000001</v>
      </c>
      <c r="N2608" s="70">
        <f t="shared" si="672"/>
        <v>0</v>
      </c>
      <c r="O2608" s="66">
        <f t="shared" ca="1" si="673"/>
        <v>6658107.40818273</v>
      </c>
      <c r="P2608" s="72">
        <f t="shared" si="674"/>
        <v>0</v>
      </c>
      <c r="Q2608" s="73">
        <f t="shared" ca="1" si="675"/>
        <v>1610520.6588473076</v>
      </c>
      <c r="R2608" s="73">
        <f t="shared" ca="1" si="676"/>
        <v>20990452.586976573</v>
      </c>
      <c r="S2608" s="68"/>
      <c r="T2608" s="68"/>
      <c r="U2608" s="68"/>
      <c r="V2608" s="6"/>
      <c r="W2608" s="6"/>
      <c r="X2608" s="6"/>
      <c r="Y2608" s="7"/>
      <c r="Z2608" s="1"/>
      <c r="AA2608" s="6"/>
      <c r="AB2608" s="7"/>
      <c r="AC2608" s="7"/>
      <c r="AD2608" s="7"/>
      <c r="AE2608" s="6"/>
      <c r="AF2608" s="8"/>
      <c r="AG2608" s="6"/>
      <c r="AH2608" s="1"/>
      <c r="AI2608" s="3"/>
      <c r="AJ2608" s="3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</row>
    <row r="2609" spans="1:220" x14ac:dyDescent="0.2">
      <c r="A2609" s="65">
        <f t="shared" si="661"/>
        <v>44584</v>
      </c>
      <c r="B2609" s="12">
        <f t="shared" ca="1" si="663"/>
        <v>109811955.60735276</v>
      </c>
      <c r="C2609" s="73">
        <f t="shared" ca="1" si="664"/>
        <v>80526032.942365378</v>
      </c>
      <c r="D2609" s="67">
        <f ca="1">IF(A2609&lt;$B$1,VLOOKUP(A2609,[1]DI!$A$4:$B$15000,2,FALSE),0)</f>
        <v>0</v>
      </c>
      <c r="E2609" s="11">
        <f t="shared" ca="1" si="665"/>
        <v>1</v>
      </c>
      <c r="F2609" s="66">
        <f ca="1">(TRUNC(PRODUCT($E$16:$E2608),16))</f>
        <v>1.7327777610299799</v>
      </c>
      <c r="G2609" s="66">
        <f t="shared" ca="1" si="666"/>
        <v>1.6004484080525101</v>
      </c>
      <c r="H2609" s="66">
        <f t="shared" ca="1" si="667"/>
        <v>1.0826826700000001</v>
      </c>
      <c r="I2609" s="67">
        <f t="shared" si="662"/>
        <v>0</v>
      </c>
      <c r="J2609" s="68">
        <f t="shared" si="668"/>
        <v>43801</v>
      </c>
      <c r="K2609" s="13">
        <f t="shared" si="669"/>
        <v>771</v>
      </c>
      <c r="L2609" s="9">
        <f t="shared" si="670"/>
        <v>1</v>
      </c>
      <c r="M2609" s="71">
        <f t="shared" ca="1" si="671"/>
        <v>1.0826826700000001</v>
      </c>
      <c r="N2609" s="70">
        <f t="shared" si="672"/>
        <v>0</v>
      </c>
      <c r="O2609" s="66">
        <f t="shared" ca="1" si="673"/>
        <v>6658107.40818273</v>
      </c>
      <c r="P2609" s="72">
        <f t="shared" si="674"/>
        <v>0</v>
      </c>
      <c r="Q2609" s="73">
        <f t="shared" ca="1" si="675"/>
        <v>1610520.6588473076</v>
      </c>
      <c r="R2609" s="73">
        <f t="shared" ca="1" si="676"/>
        <v>21017294.597957365</v>
      </c>
      <c r="S2609" s="68"/>
      <c r="T2609" s="68"/>
      <c r="U2609" s="68"/>
      <c r="V2609" s="6"/>
      <c r="W2609" s="6"/>
      <c r="X2609" s="6"/>
      <c r="Y2609" s="7"/>
      <c r="Z2609" s="1"/>
      <c r="AA2609" s="6"/>
      <c r="AB2609" s="7"/>
      <c r="AC2609" s="7"/>
      <c r="AD2609" s="7"/>
      <c r="AE2609" s="6"/>
      <c r="AF2609" s="8"/>
      <c r="AG2609" s="6"/>
      <c r="AH2609" s="1"/>
      <c r="AI2609" s="3"/>
      <c r="AJ2609" s="3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  <c r="HG2609" s="1"/>
      <c r="HH2609" s="1"/>
      <c r="HI2609" s="1"/>
      <c r="HJ2609" s="1"/>
      <c r="HK2609" s="1"/>
      <c r="HL2609" s="1"/>
    </row>
    <row r="2610" spans="1:220" x14ac:dyDescent="0.2">
      <c r="A2610" s="65">
        <f t="shared" si="661"/>
        <v>44585</v>
      </c>
      <c r="B2610" s="12">
        <f t="shared" ca="1" si="663"/>
        <v>109838797.61833355</v>
      </c>
      <c r="C2610" s="73">
        <f t="shared" ca="1" si="664"/>
        <v>80526032.942365378</v>
      </c>
      <c r="D2610" s="67">
        <f ca="1">IF(A2610&lt;$B$1,VLOOKUP(A2610,[1]DI!$A$4:$B$15000,2,FALSE),0)</f>
        <v>9.1499999999999998E-2</v>
      </c>
      <c r="E2610" s="11">
        <f t="shared" ca="1" si="665"/>
        <v>1.00034749</v>
      </c>
      <c r="F2610" s="66">
        <f ca="1">(TRUNC(PRODUCT($E$16:$E2609),16))</f>
        <v>1.7327777610299799</v>
      </c>
      <c r="G2610" s="66">
        <f t="shared" ca="1" si="666"/>
        <v>1.6004484080525101</v>
      </c>
      <c r="H2610" s="66">
        <f t="shared" ca="1" si="667"/>
        <v>1.0826826700000001</v>
      </c>
      <c r="I2610" s="67">
        <f t="shared" si="662"/>
        <v>0</v>
      </c>
      <c r="J2610" s="68">
        <f t="shared" si="668"/>
        <v>43801</v>
      </c>
      <c r="K2610" s="13">
        <f t="shared" si="669"/>
        <v>772</v>
      </c>
      <c r="L2610" s="9">
        <f t="shared" si="670"/>
        <v>1</v>
      </c>
      <c r="M2610" s="71">
        <f t="shared" ca="1" si="671"/>
        <v>1.0826826700000001</v>
      </c>
      <c r="N2610" s="70">
        <f t="shared" si="672"/>
        <v>0</v>
      </c>
      <c r="O2610" s="66">
        <f t="shared" ca="1" si="673"/>
        <v>6658107.40818273</v>
      </c>
      <c r="P2610" s="72">
        <f t="shared" si="674"/>
        <v>0</v>
      </c>
      <c r="Q2610" s="73">
        <f t="shared" ca="1" si="675"/>
        <v>1610520.6588473076</v>
      </c>
      <c r="R2610" s="73">
        <f t="shared" ca="1" si="676"/>
        <v>21044136.60893815</v>
      </c>
      <c r="S2610" s="68"/>
      <c r="T2610" s="68"/>
      <c r="U2610" s="68"/>
      <c r="V2610" s="6"/>
      <c r="W2610" s="6"/>
      <c r="X2610" s="6"/>
      <c r="Y2610" s="7"/>
      <c r="Z2610" s="1"/>
      <c r="AA2610" s="6"/>
      <c r="AB2610" s="7"/>
      <c r="AC2610" s="7"/>
      <c r="AD2610" s="7"/>
      <c r="AE2610" s="6"/>
      <c r="AF2610" s="8"/>
      <c r="AG2610" s="6"/>
      <c r="AH2610" s="1"/>
      <c r="AI2610" s="3"/>
      <c r="AJ2610" s="3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  <c r="HG2610" s="1"/>
      <c r="HH2610" s="1"/>
      <c r="HI2610" s="1"/>
      <c r="HJ2610" s="1"/>
      <c r="HK2610" s="1"/>
      <c r="HL2610" s="1"/>
    </row>
    <row r="2611" spans="1:220" x14ac:dyDescent="0.2">
      <c r="A2611" s="65">
        <f t="shared" si="661"/>
        <v>44586</v>
      </c>
      <c r="B2611" s="12">
        <f t="shared" ca="1" si="663"/>
        <v>109895935.13342792</v>
      </c>
      <c r="C2611" s="73">
        <f t="shared" ca="1" si="664"/>
        <v>80526032.942365378</v>
      </c>
      <c r="D2611" s="67">
        <f ca="1">IF(A2611&lt;$B$1,VLOOKUP(A2611,[1]DI!$A$4:$B$15000,2,FALSE),0)</f>
        <v>9.1499999999999998E-2</v>
      </c>
      <c r="E2611" s="11">
        <f t="shared" ca="1" si="665"/>
        <v>1.00034749</v>
      </c>
      <c r="F2611" s="66">
        <f ca="1">(TRUNC(PRODUCT($E$16:$E2610),16))</f>
        <v>1.7333798839741601</v>
      </c>
      <c r="G2611" s="66">
        <f t="shared" ca="1" si="666"/>
        <v>1.6004484080525101</v>
      </c>
      <c r="H2611" s="66">
        <f t="shared" ca="1" si="667"/>
        <v>1.08305889</v>
      </c>
      <c r="I2611" s="67">
        <f t="shared" si="662"/>
        <v>0</v>
      </c>
      <c r="J2611" s="68">
        <f t="shared" si="668"/>
        <v>43801</v>
      </c>
      <c r="K2611" s="13">
        <f t="shared" si="669"/>
        <v>773</v>
      </c>
      <c r="L2611" s="9">
        <f t="shared" si="670"/>
        <v>1</v>
      </c>
      <c r="M2611" s="71">
        <f t="shared" ca="1" si="671"/>
        <v>1.08305889</v>
      </c>
      <c r="N2611" s="70">
        <f t="shared" si="672"/>
        <v>0</v>
      </c>
      <c r="O2611" s="66">
        <f t="shared" ca="1" si="673"/>
        <v>6688402.9122962998</v>
      </c>
      <c r="P2611" s="72">
        <f t="shared" si="674"/>
        <v>0</v>
      </c>
      <c r="Q2611" s="73">
        <f t="shared" ca="1" si="675"/>
        <v>1610520.6588473076</v>
      </c>
      <c r="R2611" s="73">
        <f t="shared" ca="1" si="676"/>
        <v>21070978.619918939</v>
      </c>
      <c r="S2611" s="68"/>
      <c r="T2611" s="68"/>
      <c r="U2611" s="68"/>
      <c r="V2611" s="6"/>
      <c r="W2611" s="6"/>
      <c r="X2611" s="6"/>
      <c r="Y2611" s="7"/>
      <c r="Z2611" s="1"/>
      <c r="AA2611" s="6"/>
      <c r="AB2611" s="7"/>
      <c r="AC2611" s="7"/>
      <c r="AD2611" s="7"/>
      <c r="AE2611" s="6"/>
      <c r="AF2611" s="8"/>
      <c r="AG2611" s="6"/>
      <c r="AH2611" s="1"/>
      <c r="AI2611" s="3"/>
      <c r="AJ2611" s="3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  <c r="HG2611" s="1"/>
      <c r="HH2611" s="1"/>
      <c r="HI2611" s="1"/>
      <c r="HJ2611" s="1"/>
      <c r="HK2611" s="1"/>
      <c r="HL2611" s="1"/>
    </row>
    <row r="2612" spans="1:220" x14ac:dyDescent="0.2">
      <c r="A2612" s="65">
        <f t="shared" si="661"/>
        <v>44587</v>
      </c>
      <c r="B2612" s="12">
        <f t="shared" ca="1" si="663"/>
        <v>109953083.9221669</v>
      </c>
      <c r="C2612" s="73">
        <f t="shared" ca="1" si="664"/>
        <v>80526032.942365378</v>
      </c>
      <c r="D2612" s="67">
        <f ca="1">IF(A2612&lt;$B$1,VLOOKUP(A2612,[1]DI!$A$4:$B$15000,2,FALSE),0)</f>
        <v>9.1499999999999998E-2</v>
      </c>
      <c r="E2612" s="11">
        <f t="shared" ca="1" si="665"/>
        <v>1.00034749</v>
      </c>
      <c r="F2612" s="66">
        <f ca="1">(TRUNC(PRODUCT($E$16:$E2611),16))</f>
        <v>1.73398221615005</v>
      </c>
      <c r="G2612" s="66">
        <f t="shared" ca="1" si="666"/>
        <v>1.6004484080525101</v>
      </c>
      <c r="H2612" s="66">
        <f t="shared" ca="1" si="667"/>
        <v>1.08343525</v>
      </c>
      <c r="I2612" s="67">
        <f t="shared" si="662"/>
        <v>0</v>
      </c>
      <c r="J2612" s="68">
        <f t="shared" si="668"/>
        <v>43801</v>
      </c>
      <c r="K2612" s="13">
        <f t="shared" si="669"/>
        <v>774</v>
      </c>
      <c r="L2612" s="9">
        <f t="shared" si="670"/>
        <v>1</v>
      </c>
      <c r="M2612" s="71">
        <f t="shared" ca="1" si="671"/>
        <v>1.08343525</v>
      </c>
      <c r="N2612" s="70">
        <f t="shared" si="672"/>
        <v>0</v>
      </c>
      <c r="O2612" s="66">
        <f t="shared" ca="1" si="673"/>
        <v>6718709.6900544902</v>
      </c>
      <c r="P2612" s="72">
        <f t="shared" si="674"/>
        <v>0</v>
      </c>
      <c r="Q2612" s="73">
        <f t="shared" ca="1" si="675"/>
        <v>1610520.6588473076</v>
      </c>
      <c r="R2612" s="73">
        <f t="shared" ca="1" si="676"/>
        <v>21097820.630899731</v>
      </c>
      <c r="S2612" s="68"/>
      <c r="T2612" s="68"/>
      <c r="U2612" s="68"/>
      <c r="V2612" s="6"/>
      <c r="W2612" s="6"/>
      <c r="X2612" s="6"/>
      <c r="Y2612" s="7"/>
      <c r="Z2612" s="1"/>
      <c r="AA2612" s="6"/>
      <c r="AB2612" s="7"/>
      <c r="AC2612" s="7"/>
      <c r="AD2612" s="7"/>
      <c r="AE2612" s="6"/>
      <c r="AF2612" s="8"/>
      <c r="AG2612" s="6"/>
      <c r="AH2612" s="1"/>
      <c r="AI2612" s="3"/>
      <c r="AJ2612" s="3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  <c r="HG2612" s="1"/>
      <c r="HH2612" s="1"/>
      <c r="HI2612" s="1"/>
      <c r="HJ2612" s="1"/>
      <c r="HK2612" s="1"/>
      <c r="HL2612" s="1"/>
    </row>
    <row r="2613" spans="1:220" x14ac:dyDescent="0.2">
      <c r="A2613" s="65">
        <f t="shared" si="661"/>
        <v>44588</v>
      </c>
      <c r="B2613" s="12">
        <f t="shared" ca="1" si="663"/>
        <v>110010242.37402984</v>
      </c>
      <c r="C2613" s="73">
        <f t="shared" ca="1" si="664"/>
        <v>80526032.942365378</v>
      </c>
      <c r="D2613" s="67">
        <f ca="1">IF(A2613&lt;$B$1,VLOOKUP(A2613,[1]DI!$A$4:$B$15000,2,FALSE),0)</f>
        <v>9.1499999999999998E-2</v>
      </c>
      <c r="E2613" s="11">
        <f t="shared" ca="1" si="665"/>
        <v>1.00034749</v>
      </c>
      <c r="F2613" s="66">
        <f ca="1">(TRUNC(PRODUCT($E$16:$E2612),16))</f>
        <v>1.7345847576303399</v>
      </c>
      <c r="G2613" s="66">
        <f t="shared" ca="1" si="666"/>
        <v>1.6004484080525101</v>
      </c>
      <c r="H2613" s="66">
        <f t="shared" ca="1" si="667"/>
        <v>1.0838117300000001</v>
      </c>
      <c r="I2613" s="67">
        <f t="shared" si="662"/>
        <v>0</v>
      </c>
      <c r="J2613" s="68">
        <f t="shared" si="668"/>
        <v>43801</v>
      </c>
      <c r="K2613" s="13">
        <f t="shared" si="669"/>
        <v>775</v>
      </c>
      <c r="L2613" s="9">
        <f t="shared" si="670"/>
        <v>1</v>
      </c>
      <c r="M2613" s="71">
        <f t="shared" ca="1" si="671"/>
        <v>1.0838117300000001</v>
      </c>
      <c r="N2613" s="70">
        <f t="shared" si="672"/>
        <v>0</v>
      </c>
      <c r="O2613" s="66">
        <f t="shared" ca="1" si="673"/>
        <v>6749026.1309366403</v>
      </c>
      <c r="P2613" s="72">
        <f t="shared" si="674"/>
        <v>0</v>
      </c>
      <c r="Q2613" s="73">
        <f t="shared" ca="1" si="675"/>
        <v>1610520.6588473076</v>
      </c>
      <c r="R2613" s="73">
        <f t="shared" ca="1" si="676"/>
        <v>21124662.64188052</v>
      </c>
      <c r="S2613" s="68"/>
      <c r="T2613" s="68"/>
      <c r="U2613" s="68"/>
      <c r="V2613" s="6"/>
      <c r="W2613" s="6"/>
      <c r="X2613" s="6"/>
      <c r="Y2613" s="7"/>
      <c r="Z2613" s="1"/>
      <c r="AA2613" s="6"/>
      <c r="AB2613" s="7"/>
      <c r="AC2613" s="7"/>
      <c r="AD2613" s="7"/>
      <c r="AE2613" s="6"/>
      <c r="AF2613" s="8"/>
      <c r="AG2613" s="6"/>
      <c r="AH2613" s="1"/>
      <c r="AI2613" s="3"/>
      <c r="AJ2613" s="3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  <c r="HG2613" s="1"/>
      <c r="HH2613" s="1"/>
      <c r="HI2613" s="1"/>
      <c r="HJ2613" s="1"/>
      <c r="HK2613" s="1"/>
      <c r="HL2613" s="1"/>
    </row>
    <row r="2614" spans="1:220" x14ac:dyDescent="0.2">
      <c r="A2614" s="65">
        <f t="shared" si="661"/>
        <v>44589</v>
      </c>
      <c r="B2614" s="12">
        <f t="shared" ca="1" si="663"/>
        <v>110067411.29427704</v>
      </c>
      <c r="C2614" s="73">
        <f t="shared" ca="1" si="664"/>
        <v>80526032.942365378</v>
      </c>
      <c r="D2614" s="67">
        <f ca="1">IF(A2614&lt;$B$1,VLOOKUP(A2614,[1]DI!$A$4:$B$15000,2,FALSE),0)</f>
        <v>9.1499999999999998E-2</v>
      </c>
      <c r="E2614" s="11">
        <f t="shared" ca="1" si="665"/>
        <v>1.00034749</v>
      </c>
      <c r="F2614" s="66">
        <f ca="1">(TRUNC(PRODUCT($E$16:$E2613),16))</f>
        <v>1.7351875084877699</v>
      </c>
      <c r="G2614" s="66">
        <f t="shared" ca="1" si="666"/>
        <v>1.6004484080525101</v>
      </c>
      <c r="H2614" s="66">
        <f t="shared" ca="1" si="667"/>
        <v>1.0841883400000001</v>
      </c>
      <c r="I2614" s="67">
        <f t="shared" si="662"/>
        <v>0</v>
      </c>
      <c r="J2614" s="68">
        <f t="shared" si="668"/>
        <v>43801</v>
      </c>
      <c r="K2614" s="13">
        <f t="shared" si="669"/>
        <v>776</v>
      </c>
      <c r="L2614" s="9">
        <f t="shared" si="670"/>
        <v>1</v>
      </c>
      <c r="M2614" s="71">
        <f t="shared" ca="1" si="671"/>
        <v>1.0841883400000001</v>
      </c>
      <c r="N2614" s="70">
        <f t="shared" si="672"/>
        <v>0</v>
      </c>
      <c r="O2614" s="66">
        <f t="shared" ca="1" si="673"/>
        <v>6779353.04020306</v>
      </c>
      <c r="P2614" s="72">
        <f t="shared" si="674"/>
        <v>0</v>
      </c>
      <c r="Q2614" s="73">
        <f t="shared" ca="1" si="675"/>
        <v>1610520.6588473076</v>
      </c>
      <c r="R2614" s="73">
        <f t="shared" ca="1" si="676"/>
        <v>21151504.652861305</v>
      </c>
      <c r="S2614" s="68"/>
      <c r="T2614" s="68"/>
      <c r="U2614" s="68"/>
      <c r="V2614" s="6"/>
      <c r="W2614" s="6"/>
      <c r="X2614" s="6"/>
      <c r="Y2614" s="7"/>
      <c r="Z2614" s="1"/>
      <c r="AA2614" s="6"/>
      <c r="AB2614" s="7"/>
      <c r="AC2614" s="7"/>
      <c r="AD2614" s="7"/>
      <c r="AE2614" s="6"/>
      <c r="AF2614" s="8"/>
      <c r="AG2614" s="6"/>
      <c r="AH2614" s="1"/>
      <c r="AI2614" s="3"/>
      <c r="AJ2614" s="3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</row>
    <row r="2615" spans="1:220" x14ac:dyDescent="0.2">
      <c r="A2615" s="65">
        <f t="shared" si="661"/>
        <v>44590</v>
      </c>
      <c r="B2615" s="12">
        <f t="shared" ca="1" si="663"/>
        <v>110124591.48816885</v>
      </c>
      <c r="C2615" s="73">
        <f t="shared" ca="1" si="664"/>
        <v>80526032.942365378</v>
      </c>
      <c r="D2615" s="67">
        <f ca="1">IF(A2615&lt;$B$1,VLOOKUP(A2615,[1]DI!$A$4:$B$15000,2,FALSE),0)</f>
        <v>0</v>
      </c>
      <c r="E2615" s="11">
        <f t="shared" ca="1" si="665"/>
        <v>1</v>
      </c>
      <c r="F2615" s="66">
        <f ca="1">(TRUNC(PRODUCT($E$16:$E2614),16))</f>
        <v>1.73579046879509</v>
      </c>
      <c r="G2615" s="66">
        <f t="shared" ca="1" si="666"/>
        <v>1.6004484080525101</v>
      </c>
      <c r="H2615" s="66">
        <f t="shared" ca="1" si="667"/>
        <v>1.0845650899999999</v>
      </c>
      <c r="I2615" s="67">
        <f t="shared" si="662"/>
        <v>0</v>
      </c>
      <c r="J2615" s="68">
        <f t="shared" si="668"/>
        <v>43801</v>
      </c>
      <c r="K2615" s="13">
        <f t="shared" si="669"/>
        <v>777</v>
      </c>
      <c r="L2615" s="9">
        <f t="shared" si="670"/>
        <v>1</v>
      </c>
      <c r="M2615" s="71">
        <f t="shared" ca="1" si="671"/>
        <v>1.0845650899999999</v>
      </c>
      <c r="N2615" s="70">
        <f t="shared" si="672"/>
        <v>0</v>
      </c>
      <c r="O2615" s="66">
        <f t="shared" ca="1" si="673"/>
        <v>6809691.2231140798</v>
      </c>
      <c r="P2615" s="72">
        <f t="shared" si="674"/>
        <v>0</v>
      </c>
      <c r="Q2615" s="73">
        <f t="shared" ca="1" si="675"/>
        <v>1610520.6588473076</v>
      </c>
      <c r="R2615" s="73">
        <f t="shared" ca="1" si="676"/>
        <v>21178346.663842097</v>
      </c>
      <c r="S2615" s="68"/>
      <c r="T2615" s="68"/>
      <c r="U2615" s="68"/>
      <c r="V2615" s="6"/>
      <c r="W2615" s="6"/>
      <c r="X2615" s="6"/>
      <c r="Y2615" s="7"/>
      <c r="Z2615" s="1"/>
      <c r="AA2615" s="6"/>
      <c r="AB2615" s="7"/>
      <c r="AC2615" s="7"/>
      <c r="AD2615" s="7"/>
      <c r="AE2615" s="6"/>
      <c r="AF2615" s="8"/>
      <c r="AG2615" s="6"/>
      <c r="AH2615" s="1"/>
      <c r="AI2615" s="3"/>
      <c r="AJ2615" s="3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  <c r="HG2615" s="1"/>
      <c r="HH2615" s="1"/>
      <c r="HI2615" s="1"/>
      <c r="HJ2615" s="1"/>
      <c r="HK2615" s="1"/>
      <c r="HL2615" s="1"/>
    </row>
    <row r="2616" spans="1:220" x14ac:dyDescent="0.2">
      <c r="A2616" s="65">
        <f t="shared" si="661"/>
        <v>44591</v>
      </c>
      <c r="B2616" s="12">
        <f t="shared" ca="1" si="663"/>
        <v>110151433.49914964</v>
      </c>
      <c r="C2616" s="73">
        <f t="shared" ca="1" si="664"/>
        <v>80526032.942365378</v>
      </c>
      <c r="D2616" s="67">
        <f ca="1">IF(A2616&lt;$B$1,VLOOKUP(A2616,[1]DI!$A$4:$B$15000,2,FALSE),0)</f>
        <v>0</v>
      </c>
      <c r="E2616" s="11">
        <f t="shared" ca="1" si="665"/>
        <v>1</v>
      </c>
      <c r="F2616" s="66">
        <f ca="1">(TRUNC(PRODUCT($E$16:$E2615),16))</f>
        <v>1.73579046879509</v>
      </c>
      <c r="G2616" s="66">
        <f t="shared" ca="1" si="666"/>
        <v>1.6004484080525101</v>
      </c>
      <c r="H2616" s="66">
        <f t="shared" ca="1" si="667"/>
        <v>1.0845650899999999</v>
      </c>
      <c r="I2616" s="67">
        <f t="shared" si="662"/>
        <v>0</v>
      </c>
      <c r="J2616" s="68">
        <f t="shared" si="668"/>
        <v>43801</v>
      </c>
      <c r="K2616" s="13">
        <f t="shared" si="669"/>
        <v>778</v>
      </c>
      <c r="L2616" s="9">
        <f t="shared" si="670"/>
        <v>1</v>
      </c>
      <c r="M2616" s="71">
        <f t="shared" ca="1" si="671"/>
        <v>1.0845650899999999</v>
      </c>
      <c r="N2616" s="70">
        <f t="shared" si="672"/>
        <v>0</v>
      </c>
      <c r="O2616" s="66">
        <f t="shared" ca="1" si="673"/>
        <v>6809691.2231140798</v>
      </c>
      <c r="P2616" s="72">
        <f t="shared" si="674"/>
        <v>0</v>
      </c>
      <c r="Q2616" s="73">
        <f t="shared" ca="1" si="675"/>
        <v>1610520.6588473076</v>
      </c>
      <c r="R2616" s="73">
        <f t="shared" ca="1" si="676"/>
        <v>21205188.674822882</v>
      </c>
      <c r="S2616" s="68"/>
      <c r="T2616" s="68"/>
      <c r="U2616" s="68"/>
      <c r="V2616" s="6"/>
      <c r="W2616" s="6"/>
      <c r="X2616" s="6"/>
      <c r="Y2616" s="7"/>
      <c r="Z2616" s="1"/>
      <c r="AA2616" s="6"/>
      <c r="AB2616" s="7"/>
      <c r="AC2616" s="7"/>
      <c r="AD2616" s="7"/>
      <c r="AE2616" s="6"/>
      <c r="AF2616" s="8"/>
      <c r="AG2616" s="6"/>
      <c r="AH2616" s="1"/>
      <c r="AI2616" s="3"/>
      <c r="AJ2616" s="3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</row>
    <row r="2617" spans="1:220" x14ac:dyDescent="0.2">
      <c r="A2617" s="65">
        <f t="shared" si="661"/>
        <v>44592</v>
      </c>
      <c r="B2617" s="12">
        <f t="shared" ca="1" si="663"/>
        <v>110178275.51013042</v>
      </c>
      <c r="C2617" s="73">
        <f t="shared" ca="1" si="664"/>
        <v>80526032.942365378</v>
      </c>
      <c r="D2617" s="67">
        <f ca="1">IF(A2617&lt;$B$1,VLOOKUP(A2617,[1]DI!$A$4:$B$15000,2,FALSE),0)</f>
        <v>9.1499999999999998E-2</v>
      </c>
      <c r="E2617" s="11">
        <f t="shared" ca="1" si="665"/>
        <v>1.00034749</v>
      </c>
      <c r="F2617" s="66">
        <f ca="1">(TRUNC(PRODUCT($E$16:$E2616),16))</f>
        <v>1.73579046879509</v>
      </c>
      <c r="G2617" s="66">
        <f t="shared" ca="1" si="666"/>
        <v>1.6004484080525101</v>
      </c>
      <c r="H2617" s="66">
        <f t="shared" ca="1" si="667"/>
        <v>1.0845650899999999</v>
      </c>
      <c r="I2617" s="67">
        <f t="shared" si="662"/>
        <v>0</v>
      </c>
      <c r="J2617" s="68">
        <f t="shared" si="668"/>
        <v>43801</v>
      </c>
      <c r="K2617" s="13">
        <f t="shared" si="669"/>
        <v>779</v>
      </c>
      <c r="L2617" s="9">
        <f t="shared" si="670"/>
        <v>1</v>
      </c>
      <c r="M2617" s="71">
        <f t="shared" ca="1" si="671"/>
        <v>1.0845650899999999</v>
      </c>
      <c r="N2617" s="70">
        <f t="shared" si="672"/>
        <v>0</v>
      </c>
      <c r="O2617" s="66">
        <f t="shared" ca="1" si="673"/>
        <v>6809691.2231140798</v>
      </c>
      <c r="P2617" s="72">
        <f t="shared" si="674"/>
        <v>0</v>
      </c>
      <c r="Q2617" s="73">
        <f t="shared" ca="1" si="675"/>
        <v>1610520.6588473076</v>
      </c>
      <c r="R2617" s="73">
        <f t="shared" ca="1" si="676"/>
        <v>21232030.68580367</v>
      </c>
      <c r="S2617" s="68"/>
      <c r="T2617" s="68"/>
      <c r="U2617" s="68"/>
      <c r="V2617" s="6"/>
      <c r="W2617" s="6"/>
      <c r="X2617" s="6"/>
      <c r="Y2617" s="7"/>
      <c r="Z2617" s="1"/>
      <c r="AA2617" s="6"/>
      <c r="AB2617" s="7"/>
      <c r="AC2617" s="7"/>
      <c r="AD2617" s="7"/>
      <c r="AE2617" s="6"/>
      <c r="AF2617" s="8"/>
      <c r="AG2617" s="6"/>
      <c r="AH2617" s="1"/>
      <c r="AI2617" s="3"/>
      <c r="AJ2617" s="3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</row>
    <row r="2618" spans="1:220" x14ac:dyDescent="0.2">
      <c r="A2618" s="65">
        <f t="shared" si="661"/>
        <v>44593</v>
      </c>
      <c r="B2618" s="12">
        <f t="shared" ca="1" si="663"/>
        <v>110235465.36714622</v>
      </c>
      <c r="C2618" s="73">
        <f t="shared" ca="1" si="664"/>
        <v>80526032.942365378</v>
      </c>
      <c r="D2618" s="67">
        <f ca="1">IF(A2618&lt;$B$1,VLOOKUP(A2618,[1]DI!$A$4:$B$15000,2,FALSE),0)</f>
        <v>9.1499999999999998E-2</v>
      </c>
      <c r="E2618" s="11">
        <f t="shared" ca="1" si="665"/>
        <v>1.00034749</v>
      </c>
      <c r="F2618" s="66">
        <f ca="1">(TRUNC(PRODUCT($E$16:$E2617),16))</f>
        <v>1.73639363862509</v>
      </c>
      <c r="G2618" s="66">
        <f t="shared" ca="1" si="666"/>
        <v>1.6004484080525101</v>
      </c>
      <c r="H2618" s="66">
        <f t="shared" ca="1" si="667"/>
        <v>1.0849419600000001</v>
      </c>
      <c r="I2618" s="67">
        <f t="shared" si="662"/>
        <v>0</v>
      </c>
      <c r="J2618" s="68">
        <f t="shared" si="668"/>
        <v>43801</v>
      </c>
      <c r="K2618" s="13">
        <f t="shared" si="669"/>
        <v>779</v>
      </c>
      <c r="L2618" s="9">
        <f t="shared" si="670"/>
        <v>1</v>
      </c>
      <c r="M2618" s="71">
        <f t="shared" ca="1" si="671"/>
        <v>1.0849419600000001</v>
      </c>
      <c r="N2618" s="70">
        <f t="shared" si="672"/>
        <v>0</v>
      </c>
      <c r="O2618" s="66">
        <f t="shared" ca="1" si="673"/>
        <v>6840039.06914909</v>
      </c>
      <c r="P2618" s="72">
        <f t="shared" si="674"/>
        <v>0</v>
      </c>
      <c r="Q2618" s="73">
        <f t="shared" ca="1" si="675"/>
        <v>1610520.6588473076</v>
      </c>
      <c r="R2618" s="73">
        <f t="shared" ca="1" si="676"/>
        <v>21258872.696784459</v>
      </c>
      <c r="S2618" s="68"/>
      <c r="T2618" s="68"/>
      <c r="U2618" s="68"/>
      <c r="V2618" s="6"/>
      <c r="W2618" s="6"/>
      <c r="X2618" s="6"/>
      <c r="Y2618" s="7"/>
      <c r="Z2618" s="1"/>
      <c r="AA2618" s="6"/>
      <c r="AB2618" s="7"/>
      <c r="AC2618" s="7"/>
      <c r="AD2618" s="7"/>
      <c r="AE2618" s="6"/>
      <c r="AF2618" s="8"/>
      <c r="AG2618" s="6"/>
      <c r="AH2618" s="1"/>
      <c r="AI2618" s="3"/>
      <c r="AJ2618" s="3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</row>
    <row r="2619" spans="1:220" x14ac:dyDescent="0.2">
      <c r="A2619" s="65">
        <f t="shared" si="661"/>
        <v>44594</v>
      </c>
      <c r="B2619" s="12">
        <f t="shared" ca="1" si="663"/>
        <v>110292666.49780662</v>
      </c>
      <c r="C2619" s="73">
        <f t="shared" ca="1" si="664"/>
        <v>80526032.942365378</v>
      </c>
      <c r="D2619" s="67">
        <f ca="1">IF(A2619&lt;$B$1,VLOOKUP(A2619,[1]DI!$A$4:$B$15000,2,FALSE),0)</f>
        <v>9.1499999999999998E-2</v>
      </c>
      <c r="E2619" s="11">
        <f t="shared" ca="1" si="665"/>
        <v>1.00034749</v>
      </c>
      <c r="F2619" s="66">
        <f ca="1">(TRUNC(PRODUCT($E$16:$E2618),16))</f>
        <v>1.73699701805058</v>
      </c>
      <c r="G2619" s="66">
        <f t="shared" ca="1" si="666"/>
        <v>1.6004484080525101</v>
      </c>
      <c r="H2619" s="66">
        <f t="shared" ca="1" si="667"/>
        <v>1.0853189700000001</v>
      </c>
      <c r="I2619" s="67">
        <f t="shared" si="662"/>
        <v>0</v>
      </c>
      <c r="J2619" s="68">
        <f t="shared" si="668"/>
        <v>43801</v>
      </c>
      <c r="K2619" s="13">
        <f t="shared" si="669"/>
        <v>780</v>
      </c>
      <c r="L2619" s="9">
        <f t="shared" si="670"/>
        <v>1</v>
      </c>
      <c r="M2619" s="71">
        <f t="shared" ca="1" si="671"/>
        <v>1.0853189700000001</v>
      </c>
      <c r="N2619" s="70">
        <f t="shared" si="672"/>
        <v>0</v>
      </c>
      <c r="O2619" s="66">
        <f t="shared" ca="1" si="673"/>
        <v>6870398.18882869</v>
      </c>
      <c r="P2619" s="72">
        <f t="shared" si="674"/>
        <v>0</v>
      </c>
      <c r="Q2619" s="73">
        <f t="shared" ca="1" si="675"/>
        <v>1610520.6588473076</v>
      </c>
      <c r="R2619" s="73">
        <f t="shared" ca="1" si="676"/>
        <v>21285714.707765251</v>
      </c>
      <c r="S2619" s="68"/>
      <c r="T2619" s="68"/>
      <c r="U2619" s="68"/>
      <c r="V2619" s="6"/>
      <c r="W2619" s="6"/>
      <c r="X2619" s="6"/>
      <c r="Y2619" s="7"/>
      <c r="Z2619" s="1"/>
      <c r="AA2619" s="6"/>
      <c r="AB2619" s="7"/>
      <c r="AC2619" s="7"/>
      <c r="AD2619" s="7"/>
      <c r="AE2619" s="6"/>
      <c r="AF2619" s="8"/>
      <c r="AG2619" s="6"/>
      <c r="AH2619" s="1"/>
      <c r="AI2619" s="3"/>
      <c r="AJ2619" s="3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</row>
    <row r="2620" spans="1:220" x14ac:dyDescent="0.2">
      <c r="A2620" s="65">
        <f t="shared" si="661"/>
        <v>44595</v>
      </c>
      <c r="B2620" s="12">
        <f t="shared" ca="1" si="663"/>
        <v>110349878.09685129</v>
      </c>
      <c r="C2620" s="73">
        <f t="shared" ca="1" si="664"/>
        <v>80526032.942365378</v>
      </c>
      <c r="D2620" s="67">
        <f ca="1">IF(A2620&lt;$B$1,VLOOKUP(A2620,[1]DI!$A$4:$B$15000,2,FALSE),0)</f>
        <v>0.1065</v>
      </c>
      <c r="E2620" s="11">
        <f t="shared" ca="1" si="665"/>
        <v>1.00040168</v>
      </c>
      <c r="F2620" s="66">
        <f ca="1">(TRUNC(PRODUCT($E$16:$E2619),16))</f>
        <v>1.7376006071443799</v>
      </c>
      <c r="G2620" s="66">
        <f t="shared" ca="1" si="666"/>
        <v>1.6004484080525101</v>
      </c>
      <c r="H2620" s="66">
        <f t="shared" ca="1" si="667"/>
        <v>1.08569611</v>
      </c>
      <c r="I2620" s="67">
        <f t="shared" si="662"/>
        <v>0</v>
      </c>
      <c r="J2620" s="68">
        <f t="shared" si="668"/>
        <v>43801</v>
      </c>
      <c r="K2620" s="13">
        <f t="shared" si="669"/>
        <v>781</v>
      </c>
      <c r="L2620" s="9">
        <f t="shared" si="670"/>
        <v>1</v>
      </c>
      <c r="M2620" s="71">
        <f t="shared" ca="1" si="671"/>
        <v>1.08569611</v>
      </c>
      <c r="N2620" s="70">
        <f t="shared" si="672"/>
        <v>0</v>
      </c>
      <c r="O2620" s="66">
        <f t="shared" ca="1" si="673"/>
        <v>6900767.7768925698</v>
      </c>
      <c r="P2620" s="72">
        <f t="shared" si="674"/>
        <v>0</v>
      </c>
      <c r="Q2620" s="73">
        <f t="shared" ca="1" si="675"/>
        <v>1610520.6588473076</v>
      </c>
      <c r="R2620" s="73">
        <f t="shared" ca="1" si="676"/>
        <v>21312556.718746036</v>
      </c>
      <c r="S2620" s="68"/>
      <c r="T2620" s="68"/>
      <c r="U2620" s="68"/>
      <c r="V2620" s="6"/>
      <c r="W2620" s="6"/>
      <c r="X2620" s="6"/>
      <c r="Y2620" s="7"/>
      <c r="Z2620" s="1"/>
      <c r="AA2620" s="6"/>
      <c r="AB2620" s="7"/>
      <c r="AC2620" s="7"/>
      <c r="AD2620" s="7"/>
      <c r="AE2620" s="6"/>
      <c r="AF2620" s="8"/>
      <c r="AG2620" s="6"/>
      <c r="AH2620" s="1"/>
      <c r="AI2620" s="3"/>
      <c r="AJ2620" s="3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</row>
    <row r="2621" spans="1:220" x14ac:dyDescent="0.2">
      <c r="A2621" s="65">
        <f t="shared" si="661"/>
        <v>44596</v>
      </c>
      <c r="B2621" s="12">
        <f t="shared" ca="1" si="663"/>
        <v>110411837.51079823</v>
      </c>
      <c r="C2621" s="73">
        <f t="shared" ca="1" si="664"/>
        <v>80526032.942365378</v>
      </c>
      <c r="D2621" s="67">
        <f ca="1">IF(A2621&lt;$B$1,VLOOKUP(A2621,[1]DI!$A$4:$B$15000,2,FALSE),0)</f>
        <v>0.1065</v>
      </c>
      <c r="E2621" s="11">
        <f t="shared" ca="1" si="665"/>
        <v>1.00040168</v>
      </c>
      <c r="F2621" s="66">
        <f ca="1">(TRUNC(PRODUCT($E$16:$E2620),16))</f>
        <v>1.73829856655626</v>
      </c>
      <c r="G2621" s="66">
        <f t="shared" ca="1" si="666"/>
        <v>1.6004484080525101</v>
      </c>
      <c r="H2621" s="66">
        <f t="shared" ca="1" si="667"/>
        <v>1.0861322099999999</v>
      </c>
      <c r="I2621" s="67">
        <f t="shared" si="662"/>
        <v>0</v>
      </c>
      <c r="J2621" s="68">
        <f t="shared" si="668"/>
        <v>43801</v>
      </c>
      <c r="K2621" s="13">
        <f t="shared" si="669"/>
        <v>782</v>
      </c>
      <c r="L2621" s="9">
        <f t="shared" si="670"/>
        <v>1</v>
      </c>
      <c r="M2621" s="71">
        <f t="shared" ca="1" si="671"/>
        <v>1.0861322099999999</v>
      </c>
      <c r="N2621" s="70">
        <f t="shared" si="672"/>
        <v>0</v>
      </c>
      <c r="O2621" s="66">
        <f t="shared" ca="1" si="673"/>
        <v>6935885.1798587302</v>
      </c>
      <c r="P2621" s="72">
        <f t="shared" si="674"/>
        <v>0</v>
      </c>
      <c r="Q2621" s="73">
        <f t="shared" ca="1" si="675"/>
        <v>1610520.6588473076</v>
      </c>
      <c r="R2621" s="73">
        <f t="shared" ca="1" si="676"/>
        <v>21339398.729726825</v>
      </c>
      <c r="S2621" s="68"/>
      <c r="T2621" s="68"/>
      <c r="U2621" s="68"/>
      <c r="V2621" s="6"/>
      <c r="W2621" s="6"/>
      <c r="X2621" s="6"/>
      <c r="Y2621" s="7"/>
      <c r="Z2621" s="1"/>
      <c r="AA2621" s="6"/>
      <c r="AB2621" s="7"/>
      <c r="AC2621" s="7"/>
      <c r="AD2621" s="7"/>
      <c r="AE2621" s="6"/>
      <c r="AF2621" s="8"/>
      <c r="AG2621" s="6"/>
      <c r="AH2621" s="1"/>
      <c r="AI2621" s="3"/>
      <c r="AJ2621" s="3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</row>
    <row r="2622" spans="1:220" x14ac:dyDescent="0.2">
      <c r="A2622" s="65">
        <f t="shared" si="661"/>
        <v>44597</v>
      </c>
      <c r="B2622" s="12">
        <f t="shared" ca="1" si="663"/>
        <v>110473811.41943114</v>
      </c>
      <c r="C2622" s="73">
        <f t="shared" ca="1" si="664"/>
        <v>80526032.942365378</v>
      </c>
      <c r="D2622" s="67">
        <f ca="1">IF(A2622&lt;$B$1,VLOOKUP(A2622,[1]DI!$A$4:$B$15000,2,FALSE),0)</f>
        <v>0</v>
      </c>
      <c r="E2622" s="11">
        <f t="shared" ca="1" si="665"/>
        <v>1</v>
      </c>
      <c r="F2622" s="66">
        <f ca="1">(TRUNC(PRODUCT($E$16:$E2621),16))</f>
        <v>1.7389968063244701</v>
      </c>
      <c r="G2622" s="66">
        <f t="shared" ca="1" si="666"/>
        <v>1.6004484080525101</v>
      </c>
      <c r="H2622" s="66">
        <f t="shared" ca="1" si="667"/>
        <v>1.0865684900000001</v>
      </c>
      <c r="I2622" s="67">
        <f t="shared" si="662"/>
        <v>0</v>
      </c>
      <c r="J2622" s="68">
        <f t="shared" si="668"/>
        <v>43801</v>
      </c>
      <c r="K2622" s="13">
        <f t="shared" si="669"/>
        <v>783</v>
      </c>
      <c r="L2622" s="9">
        <f t="shared" si="670"/>
        <v>1</v>
      </c>
      <c r="M2622" s="71">
        <f t="shared" ca="1" si="671"/>
        <v>1.0865684900000001</v>
      </c>
      <c r="N2622" s="70">
        <f t="shared" si="672"/>
        <v>0</v>
      </c>
      <c r="O2622" s="66">
        <f t="shared" ca="1" si="673"/>
        <v>6971017.0775108403</v>
      </c>
      <c r="P2622" s="72">
        <f t="shared" si="674"/>
        <v>0</v>
      </c>
      <c r="Q2622" s="73">
        <f t="shared" ca="1" si="675"/>
        <v>1610520.6588473076</v>
      </c>
      <c r="R2622" s="73">
        <f t="shared" ca="1" si="676"/>
        <v>21366240.740707617</v>
      </c>
      <c r="S2622" s="68"/>
      <c r="T2622" s="68"/>
      <c r="U2622" s="68"/>
      <c r="V2622" s="6"/>
      <c r="W2622" s="6"/>
      <c r="X2622" s="6"/>
      <c r="Y2622" s="7"/>
      <c r="Z2622" s="1"/>
      <c r="AA2622" s="6"/>
      <c r="AB2622" s="7"/>
      <c r="AC2622" s="7"/>
      <c r="AD2622" s="7"/>
      <c r="AE2622" s="6"/>
      <c r="AF2622" s="8"/>
      <c r="AG2622" s="6"/>
      <c r="AH2622" s="1"/>
      <c r="AI2622" s="3"/>
      <c r="AJ2622" s="3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</row>
    <row r="2623" spans="1:220" x14ac:dyDescent="0.2">
      <c r="A2623" s="65">
        <f t="shared" si="661"/>
        <v>44598</v>
      </c>
      <c r="B2623" s="12">
        <f t="shared" ca="1" si="663"/>
        <v>110500653.43041192</v>
      </c>
      <c r="C2623" s="73">
        <f t="shared" ca="1" si="664"/>
        <v>80526032.942365378</v>
      </c>
      <c r="D2623" s="67">
        <f ca="1">IF(A2623&lt;$B$1,VLOOKUP(A2623,[1]DI!$A$4:$B$15000,2,FALSE),0)</f>
        <v>0</v>
      </c>
      <c r="E2623" s="11">
        <f t="shared" ca="1" si="665"/>
        <v>1</v>
      </c>
      <c r="F2623" s="66">
        <f ca="1">(TRUNC(PRODUCT($E$16:$E2622),16))</f>
        <v>1.7389968063244701</v>
      </c>
      <c r="G2623" s="66">
        <f t="shared" ca="1" si="666"/>
        <v>1.6004484080525101</v>
      </c>
      <c r="H2623" s="66">
        <f t="shared" ca="1" si="667"/>
        <v>1.0865684900000001</v>
      </c>
      <c r="I2623" s="67">
        <f t="shared" si="662"/>
        <v>0</v>
      </c>
      <c r="J2623" s="68">
        <f t="shared" si="668"/>
        <v>43801</v>
      </c>
      <c r="K2623" s="13">
        <f t="shared" si="669"/>
        <v>784</v>
      </c>
      <c r="L2623" s="9">
        <f t="shared" si="670"/>
        <v>1</v>
      </c>
      <c r="M2623" s="71">
        <f t="shared" ca="1" si="671"/>
        <v>1.0865684900000001</v>
      </c>
      <c r="N2623" s="70">
        <f t="shared" si="672"/>
        <v>0</v>
      </c>
      <c r="O2623" s="66">
        <f t="shared" ca="1" si="673"/>
        <v>6971017.0775108403</v>
      </c>
      <c r="P2623" s="72">
        <f t="shared" si="674"/>
        <v>0</v>
      </c>
      <c r="Q2623" s="73">
        <f t="shared" ca="1" si="675"/>
        <v>1610520.6588473076</v>
      </c>
      <c r="R2623" s="73">
        <f t="shared" ca="1" si="676"/>
        <v>21393082.751688402</v>
      </c>
      <c r="S2623" s="68"/>
      <c r="T2623" s="68"/>
      <c r="U2623" s="68"/>
      <c r="V2623" s="6"/>
      <c r="W2623" s="6"/>
      <c r="X2623" s="6"/>
      <c r="Y2623" s="7"/>
      <c r="Z2623" s="1"/>
      <c r="AA2623" s="6"/>
      <c r="AB2623" s="7"/>
      <c r="AC2623" s="7"/>
      <c r="AD2623" s="7"/>
      <c r="AE2623" s="6"/>
      <c r="AF2623" s="8"/>
      <c r="AG2623" s="6"/>
      <c r="AH2623" s="1"/>
      <c r="AI2623" s="3"/>
      <c r="AJ2623" s="3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</row>
    <row r="2624" spans="1:220" x14ac:dyDescent="0.2">
      <c r="A2624" s="65">
        <f t="shared" si="661"/>
        <v>44599</v>
      </c>
      <c r="B2624" s="12">
        <f t="shared" ca="1" si="663"/>
        <v>110527495.4413927</v>
      </c>
      <c r="C2624" s="73">
        <f t="shared" ca="1" si="664"/>
        <v>80526032.942365378</v>
      </c>
      <c r="D2624" s="67">
        <f ca="1">IF(A2624&lt;$B$1,VLOOKUP(A2624,[1]DI!$A$4:$B$15000,2,FALSE),0)</f>
        <v>0.1065</v>
      </c>
      <c r="E2624" s="11">
        <f t="shared" ca="1" si="665"/>
        <v>1.00040168</v>
      </c>
      <c r="F2624" s="66">
        <f ca="1">(TRUNC(PRODUCT($E$16:$E2623),16))</f>
        <v>1.7389968063244701</v>
      </c>
      <c r="G2624" s="66">
        <f t="shared" ca="1" si="666"/>
        <v>1.6004484080525101</v>
      </c>
      <c r="H2624" s="66">
        <f t="shared" ca="1" si="667"/>
        <v>1.0865684900000001</v>
      </c>
      <c r="I2624" s="67">
        <f t="shared" si="662"/>
        <v>0</v>
      </c>
      <c r="J2624" s="68">
        <f t="shared" si="668"/>
        <v>43801</v>
      </c>
      <c r="K2624" s="13">
        <f t="shared" si="669"/>
        <v>785</v>
      </c>
      <c r="L2624" s="9">
        <f t="shared" si="670"/>
        <v>1</v>
      </c>
      <c r="M2624" s="71">
        <f t="shared" ca="1" si="671"/>
        <v>1.0865684900000001</v>
      </c>
      <c r="N2624" s="70">
        <f t="shared" si="672"/>
        <v>0</v>
      </c>
      <c r="O2624" s="66">
        <f t="shared" ca="1" si="673"/>
        <v>6971017.0775108403</v>
      </c>
      <c r="P2624" s="72">
        <f t="shared" si="674"/>
        <v>0</v>
      </c>
      <c r="Q2624" s="73">
        <f t="shared" ca="1" si="675"/>
        <v>1610520.6588473076</v>
      </c>
      <c r="R2624" s="73">
        <f t="shared" ca="1" si="676"/>
        <v>21419924.762669191</v>
      </c>
      <c r="S2624" s="68"/>
      <c r="T2624" s="68"/>
      <c r="U2624" s="68"/>
      <c r="V2624" s="6"/>
      <c r="W2624" s="6"/>
      <c r="X2624" s="6"/>
      <c r="Y2624" s="7"/>
      <c r="Z2624" s="1"/>
      <c r="AA2624" s="6"/>
      <c r="AB2624" s="7"/>
      <c r="AC2624" s="7"/>
      <c r="AD2624" s="7"/>
      <c r="AE2624" s="6"/>
      <c r="AF2624" s="8"/>
      <c r="AG2624" s="6"/>
      <c r="AH2624" s="1"/>
      <c r="AI2624" s="3"/>
      <c r="AJ2624" s="3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  <c r="HG2624" s="1"/>
      <c r="HH2624" s="1"/>
      <c r="HI2624" s="1"/>
      <c r="HJ2624" s="1"/>
      <c r="HK2624" s="1"/>
      <c r="HL2624" s="1"/>
    </row>
    <row r="2625" spans="1:220" x14ac:dyDescent="0.2">
      <c r="A2625" s="65">
        <f t="shared" si="661"/>
        <v>44600</v>
      </c>
      <c r="B2625" s="12">
        <f t="shared" ca="1" si="663"/>
        <v>110589483.03945118</v>
      </c>
      <c r="C2625" s="73">
        <f t="shared" ca="1" si="664"/>
        <v>80526032.942365378</v>
      </c>
      <c r="D2625" s="67">
        <f ca="1">IF(A2625&lt;$B$1,VLOOKUP(A2625,[1]DI!$A$4:$B$15000,2,FALSE),0)</f>
        <v>0.1065</v>
      </c>
      <c r="E2625" s="11">
        <f t="shared" ca="1" si="665"/>
        <v>1.00040168</v>
      </c>
      <c r="F2625" s="66">
        <f ca="1">(TRUNC(PRODUCT($E$16:$E2624),16))</f>
        <v>1.7396953265616399</v>
      </c>
      <c r="G2625" s="66">
        <f t="shared" ca="1" si="666"/>
        <v>1.6004484080525101</v>
      </c>
      <c r="H2625" s="66">
        <f t="shared" ca="1" si="667"/>
        <v>1.0870049399999999</v>
      </c>
      <c r="I2625" s="67">
        <f t="shared" si="662"/>
        <v>0</v>
      </c>
      <c r="J2625" s="68">
        <f t="shared" si="668"/>
        <v>43801</v>
      </c>
      <c r="K2625" s="13">
        <f t="shared" si="669"/>
        <v>786</v>
      </c>
      <c r="L2625" s="9">
        <f t="shared" si="670"/>
        <v>1</v>
      </c>
      <c r="M2625" s="71">
        <f t="shared" ca="1" si="671"/>
        <v>1.0870049399999999</v>
      </c>
      <c r="N2625" s="70">
        <f t="shared" si="672"/>
        <v>0</v>
      </c>
      <c r="O2625" s="66">
        <f t="shared" ca="1" si="673"/>
        <v>7006162.6645885203</v>
      </c>
      <c r="P2625" s="72">
        <f t="shared" si="674"/>
        <v>0</v>
      </c>
      <c r="Q2625" s="73">
        <f t="shared" ca="1" si="675"/>
        <v>1610520.6588473076</v>
      </c>
      <c r="R2625" s="73">
        <f t="shared" ca="1" si="676"/>
        <v>21446766.773649976</v>
      </c>
      <c r="S2625" s="68"/>
      <c r="T2625" s="68"/>
      <c r="U2625" s="68"/>
      <c r="V2625" s="6"/>
      <c r="W2625" s="6"/>
      <c r="X2625" s="6"/>
      <c r="Y2625" s="7"/>
      <c r="Z2625" s="1"/>
      <c r="AA2625" s="6"/>
      <c r="AB2625" s="7"/>
      <c r="AC2625" s="7"/>
      <c r="AD2625" s="7"/>
      <c r="AE2625" s="6"/>
      <c r="AF2625" s="8"/>
      <c r="AG2625" s="6"/>
      <c r="AH2625" s="1"/>
      <c r="AI2625" s="3"/>
      <c r="AJ2625" s="3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</row>
    <row r="2626" spans="1:220" x14ac:dyDescent="0.2">
      <c r="A2626" s="65">
        <f t="shared" si="661"/>
        <v>44601</v>
      </c>
      <c r="B2626" s="12">
        <f t="shared" ca="1" si="663"/>
        <v>110651485.13219559</v>
      </c>
      <c r="C2626" s="73">
        <f t="shared" ca="1" si="664"/>
        <v>80526032.942365378</v>
      </c>
      <c r="D2626" s="67">
        <f ca="1">IF(A2626&lt;$B$1,VLOOKUP(A2626,[1]DI!$A$4:$B$15000,2,FALSE),0)</f>
        <v>0.1065</v>
      </c>
      <c r="E2626" s="11">
        <f t="shared" ca="1" si="665"/>
        <v>1.00040168</v>
      </c>
      <c r="F2626" s="66">
        <f ca="1">(TRUNC(PRODUCT($E$16:$E2625),16))</f>
        <v>1.74039412738041</v>
      </c>
      <c r="G2626" s="66">
        <f t="shared" ca="1" si="666"/>
        <v>1.6004484080525101</v>
      </c>
      <c r="H2626" s="66">
        <f t="shared" ca="1" si="667"/>
        <v>1.08744157</v>
      </c>
      <c r="I2626" s="67">
        <f t="shared" si="662"/>
        <v>0</v>
      </c>
      <c r="J2626" s="68">
        <f t="shared" si="668"/>
        <v>43801</v>
      </c>
      <c r="K2626" s="13">
        <f t="shared" si="669"/>
        <v>787</v>
      </c>
      <c r="L2626" s="9">
        <f t="shared" si="670"/>
        <v>1</v>
      </c>
      <c r="M2626" s="71">
        <f t="shared" ca="1" si="671"/>
        <v>1.08744157</v>
      </c>
      <c r="N2626" s="70">
        <f t="shared" si="672"/>
        <v>0</v>
      </c>
      <c r="O2626" s="66">
        <f t="shared" ca="1" si="673"/>
        <v>7041322.7463521501</v>
      </c>
      <c r="P2626" s="72">
        <f t="shared" si="674"/>
        <v>0</v>
      </c>
      <c r="Q2626" s="73">
        <f t="shared" ca="1" si="675"/>
        <v>1610520.6588473076</v>
      </c>
      <c r="R2626" s="73">
        <f t="shared" ca="1" si="676"/>
        <v>21473608.784630768</v>
      </c>
      <c r="S2626" s="68"/>
      <c r="T2626" s="68"/>
      <c r="U2626" s="68"/>
      <c r="V2626" s="6"/>
      <c r="W2626" s="6"/>
      <c r="X2626" s="6"/>
      <c r="Y2626" s="7"/>
      <c r="Z2626" s="1"/>
      <c r="AA2626" s="6"/>
      <c r="AB2626" s="7"/>
      <c r="AC2626" s="7"/>
      <c r="AD2626" s="7"/>
      <c r="AE2626" s="6"/>
      <c r="AF2626" s="8"/>
      <c r="AG2626" s="6"/>
      <c r="AH2626" s="1"/>
      <c r="AI2626" s="3"/>
      <c r="AJ2626" s="3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</row>
    <row r="2627" spans="1:220" x14ac:dyDescent="0.2">
      <c r="A2627" s="65">
        <f t="shared" si="661"/>
        <v>44602</v>
      </c>
      <c r="B2627" s="12">
        <f t="shared" ca="1" si="663"/>
        <v>110713500.91436562</v>
      </c>
      <c r="C2627" s="73">
        <f t="shared" ca="1" si="664"/>
        <v>80526032.942365378</v>
      </c>
      <c r="D2627" s="67">
        <f ca="1">IF(A2627&lt;$B$1,VLOOKUP(A2627,[1]DI!$A$4:$B$15000,2,FALSE),0)</f>
        <v>0.1065</v>
      </c>
      <c r="E2627" s="11">
        <f t="shared" ca="1" si="665"/>
        <v>1.00040168</v>
      </c>
      <c r="F2627" s="66">
        <f ca="1">(TRUNC(PRODUCT($E$16:$E2626),16))</f>
        <v>1.7410932088934901</v>
      </c>
      <c r="G2627" s="66">
        <f t="shared" ca="1" si="666"/>
        <v>1.6004484080525101</v>
      </c>
      <c r="H2627" s="66">
        <f t="shared" ca="1" si="667"/>
        <v>1.0878783700000001</v>
      </c>
      <c r="I2627" s="67">
        <f t="shared" si="662"/>
        <v>0</v>
      </c>
      <c r="J2627" s="68">
        <f t="shared" si="668"/>
        <v>43801</v>
      </c>
      <c r="K2627" s="13">
        <f t="shared" si="669"/>
        <v>788</v>
      </c>
      <c r="L2627" s="9">
        <f t="shared" si="670"/>
        <v>1</v>
      </c>
      <c r="M2627" s="71">
        <f t="shared" ca="1" si="671"/>
        <v>1.0878783700000001</v>
      </c>
      <c r="N2627" s="70">
        <f t="shared" si="672"/>
        <v>0</v>
      </c>
      <c r="O2627" s="66">
        <f t="shared" ca="1" si="673"/>
        <v>7076496.5175413797</v>
      </c>
      <c r="P2627" s="72">
        <f t="shared" si="674"/>
        <v>0</v>
      </c>
      <c r="Q2627" s="73">
        <f t="shared" ca="1" si="675"/>
        <v>1610520.6588473076</v>
      </c>
      <c r="R2627" s="73">
        <f t="shared" ca="1" si="676"/>
        <v>21500450.795611557</v>
      </c>
      <c r="S2627" s="68"/>
      <c r="T2627" s="68"/>
      <c r="U2627" s="68"/>
      <c r="V2627" s="6"/>
      <c r="W2627" s="6"/>
      <c r="X2627" s="6"/>
      <c r="Y2627" s="7"/>
      <c r="Z2627" s="1"/>
      <c r="AA2627" s="6"/>
      <c r="AB2627" s="7"/>
      <c r="AC2627" s="7"/>
      <c r="AD2627" s="7"/>
      <c r="AE2627" s="6"/>
      <c r="AF2627" s="8"/>
      <c r="AG2627" s="6"/>
      <c r="AH2627" s="1"/>
      <c r="AI2627" s="3"/>
      <c r="AJ2627" s="3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</row>
    <row r="2628" spans="1:220" x14ac:dyDescent="0.2">
      <c r="A2628" s="65">
        <f t="shared" si="661"/>
        <v>44603</v>
      </c>
      <c r="B2628" s="12">
        <f t="shared" ca="1" si="663"/>
        <v>110775531.19122155</v>
      </c>
      <c r="C2628" s="73">
        <f t="shared" ca="1" si="664"/>
        <v>80526032.942365378</v>
      </c>
      <c r="D2628" s="67">
        <f ca="1">IF(A2628&lt;$B$1,VLOOKUP(A2628,[1]DI!$A$4:$B$15000,2,FALSE),0)</f>
        <v>0.1065</v>
      </c>
      <c r="E2628" s="11">
        <f t="shared" ca="1" si="665"/>
        <v>1.00040168</v>
      </c>
      <c r="F2628" s="66">
        <f ca="1">(TRUNC(PRODUCT($E$16:$E2627),16))</f>
        <v>1.74179257121364</v>
      </c>
      <c r="G2628" s="66">
        <f t="shared" ca="1" si="666"/>
        <v>1.6004484080525101</v>
      </c>
      <c r="H2628" s="66">
        <f t="shared" ca="1" si="667"/>
        <v>1.08831535</v>
      </c>
      <c r="I2628" s="67">
        <f t="shared" si="662"/>
        <v>0</v>
      </c>
      <c r="J2628" s="68">
        <f t="shared" si="668"/>
        <v>43801</v>
      </c>
      <c r="K2628" s="13">
        <f t="shared" si="669"/>
        <v>789</v>
      </c>
      <c r="L2628" s="9">
        <f t="shared" si="670"/>
        <v>1</v>
      </c>
      <c r="M2628" s="71">
        <f t="shared" ca="1" si="671"/>
        <v>1.08831535</v>
      </c>
      <c r="N2628" s="70">
        <f t="shared" si="672"/>
        <v>0</v>
      </c>
      <c r="O2628" s="66">
        <f t="shared" ca="1" si="673"/>
        <v>7111684.7834165301</v>
      </c>
      <c r="P2628" s="72">
        <f t="shared" si="674"/>
        <v>0</v>
      </c>
      <c r="Q2628" s="73">
        <f t="shared" ca="1" si="675"/>
        <v>1610520.6588473076</v>
      </c>
      <c r="R2628" s="73">
        <f t="shared" ca="1" si="676"/>
        <v>21527292.806592349</v>
      </c>
      <c r="S2628" s="68"/>
      <c r="T2628" s="68"/>
      <c r="U2628" s="68"/>
      <c r="V2628" s="6"/>
      <c r="W2628" s="6"/>
      <c r="X2628" s="6"/>
      <c r="Y2628" s="7"/>
      <c r="Z2628" s="1"/>
      <c r="AA2628" s="6"/>
      <c r="AB2628" s="7"/>
      <c r="AC2628" s="7"/>
      <c r="AD2628" s="7"/>
      <c r="AE2628" s="6"/>
      <c r="AF2628" s="8"/>
      <c r="AG2628" s="6"/>
      <c r="AH2628" s="1"/>
      <c r="AI2628" s="3"/>
      <c r="AJ2628" s="3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</row>
    <row r="2629" spans="1:220" x14ac:dyDescent="0.2">
      <c r="A2629" s="65">
        <f t="shared" si="661"/>
        <v>44604</v>
      </c>
      <c r="B2629" s="12">
        <f t="shared" ca="1" si="663"/>
        <v>110837575.96276341</v>
      </c>
      <c r="C2629" s="73">
        <f t="shared" ca="1" si="664"/>
        <v>80526032.942365378</v>
      </c>
      <c r="D2629" s="67">
        <f ca="1">IF(A2629&lt;$B$1,VLOOKUP(A2629,[1]DI!$A$4:$B$15000,2,FALSE),0)</f>
        <v>0</v>
      </c>
      <c r="E2629" s="11">
        <f t="shared" ca="1" si="665"/>
        <v>1</v>
      </c>
      <c r="F2629" s="66">
        <f ca="1">(TRUNC(PRODUCT($E$16:$E2628),16))</f>
        <v>1.7424922144536501</v>
      </c>
      <c r="G2629" s="66">
        <f t="shared" ca="1" si="666"/>
        <v>1.6004484080525101</v>
      </c>
      <c r="H2629" s="66">
        <f t="shared" ca="1" si="667"/>
        <v>1.08875251</v>
      </c>
      <c r="I2629" s="67">
        <f t="shared" si="662"/>
        <v>0</v>
      </c>
      <c r="J2629" s="68">
        <f t="shared" si="668"/>
        <v>43801</v>
      </c>
      <c r="K2629" s="13">
        <f t="shared" si="669"/>
        <v>790</v>
      </c>
      <c r="L2629" s="9">
        <f t="shared" si="670"/>
        <v>1</v>
      </c>
      <c r="M2629" s="71">
        <f t="shared" ca="1" si="671"/>
        <v>1.08875251</v>
      </c>
      <c r="N2629" s="70">
        <f t="shared" si="672"/>
        <v>0</v>
      </c>
      <c r="O2629" s="66">
        <f t="shared" ca="1" si="673"/>
        <v>7146887.5439776098</v>
      </c>
      <c r="P2629" s="72">
        <f t="shared" si="674"/>
        <v>0</v>
      </c>
      <c r="Q2629" s="73">
        <f t="shared" ca="1" si="675"/>
        <v>1610520.6588473076</v>
      </c>
      <c r="R2629" s="73">
        <f t="shared" ca="1" si="676"/>
        <v>21554134.817573134</v>
      </c>
      <c r="S2629" s="68"/>
      <c r="T2629" s="68"/>
      <c r="U2629" s="68"/>
      <c r="V2629" s="6"/>
      <c r="W2629" s="6"/>
      <c r="X2629" s="6"/>
      <c r="Y2629" s="7"/>
      <c r="Z2629" s="1"/>
      <c r="AA2629" s="6"/>
      <c r="AB2629" s="7"/>
      <c r="AC2629" s="7"/>
      <c r="AD2629" s="7"/>
      <c r="AE2629" s="6"/>
      <c r="AF2629" s="8"/>
      <c r="AG2629" s="6"/>
      <c r="AH2629" s="1"/>
      <c r="AI2629" s="3"/>
      <c r="AJ2629" s="3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</row>
    <row r="2630" spans="1:220" x14ac:dyDescent="0.2">
      <c r="A2630" s="65">
        <f t="shared" si="661"/>
        <v>44605</v>
      </c>
      <c r="B2630" s="12">
        <f t="shared" ca="1" si="663"/>
        <v>110864417.97374421</v>
      </c>
      <c r="C2630" s="73">
        <f t="shared" ca="1" si="664"/>
        <v>80526032.942365378</v>
      </c>
      <c r="D2630" s="67">
        <f ca="1">IF(A2630&lt;$B$1,VLOOKUP(A2630,[1]DI!$A$4:$B$15000,2,FALSE),0)</f>
        <v>0</v>
      </c>
      <c r="E2630" s="11">
        <f t="shared" ca="1" si="665"/>
        <v>1</v>
      </c>
      <c r="F2630" s="66">
        <f ca="1">(TRUNC(PRODUCT($E$16:$E2629),16))</f>
        <v>1.7424922144536501</v>
      </c>
      <c r="G2630" s="66">
        <f t="shared" ca="1" si="666"/>
        <v>1.6004484080525101</v>
      </c>
      <c r="H2630" s="66">
        <f t="shared" ca="1" si="667"/>
        <v>1.08875251</v>
      </c>
      <c r="I2630" s="67">
        <f t="shared" si="662"/>
        <v>0</v>
      </c>
      <c r="J2630" s="68">
        <f t="shared" si="668"/>
        <v>43801</v>
      </c>
      <c r="K2630" s="13">
        <f t="shared" si="669"/>
        <v>791</v>
      </c>
      <c r="L2630" s="9">
        <f t="shared" si="670"/>
        <v>1</v>
      </c>
      <c r="M2630" s="71">
        <f t="shared" ca="1" si="671"/>
        <v>1.08875251</v>
      </c>
      <c r="N2630" s="70">
        <f t="shared" si="672"/>
        <v>0</v>
      </c>
      <c r="O2630" s="66">
        <f t="shared" ca="1" si="673"/>
        <v>7146887.5439776098</v>
      </c>
      <c r="P2630" s="72">
        <f t="shared" si="674"/>
        <v>0</v>
      </c>
      <c r="Q2630" s="73">
        <f t="shared" ca="1" si="675"/>
        <v>1610520.6588473076</v>
      </c>
      <c r="R2630" s="73">
        <f t="shared" ca="1" si="676"/>
        <v>21580976.828553922</v>
      </c>
      <c r="S2630" s="68"/>
      <c r="T2630" s="68"/>
      <c r="U2630" s="68"/>
      <c r="V2630" s="6"/>
      <c r="W2630" s="6"/>
      <c r="X2630" s="6"/>
      <c r="Y2630" s="7"/>
      <c r="Z2630" s="1"/>
      <c r="AA2630" s="6"/>
      <c r="AB2630" s="7"/>
      <c r="AC2630" s="7"/>
      <c r="AD2630" s="7"/>
      <c r="AE2630" s="6"/>
      <c r="AF2630" s="8"/>
      <c r="AG2630" s="6"/>
      <c r="AH2630" s="1"/>
      <c r="AI2630" s="3"/>
      <c r="AJ2630" s="3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</row>
    <row r="2631" spans="1:220" x14ac:dyDescent="0.2">
      <c r="A2631" s="65">
        <f t="shared" si="661"/>
        <v>44606</v>
      </c>
      <c r="B2631" s="12">
        <f t="shared" ca="1" si="663"/>
        <v>110891259.984725</v>
      </c>
      <c r="C2631" s="73">
        <f t="shared" ca="1" si="664"/>
        <v>80526032.942365378</v>
      </c>
      <c r="D2631" s="67">
        <f ca="1">IF(A2631&lt;$B$1,VLOOKUP(A2631,[1]DI!$A$4:$B$15000,2,FALSE),0)</f>
        <v>0.1065</v>
      </c>
      <c r="E2631" s="11">
        <f t="shared" ca="1" si="665"/>
        <v>1.00040168</v>
      </c>
      <c r="F2631" s="66">
        <f ca="1">(TRUNC(PRODUCT($E$16:$E2630),16))</f>
        <v>1.7424922144536501</v>
      </c>
      <c r="G2631" s="66">
        <f t="shared" ca="1" si="666"/>
        <v>1.6004484080525101</v>
      </c>
      <c r="H2631" s="66">
        <f t="shared" ca="1" si="667"/>
        <v>1.08875251</v>
      </c>
      <c r="I2631" s="67">
        <f t="shared" si="662"/>
        <v>0</v>
      </c>
      <c r="J2631" s="68">
        <f t="shared" si="668"/>
        <v>43801</v>
      </c>
      <c r="K2631" s="13">
        <f t="shared" si="669"/>
        <v>792</v>
      </c>
      <c r="L2631" s="9">
        <f t="shared" si="670"/>
        <v>1</v>
      </c>
      <c r="M2631" s="71">
        <f t="shared" ca="1" si="671"/>
        <v>1.08875251</v>
      </c>
      <c r="N2631" s="70">
        <f t="shared" si="672"/>
        <v>0</v>
      </c>
      <c r="O2631" s="66">
        <f t="shared" ca="1" si="673"/>
        <v>7146887.5439776098</v>
      </c>
      <c r="P2631" s="72">
        <f t="shared" si="674"/>
        <v>0</v>
      </c>
      <c r="Q2631" s="73">
        <f t="shared" ca="1" si="675"/>
        <v>1610520.6588473076</v>
      </c>
      <c r="R2631" s="73">
        <f t="shared" ca="1" si="676"/>
        <v>21607818.839534707</v>
      </c>
      <c r="S2631" s="68"/>
      <c r="T2631" s="68"/>
      <c r="U2631" s="68"/>
      <c r="V2631" s="6"/>
      <c r="W2631" s="6"/>
      <c r="X2631" s="6"/>
      <c r="Y2631" s="7"/>
      <c r="Z2631" s="1"/>
      <c r="AA2631" s="6"/>
      <c r="AB2631" s="7"/>
      <c r="AC2631" s="7"/>
      <c r="AD2631" s="7"/>
      <c r="AE2631" s="6"/>
      <c r="AF2631" s="8"/>
      <c r="AG2631" s="6"/>
      <c r="AH2631" s="1"/>
      <c r="AI2631" s="3"/>
      <c r="AJ2631" s="3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</row>
    <row r="2632" spans="1:220" x14ac:dyDescent="0.2">
      <c r="A2632" s="65">
        <f t="shared" si="661"/>
        <v>44607</v>
      </c>
      <c r="B2632" s="12">
        <f t="shared" ca="1" si="663"/>
        <v>110953318.44569246</v>
      </c>
      <c r="C2632" s="73">
        <f t="shared" ca="1" si="664"/>
        <v>80526032.942365378</v>
      </c>
      <c r="D2632" s="67">
        <f ca="1">IF(A2632&lt;$B$1,VLOOKUP(A2632,[1]DI!$A$4:$B$15000,2,FALSE),0)</f>
        <v>0.1065</v>
      </c>
      <c r="E2632" s="11">
        <f t="shared" ca="1" si="665"/>
        <v>1.00040168</v>
      </c>
      <c r="F2632" s="66">
        <f ca="1">(TRUNC(PRODUCT($E$16:$E2631),16))</f>
        <v>1.74319213872635</v>
      </c>
      <c r="G2632" s="66">
        <f t="shared" ca="1" si="666"/>
        <v>1.6004484080525101</v>
      </c>
      <c r="H2632" s="66">
        <f t="shared" ca="1" si="667"/>
        <v>1.08918984</v>
      </c>
      <c r="I2632" s="67">
        <f t="shared" si="662"/>
        <v>0</v>
      </c>
      <c r="J2632" s="68">
        <f t="shared" si="668"/>
        <v>43801</v>
      </c>
      <c r="K2632" s="13">
        <f t="shared" si="669"/>
        <v>793</v>
      </c>
      <c r="L2632" s="9">
        <f t="shared" si="670"/>
        <v>1</v>
      </c>
      <c r="M2632" s="71">
        <f t="shared" ca="1" si="671"/>
        <v>1.08918984</v>
      </c>
      <c r="N2632" s="70">
        <f t="shared" si="672"/>
        <v>0</v>
      </c>
      <c r="O2632" s="66">
        <f t="shared" ca="1" si="673"/>
        <v>7182103.9939642902</v>
      </c>
      <c r="P2632" s="72">
        <f t="shared" si="674"/>
        <v>0</v>
      </c>
      <c r="Q2632" s="73">
        <f t="shared" ca="1" si="675"/>
        <v>1610520.6588473076</v>
      </c>
      <c r="R2632" s="73">
        <f t="shared" ca="1" si="676"/>
        <v>21634660.8505155</v>
      </c>
      <c r="S2632" s="68"/>
      <c r="T2632" s="68"/>
      <c r="U2632" s="68"/>
      <c r="V2632" s="6"/>
      <c r="W2632" s="6"/>
      <c r="X2632" s="6"/>
      <c r="Y2632" s="7"/>
      <c r="Z2632" s="1"/>
      <c r="AA2632" s="6"/>
      <c r="AB2632" s="7"/>
      <c r="AC2632" s="7"/>
      <c r="AD2632" s="7"/>
      <c r="AE2632" s="6"/>
      <c r="AF2632" s="8"/>
      <c r="AG2632" s="6"/>
      <c r="AH2632" s="1"/>
      <c r="AI2632" s="3"/>
      <c r="AJ2632" s="3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</row>
    <row r="2633" spans="1:220" x14ac:dyDescent="0.2">
      <c r="A2633" s="65">
        <f t="shared" si="661"/>
        <v>44608</v>
      </c>
      <c r="B2633" s="12">
        <f t="shared" ca="1" si="663"/>
        <v>111015390.59608555</v>
      </c>
      <c r="C2633" s="73">
        <f t="shared" ca="1" si="664"/>
        <v>80526032.942365378</v>
      </c>
      <c r="D2633" s="67">
        <f ca="1">IF(A2633&lt;$B$1,VLOOKUP(A2633,[1]DI!$A$4:$B$15000,2,FALSE),0)</f>
        <v>0.1065</v>
      </c>
      <c r="E2633" s="11">
        <f t="shared" ca="1" si="665"/>
        <v>1.00040168</v>
      </c>
      <c r="F2633" s="66">
        <f ca="1">(TRUNC(PRODUCT($E$16:$E2632),16))</f>
        <v>1.7438923441446299</v>
      </c>
      <c r="G2633" s="66">
        <f t="shared" ca="1" si="666"/>
        <v>1.6004484080525101</v>
      </c>
      <c r="H2633" s="66">
        <f t="shared" ca="1" si="667"/>
        <v>1.0896273400000001</v>
      </c>
      <c r="I2633" s="67">
        <f t="shared" si="662"/>
        <v>0</v>
      </c>
      <c r="J2633" s="68">
        <f t="shared" si="668"/>
        <v>43801</v>
      </c>
      <c r="K2633" s="13">
        <f t="shared" si="669"/>
        <v>794</v>
      </c>
      <c r="L2633" s="9">
        <f t="shared" si="670"/>
        <v>1</v>
      </c>
      <c r="M2633" s="71">
        <f t="shared" ca="1" si="671"/>
        <v>1.0896273400000001</v>
      </c>
      <c r="N2633" s="70">
        <f t="shared" si="672"/>
        <v>0</v>
      </c>
      <c r="O2633" s="66">
        <f t="shared" ca="1" si="673"/>
        <v>7217334.13337659</v>
      </c>
      <c r="P2633" s="72">
        <f t="shared" si="674"/>
        <v>0</v>
      </c>
      <c r="Q2633" s="73">
        <f t="shared" ca="1" si="675"/>
        <v>1610520.6588473076</v>
      </c>
      <c r="R2633" s="73">
        <f t="shared" ca="1" si="676"/>
        <v>21661502.861496288</v>
      </c>
      <c r="S2633" s="68"/>
      <c r="T2633" s="68"/>
      <c r="U2633" s="68"/>
      <c r="V2633" s="6"/>
      <c r="W2633" s="6"/>
      <c r="X2633" s="6"/>
      <c r="Y2633" s="7"/>
      <c r="Z2633" s="1"/>
      <c r="AA2633" s="6"/>
      <c r="AB2633" s="7"/>
      <c r="AC2633" s="7"/>
      <c r="AD2633" s="7"/>
      <c r="AE2633" s="6"/>
      <c r="AF2633" s="8"/>
      <c r="AG2633" s="6"/>
      <c r="AH2633" s="1"/>
      <c r="AI2633" s="3"/>
      <c r="AJ2633" s="3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</row>
    <row r="2634" spans="1:220" x14ac:dyDescent="0.2">
      <c r="A2634" s="65">
        <f t="shared" si="661"/>
        <v>44609</v>
      </c>
      <c r="B2634" s="12">
        <f t="shared" ca="1" si="663"/>
        <v>111077477.24116454</v>
      </c>
      <c r="C2634" s="73">
        <f t="shared" ca="1" si="664"/>
        <v>80526032.942365378</v>
      </c>
      <c r="D2634" s="67">
        <f ca="1">IF(A2634&lt;$B$1,VLOOKUP(A2634,[1]DI!$A$4:$B$15000,2,FALSE),0)</f>
        <v>0.1065</v>
      </c>
      <c r="E2634" s="11">
        <f t="shared" ca="1" si="665"/>
        <v>1.00040168</v>
      </c>
      <c r="F2634" s="66">
        <f ca="1">(TRUNC(PRODUCT($E$16:$E2633),16))</f>
        <v>1.74459283082143</v>
      </c>
      <c r="G2634" s="66">
        <f t="shared" ca="1" si="666"/>
        <v>1.6004484080525101</v>
      </c>
      <c r="H2634" s="66">
        <f t="shared" ca="1" si="667"/>
        <v>1.0900650199999999</v>
      </c>
      <c r="I2634" s="67">
        <f t="shared" si="662"/>
        <v>0</v>
      </c>
      <c r="J2634" s="68">
        <f t="shared" si="668"/>
        <v>43801</v>
      </c>
      <c r="K2634" s="13">
        <f t="shared" si="669"/>
        <v>795</v>
      </c>
      <c r="L2634" s="9">
        <f t="shared" si="670"/>
        <v>1</v>
      </c>
      <c r="M2634" s="71">
        <f t="shared" ca="1" si="671"/>
        <v>1.0900650199999999</v>
      </c>
      <c r="N2634" s="70">
        <f t="shared" si="672"/>
        <v>0</v>
      </c>
      <c r="O2634" s="66">
        <f t="shared" ca="1" si="673"/>
        <v>7252578.7674747901</v>
      </c>
      <c r="P2634" s="72">
        <f t="shared" si="674"/>
        <v>0</v>
      </c>
      <c r="Q2634" s="73">
        <f t="shared" ca="1" si="675"/>
        <v>1610520.6588473076</v>
      </c>
      <c r="R2634" s="73">
        <f t="shared" ca="1" si="676"/>
        <v>21688344.872477077</v>
      </c>
      <c r="S2634" s="68"/>
      <c r="T2634" s="68"/>
      <c r="U2634" s="68"/>
      <c r="V2634" s="6"/>
      <c r="W2634" s="6"/>
      <c r="X2634" s="6"/>
      <c r="Y2634" s="7"/>
      <c r="Z2634" s="1"/>
      <c r="AA2634" s="6"/>
      <c r="AB2634" s="7"/>
      <c r="AC2634" s="7"/>
      <c r="AD2634" s="7"/>
      <c r="AE2634" s="6"/>
      <c r="AF2634" s="8"/>
      <c r="AG2634" s="6"/>
      <c r="AH2634" s="1"/>
      <c r="AI2634" s="3"/>
      <c r="AJ2634" s="3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</row>
    <row r="2635" spans="1:220" x14ac:dyDescent="0.2">
      <c r="A2635" s="65">
        <f t="shared" si="661"/>
        <v>44610</v>
      </c>
      <c r="B2635" s="12">
        <f t="shared" ca="1" si="663"/>
        <v>111139578.3809295</v>
      </c>
      <c r="C2635" s="73">
        <f t="shared" ca="1" si="664"/>
        <v>80526032.942365378</v>
      </c>
      <c r="D2635" s="67">
        <f ca="1">IF(A2635&lt;$B$1,VLOOKUP(A2635,[1]DI!$A$4:$B$15000,2,FALSE),0)</f>
        <v>0.1065</v>
      </c>
      <c r="E2635" s="11">
        <f t="shared" ca="1" si="665"/>
        <v>1.00040168</v>
      </c>
      <c r="F2635" s="66">
        <f ca="1">(TRUNC(PRODUCT($E$16:$E2634),16))</f>
        <v>1.74529359886971</v>
      </c>
      <c r="G2635" s="66">
        <f t="shared" ca="1" si="666"/>
        <v>1.6004484080525101</v>
      </c>
      <c r="H2635" s="66">
        <f t="shared" ca="1" si="667"/>
        <v>1.0905028800000001</v>
      </c>
      <c r="I2635" s="67">
        <f t="shared" si="662"/>
        <v>0</v>
      </c>
      <c r="J2635" s="68">
        <f t="shared" si="668"/>
        <v>43801</v>
      </c>
      <c r="K2635" s="13">
        <f t="shared" si="669"/>
        <v>796</v>
      </c>
      <c r="L2635" s="9">
        <f t="shared" si="670"/>
        <v>1</v>
      </c>
      <c r="M2635" s="71">
        <f t="shared" ca="1" si="671"/>
        <v>1.0905028800000001</v>
      </c>
      <c r="N2635" s="70">
        <f t="shared" si="672"/>
        <v>0</v>
      </c>
      <c r="O2635" s="66">
        <f t="shared" ca="1" si="673"/>
        <v>7287837.8962589502</v>
      </c>
      <c r="P2635" s="72">
        <f t="shared" si="674"/>
        <v>0</v>
      </c>
      <c r="Q2635" s="73">
        <f t="shared" ca="1" si="675"/>
        <v>1610520.6588473076</v>
      </c>
      <c r="R2635" s="73">
        <f t="shared" ca="1" si="676"/>
        <v>21715186.883457862</v>
      </c>
      <c r="S2635" s="68"/>
      <c r="T2635" s="68"/>
      <c r="U2635" s="68"/>
      <c r="V2635" s="6"/>
      <c r="W2635" s="6"/>
      <c r="X2635" s="6"/>
      <c r="Y2635" s="7"/>
      <c r="Z2635" s="1"/>
      <c r="AA2635" s="6"/>
      <c r="AB2635" s="7"/>
      <c r="AC2635" s="7"/>
      <c r="AD2635" s="7"/>
      <c r="AE2635" s="6"/>
      <c r="AF2635" s="8"/>
      <c r="AG2635" s="6"/>
      <c r="AH2635" s="1"/>
      <c r="AI2635" s="3"/>
      <c r="AJ2635" s="3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</row>
    <row r="2636" spans="1:220" x14ac:dyDescent="0.2">
      <c r="A2636" s="65">
        <f t="shared" si="661"/>
        <v>44611</v>
      </c>
      <c r="B2636" s="12">
        <f t="shared" ca="1" si="663"/>
        <v>111201693.21012002</v>
      </c>
      <c r="C2636" s="73">
        <f t="shared" ca="1" si="664"/>
        <v>80526032.942365378</v>
      </c>
      <c r="D2636" s="67">
        <f ca="1">IF(A2636&lt;$B$1,VLOOKUP(A2636,[1]DI!$A$4:$B$15000,2,FALSE),0)</f>
        <v>0</v>
      </c>
      <c r="E2636" s="11">
        <f t="shared" ca="1" si="665"/>
        <v>1</v>
      </c>
      <c r="F2636" s="66">
        <f ca="1">(TRUNC(PRODUCT($E$16:$E2635),16))</f>
        <v>1.74599464840251</v>
      </c>
      <c r="G2636" s="66">
        <f t="shared" ca="1" si="666"/>
        <v>1.6004484080525101</v>
      </c>
      <c r="H2636" s="66">
        <f t="shared" ca="1" si="667"/>
        <v>1.09094091</v>
      </c>
      <c r="I2636" s="67">
        <f t="shared" si="662"/>
        <v>0</v>
      </c>
      <c r="J2636" s="68">
        <f t="shared" si="668"/>
        <v>43801</v>
      </c>
      <c r="K2636" s="13">
        <f t="shared" si="669"/>
        <v>797</v>
      </c>
      <c r="L2636" s="9">
        <f t="shared" si="670"/>
        <v>1</v>
      </c>
      <c r="M2636" s="71">
        <f t="shared" ca="1" si="671"/>
        <v>1.09094091</v>
      </c>
      <c r="N2636" s="70">
        <f t="shared" si="672"/>
        <v>0</v>
      </c>
      <c r="O2636" s="66">
        <f t="shared" ca="1" si="673"/>
        <v>7323110.7144686896</v>
      </c>
      <c r="P2636" s="72">
        <f t="shared" si="674"/>
        <v>0</v>
      </c>
      <c r="Q2636" s="73">
        <f t="shared" ca="1" si="675"/>
        <v>1610520.6588473076</v>
      </c>
      <c r="R2636" s="73">
        <f t="shared" ca="1" si="676"/>
        <v>21742028.894438654</v>
      </c>
      <c r="S2636" s="68"/>
      <c r="T2636" s="68"/>
      <c r="U2636" s="68"/>
      <c r="V2636" s="6"/>
      <c r="W2636" s="6"/>
      <c r="X2636" s="6"/>
      <c r="Y2636" s="7"/>
      <c r="Z2636" s="1"/>
      <c r="AA2636" s="6"/>
      <c r="AB2636" s="7"/>
      <c r="AC2636" s="7"/>
      <c r="AD2636" s="7"/>
      <c r="AE2636" s="6"/>
      <c r="AF2636" s="8"/>
      <c r="AG2636" s="6"/>
      <c r="AH2636" s="1"/>
      <c r="AI2636" s="3"/>
      <c r="AJ2636" s="3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</row>
    <row r="2637" spans="1:220" x14ac:dyDescent="0.2">
      <c r="A2637" s="65">
        <f t="shared" si="661"/>
        <v>44612</v>
      </c>
      <c r="B2637" s="12">
        <f t="shared" ca="1" si="663"/>
        <v>111228535.22110081</v>
      </c>
      <c r="C2637" s="73">
        <f t="shared" ca="1" si="664"/>
        <v>80526032.942365378</v>
      </c>
      <c r="D2637" s="67">
        <f ca="1">IF(A2637&lt;$B$1,VLOOKUP(A2637,[1]DI!$A$4:$B$15000,2,FALSE),0)</f>
        <v>0</v>
      </c>
      <c r="E2637" s="11">
        <f t="shared" ca="1" si="665"/>
        <v>1</v>
      </c>
      <c r="F2637" s="66">
        <f ca="1">(TRUNC(PRODUCT($E$16:$E2636),16))</f>
        <v>1.74599464840251</v>
      </c>
      <c r="G2637" s="66">
        <f t="shared" ca="1" si="666"/>
        <v>1.6004484080525101</v>
      </c>
      <c r="H2637" s="66">
        <f t="shared" ca="1" si="667"/>
        <v>1.09094091</v>
      </c>
      <c r="I2637" s="67">
        <f t="shared" si="662"/>
        <v>0</v>
      </c>
      <c r="J2637" s="68">
        <f t="shared" si="668"/>
        <v>43801</v>
      </c>
      <c r="K2637" s="13">
        <f t="shared" si="669"/>
        <v>798</v>
      </c>
      <c r="L2637" s="9">
        <f t="shared" si="670"/>
        <v>1</v>
      </c>
      <c r="M2637" s="71">
        <f t="shared" ca="1" si="671"/>
        <v>1.09094091</v>
      </c>
      <c r="N2637" s="70">
        <f t="shared" si="672"/>
        <v>0</v>
      </c>
      <c r="O2637" s="66">
        <f t="shared" ca="1" si="673"/>
        <v>7323110.7144686896</v>
      </c>
      <c r="P2637" s="72">
        <f t="shared" si="674"/>
        <v>0</v>
      </c>
      <c r="Q2637" s="73">
        <f t="shared" ca="1" si="675"/>
        <v>1610520.6588473076</v>
      </c>
      <c r="R2637" s="73">
        <f t="shared" ca="1" si="676"/>
        <v>21768870.905419443</v>
      </c>
      <c r="S2637" s="68"/>
      <c r="T2637" s="68"/>
      <c r="U2637" s="68"/>
      <c r="V2637" s="6"/>
      <c r="W2637" s="6"/>
      <c r="X2637" s="6"/>
      <c r="Y2637" s="7"/>
      <c r="Z2637" s="1"/>
      <c r="AA2637" s="6"/>
      <c r="AB2637" s="7"/>
      <c r="AC2637" s="7"/>
      <c r="AD2637" s="7"/>
      <c r="AE2637" s="6"/>
      <c r="AF2637" s="8"/>
      <c r="AG2637" s="6"/>
      <c r="AH2637" s="1"/>
      <c r="AI2637" s="3"/>
      <c r="AJ2637" s="3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</row>
    <row r="2638" spans="1:220" x14ac:dyDescent="0.2">
      <c r="A2638" s="65">
        <f t="shared" si="661"/>
        <v>44613</v>
      </c>
      <c r="B2638" s="12">
        <f t="shared" ca="1" si="663"/>
        <v>111255377.23208159</v>
      </c>
      <c r="C2638" s="73">
        <f t="shared" ca="1" si="664"/>
        <v>80526032.942365378</v>
      </c>
      <c r="D2638" s="67">
        <f ca="1">IF(A2638&lt;$B$1,VLOOKUP(A2638,[1]DI!$A$4:$B$15000,2,FALSE),0)</f>
        <v>0.1065</v>
      </c>
      <c r="E2638" s="11">
        <f t="shared" ca="1" si="665"/>
        <v>1.00040168</v>
      </c>
      <c r="F2638" s="66">
        <f ca="1">(TRUNC(PRODUCT($E$16:$E2637),16))</f>
        <v>1.74599464840251</v>
      </c>
      <c r="G2638" s="66">
        <f t="shared" ca="1" si="666"/>
        <v>1.6004484080525101</v>
      </c>
      <c r="H2638" s="66">
        <f t="shared" ca="1" si="667"/>
        <v>1.09094091</v>
      </c>
      <c r="I2638" s="67">
        <f t="shared" si="662"/>
        <v>0</v>
      </c>
      <c r="J2638" s="68">
        <f t="shared" si="668"/>
        <v>43801</v>
      </c>
      <c r="K2638" s="13">
        <f t="shared" si="669"/>
        <v>799</v>
      </c>
      <c r="L2638" s="9">
        <f t="shared" si="670"/>
        <v>1</v>
      </c>
      <c r="M2638" s="71">
        <f t="shared" ca="1" si="671"/>
        <v>1.09094091</v>
      </c>
      <c r="N2638" s="70">
        <f t="shared" si="672"/>
        <v>0</v>
      </c>
      <c r="O2638" s="66">
        <f t="shared" ca="1" si="673"/>
        <v>7323110.7144686896</v>
      </c>
      <c r="P2638" s="72">
        <f t="shared" si="674"/>
        <v>0</v>
      </c>
      <c r="Q2638" s="73">
        <f t="shared" ca="1" si="675"/>
        <v>1610520.6588473076</v>
      </c>
      <c r="R2638" s="73">
        <f t="shared" ca="1" si="676"/>
        <v>21795712.916400228</v>
      </c>
      <c r="S2638" s="68"/>
      <c r="T2638" s="68"/>
      <c r="U2638" s="68"/>
      <c r="V2638" s="6"/>
      <c r="W2638" s="6"/>
      <c r="X2638" s="6"/>
      <c r="Y2638" s="7"/>
      <c r="Z2638" s="1"/>
      <c r="AA2638" s="6"/>
      <c r="AB2638" s="7"/>
      <c r="AC2638" s="7"/>
      <c r="AD2638" s="7"/>
      <c r="AE2638" s="6"/>
      <c r="AF2638" s="8"/>
      <c r="AG2638" s="6"/>
      <c r="AH2638" s="1"/>
      <c r="AI2638" s="3"/>
      <c r="AJ2638" s="3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</row>
    <row r="2639" spans="1:220" x14ac:dyDescent="0.2">
      <c r="A2639" s="65">
        <f t="shared" si="661"/>
        <v>44614</v>
      </c>
      <c r="B2639" s="12">
        <f t="shared" ca="1" si="663"/>
        <v>111317506.55595806</v>
      </c>
      <c r="C2639" s="73">
        <f t="shared" ca="1" si="664"/>
        <v>80526032.942365378</v>
      </c>
      <c r="D2639" s="67">
        <f ca="1">IF(A2639&lt;$B$1,VLOOKUP(A2639,[1]DI!$A$4:$B$15000,2,FALSE),0)</f>
        <v>0.1065</v>
      </c>
      <c r="E2639" s="11">
        <f t="shared" ca="1" si="665"/>
        <v>1.00040168</v>
      </c>
      <c r="F2639" s="66">
        <f ca="1">(TRUNC(PRODUCT($E$16:$E2638),16))</f>
        <v>1.74669597953288</v>
      </c>
      <c r="G2639" s="66">
        <f t="shared" ca="1" si="666"/>
        <v>1.6004484080525101</v>
      </c>
      <c r="H2639" s="66">
        <f t="shared" ca="1" si="667"/>
        <v>1.09137912</v>
      </c>
      <c r="I2639" s="67">
        <f t="shared" si="662"/>
        <v>0</v>
      </c>
      <c r="J2639" s="68">
        <f t="shared" si="668"/>
        <v>43801</v>
      </c>
      <c r="K2639" s="13">
        <f t="shared" si="669"/>
        <v>800</v>
      </c>
      <c r="L2639" s="9">
        <f t="shared" si="670"/>
        <v>1</v>
      </c>
      <c r="M2639" s="71">
        <f t="shared" ca="1" si="671"/>
        <v>1.09137912</v>
      </c>
      <c r="N2639" s="70">
        <f t="shared" si="672"/>
        <v>0</v>
      </c>
      <c r="O2639" s="66">
        <f t="shared" ca="1" si="673"/>
        <v>7358398.0273643602</v>
      </c>
      <c r="P2639" s="72">
        <f t="shared" si="674"/>
        <v>0</v>
      </c>
      <c r="Q2639" s="73">
        <f t="shared" ca="1" si="675"/>
        <v>1610520.6588473076</v>
      </c>
      <c r="R2639" s="73">
        <f t="shared" ca="1" si="676"/>
        <v>21822554.92738102</v>
      </c>
      <c r="S2639" s="68"/>
      <c r="T2639" s="68"/>
      <c r="U2639" s="68"/>
      <c r="V2639" s="6"/>
      <c r="W2639" s="6"/>
      <c r="X2639" s="6"/>
      <c r="Y2639" s="7"/>
      <c r="Z2639" s="1"/>
      <c r="AA2639" s="6"/>
      <c r="AB2639" s="7"/>
      <c r="AC2639" s="7"/>
      <c r="AD2639" s="7"/>
      <c r="AE2639" s="6"/>
      <c r="AF2639" s="8"/>
      <c r="AG2639" s="6"/>
      <c r="AH2639" s="1"/>
      <c r="AI2639" s="3"/>
      <c r="AJ2639" s="3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</row>
    <row r="2640" spans="1:220" x14ac:dyDescent="0.2">
      <c r="A2640" s="65">
        <f t="shared" si="661"/>
        <v>44615</v>
      </c>
      <c r="B2640" s="12">
        <f t="shared" ca="1" si="663"/>
        <v>111379650.37452047</v>
      </c>
      <c r="C2640" s="73">
        <f t="shared" ca="1" si="664"/>
        <v>80526032.942365378</v>
      </c>
      <c r="D2640" s="67">
        <f ca="1">IF(A2640&lt;$B$1,VLOOKUP(A2640,[1]DI!$A$4:$B$15000,2,FALSE),0)</f>
        <v>0.1065</v>
      </c>
      <c r="E2640" s="11">
        <f t="shared" ca="1" si="665"/>
        <v>1.00040168</v>
      </c>
      <c r="F2640" s="66">
        <f ca="1">(TRUNC(PRODUCT($E$16:$E2639),16))</f>
        <v>1.74739759237394</v>
      </c>
      <c r="G2640" s="66">
        <f t="shared" ca="1" si="666"/>
        <v>1.6004484080525101</v>
      </c>
      <c r="H2640" s="66">
        <f t="shared" ca="1" si="667"/>
        <v>1.09181751</v>
      </c>
      <c r="I2640" s="67">
        <f t="shared" si="662"/>
        <v>0</v>
      </c>
      <c r="J2640" s="68">
        <f t="shared" si="668"/>
        <v>43801</v>
      </c>
      <c r="K2640" s="13">
        <f t="shared" si="669"/>
        <v>801</v>
      </c>
      <c r="L2640" s="9">
        <f t="shared" si="670"/>
        <v>1</v>
      </c>
      <c r="M2640" s="71">
        <f t="shared" ca="1" si="671"/>
        <v>1.09181751</v>
      </c>
      <c r="N2640" s="70">
        <f t="shared" si="672"/>
        <v>0</v>
      </c>
      <c r="O2640" s="66">
        <f t="shared" ca="1" si="673"/>
        <v>7393699.8349459702</v>
      </c>
      <c r="P2640" s="72">
        <f t="shared" si="674"/>
        <v>0</v>
      </c>
      <c r="Q2640" s="73">
        <f t="shared" ca="1" si="675"/>
        <v>1610520.6588473076</v>
      </c>
      <c r="R2640" s="73">
        <f t="shared" ca="1" si="676"/>
        <v>21849396.938361805</v>
      </c>
      <c r="S2640" s="68"/>
      <c r="T2640" s="68"/>
      <c r="U2640" s="68"/>
      <c r="V2640" s="6"/>
      <c r="W2640" s="6"/>
      <c r="X2640" s="6"/>
      <c r="Y2640" s="7"/>
      <c r="Z2640" s="1"/>
      <c r="AA2640" s="6"/>
      <c r="AB2640" s="7"/>
      <c r="AC2640" s="7"/>
      <c r="AD2640" s="7"/>
      <c r="AE2640" s="6"/>
      <c r="AF2640" s="8"/>
      <c r="AG2640" s="6"/>
      <c r="AH2640" s="1"/>
      <c r="AI2640" s="3"/>
      <c r="AJ2640" s="3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</row>
    <row r="2641" spans="1:220" x14ac:dyDescent="0.2">
      <c r="A2641" s="65">
        <f t="shared" si="661"/>
        <v>44616</v>
      </c>
      <c r="B2641" s="12">
        <f t="shared" ca="1" si="663"/>
        <v>111441807.88250844</v>
      </c>
      <c r="C2641" s="73">
        <f t="shared" ca="1" si="664"/>
        <v>80526032.942365378</v>
      </c>
      <c r="D2641" s="67">
        <f ca="1">IF(A2641&lt;$B$1,VLOOKUP(A2641,[1]DI!$A$4:$B$15000,2,FALSE),0)</f>
        <v>0.1065</v>
      </c>
      <c r="E2641" s="11">
        <f t="shared" ca="1" si="665"/>
        <v>1.00040168</v>
      </c>
      <c r="F2641" s="66">
        <f ca="1">(TRUNC(PRODUCT($E$16:$E2640),16))</f>
        <v>1.74809948703884</v>
      </c>
      <c r="G2641" s="66">
        <f t="shared" ca="1" si="666"/>
        <v>1.6004484080525101</v>
      </c>
      <c r="H2641" s="66">
        <f t="shared" ca="1" si="667"/>
        <v>1.0922560699999999</v>
      </c>
      <c r="I2641" s="67">
        <f t="shared" si="662"/>
        <v>0</v>
      </c>
      <c r="J2641" s="68">
        <f t="shared" si="668"/>
        <v>43801</v>
      </c>
      <c r="K2641" s="13">
        <f t="shared" si="669"/>
        <v>802</v>
      </c>
      <c r="L2641" s="9">
        <f t="shared" si="670"/>
        <v>1</v>
      </c>
      <c r="M2641" s="71">
        <f t="shared" ca="1" si="671"/>
        <v>1.0922560699999999</v>
      </c>
      <c r="N2641" s="70">
        <f t="shared" si="672"/>
        <v>0</v>
      </c>
      <c r="O2641" s="66">
        <f t="shared" ca="1" si="673"/>
        <v>7429015.3319531605</v>
      </c>
      <c r="P2641" s="72">
        <f t="shared" si="674"/>
        <v>0</v>
      </c>
      <c r="Q2641" s="73">
        <f t="shared" ca="1" si="675"/>
        <v>1610520.6588473076</v>
      </c>
      <c r="R2641" s="73">
        <f t="shared" ca="1" si="676"/>
        <v>21876238.949342594</v>
      </c>
      <c r="S2641" s="68"/>
      <c r="T2641" s="68"/>
      <c r="U2641" s="68"/>
      <c r="V2641" s="6"/>
      <c r="W2641" s="6"/>
      <c r="X2641" s="6"/>
      <c r="Y2641" s="7"/>
      <c r="Z2641" s="1"/>
      <c r="AA2641" s="6"/>
      <c r="AB2641" s="7"/>
      <c r="AC2641" s="7"/>
      <c r="AD2641" s="7"/>
      <c r="AE2641" s="6"/>
      <c r="AF2641" s="8"/>
      <c r="AG2641" s="6"/>
      <c r="AH2641" s="1"/>
      <c r="AI2641" s="3"/>
      <c r="AJ2641" s="3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</row>
    <row r="2642" spans="1:220" x14ac:dyDescent="0.2">
      <c r="A2642" s="65">
        <f t="shared" ref="A2642:A2705" si="677">(A2641+1)</f>
        <v>44617</v>
      </c>
      <c r="B2642" s="12">
        <f t="shared" ca="1" si="663"/>
        <v>111503979.88518238</v>
      </c>
      <c r="C2642" s="73">
        <f t="shared" ca="1" si="664"/>
        <v>80526032.942365378</v>
      </c>
      <c r="D2642" s="67">
        <f ca="1">IF(A2642&lt;$B$1,VLOOKUP(A2642,[1]DI!$A$4:$B$15000,2,FALSE),0)</f>
        <v>0.1065</v>
      </c>
      <c r="E2642" s="11">
        <f t="shared" ca="1" si="665"/>
        <v>1.00040168</v>
      </c>
      <c r="F2642" s="66">
        <f ca="1">(TRUNC(PRODUCT($E$16:$E2641),16))</f>
        <v>1.7488016636407899</v>
      </c>
      <c r="G2642" s="66">
        <f t="shared" ca="1" si="666"/>
        <v>1.6004484080525101</v>
      </c>
      <c r="H2642" s="66">
        <f t="shared" ca="1" si="667"/>
        <v>1.09269481</v>
      </c>
      <c r="I2642" s="67">
        <f t="shared" ref="I2642:I2705" si="678">I2641</f>
        <v>0</v>
      </c>
      <c r="J2642" s="68">
        <f t="shared" si="668"/>
        <v>43801</v>
      </c>
      <c r="K2642" s="13">
        <f t="shared" si="669"/>
        <v>803</v>
      </c>
      <c r="L2642" s="9">
        <f t="shared" si="670"/>
        <v>1</v>
      </c>
      <c r="M2642" s="71">
        <f t="shared" ca="1" si="671"/>
        <v>1.09269481</v>
      </c>
      <c r="N2642" s="70">
        <f t="shared" si="672"/>
        <v>0</v>
      </c>
      <c r="O2642" s="66">
        <f t="shared" ca="1" si="673"/>
        <v>7464345.3236462995</v>
      </c>
      <c r="P2642" s="72">
        <f t="shared" si="674"/>
        <v>0</v>
      </c>
      <c r="Q2642" s="73">
        <f t="shared" ca="1" si="675"/>
        <v>1610520.6588473076</v>
      </c>
      <c r="R2642" s="73">
        <f t="shared" ca="1" si="676"/>
        <v>21903080.960323386</v>
      </c>
      <c r="S2642" s="68"/>
      <c r="T2642" s="68"/>
      <c r="U2642" s="68"/>
      <c r="V2642" s="6"/>
      <c r="W2642" s="6"/>
      <c r="X2642" s="6"/>
      <c r="Y2642" s="7"/>
      <c r="Z2642" s="1"/>
      <c r="AA2642" s="6"/>
      <c r="AB2642" s="7"/>
      <c r="AC2642" s="7"/>
      <c r="AD2642" s="7"/>
      <c r="AE2642" s="6"/>
      <c r="AF2642" s="8"/>
      <c r="AG2642" s="6"/>
      <c r="AH2642" s="1"/>
      <c r="AI2642" s="3"/>
      <c r="AJ2642" s="3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</row>
    <row r="2643" spans="1:220" x14ac:dyDescent="0.2">
      <c r="A2643" s="65">
        <f t="shared" si="677"/>
        <v>44618</v>
      </c>
      <c r="B2643" s="12">
        <f t="shared" ca="1" si="663"/>
        <v>111566165.57728189</v>
      </c>
      <c r="C2643" s="73">
        <f t="shared" ca="1" si="664"/>
        <v>80526032.942365378</v>
      </c>
      <c r="D2643" s="67">
        <f ca="1">IF(A2643&lt;$B$1,VLOOKUP(A2643,[1]DI!$A$4:$B$15000,2,FALSE),0)</f>
        <v>0</v>
      </c>
      <c r="E2643" s="11">
        <f t="shared" ca="1" si="665"/>
        <v>1</v>
      </c>
      <c r="F2643" s="66">
        <f ca="1">(TRUNC(PRODUCT($E$16:$E2642),16))</f>
        <v>1.7495041222930501</v>
      </c>
      <c r="G2643" s="66">
        <f t="shared" ca="1" si="666"/>
        <v>1.6004484080525101</v>
      </c>
      <c r="H2643" s="66">
        <f t="shared" ca="1" si="667"/>
        <v>1.09313372</v>
      </c>
      <c r="I2643" s="67">
        <f t="shared" si="678"/>
        <v>0</v>
      </c>
      <c r="J2643" s="68">
        <f t="shared" si="668"/>
        <v>43801</v>
      </c>
      <c r="K2643" s="13">
        <f t="shared" si="669"/>
        <v>804</v>
      </c>
      <c r="L2643" s="9">
        <f t="shared" si="670"/>
        <v>1</v>
      </c>
      <c r="M2643" s="71">
        <f t="shared" ca="1" si="671"/>
        <v>1.09313372</v>
      </c>
      <c r="N2643" s="70">
        <f t="shared" si="672"/>
        <v>0</v>
      </c>
      <c r="O2643" s="66">
        <f t="shared" ca="1" si="673"/>
        <v>7499689.00476503</v>
      </c>
      <c r="P2643" s="72">
        <f t="shared" si="674"/>
        <v>0</v>
      </c>
      <c r="Q2643" s="73">
        <f t="shared" ca="1" si="675"/>
        <v>1610520.6588473076</v>
      </c>
      <c r="R2643" s="73">
        <f t="shared" ca="1" si="676"/>
        <v>21929922.971304175</v>
      </c>
      <c r="S2643" s="68"/>
      <c r="T2643" s="68"/>
      <c r="U2643" s="68"/>
      <c r="V2643" s="6"/>
      <c r="W2643" s="6"/>
      <c r="X2643" s="6"/>
      <c r="Y2643" s="7"/>
      <c r="Z2643" s="1"/>
      <c r="AA2643" s="6"/>
      <c r="AB2643" s="7"/>
      <c r="AC2643" s="7"/>
      <c r="AD2643" s="7"/>
      <c r="AE2643" s="6"/>
      <c r="AF2643" s="8"/>
      <c r="AG2643" s="6"/>
      <c r="AH2643" s="1"/>
      <c r="AI2643" s="3"/>
      <c r="AJ2643" s="3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</row>
    <row r="2644" spans="1:220" x14ac:dyDescent="0.2">
      <c r="A2644" s="65">
        <f t="shared" si="677"/>
        <v>44619</v>
      </c>
      <c r="B2644" s="12">
        <f t="shared" ca="1" si="663"/>
        <v>111593007.58826268</v>
      </c>
      <c r="C2644" s="73">
        <f t="shared" ca="1" si="664"/>
        <v>80526032.942365378</v>
      </c>
      <c r="D2644" s="67">
        <f ca="1">IF(A2644&lt;$B$1,VLOOKUP(A2644,[1]DI!$A$4:$B$15000,2,FALSE),0)</f>
        <v>0</v>
      </c>
      <c r="E2644" s="11">
        <f t="shared" ca="1" si="665"/>
        <v>1</v>
      </c>
      <c r="F2644" s="66">
        <f ca="1">(TRUNC(PRODUCT($E$16:$E2643),16))</f>
        <v>1.7495041222930501</v>
      </c>
      <c r="G2644" s="66">
        <f t="shared" ca="1" si="666"/>
        <v>1.6004484080525101</v>
      </c>
      <c r="H2644" s="66">
        <f t="shared" ca="1" si="667"/>
        <v>1.09313372</v>
      </c>
      <c r="I2644" s="67">
        <f t="shared" si="678"/>
        <v>0</v>
      </c>
      <c r="J2644" s="68">
        <f t="shared" si="668"/>
        <v>43801</v>
      </c>
      <c r="K2644" s="13">
        <f t="shared" si="669"/>
        <v>805</v>
      </c>
      <c r="L2644" s="9">
        <f t="shared" si="670"/>
        <v>1</v>
      </c>
      <c r="M2644" s="71">
        <f t="shared" ca="1" si="671"/>
        <v>1.09313372</v>
      </c>
      <c r="N2644" s="70">
        <f t="shared" si="672"/>
        <v>0</v>
      </c>
      <c r="O2644" s="66">
        <f t="shared" ca="1" si="673"/>
        <v>7499689.00476503</v>
      </c>
      <c r="P2644" s="72">
        <f t="shared" si="674"/>
        <v>0</v>
      </c>
      <c r="Q2644" s="73">
        <f t="shared" ca="1" si="675"/>
        <v>1610520.6588473076</v>
      </c>
      <c r="R2644" s="73">
        <f t="shared" ca="1" si="676"/>
        <v>21956764.982284959</v>
      </c>
      <c r="S2644" s="68"/>
      <c r="T2644" s="68"/>
      <c r="U2644" s="68"/>
      <c r="V2644" s="6"/>
      <c r="W2644" s="6"/>
      <c r="X2644" s="6"/>
      <c r="Y2644" s="7"/>
      <c r="Z2644" s="1"/>
      <c r="AA2644" s="6"/>
      <c r="AB2644" s="7"/>
      <c r="AC2644" s="7"/>
      <c r="AD2644" s="7"/>
      <c r="AE2644" s="6"/>
      <c r="AF2644" s="8"/>
      <c r="AG2644" s="6"/>
      <c r="AH2644" s="1"/>
      <c r="AI2644" s="3"/>
      <c r="AJ2644" s="3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</row>
    <row r="2645" spans="1:220" x14ac:dyDescent="0.2">
      <c r="A2645" s="65">
        <f t="shared" si="677"/>
        <v>44620</v>
      </c>
      <c r="B2645" s="12">
        <f t="shared" ca="1" si="663"/>
        <v>111619849.59924346</v>
      </c>
      <c r="C2645" s="73">
        <f t="shared" ca="1" si="664"/>
        <v>80526032.942365378</v>
      </c>
      <c r="D2645" s="67">
        <f ca="1">IF(A2645&lt;$B$1,VLOOKUP(A2645,[1]DI!$A$4:$B$15000,2,FALSE),0)</f>
        <v>0</v>
      </c>
      <c r="E2645" s="11">
        <f t="shared" ca="1" si="665"/>
        <v>1</v>
      </c>
      <c r="F2645" s="66">
        <f ca="1">(TRUNC(PRODUCT($E$16:$E2644),16))</f>
        <v>1.7495041222930501</v>
      </c>
      <c r="G2645" s="66">
        <f t="shared" ca="1" si="666"/>
        <v>1.6004484080525101</v>
      </c>
      <c r="H2645" s="66">
        <f t="shared" ca="1" si="667"/>
        <v>1.09313372</v>
      </c>
      <c r="I2645" s="67">
        <f t="shared" si="678"/>
        <v>0</v>
      </c>
      <c r="J2645" s="68">
        <f t="shared" si="668"/>
        <v>43801</v>
      </c>
      <c r="K2645" s="13">
        <f t="shared" si="669"/>
        <v>806</v>
      </c>
      <c r="L2645" s="9">
        <f t="shared" si="670"/>
        <v>1</v>
      </c>
      <c r="M2645" s="71">
        <f t="shared" ca="1" si="671"/>
        <v>1.09313372</v>
      </c>
      <c r="N2645" s="70">
        <f t="shared" si="672"/>
        <v>0</v>
      </c>
      <c r="O2645" s="66">
        <f t="shared" ca="1" si="673"/>
        <v>7499689.00476503</v>
      </c>
      <c r="P2645" s="72">
        <f t="shared" si="674"/>
        <v>0</v>
      </c>
      <c r="Q2645" s="73">
        <f t="shared" ca="1" si="675"/>
        <v>1610520.6588473076</v>
      </c>
      <c r="R2645" s="73">
        <f t="shared" ca="1" si="676"/>
        <v>21983606.993265748</v>
      </c>
      <c r="S2645" s="68"/>
      <c r="T2645" s="68"/>
      <c r="U2645" s="68"/>
      <c r="V2645" s="6"/>
      <c r="W2645" s="6"/>
      <c r="X2645" s="6"/>
      <c r="Y2645" s="7"/>
      <c r="Z2645" s="1"/>
      <c r="AA2645" s="6"/>
      <c r="AB2645" s="7"/>
      <c r="AC2645" s="7"/>
      <c r="AD2645" s="7"/>
      <c r="AE2645" s="6"/>
      <c r="AF2645" s="8"/>
      <c r="AG2645" s="6"/>
      <c r="AH2645" s="1"/>
      <c r="AI2645" s="3"/>
      <c r="AJ2645" s="3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</row>
    <row r="2646" spans="1:220" x14ac:dyDescent="0.2">
      <c r="A2646" s="65">
        <f t="shared" si="677"/>
        <v>44621</v>
      </c>
      <c r="B2646" s="12">
        <f t="shared" ca="1" si="663"/>
        <v>111646691.61022425</v>
      </c>
      <c r="C2646" s="73">
        <f t="shared" ca="1" si="664"/>
        <v>80526032.942365378</v>
      </c>
      <c r="D2646" s="67">
        <f ca="1">IF(A2646&lt;$B$1,VLOOKUP(A2646,[1]DI!$A$4:$B$15000,2,FALSE),0)</f>
        <v>0</v>
      </c>
      <c r="E2646" s="11">
        <f t="shared" ca="1" si="665"/>
        <v>1</v>
      </c>
      <c r="F2646" s="66">
        <f ca="1">(TRUNC(PRODUCT($E$16:$E2645),16))</f>
        <v>1.7495041222930501</v>
      </c>
      <c r="G2646" s="66">
        <f t="shared" ca="1" si="666"/>
        <v>1.6004484080525101</v>
      </c>
      <c r="H2646" s="66">
        <f t="shared" ca="1" si="667"/>
        <v>1.09313372</v>
      </c>
      <c r="I2646" s="67">
        <f t="shared" si="678"/>
        <v>0</v>
      </c>
      <c r="J2646" s="68">
        <f t="shared" si="668"/>
        <v>43801</v>
      </c>
      <c r="K2646" s="13">
        <f t="shared" si="669"/>
        <v>809</v>
      </c>
      <c r="L2646" s="9">
        <f t="shared" si="670"/>
        <v>1</v>
      </c>
      <c r="M2646" s="71">
        <f t="shared" ca="1" si="671"/>
        <v>1.09313372</v>
      </c>
      <c r="N2646" s="70">
        <f t="shared" si="672"/>
        <v>0</v>
      </c>
      <c r="O2646" s="66">
        <f t="shared" ca="1" si="673"/>
        <v>7499689.00476503</v>
      </c>
      <c r="P2646" s="72">
        <f t="shared" si="674"/>
        <v>0</v>
      </c>
      <c r="Q2646" s="73">
        <f t="shared" ca="1" si="675"/>
        <v>1610520.6588473076</v>
      </c>
      <c r="R2646" s="73">
        <f t="shared" ca="1" si="676"/>
        <v>22010449.004246537</v>
      </c>
      <c r="S2646" s="68"/>
      <c r="T2646" s="68"/>
      <c r="U2646" s="68"/>
      <c r="V2646" s="6"/>
      <c r="W2646" s="6"/>
      <c r="X2646" s="6"/>
      <c r="Y2646" s="7"/>
      <c r="Z2646" s="1"/>
      <c r="AA2646" s="6"/>
      <c r="AB2646" s="7"/>
      <c r="AC2646" s="7"/>
      <c r="AD2646" s="7"/>
      <c r="AE2646" s="6"/>
      <c r="AF2646" s="8"/>
      <c r="AG2646" s="6"/>
      <c r="AH2646" s="1"/>
      <c r="AI2646" s="3"/>
      <c r="AJ2646" s="3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</row>
    <row r="2647" spans="1:220" x14ac:dyDescent="0.2">
      <c r="A2647" s="65">
        <f t="shared" si="677"/>
        <v>44622</v>
      </c>
      <c r="B2647" s="12">
        <f t="shared" ca="1" si="663"/>
        <v>111673533.62120503</v>
      </c>
      <c r="C2647" s="73">
        <f t="shared" ca="1" si="664"/>
        <v>80526032.942365378</v>
      </c>
      <c r="D2647" s="67">
        <f ca="1">IF(A2647&lt;$B$1,VLOOKUP(A2647,[1]DI!$A$4:$B$15000,2,FALSE),0)</f>
        <v>0.1065</v>
      </c>
      <c r="E2647" s="11">
        <f t="shared" ca="1" si="665"/>
        <v>1.00040168</v>
      </c>
      <c r="F2647" s="66">
        <f ca="1">(TRUNC(PRODUCT($E$16:$E2646),16))</f>
        <v>1.7495041222930501</v>
      </c>
      <c r="G2647" s="66">
        <f t="shared" ca="1" si="666"/>
        <v>1.6004484080525101</v>
      </c>
      <c r="H2647" s="66">
        <f t="shared" ca="1" si="667"/>
        <v>1.09313372</v>
      </c>
      <c r="I2647" s="67">
        <f t="shared" si="678"/>
        <v>0</v>
      </c>
      <c r="J2647" s="68">
        <f t="shared" si="668"/>
        <v>43801</v>
      </c>
      <c r="K2647" s="13">
        <f t="shared" si="669"/>
        <v>810</v>
      </c>
      <c r="L2647" s="9">
        <f t="shared" si="670"/>
        <v>1</v>
      </c>
      <c r="M2647" s="71">
        <f t="shared" ca="1" si="671"/>
        <v>1.09313372</v>
      </c>
      <c r="N2647" s="70">
        <f t="shared" si="672"/>
        <v>0</v>
      </c>
      <c r="O2647" s="66">
        <f t="shared" ca="1" si="673"/>
        <v>7499689.00476503</v>
      </c>
      <c r="P2647" s="72">
        <f t="shared" si="674"/>
        <v>0</v>
      </c>
      <c r="Q2647" s="73">
        <f t="shared" ca="1" si="675"/>
        <v>1610520.6588473076</v>
      </c>
      <c r="R2647" s="73">
        <f t="shared" ca="1" si="676"/>
        <v>22037291.015227325</v>
      </c>
      <c r="S2647" s="68"/>
      <c r="T2647" s="68"/>
      <c r="U2647" s="68"/>
      <c r="V2647" s="6"/>
      <c r="W2647" s="6"/>
      <c r="X2647" s="6"/>
      <c r="Y2647" s="7"/>
      <c r="Z2647" s="1"/>
      <c r="AA2647" s="6"/>
      <c r="AB2647" s="7"/>
      <c r="AC2647" s="7"/>
      <c r="AD2647" s="7"/>
      <c r="AE2647" s="6"/>
      <c r="AF2647" s="8"/>
      <c r="AG2647" s="6"/>
      <c r="AH2647" s="1"/>
      <c r="AI2647" s="3"/>
      <c r="AJ2647" s="3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</row>
    <row r="2648" spans="1:220" x14ac:dyDescent="0.2">
      <c r="A2648" s="65">
        <f t="shared" si="677"/>
        <v>44623</v>
      </c>
      <c r="B2648" s="12">
        <f t="shared" ca="1" si="663"/>
        <v>111735733.80799049</v>
      </c>
      <c r="C2648" s="73">
        <f t="shared" ca="1" si="664"/>
        <v>80526032.942365378</v>
      </c>
      <c r="D2648" s="67">
        <f ca="1">IF(A2648&lt;$B$1,VLOOKUP(A2648,[1]DI!$A$4:$B$15000,2,FALSE),0)</f>
        <v>0.1065</v>
      </c>
      <c r="E2648" s="11">
        <f t="shared" ca="1" si="665"/>
        <v>1.00040168</v>
      </c>
      <c r="F2648" s="66">
        <f ca="1">(TRUNC(PRODUCT($E$16:$E2647),16))</f>
        <v>1.7502068631088901</v>
      </c>
      <c r="G2648" s="66">
        <f t="shared" ca="1" si="666"/>
        <v>1.6004484080525101</v>
      </c>
      <c r="H2648" s="66">
        <f t="shared" ca="1" si="667"/>
        <v>1.09357281</v>
      </c>
      <c r="I2648" s="67">
        <f t="shared" si="678"/>
        <v>0</v>
      </c>
      <c r="J2648" s="68">
        <f t="shared" si="668"/>
        <v>43801</v>
      </c>
      <c r="K2648" s="13">
        <f t="shared" si="669"/>
        <v>811</v>
      </c>
      <c r="L2648" s="9">
        <f t="shared" si="670"/>
        <v>1</v>
      </c>
      <c r="M2648" s="71">
        <f t="shared" ca="1" si="671"/>
        <v>1.09357281</v>
      </c>
      <c r="N2648" s="70">
        <f t="shared" si="672"/>
        <v>0</v>
      </c>
      <c r="O2648" s="66">
        <f t="shared" ca="1" si="673"/>
        <v>7535047.1805696897</v>
      </c>
      <c r="P2648" s="72">
        <f t="shared" si="674"/>
        <v>0</v>
      </c>
      <c r="Q2648" s="73">
        <f t="shared" ca="1" si="675"/>
        <v>1610520.6588473076</v>
      </c>
      <c r="R2648" s="73">
        <f t="shared" ca="1" si="676"/>
        <v>22064133.02620811</v>
      </c>
      <c r="S2648" s="68"/>
      <c r="T2648" s="68"/>
      <c r="U2648" s="68"/>
      <c r="V2648" s="6"/>
      <c r="W2648" s="6"/>
      <c r="X2648" s="6"/>
      <c r="Y2648" s="7"/>
      <c r="Z2648" s="1"/>
      <c r="AA2648" s="6"/>
      <c r="AB2648" s="7"/>
      <c r="AC2648" s="7"/>
      <c r="AD2648" s="7"/>
      <c r="AE2648" s="6"/>
      <c r="AF2648" s="8"/>
      <c r="AG2648" s="6"/>
      <c r="AH2648" s="1"/>
      <c r="AI2648" s="3"/>
      <c r="AJ2648" s="3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</row>
    <row r="2649" spans="1:220" x14ac:dyDescent="0.2">
      <c r="A2649" s="65">
        <f t="shared" si="677"/>
        <v>44624</v>
      </c>
      <c r="B2649" s="12">
        <f t="shared" ca="1" si="663"/>
        <v>111797948.48946187</v>
      </c>
      <c r="C2649" s="73">
        <f t="shared" ca="1" si="664"/>
        <v>80526032.942365378</v>
      </c>
      <c r="D2649" s="67">
        <f ca="1">IF(A2649&lt;$B$1,VLOOKUP(A2649,[1]DI!$A$4:$B$15000,2,FALSE),0)</f>
        <v>0.1065</v>
      </c>
      <c r="E2649" s="11">
        <f t="shared" ca="1" si="665"/>
        <v>1.00040168</v>
      </c>
      <c r="F2649" s="66">
        <f ca="1">(TRUNC(PRODUCT($E$16:$E2648),16))</f>
        <v>1.7509098862016601</v>
      </c>
      <c r="G2649" s="66">
        <f t="shared" ca="1" si="666"/>
        <v>1.6004484080525101</v>
      </c>
      <c r="H2649" s="66">
        <f t="shared" ca="1" si="667"/>
        <v>1.0940120799999999</v>
      </c>
      <c r="I2649" s="67">
        <f t="shared" si="678"/>
        <v>0</v>
      </c>
      <c r="J2649" s="68">
        <f t="shared" si="668"/>
        <v>43801</v>
      </c>
      <c r="K2649" s="13">
        <f t="shared" si="669"/>
        <v>812</v>
      </c>
      <c r="L2649" s="9">
        <f t="shared" si="670"/>
        <v>1</v>
      </c>
      <c r="M2649" s="71">
        <f t="shared" ca="1" si="671"/>
        <v>1.0940120799999999</v>
      </c>
      <c r="N2649" s="70">
        <f t="shared" si="672"/>
        <v>0</v>
      </c>
      <c r="O2649" s="66">
        <f t="shared" ca="1" si="673"/>
        <v>7570419.8510602796</v>
      </c>
      <c r="P2649" s="72">
        <f t="shared" si="674"/>
        <v>0</v>
      </c>
      <c r="Q2649" s="73">
        <f t="shared" ca="1" si="675"/>
        <v>1610520.6588473076</v>
      </c>
      <c r="R2649" s="73">
        <f t="shared" ca="1" si="676"/>
        <v>22090975.037188902</v>
      </c>
      <c r="S2649" s="68"/>
      <c r="T2649" s="68"/>
      <c r="U2649" s="68"/>
      <c r="V2649" s="6"/>
      <c r="W2649" s="6"/>
      <c r="X2649" s="6"/>
      <c r="Y2649" s="7"/>
      <c r="Z2649" s="1"/>
      <c r="AA2649" s="6"/>
      <c r="AB2649" s="7"/>
      <c r="AC2649" s="7"/>
      <c r="AD2649" s="7"/>
      <c r="AE2649" s="6"/>
      <c r="AF2649" s="8"/>
      <c r="AG2649" s="6"/>
      <c r="AH2649" s="1"/>
      <c r="AI2649" s="3"/>
      <c r="AJ2649" s="3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</row>
    <row r="2650" spans="1:220" x14ac:dyDescent="0.2">
      <c r="A2650" s="65">
        <f t="shared" si="677"/>
        <v>44625</v>
      </c>
      <c r="B2650" s="12">
        <f t="shared" ca="1" si="663"/>
        <v>111860176.86035885</v>
      </c>
      <c r="C2650" s="73">
        <f t="shared" ca="1" si="664"/>
        <v>80526032.942365378</v>
      </c>
      <c r="D2650" s="67">
        <f ca="1">IF(A2650&lt;$B$1,VLOOKUP(A2650,[1]DI!$A$4:$B$15000,2,FALSE),0)</f>
        <v>0</v>
      </c>
      <c r="E2650" s="11">
        <f t="shared" ca="1" si="665"/>
        <v>1</v>
      </c>
      <c r="F2650" s="66">
        <f ca="1">(TRUNC(PRODUCT($E$16:$E2649),16))</f>
        <v>1.7516131916847499</v>
      </c>
      <c r="G2650" s="66">
        <f t="shared" ca="1" si="666"/>
        <v>1.6004484080525101</v>
      </c>
      <c r="H2650" s="66">
        <f t="shared" ca="1" si="667"/>
        <v>1.09445152</v>
      </c>
      <c r="I2650" s="67">
        <f t="shared" si="678"/>
        <v>0</v>
      </c>
      <c r="J2650" s="68">
        <f t="shared" si="668"/>
        <v>43801</v>
      </c>
      <c r="K2650" s="13">
        <f t="shared" si="669"/>
        <v>813</v>
      </c>
      <c r="L2650" s="9">
        <f t="shared" si="670"/>
        <v>1</v>
      </c>
      <c r="M2650" s="71">
        <f t="shared" ca="1" si="671"/>
        <v>1.09445152</v>
      </c>
      <c r="N2650" s="70">
        <f t="shared" si="672"/>
        <v>0</v>
      </c>
      <c r="O2650" s="66">
        <f t="shared" ca="1" si="673"/>
        <v>7605806.2109764796</v>
      </c>
      <c r="P2650" s="72">
        <f t="shared" si="674"/>
        <v>0</v>
      </c>
      <c r="Q2650" s="73">
        <f t="shared" ca="1" si="675"/>
        <v>1610520.6588473076</v>
      </c>
      <c r="R2650" s="73">
        <f t="shared" ca="1" si="676"/>
        <v>22117817.048169691</v>
      </c>
      <c r="S2650" s="68"/>
      <c r="T2650" s="68"/>
      <c r="U2650" s="68"/>
      <c r="V2650" s="6"/>
      <c r="W2650" s="6"/>
      <c r="X2650" s="6"/>
      <c r="Y2650" s="7"/>
      <c r="Z2650" s="1"/>
      <c r="AA2650" s="6"/>
      <c r="AB2650" s="7"/>
      <c r="AC2650" s="7"/>
      <c r="AD2650" s="7"/>
      <c r="AE2650" s="6"/>
      <c r="AF2650" s="8"/>
      <c r="AG2650" s="6"/>
      <c r="AH2650" s="1"/>
      <c r="AI2650" s="3"/>
      <c r="AJ2650" s="3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</row>
    <row r="2651" spans="1:220" x14ac:dyDescent="0.2">
      <c r="A2651" s="65">
        <f t="shared" si="677"/>
        <v>44626</v>
      </c>
      <c r="B2651" s="12">
        <f t="shared" ca="1" si="663"/>
        <v>111887018.87133965</v>
      </c>
      <c r="C2651" s="73">
        <f t="shared" ca="1" si="664"/>
        <v>80526032.942365378</v>
      </c>
      <c r="D2651" s="67">
        <f ca="1">IF(A2651&lt;$B$1,VLOOKUP(A2651,[1]DI!$A$4:$B$15000,2,FALSE),0)</f>
        <v>0</v>
      </c>
      <c r="E2651" s="11">
        <f t="shared" ca="1" si="665"/>
        <v>1</v>
      </c>
      <c r="F2651" s="66">
        <f ca="1">(TRUNC(PRODUCT($E$16:$E2650),16))</f>
        <v>1.7516131916847499</v>
      </c>
      <c r="G2651" s="66">
        <f t="shared" ca="1" si="666"/>
        <v>1.6004484080525101</v>
      </c>
      <c r="H2651" s="66">
        <f t="shared" ca="1" si="667"/>
        <v>1.09445152</v>
      </c>
      <c r="I2651" s="67">
        <f t="shared" si="678"/>
        <v>0</v>
      </c>
      <c r="J2651" s="68">
        <f t="shared" si="668"/>
        <v>43801</v>
      </c>
      <c r="K2651" s="13">
        <f t="shared" si="669"/>
        <v>814</v>
      </c>
      <c r="L2651" s="9">
        <f t="shared" si="670"/>
        <v>1</v>
      </c>
      <c r="M2651" s="71">
        <f t="shared" ca="1" si="671"/>
        <v>1.09445152</v>
      </c>
      <c r="N2651" s="70">
        <f t="shared" si="672"/>
        <v>0</v>
      </c>
      <c r="O2651" s="66">
        <f t="shared" ca="1" si="673"/>
        <v>7605806.2109764796</v>
      </c>
      <c r="P2651" s="72">
        <f t="shared" si="674"/>
        <v>0</v>
      </c>
      <c r="Q2651" s="73">
        <f t="shared" ca="1" si="675"/>
        <v>1610520.6588473076</v>
      </c>
      <c r="R2651" s="73">
        <f t="shared" ca="1" si="676"/>
        <v>22144659.05915048</v>
      </c>
      <c r="S2651" s="68"/>
      <c r="T2651" s="68"/>
      <c r="U2651" s="68"/>
      <c r="V2651" s="6"/>
      <c r="W2651" s="6"/>
      <c r="X2651" s="6"/>
      <c r="Y2651" s="7"/>
      <c r="Z2651" s="1"/>
      <c r="AA2651" s="6"/>
      <c r="AB2651" s="7"/>
      <c r="AC2651" s="7"/>
      <c r="AD2651" s="7"/>
      <c r="AE2651" s="6"/>
      <c r="AF2651" s="8"/>
      <c r="AG2651" s="6"/>
      <c r="AH2651" s="1"/>
      <c r="AI2651" s="3"/>
      <c r="AJ2651" s="3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</row>
    <row r="2652" spans="1:220" x14ac:dyDescent="0.2">
      <c r="A2652" s="65">
        <f t="shared" si="677"/>
        <v>44627</v>
      </c>
      <c r="B2652" s="12">
        <f t="shared" ca="1" si="663"/>
        <v>111913860.88232043</v>
      </c>
      <c r="C2652" s="73">
        <f t="shared" ca="1" si="664"/>
        <v>80526032.942365378</v>
      </c>
      <c r="D2652" s="67">
        <f ca="1">IF(A2652&lt;$B$1,VLOOKUP(A2652,[1]DI!$A$4:$B$15000,2,FALSE),0)</f>
        <v>0.1065</v>
      </c>
      <c r="E2652" s="11">
        <f t="shared" ca="1" si="665"/>
        <v>1.00040168</v>
      </c>
      <c r="F2652" s="66">
        <f ca="1">(TRUNC(PRODUCT($E$16:$E2651),16))</f>
        <v>1.7516131916847499</v>
      </c>
      <c r="G2652" s="66">
        <f t="shared" ca="1" si="666"/>
        <v>1.6004484080525101</v>
      </c>
      <c r="H2652" s="66">
        <f t="shared" ca="1" si="667"/>
        <v>1.09445152</v>
      </c>
      <c r="I2652" s="67">
        <f t="shared" si="678"/>
        <v>0</v>
      </c>
      <c r="J2652" s="68">
        <f t="shared" si="668"/>
        <v>43801</v>
      </c>
      <c r="K2652" s="13">
        <f t="shared" si="669"/>
        <v>815</v>
      </c>
      <c r="L2652" s="9">
        <f t="shared" si="670"/>
        <v>1</v>
      </c>
      <c r="M2652" s="71">
        <f t="shared" ca="1" si="671"/>
        <v>1.09445152</v>
      </c>
      <c r="N2652" s="70">
        <f t="shared" si="672"/>
        <v>0</v>
      </c>
      <c r="O2652" s="66">
        <f t="shared" ca="1" si="673"/>
        <v>7605806.2109764796</v>
      </c>
      <c r="P2652" s="72">
        <f t="shared" si="674"/>
        <v>0</v>
      </c>
      <c r="Q2652" s="73">
        <f t="shared" ca="1" si="675"/>
        <v>1610520.6588473076</v>
      </c>
      <c r="R2652" s="73">
        <f t="shared" ca="1" si="676"/>
        <v>22171501.070131272</v>
      </c>
      <c r="S2652" s="68"/>
      <c r="T2652" s="68"/>
      <c r="U2652" s="68"/>
      <c r="V2652" s="6"/>
      <c r="W2652" s="6"/>
      <c r="X2652" s="6"/>
      <c r="Y2652" s="7"/>
      <c r="Z2652" s="1"/>
      <c r="AA2652" s="6"/>
      <c r="AB2652" s="7"/>
      <c r="AC2652" s="7"/>
      <c r="AD2652" s="7"/>
      <c r="AE2652" s="6"/>
      <c r="AF2652" s="8"/>
      <c r="AG2652" s="6"/>
      <c r="AH2652" s="1"/>
      <c r="AI2652" s="3"/>
      <c r="AJ2652" s="3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</row>
    <row r="2653" spans="1:220" x14ac:dyDescent="0.2">
      <c r="A2653" s="65">
        <f t="shared" si="677"/>
        <v>44628</v>
      </c>
      <c r="B2653" s="12">
        <f t="shared" ca="1" si="663"/>
        <v>111976103.74790335</v>
      </c>
      <c r="C2653" s="73">
        <f t="shared" ca="1" si="664"/>
        <v>80526032.942365378</v>
      </c>
      <c r="D2653" s="67">
        <f ca="1">IF(A2653&lt;$B$1,VLOOKUP(A2653,[1]DI!$A$4:$B$15000,2,FALSE),0)</f>
        <v>0.1065</v>
      </c>
      <c r="E2653" s="11">
        <f t="shared" ca="1" si="665"/>
        <v>1.00040168</v>
      </c>
      <c r="F2653" s="66">
        <f ca="1">(TRUNC(PRODUCT($E$16:$E2652),16))</f>
        <v>1.7523167796715899</v>
      </c>
      <c r="G2653" s="66">
        <f t="shared" ca="1" si="666"/>
        <v>1.6004484080525101</v>
      </c>
      <c r="H2653" s="66">
        <f t="shared" ca="1" si="667"/>
        <v>1.0948911400000001</v>
      </c>
      <c r="I2653" s="67">
        <f t="shared" si="678"/>
        <v>0</v>
      </c>
      <c r="J2653" s="68">
        <f t="shared" si="668"/>
        <v>43801</v>
      </c>
      <c r="K2653" s="13">
        <f t="shared" si="669"/>
        <v>816</v>
      </c>
      <c r="L2653" s="9">
        <f t="shared" si="670"/>
        <v>1</v>
      </c>
      <c r="M2653" s="71">
        <f t="shared" ca="1" si="671"/>
        <v>1.0948911400000001</v>
      </c>
      <c r="N2653" s="70">
        <f t="shared" si="672"/>
        <v>0</v>
      </c>
      <c r="O2653" s="66">
        <f t="shared" ca="1" si="673"/>
        <v>7641207.0655786097</v>
      </c>
      <c r="P2653" s="72">
        <f t="shared" si="674"/>
        <v>0</v>
      </c>
      <c r="Q2653" s="73">
        <f t="shared" ca="1" si="675"/>
        <v>1610520.6588473076</v>
      </c>
      <c r="R2653" s="73">
        <f t="shared" ca="1" si="676"/>
        <v>22198343.081112057</v>
      </c>
      <c r="S2653" s="68"/>
      <c r="T2653" s="68"/>
      <c r="U2653" s="68"/>
      <c r="V2653" s="6"/>
      <c r="W2653" s="6"/>
      <c r="X2653" s="6"/>
      <c r="Y2653" s="7"/>
      <c r="Z2653" s="1"/>
      <c r="AA2653" s="6"/>
      <c r="AB2653" s="7"/>
      <c r="AC2653" s="7"/>
      <c r="AD2653" s="7"/>
      <c r="AE2653" s="6"/>
      <c r="AF2653" s="8"/>
      <c r="AG2653" s="6"/>
      <c r="AH2653" s="1"/>
      <c r="AI2653" s="3"/>
      <c r="AJ2653" s="3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</row>
    <row r="2654" spans="1:220" x14ac:dyDescent="0.2">
      <c r="A2654" s="65">
        <f t="shared" si="677"/>
        <v>44629</v>
      </c>
      <c r="B2654" s="12">
        <f t="shared" ca="1" si="663"/>
        <v>112038360.30291185</v>
      </c>
      <c r="C2654" s="73">
        <f t="shared" ca="1" si="664"/>
        <v>80526032.942365378</v>
      </c>
      <c r="D2654" s="67">
        <f ca="1">IF(A2654&lt;$B$1,VLOOKUP(A2654,[1]DI!$A$4:$B$15000,2,FALSE),0)</f>
        <v>0.1065</v>
      </c>
      <c r="E2654" s="11">
        <f t="shared" ca="1" si="665"/>
        <v>1.00040168</v>
      </c>
      <c r="F2654" s="66">
        <f ca="1">(TRUNC(PRODUCT($E$16:$E2653),16))</f>
        <v>1.75302065027565</v>
      </c>
      <c r="G2654" s="66">
        <f t="shared" ca="1" si="666"/>
        <v>1.6004484080525101</v>
      </c>
      <c r="H2654" s="66">
        <f t="shared" ca="1" si="667"/>
        <v>1.09533093</v>
      </c>
      <c r="I2654" s="67">
        <f t="shared" si="678"/>
        <v>0</v>
      </c>
      <c r="J2654" s="68">
        <f t="shared" si="668"/>
        <v>43801</v>
      </c>
      <c r="K2654" s="13">
        <f t="shared" si="669"/>
        <v>817</v>
      </c>
      <c r="L2654" s="9">
        <f t="shared" si="670"/>
        <v>1</v>
      </c>
      <c r="M2654" s="71">
        <f t="shared" ca="1" si="671"/>
        <v>1.09533093</v>
      </c>
      <c r="N2654" s="70">
        <f t="shared" si="672"/>
        <v>0</v>
      </c>
      <c r="O2654" s="66">
        <f t="shared" ca="1" si="673"/>
        <v>7676621.6096063303</v>
      </c>
      <c r="P2654" s="72">
        <f t="shared" si="674"/>
        <v>0</v>
      </c>
      <c r="Q2654" s="73">
        <f t="shared" ca="1" si="675"/>
        <v>1610520.6588473076</v>
      </c>
      <c r="R2654" s="73">
        <f t="shared" ca="1" si="676"/>
        <v>22225185.092092846</v>
      </c>
      <c r="S2654" s="68"/>
      <c r="T2654" s="68"/>
      <c r="U2654" s="68"/>
      <c r="V2654" s="6"/>
      <c r="W2654" s="6"/>
      <c r="X2654" s="6"/>
      <c r="Y2654" s="7"/>
      <c r="Z2654" s="1"/>
      <c r="AA2654" s="6"/>
      <c r="AB2654" s="7"/>
      <c r="AC2654" s="7"/>
      <c r="AD2654" s="7"/>
      <c r="AE2654" s="6"/>
      <c r="AF2654" s="8"/>
      <c r="AG2654" s="6"/>
      <c r="AH2654" s="1"/>
      <c r="AI2654" s="3"/>
      <c r="AJ2654" s="3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</row>
    <row r="2655" spans="1:220" x14ac:dyDescent="0.2">
      <c r="A2655" s="65">
        <f t="shared" si="677"/>
        <v>44630</v>
      </c>
      <c r="B2655" s="12">
        <f t="shared" ca="1" si="663"/>
        <v>112100632.15786661</v>
      </c>
      <c r="C2655" s="73">
        <f t="shared" ca="1" si="664"/>
        <v>80526032.942365378</v>
      </c>
      <c r="D2655" s="67">
        <f ca="1">IF(A2655&lt;$B$1,VLOOKUP(A2655,[1]DI!$A$4:$B$15000,2,FALSE),0)</f>
        <v>0.1065</v>
      </c>
      <c r="E2655" s="11">
        <f t="shared" ca="1" si="665"/>
        <v>1.00040168</v>
      </c>
      <c r="F2655" s="66">
        <f ca="1">(TRUNC(PRODUCT($E$16:$E2654),16))</f>
        <v>1.75372480361045</v>
      </c>
      <c r="G2655" s="66">
        <f t="shared" ca="1" si="666"/>
        <v>1.6004484080525101</v>
      </c>
      <c r="H2655" s="66">
        <f t="shared" ca="1" si="667"/>
        <v>1.0957709099999999</v>
      </c>
      <c r="I2655" s="67">
        <f t="shared" si="678"/>
        <v>0</v>
      </c>
      <c r="J2655" s="68">
        <f t="shared" si="668"/>
        <v>43801</v>
      </c>
      <c r="K2655" s="13">
        <f t="shared" si="669"/>
        <v>818</v>
      </c>
      <c r="L2655" s="9">
        <f t="shared" si="670"/>
        <v>1</v>
      </c>
      <c r="M2655" s="71">
        <f t="shared" ca="1" si="671"/>
        <v>1.0957709099999999</v>
      </c>
      <c r="N2655" s="70">
        <f t="shared" si="672"/>
        <v>0</v>
      </c>
      <c r="O2655" s="66">
        <f t="shared" ca="1" si="673"/>
        <v>7712051.4535803003</v>
      </c>
      <c r="P2655" s="72">
        <f t="shared" si="674"/>
        <v>0</v>
      </c>
      <c r="Q2655" s="73">
        <f t="shared" ca="1" si="675"/>
        <v>1610520.6588473076</v>
      </c>
      <c r="R2655" s="73">
        <f t="shared" ca="1" si="676"/>
        <v>22252027.10307363</v>
      </c>
      <c r="S2655" s="68"/>
      <c r="T2655" s="68"/>
      <c r="U2655" s="68"/>
      <c r="V2655" s="6"/>
      <c r="W2655" s="6"/>
      <c r="X2655" s="6"/>
      <c r="Y2655" s="7"/>
      <c r="Z2655" s="1"/>
      <c r="AA2655" s="6"/>
      <c r="AB2655" s="7"/>
      <c r="AC2655" s="7"/>
      <c r="AD2655" s="7"/>
      <c r="AE2655" s="6"/>
      <c r="AF2655" s="8"/>
      <c r="AG2655" s="6"/>
      <c r="AH2655" s="1"/>
      <c r="AI2655" s="3"/>
      <c r="AJ2655" s="3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</row>
    <row r="2656" spans="1:220" x14ac:dyDescent="0.2">
      <c r="A2656" s="65">
        <f t="shared" si="677"/>
        <v>44631</v>
      </c>
      <c r="B2656" s="12">
        <f t="shared" ca="1" si="663"/>
        <v>112162917.70224699</v>
      </c>
      <c r="C2656" s="73">
        <f t="shared" ca="1" si="664"/>
        <v>80526032.942365378</v>
      </c>
      <c r="D2656" s="67">
        <f ca="1">IF(A2656&lt;$B$1,VLOOKUP(A2656,[1]DI!$A$4:$B$15000,2,FALSE),0)</f>
        <v>0.1065</v>
      </c>
      <c r="E2656" s="11">
        <f t="shared" ca="1" si="665"/>
        <v>1.00040168</v>
      </c>
      <c r="F2656" s="66">
        <f ca="1">(TRUNC(PRODUCT($E$16:$E2655),16))</f>
        <v>1.75442923978956</v>
      </c>
      <c r="G2656" s="66">
        <f t="shared" ca="1" si="666"/>
        <v>1.6004484080525101</v>
      </c>
      <c r="H2656" s="66">
        <f t="shared" ca="1" si="667"/>
        <v>1.0962110599999999</v>
      </c>
      <c r="I2656" s="67">
        <f t="shared" si="678"/>
        <v>0</v>
      </c>
      <c r="J2656" s="68">
        <f t="shared" si="668"/>
        <v>43801</v>
      </c>
      <c r="K2656" s="13">
        <f t="shared" si="669"/>
        <v>819</v>
      </c>
      <c r="L2656" s="9">
        <f t="shared" si="670"/>
        <v>1</v>
      </c>
      <c r="M2656" s="71">
        <f t="shared" ca="1" si="671"/>
        <v>1.0962110599999999</v>
      </c>
      <c r="N2656" s="70">
        <f t="shared" si="672"/>
        <v>0</v>
      </c>
      <c r="O2656" s="66">
        <f t="shared" ca="1" si="673"/>
        <v>7747494.9869798804</v>
      </c>
      <c r="P2656" s="72">
        <f t="shared" si="674"/>
        <v>0</v>
      </c>
      <c r="Q2656" s="73">
        <f t="shared" ca="1" si="675"/>
        <v>1610520.6588473076</v>
      </c>
      <c r="R2656" s="73">
        <f t="shared" ca="1" si="676"/>
        <v>22278869.114054423</v>
      </c>
      <c r="S2656" s="68"/>
      <c r="T2656" s="68"/>
      <c r="U2656" s="68"/>
      <c r="V2656" s="6"/>
      <c r="W2656" s="6"/>
      <c r="X2656" s="6"/>
      <c r="Y2656" s="7"/>
      <c r="Z2656" s="1"/>
      <c r="AA2656" s="6"/>
      <c r="AB2656" s="7"/>
      <c r="AC2656" s="7"/>
      <c r="AD2656" s="7"/>
      <c r="AE2656" s="6"/>
      <c r="AF2656" s="8"/>
      <c r="AG2656" s="6"/>
      <c r="AH2656" s="1"/>
      <c r="AI2656" s="3"/>
      <c r="AJ2656" s="3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</row>
    <row r="2657" spans="1:220" x14ac:dyDescent="0.2">
      <c r="A2657" s="65">
        <f t="shared" si="677"/>
        <v>44632</v>
      </c>
      <c r="B2657" s="12">
        <f t="shared" ca="1" si="663"/>
        <v>112225216.93605296</v>
      </c>
      <c r="C2657" s="73">
        <f t="shared" ca="1" si="664"/>
        <v>80526032.942365378</v>
      </c>
      <c r="D2657" s="67">
        <f ca="1">IF(A2657&lt;$B$1,VLOOKUP(A2657,[1]DI!$A$4:$B$15000,2,FALSE),0)</f>
        <v>0</v>
      </c>
      <c r="E2657" s="11">
        <f t="shared" ca="1" si="665"/>
        <v>1</v>
      </c>
      <c r="F2657" s="66">
        <f ca="1">(TRUNC(PRODUCT($E$16:$E2656),16))</f>
        <v>1.7551339589266</v>
      </c>
      <c r="G2657" s="66">
        <f t="shared" ca="1" si="666"/>
        <v>1.6004484080525101</v>
      </c>
      <c r="H2657" s="66">
        <f t="shared" ca="1" si="667"/>
        <v>1.09665138</v>
      </c>
      <c r="I2657" s="67">
        <f t="shared" si="678"/>
        <v>0</v>
      </c>
      <c r="J2657" s="68">
        <f t="shared" si="668"/>
        <v>43801</v>
      </c>
      <c r="K2657" s="13">
        <f t="shared" si="669"/>
        <v>820</v>
      </c>
      <c r="L2657" s="9">
        <f t="shared" si="670"/>
        <v>1</v>
      </c>
      <c r="M2657" s="71">
        <f t="shared" ca="1" si="671"/>
        <v>1.09665138</v>
      </c>
      <c r="N2657" s="70">
        <f t="shared" si="672"/>
        <v>0</v>
      </c>
      <c r="O2657" s="66">
        <f t="shared" ca="1" si="673"/>
        <v>7782952.2098050704</v>
      </c>
      <c r="P2657" s="72">
        <f t="shared" si="674"/>
        <v>0</v>
      </c>
      <c r="Q2657" s="73">
        <f t="shared" ca="1" si="675"/>
        <v>1610520.6588473076</v>
      </c>
      <c r="R2657" s="73">
        <f t="shared" ca="1" si="676"/>
        <v>22305711.125035211</v>
      </c>
      <c r="S2657" s="68"/>
      <c r="T2657" s="68"/>
      <c r="U2657" s="68"/>
      <c r="V2657" s="6"/>
      <c r="W2657" s="6"/>
      <c r="X2657" s="6"/>
      <c r="Y2657" s="7"/>
      <c r="Z2657" s="1"/>
      <c r="AA2657" s="6"/>
      <c r="AB2657" s="7"/>
      <c r="AC2657" s="7"/>
      <c r="AD2657" s="7"/>
      <c r="AE2657" s="6"/>
      <c r="AF2657" s="8"/>
      <c r="AG2657" s="6"/>
      <c r="AH2657" s="1"/>
      <c r="AI2657" s="3"/>
      <c r="AJ2657" s="3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</row>
    <row r="2658" spans="1:220" x14ac:dyDescent="0.2">
      <c r="A2658" s="65">
        <f t="shared" si="677"/>
        <v>44633</v>
      </c>
      <c r="B2658" s="12">
        <f t="shared" ca="1" si="663"/>
        <v>112252058.94703375</v>
      </c>
      <c r="C2658" s="73">
        <f t="shared" ca="1" si="664"/>
        <v>80526032.942365378</v>
      </c>
      <c r="D2658" s="67">
        <f ca="1">IF(A2658&lt;$B$1,VLOOKUP(A2658,[1]DI!$A$4:$B$15000,2,FALSE),0)</f>
        <v>0</v>
      </c>
      <c r="E2658" s="11">
        <f t="shared" ca="1" si="665"/>
        <v>1</v>
      </c>
      <c r="F2658" s="66">
        <f ca="1">(TRUNC(PRODUCT($E$16:$E2657),16))</f>
        <v>1.7551339589266</v>
      </c>
      <c r="G2658" s="66">
        <f t="shared" ca="1" si="666"/>
        <v>1.6004484080525101</v>
      </c>
      <c r="H2658" s="66">
        <f t="shared" ca="1" si="667"/>
        <v>1.09665138</v>
      </c>
      <c r="I2658" s="67">
        <f t="shared" si="678"/>
        <v>0</v>
      </c>
      <c r="J2658" s="68">
        <f t="shared" si="668"/>
        <v>43801</v>
      </c>
      <c r="K2658" s="13">
        <f t="shared" si="669"/>
        <v>821</v>
      </c>
      <c r="L2658" s="9">
        <f t="shared" si="670"/>
        <v>1</v>
      </c>
      <c r="M2658" s="71">
        <f t="shared" ca="1" si="671"/>
        <v>1.09665138</v>
      </c>
      <c r="N2658" s="70">
        <f t="shared" si="672"/>
        <v>0</v>
      </c>
      <c r="O2658" s="66">
        <f t="shared" ca="1" si="673"/>
        <v>7782952.2098050704</v>
      </c>
      <c r="P2658" s="72">
        <f t="shared" si="674"/>
        <v>0</v>
      </c>
      <c r="Q2658" s="73">
        <f t="shared" ca="1" si="675"/>
        <v>1610520.6588473076</v>
      </c>
      <c r="R2658" s="73">
        <f t="shared" ca="1" si="676"/>
        <v>22332553.136016</v>
      </c>
      <c r="S2658" s="68"/>
      <c r="T2658" s="68"/>
      <c r="U2658" s="68"/>
      <c r="V2658" s="6"/>
      <c r="W2658" s="6"/>
      <c r="X2658" s="6"/>
      <c r="Y2658" s="7"/>
      <c r="Z2658" s="1"/>
      <c r="AA2658" s="6"/>
      <c r="AB2658" s="7"/>
      <c r="AC2658" s="7"/>
      <c r="AD2658" s="7"/>
      <c r="AE2658" s="6"/>
      <c r="AF2658" s="8"/>
      <c r="AG2658" s="6"/>
      <c r="AH2658" s="1"/>
      <c r="AI2658" s="3"/>
      <c r="AJ2658" s="3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</row>
    <row r="2659" spans="1:220" x14ac:dyDescent="0.2">
      <c r="A2659" s="65">
        <f t="shared" si="677"/>
        <v>44634</v>
      </c>
      <c r="B2659" s="12">
        <f t="shared" ref="B2659:B2722" ca="1" si="679">(C2659+O2659+Q2659+R2659)</f>
        <v>112278900.95801455</v>
      </c>
      <c r="C2659" s="73">
        <f t="shared" ref="C2659:C2722" ca="1" si="680">(C2658-P2658)</f>
        <v>80526032.942365378</v>
      </c>
      <c r="D2659" s="67">
        <f ca="1">IF(A2659&lt;$B$1,VLOOKUP(A2659,[1]DI!$A$4:$B$15000,2,FALSE),0)</f>
        <v>0.1065</v>
      </c>
      <c r="E2659" s="11">
        <f t="shared" ref="E2659:E2722" ca="1" si="681">IF(A2659&lt;A$13,1,ROUND(((1+D2659)^(1/252)),8))</f>
        <v>1.00040168</v>
      </c>
      <c r="F2659" s="66">
        <f ca="1">(TRUNC(PRODUCT($E$16:$E2658),16))</f>
        <v>1.7551339589266</v>
      </c>
      <c r="G2659" s="66">
        <f t="shared" ref="G2659:G2722" ca="1" si="682">IF(N2658&gt;0,F2658,G2658)</f>
        <v>1.6004484080525101</v>
      </c>
      <c r="H2659" s="66">
        <f t="shared" ref="H2659:H2722" ca="1" si="683">ROUND(F2659/G2659,8)</f>
        <v>1.09665138</v>
      </c>
      <c r="I2659" s="67">
        <f t="shared" si="678"/>
        <v>0</v>
      </c>
      <c r="J2659" s="68">
        <f t="shared" ref="J2659:J2722" si="684">IF(N2658&gt;0,VLOOKUP(N2658,W$16:AG$52,2),J2658)</f>
        <v>43801</v>
      </c>
      <c r="K2659" s="13">
        <f t="shared" ref="K2659:K2722" si="685">DAYS360(J2659,A2659)</f>
        <v>822</v>
      </c>
      <c r="L2659" s="9">
        <f t="shared" ref="L2659:L2722" si="686">ROUND((I2659+1)^(K2659/360),9)</f>
        <v>1</v>
      </c>
      <c r="M2659" s="71">
        <f t="shared" ref="M2659:M2722" ca="1" si="687">ROUND(H2659*L2659,9)</f>
        <v>1.09665138</v>
      </c>
      <c r="N2659" s="70">
        <f t="shared" ref="N2659:N2722" si="688">IF(VLOOKUP(A2659,X$16:AE$52,8)=VLOOKUP(A2658,X$16:AE$52,8),0,VLOOKUP(A2659,X$16:AE$52,8))</f>
        <v>0</v>
      </c>
      <c r="O2659" s="66">
        <f t="shared" ref="O2659:O2722" ca="1" si="689">TRUNC(((M2659-1)*C2659),8)</f>
        <v>7782952.2098050704</v>
      </c>
      <c r="P2659" s="72">
        <f t="shared" ref="P2659:P2722" si="690">IF(N2659&gt;0,VLOOKUP(N2659,$W$16:$AB$52,6),0)</f>
        <v>0</v>
      </c>
      <c r="Q2659" s="73">
        <f t="shared" ca="1" si="675"/>
        <v>1610520.6588473076</v>
      </c>
      <c r="R2659" s="73">
        <f t="shared" ca="1" si="676"/>
        <v>22359395.146996789</v>
      </c>
      <c r="S2659" s="68"/>
      <c r="T2659" s="68"/>
      <c r="U2659" s="68"/>
      <c r="V2659" s="6"/>
      <c r="W2659" s="6"/>
      <c r="X2659" s="6"/>
      <c r="Y2659" s="7"/>
      <c r="Z2659" s="1"/>
      <c r="AA2659" s="6"/>
      <c r="AB2659" s="7"/>
      <c r="AC2659" s="7"/>
      <c r="AD2659" s="7"/>
      <c r="AE2659" s="6"/>
      <c r="AF2659" s="8"/>
      <c r="AG2659" s="6"/>
      <c r="AH2659" s="1"/>
      <c r="AI2659" s="3"/>
      <c r="AJ2659" s="3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</row>
    <row r="2660" spans="1:220" x14ac:dyDescent="0.2">
      <c r="A2660" s="65">
        <f t="shared" si="677"/>
        <v>44635</v>
      </c>
      <c r="B2660" s="12">
        <f t="shared" ca="1" si="679"/>
        <v>112341215.49176677</v>
      </c>
      <c r="C2660" s="73">
        <f t="shared" ca="1" si="680"/>
        <v>80526032.942365378</v>
      </c>
      <c r="D2660" s="67">
        <f ca="1">IF(A2660&lt;$B$1,VLOOKUP(A2660,[1]DI!$A$4:$B$15000,2,FALSE),0)</f>
        <v>0.1065</v>
      </c>
      <c r="E2660" s="11">
        <f t="shared" ca="1" si="681"/>
        <v>1.00040168</v>
      </c>
      <c r="F2660" s="66">
        <f ca="1">(TRUNC(PRODUCT($E$16:$E2659),16))</f>
        <v>1.7558389611352201</v>
      </c>
      <c r="G2660" s="66">
        <f t="shared" ca="1" si="682"/>
        <v>1.6004484080525101</v>
      </c>
      <c r="H2660" s="66">
        <f t="shared" ca="1" si="683"/>
        <v>1.09709189</v>
      </c>
      <c r="I2660" s="67">
        <f t="shared" si="678"/>
        <v>0</v>
      </c>
      <c r="J2660" s="68">
        <f t="shared" si="684"/>
        <v>43801</v>
      </c>
      <c r="K2660" s="13">
        <f t="shared" si="685"/>
        <v>823</v>
      </c>
      <c r="L2660" s="9">
        <f t="shared" si="686"/>
        <v>1</v>
      </c>
      <c r="M2660" s="71">
        <f t="shared" ca="1" si="687"/>
        <v>1.09709189</v>
      </c>
      <c r="N2660" s="70">
        <f t="shared" si="688"/>
        <v>0</v>
      </c>
      <c r="O2660" s="66">
        <f t="shared" ca="1" si="689"/>
        <v>7818424.7325765099</v>
      </c>
      <c r="P2660" s="72">
        <f t="shared" si="690"/>
        <v>0</v>
      </c>
      <c r="Q2660" s="73">
        <f t="shared" ref="Q2660:Q2723" ca="1" si="691">0.02*C$1827</f>
        <v>1610520.6588473076</v>
      </c>
      <c r="R2660" s="73">
        <f t="shared" ref="R2660:R2723" ca="1" si="692">(A2660-A$1826)/30*0.01*C$1827</f>
        <v>22386237.157977577</v>
      </c>
      <c r="S2660" s="68"/>
      <c r="T2660" s="68"/>
      <c r="U2660" s="68"/>
      <c r="V2660" s="6"/>
      <c r="W2660" s="6"/>
      <c r="X2660" s="6"/>
      <c r="Y2660" s="7"/>
      <c r="Z2660" s="1"/>
      <c r="AA2660" s="6"/>
      <c r="AB2660" s="7"/>
      <c r="AC2660" s="7"/>
      <c r="AD2660" s="7"/>
      <c r="AE2660" s="6"/>
      <c r="AF2660" s="8"/>
      <c r="AG2660" s="6"/>
      <c r="AH2660" s="1"/>
      <c r="AI2660" s="3"/>
      <c r="AJ2660" s="3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</row>
    <row r="2661" spans="1:220" x14ac:dyDescent="0.2">
      <c r="A2661" s="65">
        <f t="shared" si="677"/>
        <v>44636</v>
      </c>
      <c r="B2661" s="12">
        <f t="shared" ca="1" si="679"/>
        <v>112403543.7149446</v>
      </c>
      <c r="C2661" s="73">
        <f t="shared" ca="1" si="680"/>
        <v>80526032.942365378</v>
      </c>
      <c r="D2661" s="67">
        <f ca="1">IF(A2661&lt;$B$1,VLOOKUP(A2661,[1]DI!$A$4:$B$15000,2,FALSE),0)</f>
        <v>0.1065</v>
      </c>
      <c r="E2661" s="11">
        <f t="shared" ca="1" si="681"/>
        <v>1.00040168</v>
      </c>
      <c r="F2661" s="66">
        <f ca="1">(TRUNC(PRODUCT($E$16:$E2660),16))</f>
        <v>1.7565442465291301</v>
      </c>
      <c r="G2661" s="66">
        <f t="shared" ca="1" si="682"/>
        <v>1.6004484080525101</v>
      </c>
      <c r="H2661" s="66">
        <f t="shared" ca="1" si="683"/>
        <v>1.09753257</v>
      </c>
      <c r="I2661" s="67">
        <f t="shared" si="678"/>
        <v>0</v>
      </c>
      <c r="J2661" s="68">
        <f t="shared" si="684"/>
        <v>43801</v>
      </c>
      <c r="K2661" s="13">
        <f t="shared" si="685"/>
        <v>824</v>
      </c>
      <c r="L2661" s="9">
        <f t="shared" si="686"/>
        <v>1</v>
      </c>
      <c r="M2661" s="71">
        <f t="shared" ca="1" si="687"/>
        <v>1.09753257</v>
      </c>
      <c r="N2661" s="70">
        <f t="shared" si="688"/>
        <v>0</v>
      </c>
      <c r="O2661" s="66">
        <f t="shared" ca="1" si="689"/>
        <v>7853910.9447735604</v>
      </c>
      <c r="P2661" s="72">
        <f t="shared" si="690"/>
        <v>0</v>
      </c>
      <c r="Q2661" s="73">
        <f t="shared" ca="1" si="691"/>
        <v>1610520.6588473076</v>
      </c>
      <c r="R2661" s="73">
        <f t="shared" ca="1" si="692"/>
        <v>22413079.168958362</v>
      </c>
      <c r="S2661" s="68"/>
      <c r="T2661" s="68"/>
      <c r="U2661" s="68"/>
      <c r="V2661" s="6"/>
      <c r="W2661" s="6"/>
      <c r="X2661" s="6"/>
      <c r="Y2661" s="7"/>
      <c r="Z2661" s="1"/>
      <c r="AA2661" s="6"/>
      <c r="AB2661" s="7"/>
      <c r="AC2661" s="7"/>
      <c r="AD2661" s="7"/>
      <c r="AE2661" s="6"/>
      <c r="AF2661" s="8"/>
      <c r="AG2661" s="6"/>
      <c r="AH2661" s="1"/>
      <c r="AI2661" s="3"/>
      <c r="AJ2661" s="3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</row>
    <row r="2662" spans="1:220" x14ac:dyDescent="0.2">
      <c r="A2662" s="65">
        <f t="shared" si="677"/>
        <v>44637</v>
      </c>
      <c r="B2662" s="12">
        <f t="shared" ca="1" si="679"/>
        <v>112465885.62754804</v>
      </c>
      <c r="C2662" s="73">
        <f t="shared" ca="1" si="680"/>
        <v>80526032.942365378</v>
      </c>
      <c r="D2662" s="67">
        <f ca="1">IF(A2662&lt;$B$1,VLOOKUP(A2662,[1]DI!$A$4:$B$15000,2,FALSE),0)</f>
        <v>0.11649999999999999</v>
      </c>
      <c r="E2662" s="11">
        <f t="shared" ca="1" si="681"/>
        <v>1.0004373900000001</v>
      </c>
      <c r="F2662" s="66">
        <f ca="1">(TRUNC(PRODUCT($E$16:$E2661),16))</f>
        <v>1.7572498152220799</v>
      </c>
      <c r="G2662" s="66">
        <f t="shared" ca="1" si="682"/>
        <v>1.6004484080525101</v>
      </c>
      <c r="H2662" s="66">
        <f t="shared" ca="1" si="683"/>
        <v>1.09797342</v>
      </c>
      <c r="I2662" s="67">
        <f t="shared" si="678"/>
        <v>0</v>
      </c>
      <c r="J2662" s="68">
        <f t="shared" si="684"/>
        <v>43801</v>
      </c>
      <c r="K2662" s="13">
        <f t="shared" si="685"/>
        <v>825</v>
      </c>
      <c r="L2662" s="9">
        <f t="shared" si="686"/>
        <v>1</v>
      </c>
      <c r="M2662" s="71">
        <f t="shared" ca="1" si="687"/>
        <v>1.09797342</v>
      </c>
      <c r="N2662" s="70">
        <f t="shared" si="688"/>
        <v>0</v>
      </c>
      <c r="O2662" s="66">
        <f t="shared" ca="1" si="689"/>
        <v>7889410.8463962004</v>
      </c>
      <c r="P2662" s="72">
        <f t="shared" si="690"/>
        <v>0</v>
      </c>
      <c r="Q2662" s="73">
        <f t="shared" ca="1" si="691"/>
        <v>1610520.6588473076</v>
      </c>
      <c r="R2662" s="73">
        <f t="shared" ca="1" si="692"/>
        <v>22439921.179939151</v>
      </c>
      <c r="S2662" s="68"/>
      <c r="T2662" s="68"/>
      <c r="U2662" s="68"/>
      <c r="V2662" s="6"/>
      <c r="W2662" s="6"/>
      <c r="X2662" s="6"/>
      <c r="Y2662" s="7"/>
      <c r="Z2662" s="1"/>
      <c r="AA2662" s="6"/>
      <c r="AB2662" s="7"/>
      <c r="AC2662" s="7"/>
      <c r="AD2662" s="7"/>
      <c r="AE2662" s="6"/>
      <c r="AF2662" s="8"/>
      <c r="AG2662" s="6"/>
      <c r="AH2662" s="1"/>
      <c r="AI2662" s="3"/>
      <c r="AJ2662" s="3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</row>
    <row r="2663" spans="1:220" x14ac:dyDescent="0.2">
      <c r="A2663" s="65">
        <f t="shared" si="677"/>
        <v>44638</v>
      </c>
      <c r="B2663" s="12">
        <f t="shared" ca="1" si="679"/>
        <v>112531399.46058907</v>
      </c>
      <c r="C2663" s="73">
        <f t="shared" ca="1" si="680"/>
        <v>80526032.942365378</v>
      </c>
      <c r="D2663" s="67">
        <f ca="1">IF(A2663&lt;$B$1,VLOOKUP(A2663,[1]DI!$A$4:$B$15000,2,FALSE),0)</f>
        <v>0.11649999999999999</v>
      </c>
      <c r="E2663" s="11">
        <f t="shared" ca="1" si="681"/>
        <v>1.0004373900000001</v>
      </c>
      <c r="F2663" s="66">
        <f ca="1">(TRUNC(PRODUCT($E$16:$E2662),16))</f>
        <v>1.75801841871876</v>
      </c>
      <c r="G2663" s="66">
        <f t="shared" ca="1" si="682"/>
        <v>1.6004484080525101</v>
      </c>
      <c r="H2663" s="66">
        <f t="shared" ca="1" si="683"/>
        <v>1.0984536600000001</v>
      </c>
      <c r="I2663" s="67">
        <f t="shared" si="678"/>
        <v>0</v>
      </c>
      <c r="J2663" s="68">
        <f t="shared" si="684"/>
        <v>43801</v>
      </c>
      <c r="K2663" s="13">
        <f t="shared" si="685"/>
        <v>826</v>
      </c>
      <c r="L2663" s="9">
        <f t="shared" si="686"/>
        <v>1</v>
      </c>
      <c r="M2663" s="71">
        <f t="shared" ca="1" si="687"/>
        <v>1.0984536600000001</v>
      </c>
      <c r="N2663" s="70">
        <f t="shared" si="688"/>
        <v>0</v>
      </c>
      <c r="O2663" s="66">
        <f t="shared" ca="1" si="689"/>
        <v>7928082.6684564501</v>
      </c>
      <c r="P2663" s="72">
        <f t="shared" si="690"/>
        <v>0</v>
      </c>
      <c r="Q2663" s="73">
        <f t="shared" ca="1" si="691"/>
        <v>1610520.6588473076</v>
      </c>
      <c r="R2663" s="73">
        <f t="shared" ca="1" si="692"/>
        <v>22466763.190919939</v>
      </c>
      <c r="S2663" s="68"/>
      <c r="T2663" s="68"/>
      <c r="U2663" s="68"/>
      <c r="V2663" s="6"/>
      <c r="W2663" s="6"/>
      <c r="X2663" s="6"/>
      <c r="Y2663" s="7"/>
      <c r="Z2663" s="1"/>
      <c r="AA2663" s="6"/>
      <c r="AB2663" s="7"/>
      <c r="AC2663" s="7"/>
      <c r="AD2663" s="7"/>
      <c r="AE2663" s="6"/>
      <c r="AF2663" s="8"/>
      <c r="AG2663" s="6"/>
      <c r="AH2663" s="1"/>
      <c r="AI2663" s="3"/>
      <c r="AJ2663" s="3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</row>
    <row r="2664" spans="1:220" x14ac:dyDescent="0.2">
      <c r="A2664" s="65">
        <f t="shared" si="677"/>
        <v>44639</v>
      </c>
      <c r="B2664" s="12">
        <f t="shared" ca="1" si="679"/>
        <v>112596931.00935733</v>
      </c>
      <c r="C2664" s="73">
        <f t="shared" ca="1" si="680"/>
        <v>80526032.942365378</v>
      </c>
      <c r="D2664" s="67">
        <f ca="1">IF(A2664&lt;$B$1,VLOOKUP(A2664,[1]DI!$A$4:$B$15000,2,FALSE),0)</f>
        <v>0</v>
      </c>
      <c r="E2664" s="11">
        <f t="shared" ca="1" si="681"/>
        <v>1</v>
      </c>
      <c r="F2664" s="66">
        <f ca="1">(TRUNC(PRODUCT($E$16:$E2663),16))</f>
        <v>1.7587873583949201</v>
      </c>
      <c r="G2664" s="66">
        <f t="shared" ca="1" si="682"/>
        <v>1.6004484080525101</v>
      </c>
      <c r="H2664" s="66">
        <f t="shared" ca="1" si="683"/>
        <v>1.09893412</v>
      </c>
      <c r="I2664" s="67">
        <f t="shared" si="678"/>
        <v>0</v>
      </c>
      <c r="J2664" s="68">
        <f t="shared" si="684"/>
        <v>43801</v>
      </c>
      <c r="K2664" s="13">
        <f t="shared" si="685"/>
        <v>827</v>
      </c>
      <c r="L2664" s="9">
        <f t="shared" si="686"/>
        <v>1</v>
      </c>
      <c r="M2664" s="71">
        <f t="shared" ca="1" si="687"/>
        <v>1.09893412</v>
      </c>
      <c r="N2664" s="70">
        <f t="shared" si="688"/>
        <v>0</v>
      </c>
      <c r="O2664" s="66">
        <f t="shared" ca="1" si="689"/>
        <v>7966772.2062439304</v>
      </c>
      <c r="P2664" s="72">
        <f t="shared" si="690"/>
        <v>0</v>
      </c>
      <c r="Q2664" s="73">
        <f t="shared" ca="1" si="691"/>
        <v>1610520.6588473076</v>
      </c>
      <c r="R2664" s="73">
        <f t="shared" ca="1" si="692"/>
        <v>22493605.201900728</v>
      </c>
      <c r="S2664" s="68"/>
      <c r="T2664" s="68"/>
      <c r="U2664" s="68"/>
      <c r="V2664" s="6"/>
      <c r="W2664" s="6"/>
      <c r="X2664" s="6"/>
      <c r="Y2664" s="7"/>
      <c r="Z2664" s="1"/>
      <c r="AA2664" s="6"/>
      <c r="AB2664" s="7"/>
      <c r="AC2664" s="7"/>
      <c r="AD2664" s="7"/>
      <c r="AE2664" s="6"/>
      <c r="AF2664" s="8"/>
      <c r="AG2664" s="6"/>
      <c r="AH2664" s="1"/>
      <c r="AI2664" s="3"/>
      <c r="AJ2664" s="3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</row>
    <row r="2665" spans="1:220" x14ac:dyDescent="0.2">
      <c r="A2665" s="65">
        <f t="shared" si="677"/>
        <v>44640</v>
      </c>
      <c r="B2665" s="12">
        <f t="shared" ca="1" si="679"/>
        <v>112623773.02033813</v>
      </c>
      <c r="C2665" s="73">
        <f t="shared" ca="1" si="680"/>
        <v>80526032.942365378</v>
      </c>
      <c r="D2665" s="67">
        <f ca="1">IF(A2665&lt;$B$1,VLOOKUP(A2665,[1]DI!$A$4:$B$15000,2,FALSE),0)</f>
        <v>0</v>
      </c>
      <c r="E2665" s="11">
        <f t="shared" ca="1" si="681"/>
        <v>1</v>
      </c>
      <c r="F2665" s="66">
        <f ca="1">(TRUNC(PRODUCT($E$16:$E2664),16))</f>
        <v>1.7587873583949201</v>
      </c>
      <c r="G2665" s="66">
        <f t="shared" ca="1" si="682"/>
        <v>1.6004484080525101</v>
      </c>
      <c r="H2665" s="66">
        <f t="shared" ca="1" si="683"/>
        <v>1.09893412</v>
      </c>
      <c r="I2665" s="67">
        <f t="shared" si="678"/>
        <v>0</v>
      </c>
      <c r="J2665" s="68">
        <f t="shared" si="684"/>
        <v>43801</v>
      </c>
      <c r="K2665" s="13">
        <f t="shared" si="685"/>
        <v>828</v>
      </c>
      <c r="L2665" s="9">
        <f t="shared" si="686"/>
        <v>1</v>
      </c>
      <c r="M2665" s="71">
        <f t="shared" ca="1" si="687"/>
        <v>1.09893412</v>
      </c>
      <c r="N2665" s="70">
        <f t="shared" si="688"/>
        <v>0</v>
      </c>
      <c r="O2665" s="66">
        <f t="shared" ca="1" si="689"/>
        <v>7966772.2062439304</v>
      </c>
      <c r="P2665" s="72">
        <f t="shared" si="690"/>
        <v>0</v>
      </c>
      <c r="Q2665" s="73">
        <f t="shared" ca="1" si="691"/>
        <v>1610520.6588473076</v>
      </c>
      <c r="R2665" s="73">
        <f t="shared" ca="1" si="692"/>
        <v>22520447.212881517</v>
      </c>
      <c r="S2665" s="68"/>
      <c r="T2665" s="68"/>
      <c r="U2665" s="68"/>
      <c r="V2665" s="6"/>
      <c r="W2665" s="6"/>
      <c r="X2665" s="6"/>
      <c r="Y2665" s="7"/>
      <c r="Z2665" s="1"/>
      <c r="AA2665" s="6"/>
      <c r="AB2665" s="7"/>
      <c r="AC2665" s="7"/>
      <c r="AD2665" s="7"/>
      <c r="AE2665" s="6"/>
      <c r="AF2665" s="8"/>
      <c r="AG2665" s="6"/>
      <c r="AH2665" s="1"/>
      <c r="AI2665" s="3"/>
      <c r="AJ2665" s="3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</row>
    <row r="2666" spans="1:220" x14ac:dyDescent="0.2">
      <c r="A2666" s="65">
        <f t="shared" si="677"/>
        <v>44641</v>
      </c>
      <c r="B2666" s="12">
        <f t="shared" ca="1" si="679"/>
        <v>112650615.03131892</v>
      </c>
      <c r="C2666" s="73">
        <f t="shared" ca="1" si="680"/>
        <v>80526032.942365378</v>
      </c>
      <c r="D2666" s="67">
        <f ca="1">IF(A2666&lt;$B$1,VLOOKUP(A2666,[1]DI!$A$4:$B$15000,2,FALSE),0)</f>
        <v>0.11649999999999999</v>
      </c>
      <c r="E2666" s="11">
        <f t="shared" ca="1" si="681"/>
        <v>1.0004373900000001</v>
      </c>
      <c r="F2666" s="66">
        <f ca="1">(TRUNC(PRODUCT($E$16:$E2665),16))</f>
        <v>1.7587873583949201</v>
      </c>
      <c r="G2666" s="66">
        <f t="shared" ca="1" si="682"/>
        <v>1.6004484080525101</v>
      </c>
      <c r="H2666" s="66">
        <f t="shared" ca="1" si="683"/>
        <v>1.09893412</v>
      </c>
      <c r="I2666" s="67">
        <f t="shared" si="678"/>
        <v>0</v>
      </c>
      <c r="J2666" s="68">
        <f t="shared" si="684"/>
        <v>43801</v>
      </c>
      <c r="K2666" s="13">
        <f t="shared" si="685"/>
        <v>829</v>
      </c>
      <c r="L2666" s="9">
        <f t="shared" si="686"/>
        <v>1</v>
      </c>
      <c r="M2666" s="71">
        <f t="shared" ca="1" si="687"/>
        <v>1.09893412</v>
      </c>
      <c r="N2666" s="70">
        <f t="shared" si="688"/>
        <v>0</v>
      </c>
      <c r="O2666" s="66">
        <f t="shared" ca="1" si="689"/>
        <v>7966772.2062439304</v>
      </c>
      <c r="P2666" s="72">
        <f t="shared" si="690"/>
        <v>0</v>
      </c>
      <c r="Q2666" s="73">
        <f t="shared" ca="1" si="691"/>
        <v>1610520.6588473076</v>
      </c>
      <c r="R2666" s="73">
        <f t="shared" ca="1" si="692"/>
        <v>22547289.223862309</v>
      </c>
      <c r="S2666" s="68"/>
      <c r="T2666" s="68"/>
      <c r="U2666" s="68"/>
      <c r="V2666" s="6"/>
      <c r="W2666" s="6"/>
      <c r="X2666" s="6"/>
      <c r="Y2666" s="7"/>
      <c r="Z2666" s="1"/>
      <c r="AA2666" s="6"/>
      <c r="AB2666" s="7"/>
      <c r="AC2666" s="7"/>
      <c r="AD2666" s="7"/>
      <c r="AE2666" s="6"/>
      <c r="AF2666" s="8"/>
      <c r="AG2666" s="6"/>
      <c r="AH2666" s="1"/>
      <c r="AI2666" s="3"/>
      <c r="AJ2666" s="3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</row>
    <row r="2667" spans="1:220" x14ac:dyDescent="0.2">
      <c r="A2667" s="65">
        <f t="shared" si="677"/>
        <v>44642</v>
      </c>
      <c r="B2667" s="12">
        <f t="shared" ca="1" si="679"/>
        <v>112716162.68529379</v>
      </c>
      <c r="C2667" s="73">
        <f t="shared" ca="1" si="680"/>
        <v>80526032.942365378</v>
      </c>
      <c r="D2667" s="67">
        <f ca="1">IF(A2667&lt;$B$1,VLOOKUP(A2667,[1]DI!$A$4:$B$15000,2,FALSE),0)</f>
        <v>0.11649999999999999</v>
      </c>
      <c r="E2667" s="11">
        <f t="shared" ca="1" si="681"/>
        <v>1.0004373900000001</v>
      </c>
      <c r="F2667" s="66">
        <f ca="1">(TRUNC(PRODUCT($E$16:$E2666),16))</f>
        <v>1.7595566343976099</v>
      </c>
      <c r="G2667" s="66">
        <f t="shared" ca="1" si="682"/>
        <v>1.6004484080525101</v>
      </c>
      <c r="H2667" s="66">
        <f t="shared" ca="1" si="683"/>
        <v>1.09941478</v>
      </c>
      <c r="I2667" s="67">
        <f t="shared" si="678"/>
        <v>0</v>
      </c>
      <c r="J2667" s="68">
        <f t="shared" si="684"/>
        <v>43801</v>
      </c>
      <c r="K2667" s="13">
        <f t="shared" si="685"/>
        <v>830</v>
      </c>
      <c r="L2667" s="9">
        <f t="shared" si="686"/>
        <v>1</v>
      </c>
      <c r="M2667" s="71">
        <f t="shared" ca="1" si="687"/>
        <v>1.09941478</v>
      </c>
      <c r="N2667" s="70">
        <f t="shared" si="688"/>
        <v>0</v>
      </c>
      <c r="O2667" s="66">
        <f t="shared" ca="1" si="689"/>
        <v>8005477.8492380101</v>
      </c>
      <c r="P2667" s="72">
        <f t="shared" si="690"/>
        <v>0</v>
      </c>
      <c r="Q2667" s="73">
        <f t="shared" ca="1" si="691"/>
        <v>1610520.6588473076</v>
      </c>
      <c r="R2667" s="73">
        <f t="shared" ca="1" si="692"/>
        <v>22574131.234843098</v>
      </c>
      <c r="S2667" s="68"/>
      <c r="T2667" s="68"/>
      <c r="U2667" s="68"/>
      <c r="V2667" s="6"/>
      <c r="W2667" s="6"/>
      <c r="X2667" s="6"/>
      <c r="Y2667" s="7"/>
      <c r="Z2667" s="1"/>
      <c r="AA2667" s="6"/>
      <c r="AB2667" s="7"/>
      <c r="AC2667" s="7"/>
      <c r="AD2667" s="7"/>
      <c r="AE2667" s="6"/>
      <c r="AF2667" s="8"/>
      <c r="AG2667" s="6"/>
      <c r="AH2667" s="1"/>
      <c r="AI2667" s="3"/>
      <c r="AJ2667" s="3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</row>
    <row r="2668" spans="1:220" x14ac:dyDescent="0.2">
      <c r="A2668" s="65">
        <f t="shared" si="677"/>
        <v>44643</v>
      </c>
      <c r="B2668" s="12">
        <f t="shared" ca="1" si="679"/>
        <v>112781727.24973556</v>
      </c>
      <c r="C2668" s="73">
        <f t="shared" ca="1" si="680"/>
        <v>80526032.942365378</v>
      </c>
      <c r="D2668" s="67">
        <f ca="1">IF(A2668&lt;$B$1,VLOOKUP(A2668,[1]DI!$A$4:$B$15000,2,FALSE),0)</f>
        <v>0.11649999999999999</v>
      </c>
      <c r="E2668" s="11">
        <f t="shared" ca="1" si="681"/>
        <v>1.0004373900000001</v>
      </c>
      <c r="F2668" s="66">
        <f ca="1">(TRUNC(PRODUCT($E$16:$E2667),16))</f>
        <v>1.76032624687393</v>
      </c>
      <c r="G2668" s="66">
        <f t="shared" ca="1" si="682"/>
        <v>1.6004484080525101</v>
      </c>
      <c r="H2668" s="66">
        <f t="shared" ca="1" si="683"/>
        <v>1.0998956499999999</v>
      </c>
      <c r="I2668" s="67">
        <f t="shared" si="678"/>
        <v>0</v>
      </c>
      <c r="J2668" s="68">
        <f t="shared" si="684"/>
        <v>43801</v>
      </c>
      <c r="K2668" s="13">
        <f t="shared" si="685"/>
        <v>831</v>
      </c>
      <c r="L2668" s="9">
        <f t="shared" si="686"/>
        <v>1</v>
      </c>
      <c r="M2668" s="71">
        <f t="shared" ca="1" si="687"/>
        <v>1.0998956499999999</v>
      </c>
      <c r="N2668" s="70">
        <f t="shared" si="688"/>
        <v>0</v>
      </c>
      <c r="O2668" s="66">
        <f t="shared" ca="1" si="689"/>
        <v>8044200.40269899</v>
      </c>
      <c r="P2668" s="72">
        <f t="shared" si="690"/>
        <v>0</v>
      </c>
      <c r="Q2668" s="73">
        <f t="shared" ca="1" si="691"/>
        <v>1610520.6588473076</v>
      </c>
      <c r="R2668" s="73">
        <f t="shared" ca="1" si="692"/>
        <v>22600973.245823883</v>
      </c>
      <c r="S2668" s="68"/>
      <c r="T2668" s="68"/>
      <c r="U2668" s="68"/>
      <c r="V2668" s="6"/>
      <c r="W2668" s="6"/>
      <c r="X2668" s="6"/>
      <c r="Y2668" s="7"/>
      <c r="Z2668" s="1"/>
      <c r="AA2668" s="6"/>
      <c r="AB2668" s="7"/>
      <c r="AC2668" s="7"/>
      <c r="AD2668" s="7"/>
      <c r="AE2668" s="6"/>
      <c r="AF2668" s="8"/>
      <c r="AG2668" s="6"/>
      <c r="AH2668" s="1"/>
      <c r="AI2668" s="3"/>
      <c r="AJ2668" s="3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</row>
    <row r="2669" spans="1:220" x14ac:dyDescent="0.2">
      <c r="A2669" s="65">
        <f t="shared" si="677"/>
        <v>44644</v>
      </c>
      <c r="B2669" s="12">
        <f t="shared" ca="1" si="679"/>
        <v>112847309.52990459</v>
      </c>
      <c r="C2669" s="73">
        <f t="shared" ca="1" si="680"/>
        <v>80526032.942365378</v>
      </c>
      <c r="D2669" s="67">
        <f ca="1">IF(A2669&lt;$B$1,VLOOKUP(A2669,[1]DI!$A$4:$B$15000,2,FALSE),0)</f>
        <v>0.11649999999999999</v>
      </c>
      <c r="E2669" s="11">
        <f t="shared" ca="1" si="681"/>
        <v>1.0004373900000001</v>
      </c>
      <c r="F2669" s="66">
        <f ca="1">(TRUNC(PRODUCT($E$16:$E2668),16))</f>
        <v>1.76109619597105</v>
      </c>
      <c r="G2669" s="66">
        <f t="shared" ca="1" si="682"/>
        <v>1.6004484080525101</v>
      </c>
      <c r="H2669" s="66">
        <f t="shared" ca="1" si="683"/>
        <v>1.10037674</v>
      </c>
      <c r="I2669" s="67">
        <f t="shared" si="678"/>
        <v>0</v>
      </c>
      <c r="J2669" s="68">
        <f t="shared" si="684"/>
        <v>43801</v>
      </c>
      <c r="K2669" s="13">
        <f t="shared" si="685"/>
        <v>832</v>
      </c>
      <c r="L2669" s="9">
        <f t="shared" si="686"/>
        <v>1</v>
      </c>
      <c r="M2669" s="71">
        <f t="shared" ca="1" si="687"/>
        <v>1.10037674</v>
      </c>
      <c r="N2669" s="70">
        <f t="shared" si="688"/>
        <v>0</v>
      </c>
      <c r="O2669" s="66">
        <f t="shared" ca="1" si="689"/>
        <v>8082940.6718872404</v>
      </c>
      <c r="P2669" s="72">
        <f t="shared" si="690"/>
        <v>0</v>
      </c>
      <c r="Q2669" s="73">
        <f t="shared" ca="1" si="691"/>
        <v>1610520.6588473076</v>
      </c>
      <c r="R2669" s="73">
        <f t="shared" ca="1" si="692"/>
        <v>22627815.256804675</v>
      </c>
      <c r="S2669" s="68"/>
      <c r="T2669" s="68"/>
      <c r="U2669" s="68"/>
      <c r="V2669" s="6"/>
      <c r="W2669" s="6"/>
      <c r="X2669" s="6"/>
      <c r="Y2669" s="7"/>
      <c r="Z2669" s="1"/>
      <c r="AA2669" s="6"/>
      <c r="AB2669" s="7"/>
      <c r="AC2669" s="7"/>
      <c r="AD2669" s="7"/>
      <c r="AE2669" s="6"/>
      <c r="AF2669" s="8"/>
      <c r="AG2669" s="6"/>
      <c r="AH2669" s="1"/>
      <c r="AI2669" s="3"/>
      <c r="AJ2669" s="3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</row>
    <row r="2670" spans="1:220" x14ac:dyDescent="0.2">
      <c r="A2670" s="65">
        <f t="shared" si="677"/>
        <v>44645</v>
      </c>
      <c r="B2670" s="12">
        <f t="shared" ca="1" si="679"/>
        <v>112912907.91528021</v>
      </c>
      <c r="C2670" s="73">
        <f t="shared" ca="1" si="680"/>
        <v>80526032.942365378</v>
      </c>
      <c r="D2670" s="67">
        <f ca="1">IF(A2670&lt;$B$1,VLOOKUP(A2670,[1]DI!$A$4:$B$15000,2,FALSE),0)</f>
        <v>0.11649999999999999</v>
      </c>
      <c r="E2670" s="11">
        <f t="shared" ca="1" si="681"/>
        <v>1.0004373900000001</v>
      </c>
      <c r="F2670" s="66">
        <f ca="1">(TRUNC(PRODUCT($E$16:$E2669),16))</f>
        <v>1.7618664818362</v>
      </c>
      <c r="G2670" s="66">
        <f t="shared" ca="1" si="682"/>
        <v>1.6004484080525101</v>
      </c>
      <c r="H2670" s="66">
        <f t="shared" ca="1" si="683"/>
        <v>1.1008580299999999</v>
      </c>
      <c r="I2670" s="67">
        <f t="shared" si="678"/>
        <v>0</v>
      </c>
      <c r="J2670" s="68">
        <f t="shared" si="684"/>
        <v>43801</v>
      </c>
      <c r="K2670" s="13">
        <f t="shared" si="685"/>
        <v>833</v>
      </c>
      <c r="L2670" s="9">
        <f t="shared" si="686"/>
        <v>1</v>
      </c>
      <c r="M2670" s="71">
        <f t="shared" ca="1" si="687"/>
        <v>1.1008580299999999</v>
      </c>
      <c r="N2670" s="70">
        <f t="shared" si="688"/>
        <v>0</v>
      </c>
      <c r="O2670" s="66">
        <f t="shared" ca="1" si="689"/>
        <v>8121697.0462820698</v>
      </c>
      <c r="P2670" s="72">
        <f t="shared" si="690"/>
        <v>0</v>
      </c>
      <c r="Q2670" s="73">
        <f t="shared" ca="1" si="691"/>
        <v>1610520.6588473076</v>
      </c>
      <c r="R2670" s="73">
        <f t="shared" ca="1" si="692"/>
        <v>22654657.26778546</v>
      </c>
      <c r="S2670" s="68"/>
      <c r="T2670" s="68"/>
      <c r="U2670" s="68"/>
      <c r="V2670" s="6"/>
      <c r="W2670" s="6"/>
      <c r="X2670" s="6"/>
      <c r="Y2670" s="7"/>
      <c r="Z2670" s="1"/>
      <c r="AA2670" s="6"/>
      <c r="AB2670" s="7"/>
      <c r="AC2670" s="7"/>
      <c r="AD2670" s="7"/>
      <c r="AE2670" s="6"/>
      <c r="AF2670" s="8"/>
      <c r="AG2670" s="6"/>
      <c r="AH2670" s="1"/>
      <c r="AI2670" s="3"/>
      <c r="AJ2670" s="3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</row>
    <row r="2671" spans="1:220" x14ac:dyDescent="0.2">
      <c r="A2671" s="65">
        <f t="shared" si="677"/>
        <v>44646</v>
      </c>
      <c r="B2671" s="12">
        <f t="shared" ca="1" si="679"/>
        <v>112978523.21112275</v>
      </c>
      <c r="C2671" s="73">
        <f t="shared" ca="1" si="680"/>
        <v>80526032.942365378</v>
      </c>
      <c r="D2671" s="67">
        <f ca="1">IF(A2671&lt;$B$1,VLOOKUP(A2671,[1]DI!$A$4:$B$15000,2,FALSE),0)</f>
        <v>0</v>
      </c>
      <c r="E2671" s="11">
        <f t="shared" ca="1" si="681"/>
        <v>1</v>
      </c>
      <c r="F2671" s="66">
        <f ca="1">(TRUNC(PRODUCT($E$16:$E2670),16))</f>
        <v>1.7626371046167</v>
      </c>
      <c r="G2671" s="66">
        <f t="shared" ca="1" si="682"/>
        <v>1.6004484080525101</v>
      </c>
      <c r="H2671" s="66">
        <f t="shared" ca="1" si="683"/>
        <v>1.10133953</v>
      </c>
      <c r="I2671" s="67">
        <f t="shared" si="678"/>
        <v>0</v>
      </c>
      <c r="J2671" s="68">
        <f t="shared" si="684"/>
        <v>43801</v>
      </c>
      <c r="K2671" s="13">
        <f t="shared" si="685"/>
        <v>834</v>
      </c>
      <c r="L2671" s="9">
        <f t="shared" si="686"/>
        <v>1</v>
      </c>
      <c r="M2671" s="71">
        <f t="shared" ca="1" si="687"/>
        <v>1.10133953</v>
      </c>
      <c r="N2671" s="70">
        <f t="shared" si="688"/>
        <v>0</v>
      </c>
      <c r="O2671" s="66">
        <f t="shared" ca="1" si="689"/>
        <v>8160470.3311438197</v>
      </c>
      <c r="P2671" s="72">
        <f t="shared" si="690"/>
        <v>0</v>
      </c>
      <c r="Q2671" s="73">
        <f t="shared" ca="1" si="691"/>
        <v>1610520.6588473076</v>
      </c>
      <c r="R2671" s="73">
        <f t="shared" ca="1" si="692"/>
        <v>22681499.278766248</v>
      </c>
      <c r="S2671" s="68"/>
      <c r="T2671" s="68"/>
      <c r="U2671" s="68"/>
      <c r="V2671" s="6"/>
      <c r="W2671" s="6"/>
      <c r="X2671" s="6"/>
      <c r="Y2671" s="7"/>
      <c r="Z2671" s="1"/>
      <c r="AA2671" s="6"/>
      <c r="AB2671" s="7"/>
      <c r="AC2671" s="7"/>
      <c r="AD2671" s="7"/>
      <c r="AE2671" s="6"/>
      <c r="AF2671" s="8"/>
      <c r="AG2671" s="6"/>
      <c r="AH2671" s="1"/>
      <c r="AI2671" s="3"/>
      <c r="AJ2671" s="3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</row>
    <row r="2672" spans="1:220" x14ac:dyDescent="0.2">
      <c r="A2672" s="65">
        <f t="shared" si="677"/>
        <v>44647</v>
      </c>
      <c r="B2672" s="12">
        <f t="shared" ca="1" si="679"/>
        <v>113005365.22210354</v>
      </c>
      <c r="C2672" s="73">
        <f t="shared" ca="1" si="680"/>
        <v>80526032.942365378</v>
      </c>
      <c r="D2672" s="67">
        <f ca="1">IF(A2672&lt;$B$1,VLOOKUP(A2672,[1]DI!$A$4:$B$15000,2,FALSE),0)</f>
        <v>0</v>
      </c>
      <c r="E2672" s="11">
        <f t="shared" ca="1" si="681"/>
        <v>1</v>
      </c>
      <c r="F2672" s="66">
        <f ca="1">(TRUNC(PRODUCT($E$16:$E2671),16))</f>
        <v>1.7626371046167</v>
      </c>
      <c r="G2672" s="66">
        <f t="shared" ca="1" si="682"/>
        <v>1.6004484080525101</v>
      </c>
      <c r="H2672" s="66">
        <f t="shared" ca="1" si="683"/>
        <v>1.10133953</v>
      </c>
      <c r="I2672" s="67">
        <f t="shared" si="678"/>
        <v>0</v>
      </c>
      <c r="J2672" s="68">
        <f t="shared" si="684"/>
        <v>43801</v>
      </c>
      <c r="K2672" s="13">
        <f t="shared" si="685"/>
        <v>835</v>
      </c>
      <c r="L2672" s="9">
        <f t="shared" si="686"/>
        <v>1</v>
      </c>
      <c r="M2672" s="71">
        <f t="shared" ca="1" si="687"/>
        <v>1.10133953</v>
      </c>
      <c r="N2672" s="70">
        <f t="shared" si="688"/>
        <v>0</v>
      </c>
      <c r="O2672" s="66">
        <f t="shared" ca="1" si="689"/>
        <v>8160470.3311438197</v>
      </c>
      <c r="P2672" s="72">
        <f t="shared" si="690"/>
        <v>0</v>
      </c>
      <c r="Q2672" s="73">
        <f t="shared" ca="1" si="691"/>
        <v>1610520.6588473076</v>
      </c>
      <c r="R2672" s="73">
        <f t="shared" ca="1" si="692"/>
        <v>22708341.289747033</v>
      </c>
      <c r="S2672" s="68"/>
      <c r="T2672" s="68"/>
      <c r="U2672" s="68"/>
      <c r="V2672" s="6"/>
      <c r="W2672" s="6"/>
      <c r="X2672" s="6"/>
      <c r="Y2672" s="7"/>
      <c r="Z2672" s="1"/>
      <c r="AA2672" s="6"/>
      <c r="AB2672" s="7"/>
      <c r="AC2672" s="7"/>
      <c r="AD2672" s="7"/>
      <c r="AE2672" s="6"/>
      <c r="AF2672" s="8"/>
      <c r="AG2672" s="6"/>
      <c r="AH2672" s="1"/>
      <c r="AI2672" s="3"/>
      <c r="AJ2672" s="3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</row>
    <row r="2673" spans="1:220" x14ac:dyDescent="0.2">
      <c r="A2673" s="65">
        <f t="shared" si="677"/>
        <v>44648</v>
      </c>
      <c r="B2673" s="12">
        <f t="shared" ca="1" si="679"/>
        <v>113032207.23308434</v>
      </c>
      <c r="C2673" s="73">
        <f t="shared" ca="1" si="680"/>
        <v>80526032.942365378</v>
      </c>
      <c r="D2673" s="67">
        <f ca="1">IF(A2673&lt;$B$1,VLOOKUP(A2673,[1]DI!$A$4:$B$15000,2,FALSE),0)</f>
        <v>0.11649999999999999</v>
      </c>
      <c r="E2673" s="11">
        <f t="shared" ca="1" si="681"/>
        <v>1.0004373900000001</v>
      </c>
      <c r="F2673" s="66">
        <f ca="1">(TRUNC(PRODUCT($E$16:$E2672),16))</f>
        <v>1.7626371046167</v>
      </c>
      <c r="G2673" s="66">
        <f t="shared" ca="1" si="682"/>
        <v>1.6004484080525101</v>
      </c>
      <c r="H2673" s="66">
        <f t="shared" ca="1" si="683"/>
        <v>1.10133953</v>
      </c>
      <c r="I2673" s="67">
        <f t="shared" si="678"/>
        <v>0</v>
      </c>
      <c r="J2673" s="68">
        <f t="shared" si="684"/>
        <v>43801</v>
      </c>
      <c r="K2673" s="13">
        <f t="shared" si="685"/>
        <v>836</v>
      </c>
      <c r="L2673" s="9">
        <f t="shared" si="686"/>
        <v>1</v>
      </c>
      <c r="M2673" s="71">
        <f t="shared" ca="1" si="687"/>
        <v>1.10133953</v>
      </c>
      <c r="N2673" s="70">
        <f t="shared" si="688"/>
        <v>0</v>
      </c>
      <c r="O2673" s="66">
        <f t="shared" ca="1" si="689"/>
        <v>8160470.3311438197</v>
      </c>
      <c r="P2673" s="72">
        <f t="shared" si="690"/>
        <v>0</v>
      </c>
      <c r="Q2673" s="73">
        <f t="shared" ca="1" si="691"/>
        <v>1610520.6588473076</v>
      </c>
      <c r="R2673" s="73">
        <f t="shared" ca="1" si="692"/>
        <v>22735183.300727826</v>
      </c>
      <c r="S2673" s="68"/>
      <c r="T2673" s="68"/>
      <c r="U2673" s="68"/>
      <c r="V2673" s="6"/>
      <c r="W2673" s="6"/>
      <c r="X2673" s="6"/>
      <c r="Y2673" s="7"/>
      <c r="Z2673" s="1"/>
      <c r="AA2673" s="6"/>
      <c r="AB2673" s="7"/>
      <c r="AC2673" s="7"/>
      <c r="AD2673" s="7"/>
      <c r="AE2673" s="6"/>
      <c r="AF2673" s="8"/>
      <c r="AG2673" s="6"/>
      <c r="AH2673" s="1"/>
      <c r="AI2673" s="3"/>
      <c r="AJ2673" s="3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</row>
    <row r="2674" spans="1:220" x14ac:dyDescent="0.2">
      <c r="A2674" s="65">
        <f t="shared" si="677"/>
        <v>44649</v>
      </c>
      <c r="B2674" s="12">
        <f t="shared" ca="1" si="679"/>
        <v>113097840.24465412</v>
      </c>
      <c r="C2674" s="73">
        <f t="shared" ca="1" si="680"/>
        <v>80526032.942365378</v>
      </c>
      <c r="D2674" s="67">
        <f ca="1">IF(A2674&lt;$B$1,VLOOKUP(A2674,[1]DI!$A$4:$B$15000,2,FALSE),0)</f>
        <v>0.11649999999999999</v>
      </c>
      <c r="E2674" s="11">
        <f t="shared" ca="1" si="681"/>
        <v>1.0004373900000001</v>
      </c>
      <c r="F2674" s="66">
        <f ca="1">(TRUNC(PRODUCT($E$16:$E2673),16))</f>
        <v>1.76340806445988</v>
      </c>
      <c r="G2674" s="66">
        <f t="shared" ca="1" si="682"/>
        <v>1.6004484080525101</v>
      </c>
      <c r="H2674" s="66">
        <f t="shared" ca="1" si="683"/>
        <v>1.10182125</v>
      </c>
      <c r="I2674" s="67">
        <f t="shared" si="678"/>
        <v>0</v>
      </c>
      <c r="J2674" s="68">
        <f t="shared" si="684"/>
        <v>43801</v>
      </c>
      <c r="K2674" s="13">
        <f t="shared" si="685"/>
        <v>837</v>
      </c>
      <c r="L2674" s="9">
        <f t="shared" si="686"/>
        <v>1</v>
      </c>
      <c r="M2674" s="71">
        <f t="shared" ca="1" si="687"/>
        <v>1.10182125</v>
      </c>
      <c r="N2674" s="70">
        <f t="shared" si="688"/>
        <v>0</v>
      </c>
      <c r="O2674" s="66">
        <f t="shared" ca="1" si="689"/>
        <v>8199261.3317328198</v>
      </c>
      <c r="P2674" s="72">
        <f t="shared" si="690"/>
        <v>0</v>
      </c>
      <c r="Q2674" s="73">
        <f t="shared" ca="1" si="691"/>
        <v>1610520.6588473076</v>
      </c>
      <c r="R2674" s="73">
        <f t="shared" ca="1" si="692"/>
        <v>22762025.311708614</v>
      </c>
      <c r="S2674" s="68"/>
      <c r="T2674" s="68"/>
      <c r="U2674" s="68"/>
      <c r="V2674" s="6"/>
      <c r="W2674" s="6"/>
      <c r="X2674" s="6"/>
      <c r="Y2674" s="7"/>
      <c r="Z2674" s="1"/>
      <c r="AA2674" s="6"/>
      <c r="AB2674" s="7"/>
      <c r="AC2674" s="7"/>
      <c r="AD2674" s="7"/>
      <c r="AE2674" s="6"/>
      <c r="AF2674" s="8"/>
      <c r="AG2674" s="6"/>
      <c r="AH2674" s="1"/>
      <c r="AI2674" s="3"/>
      <c r="AJ2674" s="3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</row>
    <row r="2675" spans="1:220" x14ac:dyDescent="0.2">
      <c r="A2675" s="65">
        <f t="shared" si="677"/>
        <v>44650</v>
      </c>
      <c r="B2675" s="12">
        <f t="shared" ca="1" si="679"/>
        <v>113163489.3614305</v>
      </c>
      <c r="C2675" s="73">
        <f t="shared" ca="1" si="680"/>
        <v>80526032.942365378</v>
      </c>
      <c r="D2675" s="67">
        <f ca="1">IF(A2675&lt;$B$1,VLOOKUP(A2675,[1]DI!$A$4:$B$15000,2,FALSE),0)</f>
        <v>0.11649999999999999</v>
      </c>
      <c r="E2675" s="11">
        <f t="shared" ca="1" si="681"/>
        <v>1.0004373900000001</v>
      </c>
      <c r="F2675" s="66">
        <f ca="1">(TRUNC(PRODUCT($E$16:$E2674),16))</f>
        <v>1.7641793615132</v>
      </c>
      <c r="G2675" s="66">
        <f t="shared" ca="1" si="682"/>
        <v>1.6004484080525101</v>
      </c>
      <c r="H2675" s="66">
        <f t="shared" ca="1" si="683"/>
        <v>1.1023031700000001</v>
      </c>
      <c r="I2675" s="67">
        <f t="shared" si="678"/>
        <v>0</v>
      </c>
      <c r="J2675" s="68">
        <f t="shared" si="684"/>
        <v>43801</v>
      </c>
      <c r="K2675" s="13">
        <f t="shared" si="685"/>
        <v>838</v>
      </c>
      <c r="L2675" s="9">
        <f t="shared" si="686"/>
        <v>1</v>
      </c>
      <c r="M2675" s="71">
        <f t="shared" ca="1" si="687"/>
        <v>1.1023031700000001</v>
      </c>
      <c r="N2675" s="70">
        <f t="shared" si="688"/>
        <v>0</v>
      </c>
      <c r="O2675" s="66">
        <f t="shared" ca="1" si="689"/>
        <v>8238068.43752841</v>
      </c>
      <c r="P2675" s="72">
        <f t="shared" si="690"/>
        <v>0</v>
      </c>
      <c r="Q2675" s="73">
        <f t="shared" ca="1" si="691"/>
        <v>1610520.6588473076</v>
      </c>
      <c r="R2675" s="73">
        <f t="shared" ca="1" si="692"/>
        <v>22788867.322689403</v>
      </c>
      <c r="S2675" s="68"/>
      <c r="T2675" s="68"/>
      <c r="U2675" s="68"/>
      <c r="V2675" s="6"/>
      <c r="W2675" s="6"/>
      <c r="X2675" s="6"/>
      <c r="Y2675" s="7"/>
      <c r="Z2675" s="1"/>
      <c r="AA2675" s="6"/>
      <c r="AB2675" s="7"/>
      <c r="AC2675" s="7"/>
      <c r="AD2675" s="7"/>
      <c r="AE2675" s="6"/>
      <c r="AF2675" s="8"/>
      <c r="AG2675" s="6"/>
      <c r="AH2675" s="1"/>
      <c r="AI2675" s="3"/>
      <c r="AJ2675" s="3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</row>
    <row r="2676" spans="1:220" x14ac:dyDescent="0.2">
      <c r="A2676" s="65">
        <f t="shared" si="677"/>
        <v>44651</v>
      </c>
      <c r="B2676" s="12">
        <f t="shared" ca="1" si="679"/>
        <v>113229156.19393411</v>
      </c>
      <c r="C2676" s="73">
        <f t="shared" ca="1" si="680"/>
        <v>80526032.942365378</v>
      </c>
      <c r="D2676" s="67">
        <f ca="1">IF(A2676&lt;$B$1,VLOOKUP(A2676,[1]DI!$A$4:$B$15000,2,FALSE),0)</f>
        <v>0.11649999999999999</v>
      </c>
      <c r="E2676" s="11">
        <f t="shared" ca="1" si="681"/>
        <v>1.0004373900000001</v>
      </c>
      <c r="F2676" s="66">
        <f ca="1">(TRUNC(PRODUCT($E$16:$E2675),16))</f>
        <v>1.7649509959241301</v>
      </c>
      <c r="G2676" s="66">
        <f t="shared" ca="1" si="682"/>
        <v>1.6004484080525101</v>
      </c>
      <c r="H2676" s="66">
        <f t="shared" ca="1" si="683"/>
        <v>1.10278531</v>
      </c>
      <c r="I2676" s="67">
        <f t="shared" si="678"/>
        <v>0</v>
      </c>
      <c r="J2676" s="68">
        <f t="shared" si="684"/>
        <v>43801</v>
      </c>
      <c r="K2676" s="13">
        <f t="shared" si="685"/>
        <v>839</v>
      </c>
      <c r="L2676" s="9">
        <f t="shared" si="686"/>
        <v>1</v>
      </c>
      <c r="M2676" s="71">
        <f t="shared" ca="1" si="687"/>
        <v>1.10278531</v>
      </c>
      <c r="N2676" s="70">
        <f t="shared" si="688"/>
        <v>0</v>
      </c>
      <c r="O2676" s="66">
        <f t="shared" ca="1" si="689"/>
        <v>8276893.25905124</v>
      </c>
      <c r="P2676" s="72">
        <f t="shared" si="690"/>
        <v>0</v>
      </c>
      <c r="Q2676" s="73">
        <f t="shared" ca="1" si="691"/>
        <v>1610520.6588473076</v>
      </c>
      <c r="R2676" s="73">
        <f t="shared" ca="1" si="692"/>
        <v>22815709.333670191</v>
      </c>
      <c r="S2676" s="68"/>
      <c r="T2676" s="68"/>
      <c r="U2676" s="68"/>
      <c r="V2676" s="6"/>
      <c r="W2676" s="6"/>
      <c r="X2676" s="6"/>
      <c r="Y2676" s="7"/>
      <c r="Z2676" s="1"/>
      <c r="AA2676" s="6"/>
      <c r="AB2676" s="7"/>
      <c r="AC2676" s="7"/>
      <c r="AD2676" s="7"/>
      <c r="AE2676" s="6"/>
      <c r="AF2676" s="8"/>
      <c r="AG2676" s="6"/>
      <c r="AH2676" s="1"/>
      <c r="AI2676" s="3"/>
      <c r="AJ2676" s="3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</row>
    <row r="2677" spans="1:220" x14ac:dyDescent="0.2">
      <c r="A2677" s="65">
        <f t="shared" si="677"/>
        <v>44652</v>
      </c>
      <c r="B2677" s="12">
        <f t="shared" ca="1" si="679"/>
        <v>113294839.93690465</v>
      </c>
      <c r="C2677" s="73">
        <f t="shared" ca="1" si="680"/>
        <v>80526032.942365378</v>
      </c>
      <c r="D2677" s="67">
        <f ca="1">IF(A2677&lt;$B$1,VLOOKUP(A2677,[1]DI!$A$4:$B$15000,2,FALSE),0)</f>
        <v>0.11649999999999999</v>
      </c>
      <c r="E2677" s="11">
        <f t="shared" ca="1" si="681"/>
        <v>1.0004373900000001</v>
      </c>
      <c r="F2677" s="66">
        <f ca="1">(TRUNC(PRODUCT($E$16:$E2676),16))</f>
        <v>1.76572296784024</v>
      </c>
      <c r="G2677" s="66">
        <f t="shared" ca="1" si="682"/>
        <v>1.6004484080525101</v>
      </c>
      <c r="H2677" s="66">
        <f t="shared" ca="1" si="683"/>
        <v>1.10326766</v>
      </c>
      <c r="I2677" s="67">
        <f t="shared" si="678"/>
        <v>0</v>
      </c>
      <c r="J2677" s="68">
        <f t="shared" si="684"/>
        <v>43801</v>
      </c>
      <c r="K2677" s="13">
        <f t="shared" si="685"/>
        <v>839</v>
      </c>
      <c r="L2677" s="9">
        <f t="shared" si="686"/>
        <v>1</v>
      </c>
      <c r="M2677" s="71">
        <f t="shared" ca="1" si="687"/>
        <v>1.10326766</v>
      </c>
      <c r="N2677" s="70">
        <f t="shared" si="688"/>
        <v>0</v>
      </c>
      <c r="O2677" s="66">
        <f t="shared" ca="1" si="689"/>
        <v>8315734.9910409898</v>
      </c>
      <c r="P2677" s="72">
        <f t="shared" si="690"/>
        <v>0</v>
      </c>
      <c r="Q2677" s="73">
        <f t="shared" ca="1" si="691"/>
        <v>1610520.6588473076</v>
      </c>
      <c r="R2677" s="73">
        <f t="shared" ca="1" si="692"/>
        <v>22842551.34465098</v>
      </c>
      <c r="S2677" s="68"/>
      <c r="T2677" s="68"/>
      <c r="U2677" s="68"/>
      <c r="V2677" s="6"/>
      <c r="W2677" s="6"/>
      <c r="X2677" s="6"/>
      <c r="Y2677" s="7"/>
      <c r="Z2677" s="1"/>
      <c r="AA2677" s="6"/>
      <c r="AB2677" s="7"/>
      <c r="AC2677" s="7"/>
      <c r="AD2677" s="7"/>
      <c r="AE2677" s="6"/>
      <c r="AF2677" s="8"/>
      <c r="AG2677" s="6"/>
      <c r="AH2677" s="1"/>
      <c r="AI2677" s="3"/>
      <c r="AJ2677" s="3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</row>
    <row r="2678" spans="1:220" x14ac:dyDescent="0.2">
      <c r="A2678" s="65">
        <f t="shared" si="677"/>
        <v>44653</v>
      </c>
      <c r="B2678" s="12">
        <f t="shared" ca="1" si="679"/>
        <v>113360540.5903421</v>
      </c>
      <c r="C2678" s="73">
        <f t="shared" ca="1" si="680"/>
        <v>80526032.942365378</v>
      </c>
      <c r="D2678" s="67">
        <f ca="1">IF(A2678&lt;$B$1,VLOOKUP(A2678,[1]DI!$A$4:$B$15000,2,FALSE),0)</f>
        <v>0</v>
      </c>
      <c r="E2678" s="11">
        <f t="shared" ca="1" si="681"/>
        <v>1</v>
      </c>
      <c r="F2678" s="66">
        <f ca="1">(TRUNC(PRODUCT($E$16:$E2677),16))</f>
        <v>1.76649527740914</v>
      </c>
      <c r="G2678" s="66">
        <f t="shared" ca="1" si="682"/>
        <v>1.6004484080525101</v>
      </c>
      <c r="H2678" s="66">
        <f t="shared" ca="1" si="683"/>
        <v>1.10375022</v>
      </c>
      <c r="I2678" s="67">
        <f t="shared" si="678"/>
        <v>0</v>
      </c>
      <c r="J2678" s="68">
        <f t="shared" si="684"/>
        <v>43801</v>
      </c>
      <c r="K2678" s="13">
        <f t="shared" si="685"/>
        <v>840</v>
      </c>
      <c r="L2678" s="9">
        <f t="shared" si="686"/>
        <v>1</v>
      </c>
      <c r="M2678" s="71">
        <f t="shared" ca="1" si="687"/>
        <v>1.10375022</v>
      </c>
      <c r="N2678" s="70">
        <f t="shared" si="688"/>
        <v>0</v>
      </c>
      <c r="O2678" s="66">
        <f t="shared" ca="1" si="689"/>
        <v>8354593.63349766</v>
      </c>
      <c r="P2678" s="72">
        <f t="shared" si="690"/>
        <v>0</v>
      </c>
      <c r="Q2678" s="73">
        <f t="shared" ca="1" si="691"/>
        <v>1610520.6588473076</v>
      </c>
      <c r="R2678" s="73">
        <f t="shared" ca="1" si="692"/>
        <v>22869393.355631765</v>
      </c>
      <c r="S2678" s="68"/>
      <c r="T2678" s="68"/>
      <c r="U2678" s="68"/>
      <c r="V2678" s="6"/>
      <c r="W2678" s="6"/>
      <c r="X2678" s="6"/>
      <c r="Y2678" s="7"/>
      <c r="Z2678" s="1"/>
      <c r="AA2678" s="6"/>
      <c r="AB2678" s="7"/>
      <c r="AC2678" s="7"/>
      <c r="AD2678" s="7"/>
      <c r="AE2678" s="6"/>
      <c r="AF2678" s="8"/>
      <c r="AG2678" s="6"/>
      <c r="AH2678" s="1"/>
      <c r="AI2678" s="3"/>
      <c r="AJ2678" s="3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</row>
    <row r="2679" spans="1:220" x14ac:dyDescent="0.2">
      <c r="A2679" s="65">
        <f t="shared" si="677"/>
        <v>44654</v>
      </c>
      <c r="B2679" s="12">
        <f t="shared" ca="1" si="679"/>
        <v>113387382.60132289</v>
      </c>
      <c r="C2679" s="73">
        <f t="shared" ca="1" si="680"/>
        <v>80526032.942365378</v>
      </c>
      <c r="D2679" s="67">
        <f ca="1">IF(A2679&lt;$B$1,VLOOKUP(A2679,[1]DI!$A$4:$B$15000,2,FALSE),0)</f>
        <v>0</v>
      </c>
      <c r="E2679" s="11">
        <f t="shared" ca="1" si="681"/>
        <v>1</v>
      </c>
      <c r="F2679" s="66">
        <f ca="1">(TRUNC(PRODUCT($E$16:$E2678),16))</f>
        <v>1.76649527740914</v>
      </c>
      <c r="G2679" s="66">
        <f t="shared" ca="1" si="682"/>
        <v>1.6004484080525101</v>
      </c>
      <c r="H2679" s="66">
        <f t="shared" ca="1" si="683"/>
        <v>1.10375022</v>
      </c>
      <c r="I2679" s="67">
        <f t="shared" si="678"/>
        <v>0</v>
      </c>
      <c r="J2679" s="68">
        <f t="shared" si="684"/>
        <v>43801</v>
      </c>
      <c r="K2679" s="13">
        <f t="shared" si="685"/>
        <v>841</v>
      </c>
      <c r="L2679" s="9">
        <f t="shared" si="686"/>
        <v>1</v>
      </c>
      <c r="M2679" s="71">
        <f t="shared" ca="1" si="687"/>
        <v>1.10375022</v>
      </c>
      <c r="N2679" s="70">
        <f t="shared" si="688"/>
        <v>0</v>
      </c>
      <c r="O2679" s="66">
        <f t="shared" ca="1" si="689"/>
        <v>8354593.63349766</v>
      </c>
      <c r="P2679" s="72">
        <f t="shared" si="690"/>
        <v>0</v>
      </c>
      <c r="Q2679" s="73">
        <f t="shared" ca="1" si="691"/>
        <v>1610520.6588473076</v>
      </c>
      <c r="R2679" s="73">
        <f t="shared" ca="1" si="692"/>
        <v>22896235.366612554</v>
      </c>
      <c r="S2679" s="68"/>
      <c r="T2679" s="68"/>
      <c r="U2679" s="68"/>
      <c r="V2679" s="6"/>
      <c r="W2679" s="6"/>
      <c r="X2679" s="6"/>
      <c r="Y2679" s="7"/>
      <c r="Z2679" s="1"/>
      <c r="AA2679" s="6"/>
      <c r="AB2679" s="7"/>
      <c r="AC2679" s="7"/>
      <c r="AD2679" s="7"/>
      <c r="AE2679" s="6"/>
      <c r="AF2679" s="8"/>
      <c r="AG2679" s="6"/>
      <c r="AH2679" s="1"/>
      <c r="AI2679" s="3"/>
      <c r="AJ2679" s="3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</row>
    <row r="2680" spans="1:220" x14ac:dyDescent="0.2">
      <c r="A2680" s="65">
        <f t="shared" si="677"/>
        <v>44655</v>
      </c>
      <c r="B2680" s="12">
        <f t="shared" ca="1" si="679"/>
        <v>113414224.61230367</v>
      </c>
      <c r="C2680" s="73">
        <f t="shared" ca="1" si="680"/>
        <v>80526032.942365378</v>
      </c>
      <c r="D2680" s="67">
        <f ca="1">IF(A2680&lt;$B$1,VLOOKUP(A2680,[1]DI!$A$4:$B$15000,2,FALSE),0)</f>
        <v>0.11649999999999999</v>
      </c>
      <c r="E2680" s="11">
        <f t="shared" ca="1" si="681"/>
        <v>1.0004373900000001</v>
      </c>
      <c r="F2680" s="66">
        <f ca="1">(TRUNC(PRODUCT($E$16:$E2679),16))</f>
        <v>1.76649527740914</v>
      </c>
      <c r="G2680" s="66">
        <f t="shared" ca="1" si="682"/>
        <v>1.6004484080525101</v>
      </c>
      <c r="H2680" s="66">
        <f t="shared" ca="1" si="683"/>
        <v>1.10375022</v>
      </c>
      <c r="I2680" s="67">
        <f t="shared" si="678"/>
        <v>0</v>
      </c>
      <c r="J2680" s="68">
        <f t="shared" si="684"/>
        <v>43801</v>
      </c>
      <c r="K2680" s="13">
        <f t="shared" si="685"/>
        <v>842</v>
      </c>
      <c r="L2680" s="9">
        <f t="shared" si="686"/>
        <v>1</v>
      </c>
      <c r="M2680" s="71">
        <f t="shared" ca="1" si="687"/>
        <v>1.10375022</v>
      </c>
      <c r="N2680" s="70">
        <f t="shared" si="688"/>
        <v>0</v>
      </c>
      <c r="O2680" s="66">
        <f t="shared" ca="1" si="689"/>
        <v>8354593.63349766</v>
      </c>
      <c r="P2680" s="72">
        <f t="shared" si="690"/>
        <v>0</v>
      </c>
      <c r="Q2680" s="73">
        <f t="shared" ca="1" si="691"/>
        <v>1610520.6588473076</v>
      </c>
      <c r="R2680" s="73">
        <f t="shared" ca="1" si="692"/>
        <v>22923077.377593346</v>
      </c>
      <c r="S2680" s="68"/>
      <c r="T2680" s="68"/>
      <c r="U2680" s="68"/>
      <c r="V2680" s="6"/>
      <c r="W2680" s="6"/>
      <c r="X2680" s="6"/>
      <c r="Y2680" s="7"/>
      <c r="Z2680" s="1"/>
      <c r="AA2680" s="6"/>
      <c r="AB2680" s="7"/>
      <c r="AC2680" s="7"/>
      <c r="AD2680" s="7"/>
      <c r="AE2680" s="6"/>
      <c r="AF2680" s="8"/>
      <c r="AG2680" s="6"/>
      <c r="AH2680" s="1"/>
      <c r="AI2680" s="3"/>
      <c r="AJ2680" s="3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</row>
    <row r="2681" spans="1:220" x14ac:dyDescent="0.2">
      <c r="A2681" s="65">
        <f t="shared" si="677"/>
        <v>44656</v>
      </c>
      <c r="B2681" s="12">
        <f t="shared" ca="1" si="679"/>
        <v>113479942.17620806</v>
      </c>
      <c r="C2681" s="73">
        <f t="shared" ca="1" si="680"/>
        <v>80526032.942365378</v>
      </c>
      <c r="D2681" s="67">
        <f ca="1">IF(A2681&lt;$B$1,VLOOKUP(A2681,[1]DI!$A$4:$B$15000,2,FALSE),0)</f>
        <v>0.11649999999999999</v>
      </c>
      <c r="E2681" s="11">
        <f t="shared" ca="1" si="681"/>
        <v>1.0004373900000001</v>
      </c>
      <c r="F2681" s="66">
        <f ca="1">(TRUNC(PRODUCT($E$16:$E2680),16))</f>
        <v>1.7672679247785299</v>
      </c>
      <c r="G2681" s="66">
        <f t="shared" ca="1" si="682"/>
        <v>1.6004484080525101</v>
      </c>
      <c r="H2681" s="66">
        <f t="shared" ca="1" si="683"/>
        <v>1.1042329900000001</v>
      </c>
      <c r="I2681" s="67">
        <f t="shared" si="678"/>
        <v>0</v>
      </c>
      <c r="J2681" s="68">
        <f t="shared" si="684"/>
        <v>43801</v>
      </c>
      <c r="K2681" s="13">
        <f t="shared" si="685"/>
        <v>843</v>
      </c>
      <c r="L2681" s="9">
        <f t="shared" si="686"/>
        <v>1</v>
      </c>
      <c r="M2681" s="71">
        <f t="shared" ca="1" si="687"/>
        <v>1.1042329900000001</v>
      </c>
      <c r="N2681" s="70">
        <f t="shared" si="688"/>
        <v>0</v>
      </c>
      <c r="O2681" s="66">
        <f t="shared" ca="1" si="689"/>
        <v>8393469.1864212509</v>
      </c>
      <c r="P2681" s="72">
        <f t="shared" si="690"/>
        <v>0</v>
      </c>
      <c r="Q2681" s="73">
        <f t="shared" ca="1" si="691"/>
        <v>1610520.6588473076</v>
      </c>
      <c r="R2681" s="73">
        <f t="shared" ca="1" si="692"/>
        <v>22949919.388574135</v>
      </c>
      <c r="S2681" s="68"/>
      <c r="T2681" s="68"/>
      <c r="U2681" s="68"/>
      <c r="V2681" s="6"/>
      <c r="W2681" s="6"/>
      <c r="X2681" s="6"/>
      <c r="Y2681" s="7"/>
      <c r="Z2681" s="1"/>
      <c r="AA2681" s="6"/>
      <c r="AB2681" s="7"/>
      <c r="AC2681" s="7"/>
      <c r="AD2681" s="7"/>
      <c r="AE2681" s="6"/>
      <c r="AF2681" s="8"/>
      <c r="AG2681" s="6"/>
      <c r="AH2681" s="1"/>
      <c r="AI2681" s="3"/>
      <c r="AJ2681" s="3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</row>
    <row r="2682" spans="1:220" x14ac:dyDescent="0.2">
      <c r="A2682" s="65">
        <f t="shared" si="677"/>
        <v>44657</v>
      </c>
      <c r="B2682" s="12">
        <f t="shared" ca="1" si="679"/>
        <v>113545676.65057935</v>
      </c>
      <c r="C2682" s="73">
        <f t="shared" ca="1" si="680"/>
        <v>80526032.942365378</v>
      </c>
      <c r="D2682" s="67">
        <f ca="1">IF(A2682&lt;$B$1,VLOOKUP(A2682,[1]DI!$A$4:$B$15000,2,FALSE),0)</f>
        <v>0.11649999999999999</v>
      </c>
      <c r="E2682" s="11">
        <f t="shared" ca="1" si="681"/>
        <v>1.0004373900000001</v>
      </c>
      <c r="F2682" s="66">
        <f ca="1">(TRUNC(PRODUCT($E$16:$E2681),16))</f>
        <v>1.7680409100961501</v>
      </c>
      <c r="G2682" s="66">
        <f t="shared" ca="1" si="682"/>
        <v>1.6004484080525101</v>
      </c>
      <c r="H2682" s="66">
        <f t="shared" ca="1" si="683"/>
        <v>1.10471597</v>
      </c>
      <c r="I2682" s="67">
        <f t="shared" si="678"/>
        <v>0</v>
      </c>
      <c r="J2682" s="68">
        <f t="shared" si="684"/>
        <v>43801</v>
      </c>
      <c r="K2682" s="13">
        <f t="shared" si="685"/>
        <v>844</v>
      </c>
      <c r="L2682" s="9">
        <f t="shared" si="686"/>
        <v>1</v>
      </c>
      <c r="M2682" s="71">
        <f t="shared" ca="1" si="687"/>
        <v>1.10471597</v>
      </c>
      <c r="N2682" s="70">
        <f t="shared" si="688"/>
        <v>0</v>
      </c>
      <c r="O2682" s="66">
        <f t="shared" ca="1" si="689"/>
        <v>8432361.6498117391</v>
      </c>
      <c r="P2682" s="72">
        <f t="shared" si="690"/>
        <v>0</v>
      </c>
      <c r="Q2682" s="73">
        <f t="shared" ca="1" si="691"/>
        <v>1610520.6588473076</v>
      </c>
      <c r="R2682" s="73">
        <f t="shared" ca="1" si="692"/>
        <v>22976761.399554927</v>
      </c>
      <c r="S2682" s="68"/>
      <c r="T2682" s="68"/>
      <c r="U2682" s="68"/>
      <c r="V2682" s="6"/>
      <c r="W2682" s="6"/>
      <c r="X2682" s="6"/>
      <c r="Y2682" s="7"/>
      <c r="Z2682" s="1"/>
      <c r="AA2682" s="6"/>
      <c r="AB2682" s="7"/>
      <c r="AC2682" s="7"/>
      <c r="AD2682" s="7"/>
      <c r="AE2682" s="6"/>
      <c r="AF2682" s="8"/>
      <c r="AG2682" s="6"/>
      <c r="AH2682" s="1"/>
      <c r="AI2682" s="3"/>
      <c r="AJ2682" s="3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</row>
    <row r="2683" spans="1:220" x14ac:dyDescent="0.2">
      <c r="A2683" s="65">
        <f t="shared" si="677"/>
        <v>44658</v>
      </c>
      <c r="B2683" s="12">
        <f t="shared" ca="1" si="679"/>
        <v>113611428.03541754</v>
      </c>
      <c r="C2683" s="73">
        <f t="shared" ca="1" si="680"/>
        <v>80526032.942365378</v>
      </c>
      <c r="D2683" s="67">
        <f ca="1">IF(A2683&lt;$B$1,VLOOKUP(A2683,[1]DI!$A$4:$B$15000,2,FALSE),0)</f>
        <v>0.11649999999999999</v>
      </c>
      <c r="E2683" s="11">
        <f t="shared" ca="1" si="681"/>
        <v>1.0004373900000001</v>
      </c>
      <c r="F2683" s="66">
        <f ca="1">(TRUNC(PRODUCT($E$16:$E2682),16))</f>
        <v>1.76881423350981</v>
      </c>
      <c r="G2683" s="66">
        <f t="shared" ca="1" si="682"/>
        <v>1.6004484080525101</v>
      </c>
      <c r="H2683" s="66">
        <f t="shared" ca="1" si="683"/>
        <v>1.10519916</v>
      </c>
      <c r="I2683" s="67">
        <f t="shared" si="678"/>
        <v>0</v>
      </c>
      <c r="J2683" s="68">
        <f t="shared" si="684"/>
        <v>43801</v>
      </c>
      <c r="K2683" s="13">
        <f t="shared" si="685"/>
        <v>845</v>
      </c>
      <c r="L2683" s="9">
        <f t="shared" si="686"/>
        <v>1</v>
      </c>
      <c r="M2683" s="71">
        <f t="shared" ca="1" si="687"/>
        <v>1.10519916</v>
      </c>
      <c r="N2683" s="70">
        <f t="shared" si="688"/>
        <v>0</v>
      </c>
      <c r="O2683" s="66">
        <f t="shared" ca="1" si="689"/>
        <v>8471271.0236691609</v>
      </c>
      <c r="P2683" s="72">
        <f t="shared" si="690"/>
        <v>0</v>
      </c>
      <c r="Q2683" s="73">
        <f t="shared" ca="1" si="691"/>
        <v>1610520.6588473076</v>
      </c>
      <c r="R2683" s="73">
        <f t="shared" ca="1" si="692"/>
        <v>23003603.410535712</v>
      </c>
      <c r="S2683" s="68"/>
      <c r="T2683" s="68"/>
      <c r="U2683" s="68"/>
    </row>
    <row r="2684" spans="1:220" x14ac:dyDescent="0.2">
      <c r="A2684" s="65">
        <f t="shared" si="677"/>
        <v>44659</v>
      </c>
      <c r="B2684" s="12">
        <f t="shared" ca="1" si="679"/>
        <v>113677196.33072269</v>
      </c>
      <c r="C2684" s="73">
        <f t="shared" ca="1" si="680"/>
        <v>80526032.942365378</v>
      </c>
      <c r="D2684" s="67">
        <f ca="1">IF(A2684&lt;$B$1,VLOOKUP(A2684,[1]DI!$A$4:$B$15000,2,FALSE),0)</f>
        <v>0.11649999999999999</v>
      </c>
      <c r="E2684" s="11">
        <f t="shared" ca="1" si="681"/>
        <v>1.0004373900000001</v>
      </c>
      <c r="F2684" s="66">
        <f ca="1">(TRUNC(PRODUCT($E$16:$E2683),16))</f>
        <v>1.76958789516741</v>
      </c>
      <c r="G2684" s="66">
        <f t="shared" ca="1" si="682"/>
        <v>1.6004484080525101</v>
      </c>
      <c r="H2684" s="66">
        <f t="shared" ca="1" si="683"/>
        <v>1.10568256</v>
      </c>
      <c r="I2684" s="67">
        <f t="shared" si="678"/>
        <v>0</v>
      </c>
      <c r="J2684" s="68">
        <f t="shared" si="684"/>
        <v>43801</v>
      </c>
      <c r="K2684" s="13">
        <f t="shared" si="685"/>
        <v>846</v>
      </c>
      <c r="L2684" s="9">
        <f t="shared" si="686"/>
        <v>1</v>
      </c>
      <c r="M2684" s="71">
        <f t="shared" ca="1" si="687"/>
        <v>1.10568256</v>
      </c>
      <c r="N2684" s="70">
        <f t="shared" si="688"/>
        <v>0</v>
      </c>
      <c r="O2684" s="66">
        <f t="shared" ca="1" si="689"/>
        <v>8510197.3079934996</v>
      </c>
      <c r="P2684" s="72">
        <f t="shared" si="690"/>
        <v>0</v>
      </c>
      <c r="Q2684" s="73">
        <f t="shared" ca="1" si="691"/>
        <v>1610520.6588473076</v>
      </c>
      <c r="R2684" s="73">
        <f t="shared" ca="1" si="692"/>
        <v>23030445.4215165</v>
      </c>
      <c r="S2684" s="68"/>
      <c r="T2684" s="68"/>
      <c r="U2684" s="68"/>
    </row>
    <row r="2685" spans="1:220" x14ac:dyDescent="0.2">
      <c r="A2685" s="65">
        <f t="shared" si="677"/>
        <v>44660</v>
      </c>
      <c r="B2685" s="12">
        <f t="shared" ca="1" si="679"/>
        <v>113742982.34175506</v>
      </c>
      <c r="C2685" s="73">
        <f t="shared" ca="1" si="680"/>
        <v>80526032.942365378</v>
      </c>
      <c r="D2685" s="67">
        <f ca="1">IF(A2685&lt;$B$1,VLOOKUP(A2685,[1]DI!$A$4:$B$15000,2,FALSE),0)</f>
        <v>0</v>
      </c>
      <c r="E2685" s="11">
        <f t="shared" ca="1" si="681"/>
        <v>1</v>
      </c>
      <c r="F2685" s="66">
        <f ca="1">(TRUNC(PRODUCT($E$16:$E2684),16))</f>
        <v>1.77036189521688</v>
      </c>
      <c r="G2685" s="66">
        <f t="shared" ca="1" si="682"/>
        <v>1.6004484080525101</v>
      </c>
      <c r="H2685" s="66">
        <f t="shared" ca="1" si="683"/>
        <v>1.10616618</v>
      </c>
      <c r="I2685" s="67">
        <f t="shared" si="678"/>
        <v>0</v>
      </c>
      <c r="J2685" s="68">
        <f t="shared" si="684"/>
        <v>43801</v>
      </c>
      <c r="K2685" s="13">
        <f t="shared" si="685"/>
        <v>847</v>
      </c>
      <c r="L2685" s="9">
        <f t="shared" si="686"/>
        <v>1</v>
      </c>
      <c r="M2685" s="71">
        <f t="shared" ca="1" si="687"/>
        <v>1.10616618</v>
      </c>
      <c r="N2685" s="70">
        <f t="shared" si="688"/>
        <v>0</v>
      </c>
      <c r="O2685" s="66">
        <f t="shared" ca="1" si="689"/>
        <v>8549141.3080450892</v>
      </c>
      <c r="P2685" s="72">
        <f t="shared" si="690"/>
        <v>0</v>
      </c>
      <c r="Q2685" s="73">
        <f t="shared" ca="1" si="691"/>
        <v>1610520.6588473076</v>
      </c>
      <c r="R2685" s="73">
        <f t="shared" ca="1" si="692"/>
        <v>23057287.432497285</v>
      </c>
      <c r="S2685" s="68"/>
      <c r="T2685" s="68"/>
      <c r="U2685" s="68"/>
    </row>
    <row r="2686" spans="1:220" x14ac:dyDescent="0.2">
      <c r="A2686" s="65">
        <f t="shared" si="677"/>
        <v>44661</v>
      </c>
      <c r="B2686" s="12">
        <f t="shared" ca="1" si="679"/>
        <v>113769824.35273585</v>
      </c>
      <c r="C2686" s="73">
        <f t="shared" ca="1" si="680"/>
        <v>80526032.942365378</v>
      </c>
      <c r="D2686" s="67">
        <f ca="1">IF(A2686&lt;$B$1,VLOOKUP(A2686,[1]DI!$A$4:$B$15000,2,FALSE),0)</f>
        <v>0</v>
      </c>
      <c r="E2686" s="11">
        <f t="shared" ca="1" si="681"/>
        <v>1</v>
      </c>
      <c r="F2686" s="66">
        <f ca="1">(TRUNC(PRODUCT($E$16:$E2685),16))</f>
        <v>1.77036189521688</v>
      </c>
      <c r="G2686" s="66">
        <f t="shared" ca="1" si="682"/>
        <v>1.6004484080525101</v>
      </c>
      <c r="H2686" s="66">
        <f t="shared" ca="1" si="683"/>
        <v>1.10616618</v>
      </c>
      <c r="I2686" s="67">
        <f t="shared" si="678"/>
        <v>0</v>
      </c>
      <c r="J2686" s="68">
        <f t="shared" si="684"/>
        <v>43801</v>
      </c>
      <c r="K2686" s="13">
        <f t="shared" si="685"/>
        <v>848</v>
      </c>
      <c r="L2686" s="9">
        <f t="shared" si="686"/>
        <v>1</v>
      </c>
      <c r="M2686" s="71">
        <f t="shared" ca="1" si="687"/>
        <v>1.10616618</v>
      </c>
      <c r="N2686" s="70">
        <f t="shared" si="688"/>
        <v>0</v>
      </c>
      <c r="O2686" s="66">
        <f t="shared" ca="1" si="689"/>
        <v>8549141.3080450892</v>
      </c>
      <c r="P2686" s="72">
        <f t="shared" si="690"/>
        <v>0</v>
      </c>
      <c r="Q2686" s="73">
        <f t="shared" ca="1" si="691"/>
        <v>1610520.6588473076</v>
      </c>
      <c r="R2686" s="73">
        <f t="shared" ca="1" si="692"/>
        <v>23084129.443478078</v>
      </c>
      <c r="S2686" s="68"/>
      <c r="T2686" s="68"/>
      <c r="U2686" s="68"/>
    </row>
    <row r="2687" spans="1:220" x14ac:dyDescent="0.2">
      <c r="A2687" s="65">
        <f t="shared" si="677"/>
        <v>44662</v>
      </c>
      <c r="B2687" s="12">
        <f t="shared" ca="1" si="679"/>
        <v>113796666.36371663</v>
      </c>
      <c r="C2687" s="73">
        <f t="shared" ca="1" si="680"/>
        <v>80526032.942365378</v>
      </c>
      <c r="D2687" s="67">
        <f ca="1">IF(A2687&lt;$B$1,VLOOKUP(A2687,[1]DI!$A$4:$B$15000,2,FALSE),0)</f>
        <v>0.11649999999999999</v>
      </c>
      <c r="E2687" s="11">
        <f t="shared" ca="1" si="681"/>
        <v>1.0004373900000001</v>
      </c>
      <c r="F2687" s="66">
        <f ca="1">(TRUNC(PRODUCT($E$16:$E2686),16))</f>
        <v>1.77036189521688</v>
      </c>
      <c r="G2687" s="66">
        <f t="shared" ca="1" si="682"/>
        <v>1.6004484080525101</v>
      </c>
      <c r="H2687" s="66">
        <f t="shared" ca="1" si="683"/>
        <v>1.10616618</v>
      </c>
      <c r="I2687" s="67">
        <f t="shared" si="678"/>
        <v>0</v>
      </c>
      <c r="J2687" s="68">
        <f t="shared" si="684"/>
        <v>43801</v>
      </c>
      <c r="K2687" s="13">
        <f t="shared" si="685"/>
        <v>849</v>
      </c>
      <c r="L2687" s="9">
        <f t="shared" si="686"/>
        <v>1</v>
      </c>
      <c r="M2687" s="71">
        <f t="shared" ca="1" si="687"/>
        <v>1.10616618</v>
      </c>
      <c r="N2687" s="70">
        <f t="shared" si="688"/>
        <v>0</v>
      </c>
      <c r="O2687" s="66">
        <f t="shared" ca="1" si="689"/>
        <v>8549141.3080450892</v>
      </c>
      <c r="P2687" s="72">
        <f t="shared" si="690"/>
        <v>0</v>
      </c>
      <c r="Q2687" s="73">
        <f t="shared" ca="1" si="691"/>
        <v>1610520.6588473076</v>
      </c>
      <c r="R2687" s="73">
        <f t="shared" ca="1" si="692"/>
        <v>23110971.454458863</v>
      </c>
      <c r="S2687" s="68"/>
      <c r="T2687" s="68"/>
      <c r="U2687" s="68"/>
    </row>
    <row r="2688" spans="1:220" x14ac:dyDescent="0.2">
      <c r="A2688" s="65">
        <f t="shared" si="677"/>
        <v>44663</v>
      </c>
      <c r="B2688" s="12">
        <f t="shared" ca="1" si="679"/>
        <v>113862468.47995558</v>
      </c>
      <c r="C2688" s="73">
        <f t="shared" ca="1" si="680"/>
        <v>80526032.942365378</v>
      </c>
      <c r="D2688" s="67">
        <f ca="1">IF(A2688&lt;$B$1,VLOOKUP(A2688,[1]DI!$A$4:$B$15000,2,FALSE),0)</f>
        <v>0.11649999999999999</v>
      </c>
      <c r="E2688" s="11">
        <f t="shared" ca="1" si="681"/>
        <v>1.0004373900000001</v>
      </c>
      <c r="F2688" s="66">
        <f ca="1">(TRUNC(PRODUCT($E$16:$E2687),16))</f>
        <v>1.77113623380623</v>
      </c>
      <c r="G2688" s="66">
        <f t="shared" ca="1" si="682"/>
        <v>1.6004484080525101</v>
      </c>
      <c r="H2688" s="66">
        <f t="shared" ca="1" si="683"/>
        <v>1.1066499999999999</v>
      </c>
      <c r="I2688" s="67">
        <f t="shared" si="678"/>
        <v>0</v>
      </c>
      <c r="J2688" s="68">
        <f t="shared" si="684"/>
        <v>43801</v>
      </c>
      <c r="K2688" s="13">
        <f t="shared" si="685"/>
        <v>850</v>
      </c>
      <c r="L2688" s="9">
        <f t="shared" si="686"/>
        <v>1</v>
      </c>
      <c r="M2688" s="71">
        <f t="shared" ca="1" si="687"/>
        <v>1.1066499999999999</v>
      </c>
      <c r="N2688" s="70">
        <f t="shared" si="688"/>
        <v>0</v>
      </c>
      <c r="O2688" s="66">
        <f t="shared" ca="1" si="689"/>
        <v>8588101.4133032598</v>
      </c>
      <c r="P2688" s="72">
        <f t="shared" si="690"/>
        <v>0</v>
      </c>
      <c r="Q2688" s="73">
        <f t="shared" ca="1" si="691"/>
        <v>1610520.6588473076</v>
      </c>
      <c r="R2688" s="73">
        <f t="shared" ca="1" si="692"/>
        <v>23137813.465439651</v>
      </c>
      <c r="S2688" s="68"/>
      <c r="T2688" s="68"/>
      <c r="U2688" s="68"/>
    </row>
    <row r="2689" spans="1:21" x14ac:dyDescent="0.2">
      <c r="A2689" s="65">
        <f t="shared" si="677"/>
        <v>44664</v>
      </c>
      <c r="B2689" s="12">
        <f t="shared" ca="1" si="679"/>
        <v>113928288.31192182</v>
      </c>
      <c r="C2689" s="73">
        <f t="shared" ca="1" si="680"/>
        <v>80526032.942365378</v>
      </c>
      <c r="D2689" s="67">
        <f ca="1">IF(A2689&lt;$B$1,VLOOKUP(A2689,[1]DI!$A$4:$B$15000,2,FALSE),0)</f>
        <v>0.11649999999999999</v>
      </c>
      <c r="E2689" s="11">
        <f t="shared" ca="1" si="681"/>
        <v>1.0004373900000001</v>
      </c>
      <c r="F2689" s="66">
        <f ca="1">(TRUNC(PRODUCT($E$16:$E2688),16))</f>
        <v>1.77191091108353</v>
      </c>
      <c r="G2689" s="66">
        <f t="shared" ca="1" si="682"/>
        <v>1.6004484080525101</v>
      </c>
      <c r="H2689" s="66">
        <f t="shared" ca="1" si="683"/>
        <v>1.10713404</v>
      </c>
      <c r="I2689" s="67">
        <f t="shared" si="678"/>
        <v>0</v>
      </c>
      <c r="J2689" s="68">
        <f t="shared" si="684"/>
        <v>43801</v>
      </c>
      <c r="K2689" s="13">
        <f t="shared" si="685"/>
        <v>851</v>
      </c>
      <c r="L2689" s="9">
        <f t="shared" si="686"/>
        <v>1</v>
      </c>
      <c r="M2689" s="71">
        <f t="shared" ca="1" si="687"/>
        <v>1.10713404</v>
      </c>
      <c r="N2689" s="70">
        <f t="shared" si="688"/>
        <v>0</v>
      </c>
      <c r="O2689" s="66">
        <f t="shared" ca="1" si="689"/>
        <v>8627079.2342886906</v>
      </c>
      <c r="P2689" s="72">
        <f t="shared" si="690"/>
        <v>0</v>
      </c>
      <c r="Q2689" s="73">
        <f t="shared" ca="1" si="691"/>
        <v>1610520.6588473076</v>
      </c>
      <c r="R2689" s="73">
        <f t="shared" ca="1" si="692"/>
        <v>23164655.476420444</v>
      </c>
      <c r="S2689" s="68"/>
      <c r="T2689" s="68"/>
      <c r="U2689" s="68"/>
    </row>
    <row r="2690" spans="1:21" x14ac:dyDescent="0.2">
      <c r="A2690" s="65">
        <f t="shared" si="677"/>
        <v>44665</v>
      </c>
      <c r="B2690" s="12">
        <f t="shared" ca="1" si="679"/>
        <v>113994125.05435495</v>
      </c>
      <c r="C2690" s="73">
        <f t="shared" ca="1" si="680"/>
        <v>80526032.942365378</v>
      </c>
      <c r="D2690" s="67">
        <f ca="1">IF(A2690&lt;$B$1,VLOOKUP(A2690,[1]DI!$A$4:$B$15000,2,FALSE),0)</f>
        <v>0.11649999999999999</v>
      </c>
      <c r="E2690" s="11">
        <f t="shared" ca="1" si="681"/>
        <v>1.0004373900000001</v>
      </c>
      <c r="F2690" s="66">
        <f ca="1">(TRUNC(PRODUCT($E$16:$E2689),16))</f>
        <v>1.77268592719693</v>
      </c>
      <c r="G2690" s="66">
        <f t="shared" ca="1" si="682"/>
        <v>1.6004484080525101</v>
      </c>
      <c r="H2690" s="66">
        <f t="shared" ca="1" si="683"/>
        <v>1.10761829</v>
      </c>
      <c r="I2690" s="67">
        <f t="shared" si="678"/>
        <v>0</v>
      </c>
      <c r="J2690" s="68">
        <f t="shared" si="684"/>
        <v>43801</v>
      </c>
      <c r="K2690" s="13">
        <f t="shared" si="685"/>
        <v>852</v>
      </c>
      <c r="L2690" s="9">
        <f t="shared" si="686"/>
        <v>1</v>
      </c>
      <c r="M2690" s="71">
        <f t="shared" ca="1" si="687"/>
        <v>1.10761829</v>
      </c>
      <c r="N2690" s="70">
        <f t="shared" si="688"/>
        <v>0</v>
      </c>
      <c r="O2690" s="66">
        <f t="shared" ca="1" si="689"/>
        <v>8666073.9657410309</v>
      </c>
      <c r="P2690" s="72">
        <f t="shared" si="690"/>
        <v>0</v>
      </c>
      <c r="Q2690" s="73">
        <f t="shared" ca="1" si="691"/>
        <v>1610520.6588473076</v>
      </c>
      <c r="R2690" s="73">
        <f t="shared" ca="1" si="692"/>
        <v>23191497.487401232</v>
      </c>
      <c r="S2690" s="68"/>
      <c r="T2690" s="68"/>
      <c r="U2690" s="68"/>
    </row>
    <row r="2691" spans="1:21" x14ac:dyDescent="0.2">
      <c r="A2691" s="65">
        <f t="shared" si="677"/>
        <v>44666</v>
      </c>
      <c r="B2691" s="12">
        <f t="shared" ca="1" si="679"/>
        <v>114059978.70725499</v>
      </c>
      <c r="C2691" s="73">
        <f t="shared" ca="1" si="680"/>
        <v>80526032.942365378</v>
      </c>
      <c r="D2691" s="67">
        <f ca="1">IF(A2691&lt;$B$1,VLOOKUP(A2691,[1]DI!$A$4:$B$15000,2,FALSE),0)</f>
        <v>0</v>
      </c>
      <c r="E2691" s="11">
        <f t="shared" ca="1" si="681"/>
        <v>1</v>
      </c>
      <c r="F2691" s="66">
        <f ca="1">(TRUNC(PRODUCT($E$16:$E2690),16))</f>
        <v>1.7734612822946301</v>
      </c>
      <c r="G2691" s="66">
        <f t="shared" ca="1" si="682"/>
        <v>1.6004484080525101</v>
      </c>
      <c r="H2691" s="66">
        <f t="shared" ca="1" si="683"/>
        <v>1.10810275</v>
      </c>
      <c r="I2691" s="67">
        <f t="shared" si="678"/>
        <v>0</v>
      </c>
      <c r="J2691" s="68">
        <f t="shared" si="684"/>
        <v>43801</v>
      </c>
      <c r="K2691" s="13">
        <f t="shared" si="685"/>
        <v>853</v>
      </c>
      <c r="L2691" s="9">
        <f t="shared" si="686"/>
        <v>1</v>
      </c>
      <c r="M2691" s="71">
        <f t="shared" ca="1" si="687"/>
        <v>1.10810275</v>
      </c>
      <c r="N2691" s="70">
        <f t="shared" si="688"/>
        <v>0</v>
      </c>
      <c r="O2691" s="66">
        <f t="shared" ca="1" si="689"/>
        <v>8705085.6076602899</v>
      </c>
      <c r="P2691" s="72">
        <f t="shared" si="690"/>
        <v>0</v>
      </c>
      <c r="Q2691" s="73">
        <f t="shared" ca="1" si="691"/>
        <v>1610520.6588473076</v>
      </c>
      <c r="R2691" s="73">
        <f t="shared" ca="1" si="692"/>
        <v>23218339.498382017</v>
      </c>
      <c r="S2691" s="68"/>
      <c r="T2691" s="68"/>
      <c r="U2691" s="68"/>
    </row>
    <row r="2692" spans="1:21" x14ac:dyDescent="0.2">
      <c r="A2692" s="65">
        <f t="shared" si="677"/>
        <v>44667</v>
      </c>
      <c r="B2692" s="12">
        <f t="shared" ca="1" si="679"/>
        <v>114086820.71823578</v>
      </c>
      <c r="C2692" s="73">
        <f t="shared" ca="1" si="680"/>
        <v>80526032.942365378</v>
      </c>
      <c r="D2692" s="67">
        <f ca="1">IF(A2692&lt;$B$1,VLOOKUP(A2692,[1]DI!$A$4:$B$15000,2,FALSE),0)</f>
        <v>0</v>
      </c>
      <c r="E2692" s="11">
        <f t="shared" ca="1" si="681"/>
        <v>1</v>
      </c>
      <c r="F2692" s="66">
        <f ca="1">(TRUNC(PRODUCT($E$16:$E2691),16))</f>
        <v>1.7734612822946301</v>
      </c>
      <c r="G2692" s="66">
        <f t="shared" ca="1" si="682"/>
        <v>1.6004484080525101</v>
      </c>
      <c r="H2692" s="66">
        <f t="shared" ca="1" si="683"/>
        <v>1.10810275</v>
      </c>
      <c r="I2692" s="67">
        <f t="shared" si="678"/>
        <v>0</v>
      </c>
      <c r="J2692" s="68">
        <f t="shared" si="684"/>
        <v>43801</v>
      </c>
      <c r="K2692" s="13">
        <f t="shared" si="685"/>
        <v>854</v>
      </c>
      <c r="L2692" s="9">
        <f t="shared" si="686"/>
        <v>1</v>
      </c>
      <c r="M2692" s="71">
        <f t="shared" ca="1" si="687"/>
        <v>1.10810275</v>
      </c>
      <c r="N2692" s="70">
        <f t="shared" si="688"/>
        <v>0</v>
      </c>
      <c r="O2692" s="66">
        <f t="shared" ca="1" si="689"/>
        <v>8705085.6076602899</v>
      </c>
      <c r="P2692" s="72">
        <f t="shared" si="690"/>
        <v>0</v>
      </c>
      <c r="Q2692" s="73">
        <f t="shared" ca="1" si="691"/>
        <v>1610520.6588473076</v>
      </c>
      <c r="R2692" s="73">
        <f t="shared" ca="1" si="692"/>
        <v>23245181.509362806</v>
      </c>
      <c r="S2692" s="68"/>
      <c r="T2692" s="68"/>
      <c r="U2692" s="68"/>
    </row>
    <row r="2693" spans="1:21" x14ac:dyDescent="0.2">
      <c r="A2693" s="65">
        <f t="shared" si="677"/>
        <v>44668</v>
      </c>
      <c r="B2693" s="12">
        <f t="shared" ca="1" si="679"/>
        <v>114113662.72921658</v>
      </c>
      <c r="C2693" s="73">
        <f t="shared" ca="1" si="680"/>
        <v>80526032.942365378</v>
      </c>
      <c r="D2693" s="67">
        <f ca="1">IF(A2693&lt;$B$1,VLOOKUP(A2693,[1]DI!$A$4:$B$15000,2,FALSE),0)</f>
        <v>0</v>
      </c>
      <c r="E2693" s="11">
        <f t="shared" ca="1" si="681"/>
        <v>1</v>
      </c>
      <c r="F2693" s="66">
        <f ca="1">(TRUNC(PRODUCT($E$16:$E2692),16))</f>
        <v>1.7734612822946301</v>
      </c>
      <c r="G2693" s="66">
        <f t="shared" ca="1" si="682"/>
        <v>1.6004484080525101</v>
      </c>
      <c r="H2693" s="66">
        <f t="shared" ca="1" si="683"/>
        <v>1.10810275</v>
      </c>
      <c r="I2693" s="67">
        <f t="shared" si="678"/>
        <v>0</v>
      </c>
      <c r="J2693" s="68">
        <f t="shared" si="684"/>
        <v>43801</v>
      </c>
      <c r="K2693" s="13">
        <f t="shared" si="685"/>
        <v>855</v>
      </c>
      <c r="L2693" s="9">
        <f t="shared" si="686"/>
        <v>1</v>
      </c>
      <c r="M2693" s="71">
        <f t="shared" ca="1" si="687"/>
        <v>1.10810275</v>
      </c>
      <c r="N2693" s="70">
        <f t="shared" si="688"/>
        <v>0</v>
      </c>
      <c r="O2693" s="66">
        <f t="shared" ca="1" si="689"/>
        <v>8705085.6076602899</v>
      </c>
      <c r="P2693" s="72">
        <f t="shared" si="690"/>
        <v>0</v>
      </c>
      <c r="Q2693" s="73">
        <f t="shared" ca="1" si="691"/>
        <v>1610520.6588473076</v>
      </c>
      <c r="R2693" s="73">
        <f t="shared" ca="1" si="692"/>
        <v>23272023.520343594</v>
      </c>
      <c r="S2693" s="68"/>
      <c r="T2693" s="68"/>
      <c r="U2693" s="68"/>
    </row>
    <row r="2694" spans="1:21" x14ac:dyDescent="0.2">
      <c r="A2694" s="65">
        <f t="shared" si="677"/>
        <v>44669</v>
      </c>
      <c r="B2694" s="12">
        <f t="shared" ca="1" si="679"/>
        <v>114140504.74019736</v>
      </c>
      <c r="C2694" s="73">
        <f t="shared" ca="1" si="680"/>
        <v>80526032.942365378</v>
      </c>
      <c r="D2694" s="67">
        <f ca="1">IF(A2694&lt;$B$1,VLOOKUP(A2694,[1]DI!$A$4:$B$15000,2,FALSE),0)</f>
        <v>0.11649999999999999</v>
      </c>
      <c r="E2694" s="11">
        <f t="shared" ca="1" si="681"/>
        <v>1.0004373900000001</v>
      </c>
      <c r="F2694" s="66">
        <f ca="1">(TRUNC(PRODUCT($E$16:$E2693),16))</f>
        <v>1.7734612822946301</v>
      </c>
      <c r="G2694" s="66">
        <f t="shared" ca="1" si="682"/>
        <v>1.6004484080525101</v>
      </c>
      <c r="H2694" s="66">
        <f t="shared" ca="1" si="683"/>
        <v>1.10810275</v>
      </c>
      <c r="I2694" s="67">
        <f t="shared" si="678"/>
        <v>0</v>
      </c>
      <c r="J2694" s="68">
        <f t="shared" si="684"/>
        <v>43801</v>
      </c>
      <c r="K2694" s="13">
        <f t="shared" si="685"/>
        <v>856</v>
      </c>
      <c r="L2694" s="9">
        <f t="shared" si="686"/>
        <v>1</v>
      </c>
      <c r="M2694" s="71">
        <f t="shared" ca="1" si="687"/>
        <v>1.10810275</v>
      </c>
      <c r="N2694" s="70">
        <f t="shared" si="688"/>
        <v>0</v>
      </c>
      <c r="O2694" s="66">
        <f t="shared" ca="1" si="689"/>
        <v>8705085.6076602899</v>
      </c>
      <c r="P2694" s="72">
        <f t="shared" si="690"/>
        <v>0</v>
      </c>
      <c r="Q2694" s="73">
        <f t="shared" ca="1" si="691"/>
        <v>1610520.6588473076</v>
      </c>
      <c r="R2694" s="73">
        <f t="shared" ca="1" si="692"/>
        <v>23298865.531324383</v>
      </c>
      <c r="S2694" s="68"/>
      <c r="T2694" s="68"/>
      <c r="U2694" s="68"/>
    </row>
    <row r="2695" spans="1:21" x14ac:dyDescent="0.2">
      <c r="A2695" s="65">
        <f t="shared" si="677"/>
        <v>44670</v>
      </c>
      <c r="B2695" s="12">
        <f t="shared" ca="1" si="679"/>
        <v>114206375.30356432</v>
      </c>
      <c r="C2695" s="73">
        <f t="shared" ca="1" si="680"/>
        <v>80526032.942365378</v>
      </c>
      <c r="D2695" s="67">
        <f ca="1">IF(A2695&lt;$B$1,VLOOKUP(A2695,[1]DI!$A$4:$B$15000,2,FALSE),0)</f>
        <v>0.11649999999999999</v>
      </c>
      <c r="E2695" s="11">
        <f t="shared" ca="1" si="681"/>
        <v>1.0004373900000001</v>
      </c>
      <c r="F2695" s="66">
        <f ca="1">(TRUNC(PRODUCT($E$16:$E2694),16))</f>
        <v>1.77423697652489</v>
      </c>
      <c r="G2695" s="66">
        <f t="shared" ca="1" si="682"/>
        <v>1.6004484080525101</v>
      </c>
      <c r="H2695" s="66">
        <f t="shared" ca="1" si="683"/>
        <v>1.1085874200000001</v>
      </c>
      <c r="I2695" s="67">
        <f t="shared" si="678"/>
        <v>0</v>
      </c>
      <c r="J2695" s="68">
        <f t="shared" si="684"/>
        <v>43801</v>
      </c>
      <c r="K2695" s="13">
        <f t="shared" si="685"/>
        <v>857</v>
      </c>
      <c r="L2695" s="9">
        <f t="shared" si="686"/>
        <v>1</v>
      </c>
      <c r="M2695" s="71">
        <f t="shared" ca="1" si="687"/>
        <v>1.1085874200000001</v>
      </c>
      <c r="N2695" s="70">
        <f t="shared" si="688"/>
        <v>0</v>
      </c>
      <c r="O2695" s="66">
        <f t="shared" ca="1" si="689"/>
        <v>8744114.1600464694</v>
      </c>
      <c r="P2695" s="72">
        <f t="shared" si="690"/>
        <v>0</v>
      </c>
      <c r="Q2695" s="73">
        <f t="shared" ca="1" si="691"/>
        <v>1610520.6588473076</v>
      </c>
      <c r="R2695" s="73">
        <f t="shared" ca="1" si="692"/>
        <v>23325707.542305171</v>
      </c>
      <c r="S2695" s="68"/>
      <c r="T2695" s="68"/>
      <c r="U2695" s="68"/>
    </row>
    <row r="2696" spans="1:21" x14ac:dyDescent="0.2">
      <c r="A2696" s="65">
        <f t="shared" si="677"/>
        <v>44671</v>
      </c>
      <c r="B2696" s="12">
        <f t="shared" ca="1" si="679"/>
        <v>114272263.58265853</v>
      </c>
      <c r="C2696" s="73">
        <f t="shared" ca="1" si="680"/>
        <v>80526032.942365378</v>
      </c>
      <c r="D2696" s="67">
        <f ca="1">IF(A2696&lt;$B$1,VLOOKUP(A2696,[1]DI!$A$4:$B$15000,2,FALSE),0)</f>
        <v>0.11649999999999999</v>
      </c>
      <c r="E2696" s="11">
        <f t="shared" ca="1" si="681"/>
        <v>1.0004373900000001</v>
      </c>
      <c r="F2696" s="66">
        <f ca="1">(TRUNC(PRODUCT($E$16:$E2695),16))</f>
        <v>1.7750130100360499</v>
      </c>
      <c r="G2696" s="66">
        <f t="shared" ca="1" si="682"/>
        <v>1.6004484080525101</v>
      </c>
      <c r="H2696" s="66">
        <f t="shared" ca="1" si="683"/>
        <v>1.10907231</v>
      </c>
      <c r="I2696" s="67">
        <f t="shared" si="678"/>
        <v>0</v>
      </c>
      <c r="J2696" s="68">
        <f t="shared" si="684"/>
        <v>43801</v>
      </c>
      <c r="K2696" s="13">
        <f t="shared" si="685"/>
        <v>858</v>
      </c>
      <c r="L2696" s="9">
        <f t="shared" si="686"/>
        <v>1</v>
      </c>
      <c r="M2696" s="71">
        <f t="shared" ca="1" si="687"/>
        <v>1.10907231</v>
      </c>
      <c r="N2696" s="70">
        <f t="shared" si="688"/>
        <v>0</v>
      </c>
      <c r="O2696" s="66">
        <f t="shared" ca="1" si="689"/>
        <v>8783160.4281598907</v>
      </c>
      <c r="P2696" s="72">
        <f t="shared" si="690"/>
        <v>0</v>
      </c>
      <c r="Q2696" s="73">
        <f t="shared" ca="1" si="691"/>
        <v>1610520.6588473076</v>
      </c>
      <c r="R2696" s="73">
        <f t="shared" ca="1" si="692"/>
        <v>23352549.553285956</v>
      </c>
      <c r="S2696" s="68"/>
      <c r="T2696" s="68"/>
      <c r="U2696" s="68"/>
    </row>
    <row r="2697" spans="1:21" x14ac:dyDescent="0.2">
      <c r="A2697" s="65">
        <f t="shared" si="677"/>
        <v>44672</v>
      </c>
      <c r="B2697" s="12">
        <f t="shared" ca="1" si="679"/>
        <v>114338168.77221966</v>
      </c>
      <c r="C2697" s="73">
        <f t="shared" ca="1" si="680"/>
        <v>80526032.942365378</v>
      </c>
      <c r="D2697" s="67">
        <f ca="1">IF(A2697&lt;$B$1,VLOOKUP(A2697,[1]DI!$A$4:$B$15000,2,FALSE),0)</f>
        <v>0</v>
      </c>
      <c r="E2697" s="11">
        <f t="shared" ca="1" si="681"/>
        <v>1</v>
      </c>
      <c r="F2697" s="66">
        <f ca="1">(TRUNC(PRODUCT($E$16:$E2696),16))</f>
        <v>1.7757893829765099</v>
      </c>
      <c r="G2697" s="66">
        <f t="shared" ca="1" si="682"/>
        <v>1.6004484080525101</v>
      </c>
      <c r="H2697" s="66">
        <f t="shared" ca="1" si="683"/>
        <v>1.1095574100000001</v>
      </c>
      <c r="I2697" s="67">
        <f t="shared" si="678"/>
        <v>0</v>
      </c>
      <c r="J2697" s="68">
        <f t="shared" si="684"/>
        <v>43801</v>
      </c>
      <c r="K2697" s="13">
        <f t="shared" si="685"/>
        <v>859</v>
      </c>
      <c r="L2697" s="9">
        <f t="shared" si="686"/>
        <v>1</v>
      </c>
      <c r="M2697" s="71">
        <f t="shared" ca="1" si="687"/>
        <v>1.1095574100000001</v>
      </c>
      <c r="N2697" s="70">
        <f t="shared" si="688"/>
        <v>0</v>
      </c>
      <c r="O2697" s="66">
        <f t="shared" ca="1" si="689"/>
        <v>8822223.60674024</v>
      </c>
      <c r="P2697" s="72">
        <f t="shared" si="690"/>
        <v>0</v>
      </c>
      <c r="Q2697" s="73">
        <f t="shared" ca="1" si="691"/>
        <v>1610520.6588473076</v>
      </c>
      <c r="R2697" s="73">
        <f t="shared" ca="1" si="692"/>
        <v>23379391.564266749</v>
      </c>
      <c r="S2697" s="68"/>
      <c r="T2697" s="68"/>
      <c r="U2697" s="68"/>
    </row>
    <row r="2698" spans="1:21" x14ac:dyDescent="0.2">
      <c r="A2698" s="65">
        <f t="shared" si="677"/>
        <v>44673</v>
      </c>
      <c r="B2698" s="12">
        <f t="shared" ca="1" si="679"/>
        <v>114365010.78320046</v>
      </c>
      <c r="C2698" s="73">
        <f t="shared" ca="1" si="680"/>
        <v>80526032.942365378</v>
      </c>
      <c r="D2698" s="67">
        <f ca="1">IF(A2698&lt;$B$1,VLOOKUP(A2698,[1]DI!$A$4:$B$15000,2,FALSE),0)</f>
        <v>0.11649999999999999</v>
      </c>
      <c r="E2698" s="11">
        <f t="shared" ca="1" si="681"/>
        <v>1.0004373900000001</v>
      </c>
      <c r="F2698" s="66">
        <f ca="1">(TRUNC(PRODUCT($E$16:$E2697),16))</f>
        <v>1.7757893829765099</v>
      </c>
      <c r="G2698" s="66">
        <f t="shared" ca="1" si="682"/>
        <v>1.6004484080525101</v>
      </c>
      <c r="H2698" s="66">
        <f t="shared" ca="1" si="683"/>
        <v>1.1095574100000001</v>
      </c>
      <c r="I2698" s="67">
        <f t="shared" si="678"/>
        <v>0</v>
      </c>
      <c r="J2698" s="68">
        <f t="shared" si="684"/>
        <v>43801</v>
      </c>
      <c r="K2698" s="13">
        <f t="shared" si="685"/>
        <v>860</v>
      </c>
      <c r="L2698" s="9">
        <f t="shared" si="686"/>
        <v>1</v>
      </c>
      <c r="M2698" s="71">
        <f t="shared" ca="1" si="687"/>
        <v>1.1095574100000001</v>
      </c>
      <c r="N2698" s="70">
        <f t="shared" si="688"/>
        <v>0</v>
      </c>
      <c r="O2698" s="66">
        <f t="shared" ca="1" si="689"/>
        <v>8822223.60674024</v>
      </c>
      <c r="P2698" s="72">
        <f t="shared" si="690"/>
        <v>0</v>
      </c>
      <c r="Q2698" s="73">
        <f t="shared" ca="1" si="691"/>
        <v>1610520.6588473076</v>
      </c>
      <c r="R2698" s="73">
        <f t="shared" ca="1" si="692"/>
        <v>23406233.575247537</v>
      </c>
      <c r="S2698" s="68"/>
      <c r="T2698" s="68"/>
      <c r="U2698" s="68"/>
    </row>
    <row r="2699" spans="1:21" x14ac:dyDescent="0.2">
      <c r="A2699" s="65">
        <f t="shared" si="677"/>
        <v>44674</v>
      </c>
      <c r="B2699" s="12">
        <f t="shared" ca="1" si="679"/>
        <v>114430932.07796818</v>
      </c>
      <c r="C2699" s="73">
        <f t="shared" ca="1" si="680"/>
        <v>80526032.942365378</v>
      </c>
      <c r="D2699" s="67">
        <f ca="1">IF(A2699&lt;$B$1,VLOOKUP(A2699,[1]DI!$A$4:$B$15000,2,FALSE),0)</f>
        <v>0</v>
      </c>
      <c r="E2699" s="11">
        <f t="shared" ca="1" si="681"/>
        <v>1</v>
      </c>
      <c r="F2699" s="66">
        <f ca="1">(TRUNC(PRODUCT($E$16:$E2698),16))</f>
        <v>1.77656609549473</v>
      </c>
      <c r="G2699" s="66">
        <f t="shared" ca="1" si="682"/>
        <v>1.6004484080525101</v>
      </c>
      <c r="H2699" s="66">
        <f t="shared" ca="1" si="683"/>
        <v>1.1100427100000001</v>
      </c>
      <c r="I2699" s="67">
        <f t="shared" si="678"/>
        <v>0</v>
      </c>
      <c r="J2699" s="68">
        <f t="shared" si="684"/>
        <v>43801</v>
      </c>
      <c r="K2699" s="13">
        <f t="shared" si="685"/>
        <v>861</v>
      </c>
      <c r="L2699" s="9">
        <f t="shared" si="686"/>
        <v>1</v>
      </c>
      <c r="M2699" s="71">
        <f t="shared" ca="1" si="687"/>
        <v>1.1100427100000001</v>
      </c>
      <c r="N2699" s="70">
        <f t="shared" si="688"/>
        <v>0</v>
      </c>
      <c r="O2699" s="66">
        <f t="shared" ca="1" si="689"/>
        <v>8861302.8905271702</v>
      </c>
      <c r="P2699" s="72">
        <f t="shared" si="690"/>
        <v>0</v>
      </c>
      <c r="Q2699" s="73">
        <f t="shared" ca="1" si="691"/>
        <v>1610520.6588473076</v>
      </c>
      <c r="R2699" s="73">
        <f t="shared" ca="1" si="692"/>
        <v>23433075.58622833</v>
      </c>
      <c r="S2699" s="68"/>
      <c r="T2699" s="68"/>
      <c r="U2699" s="68"/>
    </row>
    <row r="2700" spans="1:21" x14ac:dyDescent="0.2">
      <c r="A2700" s="65">
        <f t="shared" si="677"/>
        <v>44675</v>
      </c>
      <c r="B2700" s="12">
        <f t="shared" ca="1" si="679"/>
        <v>114457774.08894897</v>
      </c>
      <c r="C2700" s="73">
        <f t="shared" ca="1" si="680"/>
        <v>80526032.942365378</v>
      </c>
      <c r="D2700" s="67">
        <f ca="1">IF(A2700&lt;$B$1,VLOOKUP(A2700,[1]DI!$A$4:$B$15000,2,FALSE),0)</f>
        <v>0</v>
      </c>
      <c r="E2700" s="11">
        <f t="shared" ca="1" si="681"/>
        <v>1</v>
      </c>
      <c r="F2700" s="66">
        <f ca="1">(TRUNC(PRODUCT($E$16:$E2699),16))</f>
        <v>1.77656609549473</v>
      </c>
      <c r="G2700" s="66">
        <f t="shared" ca="1" si="682"/>
        <v>1.6004484080525101</v>
      </c>
      <c r="H2700" s="66">
        <f t="shared" ca="1" si="683"/>
        <v>1.1100427100000001</v>
      </c>
      <c r="I2700" s="67">
        <f t="shared" si="678"/>
        <v>0</v>
      </c>
      <c r="J2700" s="68">
        <f t="shared" si="684"/>
        <v>43801</v>
      </c>
      <c r="K2700" s="13">
        <f t="shared" si="685"/>
        <v>862</v>
      </c>
      <c r="L2700" s="9">
        <f t="shared" si="686"/>
        <v>1</v>
      </c>
      <c r="M2700" s="71">
        <f t="shared" ca="1" si="687"/>
        <v>1.1100427100000001</v>
      </c>
      <c r="N2700" s="70">
        <f t="shared" si="688"/>
        <v>0</v>
      </c>
      <c r="O2700" s="66">
        <f t="shared" ca="1" si="689"/>
        <v>8861302.8905271702</v>
      </c>
      <c r="P2700" s="72">
        <f t="shared" si="690"/>
        <v>0</v>
      </c>
      <c r="Q2700" s="73">
        <f t="shared" ca="1" si="691"/>
        <v>1610520.6588473076</v>
      </c>
      <c r="R2700" s="73">
        <f t="shared" ca="1" si="692"/>
        <v>23459917.597209115</v>
      </c>
      <c r="S2700" s="68"/>
      <c r="T2700" s="68"/>
      <c r="U2700" s="68"/>
    </row>
    <row r="2701" spans="1:21" x14ac:dyDescent="0.2">
      <c r="A2701" s="65">
        <f t="shared" si="677"/>
        <v>44676</v>
      </c>
      <c r="B2701" s="12">
        <f t="shared" ca="1" si="679"/>
        <v>114484616.09992975</v>
      </c>
      <c r="C2701" s="73">
        <f t="shared" ca="1" si="680"/>
        <v>80526032.942365378</v>
      </c>
      <c r="D2701" s="67">
        <f ca="1">IF(A2701&lt;$B$1,VLOOKUP(A2701,[1]DI!$A$4:$B$15000,2,FALSE),0)</f>
        <v>0.11649999999999999</v>
      </c>
      <c r="E2701" s="11">
        <f t="shared" ca="1" si="681"/>
        <v>1.0004373900000001</v>
      </c>
      <c r="F2701" s="66">
        <f ca="1">(TRUNC(PRODUCT($E$16:$E2700),16))</f>
        <v>1.77656609549473</v>
      </c>
      <c r="G2701" s="66">
        <f t="shared" ca="1" si="682"/>
        <v>1.6004484080525101</v>
      </c>
      <c r="H2701" s="66">
        <f t="shared" ca="1" si="683"/>
        <v>1.1100427100000001</v>
      </c>
      <c r="I2701" s="67">
        <f t="shared" si="678"/>
        <v>0</v>
      </c>
      <c r="J2701" s="68">
        <f t="shared" si="684"/>
        <v>43801</v>
      </c>
      <c r="K2701" s="13">
        <f t="shared" si="685"/>
        <v>863</v>
      </c>
      <c r="L2701" s="9">
        <f t="shared" si="686"/>
        <v>1</v>
      </c>
      <c r="M2701" s="71">
        <f t="shared" ca="1" si="687"/>
        <v>1.1100427100000001</v>
      </c>
      <c r="N2701" s="70">
        <f t="shared" si="688"/>
        <v>0</v>
      </c>
      <c r="O2701" s="66">
        <f t="shared" ca="1" si="689"/>
        <v>8861302.8905271702</v>
      </c>
      <c r="P2701" s="72">
        <f t="shared" si="690"/>
        <v>0</v>
      </c>
      <c r="Q2701" s="73">
        <f t="shared" ca="1" si="691"/>
        <v>1610520.6588473076</v>
      </c>
      <c r="R2701" s="73">
        <f t="shared" ca="1" si="692"/>
        <v>23486759.608189903</v>
      </c>
      <c r="S2701" s="68"/>
      <c r="T2701" s="68"/>
      <c r="U2701" s="68"/>
    </row>
    <row r="2702" spans="1:21" x14ac:dyDescent="0.2">
      <c r="A2702" s="65">
        <f t="shared" si="677"/>
        <v>44677</v>
      </c>
      <c r="B2702" s="12">
        <f t="shared" ca="1" si="679"/>
        <v>114550555.91568503</v>
      </c>
      <c r="C2702" s="73">
        <f t="shared" ca="1" si="680"/>
        <v>80526032.942365378</v>
      </c>
      <c r="D2702" s="67">
        <f ca="1">IF(A2702&lt;$B$1,VLOOKUP(A2702,[1]DI!$A$4:$B$15000,2,FALSE),0)</f>
        <v>0.11649999999999999</v>
      </c>
      <c r="E2702" s="11">
        <f t="shared" ca="1" si="681"/>
        <v>1.0004373900000001</v>
      </c>
      <c r="F2702" s="66">
        <f ca="1">(TRUNC(PRODUCT($E$16:$E2701),16))</f>
        <v>1.7773431477392401</v>
      </c>
      <c r="G2702" s="66">
        <f t="shared" ca="1" si="682"/>
        <v>1.6004484080525101</v>
      </c>
      <c r="H2702" s="66">
        <f t="shared" ca="1" si="683"/>
        <v>1.1105282400000001</v>
      </c>
      <c r="I2702" s="67">
        <f t="shared" si="678"/>
        <v>0</v>
      </c>
      <c r="J2702" s="68">
        <f t="shared" si="684"/>
        <v>43801</v>
      </c>
      <c r="K2702" s="13">
        <f t="shared" si="685"/>
        <v>864</v>
      </c>
      <c r="L2702" s="9">
        <f t="shared" si="686"/>
        <v>1</v>
      </c>
      <c r="M2702" s="71">
        <f t="shared" ca="1" si="687"/>
        <v>1.1105282400000001</v>
      </c>
      <c r="N2702" s="70">
        <f t="shared" si="688"/>
        <v>0</v>
      </c>
      <c r="O2702" s="66">
        <f t="shared" ca="1" si="689"/>
        <v>8900400.6953016706</v>
      </c>
      <c r="P2702" s="72">
        <f t="shared" si="690"/>
        <v>0</v>
      </c>
      <c r="Q2702" s="73">
        <f t="shared" ca="1" si="691"/>
        <v>1610520.6588473076</v>
      </c>
      <c r="R2702" s="73">
        <f t="shared" ca="1" si="692"/>
        <v>23513601.619170688</v>
      </c>
      <c r="S2702" s="68"/>
      <c r="T2702" s="68"/>
      <c r="U2702" s="68"/>
    </row>
    <row r="2703" spans="1:21" x14ac:dyDescent="0.2">
      <c r="A2703" s="65">
        <f t="shared" si="677"/>
        <v>44678</v>
      </c>
      <c r="B2703" s="12">
        <f t="shared" ca="1" si="679"/>
        <v>114616511.83664691</v>
      </c>
      <c r="C2703" s="73">
        <f t="shared" ca="1" si="680"/>
        <v>80526032.942365378</v>
      </c>
      <c r="D2703" s="67">
        <f ca="1">IF(A2703&lt;$B$1,VLOOKUP(A2703,[1]DI!$A$4:$B$15000,2,FALSE),0)</f>
        <v>0.11649999999999999</v>
      </c>
      <c r="E2703" s="11">
        <f t="shared" ca="1" si="681"/>
        <v>1.0004373900000001</v>
      </c>
      <c r="F2703" s="66">
        <f ca="1">(TRUNC(PRODUCT($E$16:$E2702),16))</f>
        <v>1.7781205398586299</v>
      </c>
      <c r="G2703" s="66">
        <f t="shared" ca="1" si="682"/>
        <v>1.6004484080525101</v>
      </c>
      <c r="H2703" s="66">
        <f t="shared" ca="1" si="683"/>
        <v>1.1110139699999999</v>
      </c>
      <c r="I2703" s="67">
        <f t="shared" si="678"/>
        <v>0</v>
      </c>
      <c r="J2703" s="68">
        <f t="shared" si="684"/>
        <v>43801</v>
      </c>
      <c r="K2703" s="13">
        <f t="shared" si="685"/>
        <v>865</v>
      </c>
      <c r="L2703" s="9">
        <f t="shared" si="686"/>
        <v>1</v>
      </c>
      <c r="M2703" s="71">
        <f t="shared" ca="1" si="687"/>
        <v>1.1110139699999999</v>
      </c>
      <c r="N2703" s="70">
        <f t="shared" si="688"/>
        <v>0</v>
      </c>
      <c r="O2703" s="66">
        <f t="shared" ca="1" si="689"/>
        <v>8939514.60528275</v>
      </c>
      <c r="P2703" s="72">
        <f t="shared" si="690"/>
        <v>0</v>
      </c>
      <c r="Q2703" s="73">
        <f t="shared" ca="1" si="691"/>
        <v>1610520.6588473076</v>
      </c>
      <c r="R2703" s="73">
        <f t="shared" ca="1" si="692"/>
        <v>23540443.63015148</v>
      </c>
      <c r="S2703" s="68"/>
      <c r="T2703" s="68"/>
      <c r="U2703" s="68"/>
    </row>
    <row r="2704" spans="1:21" x14ac:dyDescent="0.2">
      <c r="A2704" s="65">
        <f t="shared" si="677"/>
        <v>44679</v>
      </c>
      <c r="B2704" s="12">
        <f t="shared" ca="1" si="679"/>
        <v>114682485.47333604</v>
      </c>
      <c r="C2704" s="73">
        <f t="shared" ca="1" si="680"/>
        <v>80526032.942365378</v>
      </c>
      <c r="D2704" s="67">
        <f ca="1">IF(A2704&lt;$B$1,VLOOKUP(A2704,[1]DI!$A$4:$B$15000,2,FALSE),0)</f>
        <v>0.11649999999999999</v>
      </c>
      <c r="E2704" s="11">
        <f t="shared" ca="1" si="681"/>
        <v>1.0004373900000001</v>
      </c>
      <c r="F2704" s="66">
        <f ca="1">(TRUNC(PRODUCT($E$16:$E2703),16))</f>
        <v>1.77889827200156</v>
      </c>
      <c r="G2704" s="66">
        <f t="shared" ca="1" si="682"/>
        <v>1.6004484080525101</v>
      </c>
      <c r="H2704" s="66">
        <f t="shared" ca="1" si="683"/>
        <v>1.11149992</v>
      </c>
      <c r="I2704" s="67">
        <f t="shared" si="678"/>
        <v>0</v>
      </c>
      <c r="J2704" s="68">
        <f t="shared" si="684"/>
        <v>43801</v>
      </c>
      <c r="K2704" s="13">
        <f t="shared" si="685"/>
        <v>866</v>
      </c>
      <c r="L2704" s="9">
        <f t="shared" si="686"/>
        <v>1</v>
      </c>
      <c r="M2704" s="71">
        <f t="shared" ca="1" si="687"/>
        <v>1.11149992</v>
      </c>
      <c r="N2704" s="70">
        <f t="shared" si="688"/>
        <v>0</v>
      </c>
      <c r="O2704" s="66">
        <f t="shared" ca="1" si="689"/>
        <v>8978646.2309911009</v>
      </c>
      <c r="P2704" s="72">
        <f t="shared" si="690"/>
        <v>0</v>
      </c>
      <c r="Q2704" s="73">
        <f t="shared" ca="1" si="691"/>
        <v>1610520.6588473076</v>
      </c>
      <c r="R2704" s="73">
        <f t="shared" ca="1" si="692"/>
        <v>23567285.641132269</v>
      </c>
      <c r="S2704" s="68"/>
      <c r="T2704" s="68"/>
      <c r="U2704" s="68"/>
    </row>
    <row r="2705" spans="1:21" x14ac:dyDescent="0.2">
      <c r="A2705" s="65">
        <f t="shared" si="677"/>
        <v>44680</v>
      </c>
      <c r="B2705" s="12">
        <f t="shared" ca="1" si="679"/>
        <v>114748476.02049211</v>
      </c>
      <c r="C2705" s="73">
        <f t="shared" ca="1" si="680"/>
        <v>80526032.942365378</v>
      </c>
      <c r="D2705" s="67">
        <f ca="1">IF(A2705&lt;$B$1,VLOOKUP(A2705,[1]DI!$A$4:$B$15000,2,FALSE),0)</f>
        <v>0.11649999999999999</v>
      </c>
      <c r="E2705" s="11">
        <f t="shared" ca="1" si="681"/>
        <v>1.0004373900000001</v>
      </c>
      <c r="F2705" s="66">
        <f ca="1">(TRUNC(PRODUCT($E$16:$E2704),16))</f>
        <v>1.77967634431675</v>
      </c>
      <c r="G2705" s="66">
        <f t="shared" ca="1" si="682"/>
        <v>1.6004484080525101</v>
      </c>
      <c r="H2705" s="66">
        <f t="shared" ca="1" si="683"/>
        <v>1.1119860800000001</v>
      </c>
      <c r="I2705" s="67">
        <f t="shared" si="678"/>
        <v>0</v>
      </c>
      <c r="J2705" s="68">
        <f t="shared" si="684"/>
        <v>43801</v>
      </c>
      <c r="K2705" s="13">
        <f t="shared" si="685"/>
        <v>867</v>
      </c>
      <c r="L2705" s="9">
        <f t="shared" si="686"/>
        <v>1</v>
      </c>
      <c r="M2705" s="71">
        <f t="shared" ca="1" si="687"/>
        <v>1.1119860800000001</v>
      </c>
      <c r="N2705" s="70">
        <f t="shared" si="688"/>
        <v>0</v>
      </c>
      <c r="O2705" s="66">
        <f t="shared" ca="1" si="689"/>
        <v>9017794.7671663705</v>
      </c>
      <c r="P2705" s="72">
        <f t="shared" si="690"/>
        <v>0</v>
      </c>
      <c r="Q2705" s="73">
        <f t="shared" ca="1" si="691"/>
        <v>1610520.6588473076</v>
      </c>
      <c r="R2705" s="73">
        <f t="shared" ca="1" si="692"/>
        <v>23594127.652113058</v>
      </c>
      <c r="S2705" s="68"/>
      <c r="T2705" s="68"/>
      <c r="U2705" s="68"/>
    </row>
    <row r="2706" spans="1:21" x14ac:dyDescent="0.2">
      <c r="A2706" s="65">
        <f t="shared" ref="A2706:A2769" si="693">(A2705+1)</f>
        <v>44681</v>
      </c>
      <c r="B2706" s="12">
        <f t="shared" ca="1" si="679"/>
        <v>114814483.47811508</v>
      </c>
      <c r="C2706" s="73">
        <f t="shared" ca="1" si="680"/>
        <v>80526032.942365378</v>
      </c>
      <c r="D2706" s="67">
        <f ca="1">IF(A2706&lt;$B$1,VLOOKUP(A2706,[1]DI!$A$4:$B$15000,2,FALSE),0)</f>
        <v>0</v>
      </c>
      <c r="E2706" s="11">
        <f t="shared" ca="1" si="681"/>
        <v>1</v>
      </c>
      <c r="F2706" s="66">
        <f ca="1">(TRUNC(PRODUCT($E$16:$E2705),16))</f>
        <v>1.78045475695299</v>
      </c>
      <c r="G2706" s="66">
        <f t="shared" ca="1" si="682"/>
        <v>1.6004484080525101</v>
      </c>
      <c r="H2706" s="66">
        <f t="shared" ca="1" si="683"/>
        <v>1.1124724500000001</v>
      </c>
      <c r="I2706" s="67">
        <f t="shared" ref="I2706:I2769" si="694">I2705</f>
        <v>0</v>
      </c>
      <c r="J2706" s="68">
        <f t="shared" si="684"/>
        <v>43801</v>
      </c>
      <c r="K2706" s="13">
        <f t="shared" si="685"/>
        <v>868</v>
      </c>
      <c r="L2706" s="9">
        <f t="shared" si="686"/>
        <v>1</v>
      </c>
      <c r="M2706" s="71">
        <f t="shared" ca="1" si="687"/>
        <v>1.1124724500000001</v>
      </c>
      <c r="N2706" s="70">
        <f t="shared" si="688"/>
        <v>0</v>
      </c>
      <c r="O2706" s="66">
        <f t="shared" ca="1" si="689"/>
        <v>9056960.2138085496</v>
      </c>
      <c r="P2706" s="72">
        <f t="shared" si="690"/>
        <v>0</v>
      </c>
      <c r="Q2706" s="73">
        <f t="shared" ca="1" si="691"/>
        <v>1610520.6588473076</v>
      </c>
      <c r="R2706" s="73">
        <f t="shared" ca="1" si="692"/>
        <v>23620969.663093843</v>
      </c>
      <c r="S2706" s="68"/>
      <c r="T2706" s="68"/>
      <c r="U2706" s="68"/>
    </row>
    <row r="2707" spans="1:21" x14ac:dyDescent="0.2">
      <c r="A2707" s="65">
        <f t="shared" si="693"/>
        <v>44682</v>
      </c>
      <c r="B2707" s="12">
        <f t="shared" ca="1" si="679"/>
        <v>114841325.48909587</v>
      </c>
      <c r="C2707" s="73">
        <f t="shared" ca="1" si="680"/>
        <v>80526032.942365378</v>
      </c>
      <c r="D2707" s="67">
        <f ca="1">IF(A2707&lt;$B$1,VLOOKUP(A2707,[1]DI!$A$4:$B$15000,2,FALSE),0)</f>
        <v>0</v>
      </c>
      <c r="E2707" s="11">
        <f t="shared" ca="1" si="681"/>
        <v>1</v>
      </c>
      <c r="F2707" s="66">
        <f ca="1">(TRUNC(PRODUCT($E$16:$E2706),16))</f>
        <v>1.78045475695299</v>
      </c>
      <c r="G2707" s="66">
        <f t="shared" ca="1" si="682"/>
        <v>1.6004484080525101</v>
      </c>
      <c r="H2707" s="66">
        <f t="shared" ca="1" si="683"/>
        <v>1.1124724500000001</v>
      </c>
      <c r="I2707" s="67">
        <f t="shared" si="694"/>
        <v>0</v>
      </c>
      <c r="J2707" s="68">
        <f t="shared" si="684"/>
        <v>43801</v>
      </c>
      <c r="K2707" s="13">
        <f t="shared" si="685"/>
        <v>869</v>
      </c>
      <c r="L2707" s="9">
        <f t="shared" si="686"/>
        <v>1</v>
      </c>
      <c r="M2707" s="71">
        <f t="shared" ca="1" si="687"/>
        <v>1.1124724500000001</v>
      </c>
      <c r="N2707" s="70">
        <f t="shared" si="688"/>
        <v>0</v>
      </c>
      <c r="O2707" s="66">
        <f t="shared" ca="1" si="689"/>
        <v>9056960.2138085496</v>
      </c>
      <c r="P2707" s="72">
        <f t="shared" si="690"/>
        <v>0</v>
      </c>
      <c r="Q2707" s="73">
        <f t="shared" ca="1" si="691"/>
        <v>1610520.6588473076</v>
      </c>
      <c r="R2707" s="73">
        <f t="shared" ca="1" si="692"/>
        <v>23647811.674074635</v>
      </c>
      <c r="S2707" s="68"/>
      <c r="T2707" s="68"/>
      <c r="U2707" s="68"/>
    </row>
    <row r="2708" spans="1:21" x14ac:dyDescent="0.2">
      <c r="A2708" s="65">
        <f t="shared" si="693"/>
        <v>44683</v>
      </c>
      <c r="B2708" s="12">
        <f t="shared" ca="1" si="679"/>
        <v>114868167.50007665</v>
      </c>
      <c r="C2708" s="73">
        <f t="shared" ca="1" si="680"/>
        <v>80526032.942365378</v>
      </c>
      <c r="D2708" s="67">
        <f ca="1">IF(A2708&lt;$B$1,VLOOKUP(A2708,[1]DI!$A$4:$B$15000,2,FALSE),0)</f>
        <v>0.11649999999999999</v>
      </c>
      <c r="E2708" s="11">
        <f t="shared" ca="1" si="681"/>
        <v>1.0004373900000001</v>
      </c>
      <c r="F2708" s="66">
        <f ca="1">(TRUNC(PRODUCT($E$16:$E2707),16))</f>
        <v>1.78045475695299</v>
      </c>
      <c r="G2708" s="66">
        <f t="shared" ca="1" si="682"/>
        <v>1.6004484080525101</v>
      </c>
      <c r="H2708" s="66">
        <f t="shared" ca="1" si="683"/>
        <v>1.1124724500000001</v>
      </c>
      <c r="I2708" s="67">
        <f t="shared" si="694"/>
        <v>0</v>
      </c>
      <c r="J2708" s="68">
        <f t="shared" si="684"/>
        <v>43801</v>
      </c>
      <c r="K2708" s="13">
        <f t="shared" si="685"/>
        <v>870</v>
      </c>
      <c r="L2708" s="9">
        <f t="shared" si="686"/>
        <v>1</v>
      </c>
      <c r="M2708" s="71">
        <f t="shared" ca="1" si="687"/>
        <v>1.1124724500000001</v>
      </c>
      <c r="N2708" s="70">
        <f t="shared" si="688"/>
        <v>0</v>
      </c>
      <c r="O2708" s="66">
        <f t="shared" ca="1" si="689"/>
        <v>9056960.2138085496</v>
      </c>
      <c r="P2708" s="72">
        <f t="shared" si="690"/>
        <v>0</v>
      </c>
      <c r="Q2708" s="73">
        <f t="shared" ca="1" si="691"/>
        <v>1610520.6588473076</v>
      </c>
      <c r="R2708" s="73">
        <f t="shared" ca="1" si="692"/>
        <v>23674653.68505542</v>
      </c>
      <c r="S2708" s="68"/>
      <c r="T2708" s="68"/>
      <c r="U2708" s="68"/>
    </row>
    <row r="2709" spans="1:21" x14ac:dyDescent="0.2">
      <c r="A2709" s="65">
        <f t="shared" si="693"/>
        <v>44684</v>
      </c>
      <c r="B2709" s="12">
        <f t="shared" ca="1" si="679"/>
        <v>114934191.86816654</v>
      </c>
      <c r="C2709" s="73">
        <f t="shared" ca="1" si="680"/>
        <v>80526032.942365378</v>
      </c>
      <c r="D2709" s="67">
        <f ca="1">IF(A2709&lt;$B$1,VLOOKUP(A2709,[1]DI!$A$4:$B$15000,2,FALSE),0)</f>
        <v>0.11649999999999999</v>
      </c>
      <c r="E2709" s="11">
        <f t="shared" ca="1" si="681"/>
        <v>1.0004373900000001</v>
      </c>
      <c r="F2709" s="66">
        <f ca="1">(TRUNC(PRODUCT($E$16:$E2708),16))</f>
        <v>1.7812335100591301</v>
      </c>
      <c r="G2709" s="66">
        <f t="shared" ca="1" si="682"/>
        <v>1.6004484080525101</v>
      </c>
      <c r="H2709" s="66">
        <f t="shared" ca="1" si="683"/>
        <v>1.1129590300000001</v>
      </c>
      <c r="I2709" s="67">
        <f t="shared" si="694"/>
        <v>0</v>
      </c>
      <c r="J2709" s="68">
        <f t="shared" si="684"/>
        <v>43801</v>
      </c>
      <c r="K2709" s="13">
        <f t="shared" si="685"/>
        <v>871</v>
      </c>
      <c r="L2709" s="9">
        <f t="shared" si="686"/>
        <v>1</v>
      </c>
      <c r="M2709" s="71">
        <f t="shared" ca="1" si="687"/>
        <v>1.1129590300000001</v>
      </c>
      <c r="N2709" s="70">
        <f t="shared" si="688"/>
        <v>0</v>
      </c>
      <c r="O2709" s="66">
        <f t="shared" ca="1" si="689"/>
        <v>9096142.5709176492</v>
      </c>
      <c r="P2709" s="72">
        <f t="shared" si="690"/>
        <v>0</v>
      </c>
      <c r="Q2709" s="73">
        <f t="shared" ca="1" si="691"/>
        <v>1610520.6588473076</v>
      </c>
      <c r="R2709" s="73">
        <f t="shared" ca="1" si="692"/>
        <v>23701495.696036208</v>
      </c>
      <c r="S2709" s="68"/>
      <c r="T2709" s="68"/>
      <c r="U2709" s="68"/>
    </row>
    <row r="2710" spans="1:21" x14ac:dyDescent="0.2">
      <c r="A2710" s="65">
        <f t="shared" si="693"/>
        <v>44685</v>
      </c>
      <c r="B2710" s="12">
        <f t="shared" ca="1" si="679"/>
        <v>115000233.95198366</v>
      </c>
      <c r="C2710" s="73">
        <f t="shared" ca="1" si="680"/>
        <v>80526032.942365378</v>
      </c>
      <c r="D2710" s="67">
        <f ca="1">IF(A2710&lt;$B$1,VLOOKUP(A2710,[1]DI!$A$4:$B$15000,2,FALSE),0)</f>
        <v>0.11649999999999999</v>
      </c>
      <c r="E2710" s="11">
        <f t="shared" ca="1" si="681"/>
        <v>1.0004373900000001</v>
      </c>
      <c r="F2710" s="66">
        <f ca="1">(TRUNC(PRODUCT($E$16:$E2709),16))</f>
        <v>1.7820126037841</v>
      </c>
      <c r="G2710" s="66">
        <f t="shared" ca="1" si="682"/>
        <v>1.6004484080525101</v>
      </c>
      <c r="H2710" s="66">
        <f t="shared" ca="1" si="683"/>
        <v>1.1134458300000001</v>
      </c>
      <c r="I2710" s="67">
        <f t="shared" si="694"/>
        <v>0</v>
      </c>
      <c r="J2710" s="68">
        <f t="shared" si="684"/>
        <v>43801</v>
      </c>
      <c r="K2710" s="13">
        <f t="shared" si="685"/>
        <v>872</v>
      </c>
      <c r="L2710" s="9">
        <f t="shared" si="686"/>
        <v>1</v>
      </c>
      <c r="M2710" s="71">
        <f t="shared" ca="1" si="687"/>
        <v>1.1134458300000001</v>
      </c>
      <c r="N2710" s="70">
        <f t="shared" si="688"/>
        <v>0</v>
      </c>
      <c r="O2710" s="66">
        <f t="shared" ca="1" si="689"/>
        <v>9135342.6437539905</v>
      </c>
      <c r="P2710" s="72">
        <f t="shared" si="690"/>
        <v>0</v>
      </c>
      <c r="Q2710" s="73">
        <f t="shared" ca="1" si="691"/>
        <v>1610520.6588473076</v>
      </c>
      <c r="R2710" s="73">
        <f t="shared" ca="1" si="692"/>
        <v>23728337.707016997</v>
      </c>
      <c r="S2710" s="68"/>
      <c r="T2710" s="68"/>
      <c r="U2710" s="68"/>
    </row>
    <row r="2711" spans="1:21" x14ac:dyDescent="0.2">
      <c r="A2711" s="65">
        <f t="shared" si="693"/>
        <v>44686</v>
      </c>
      <c r="B2711" s="12">
        <f t="shared" ca="1" si="679"/>
        <v>115066292.94626771</v>
      </c>
      <c r="C2711" s="73">
        <f t="shared" ca="1" si="680"/>
        <v>80526032.942365378</v>
      </c>
      <c r="D2711" s="67">
        <f ca="1">IF(A2711&lt;$B$1,VLOOKUP(A2711,[1]DI!$A$4:$B$15000,2,FALSE),0)</f>
        <v>0.1265</v>
      </c>
      <c r="E2711" s="11">
        <f t="shared" ca="1" si="681"/>
        <v>1.0004727899999999</v>
      </c>
      <c r="F2711" s="66">
        <f ca="1">(TRUNC(PRODUCT($E$16:$E2710),16))</f>
        <v>1.7827920382768701</v>
      </c>
      <c r="G2711" s="66">
        <f t="shared" ca="1" si="682"/>
        <v>1.6004484080525101</v>
      </c>
      <c r="H2711" s="66">
        <f t="shared" ca="1" si="683"/>
        <v>1.1139328399999999</v>
      </c>
      <c r="I2711" s="67">
        <f t="shared" si="694"/>
        <v>0</v>
      </c>
      <c r="J2711" s="68">
        <f t="shared" si="684"/>
        <v>43801</v>
      </c>
      <c r="K2711" s="13">
        <f t="shared" si="685"/>
        <v>873</v>
      </c>
      <c r="L2711" s="9">
        <f t="shared" si="686"/>
        <v>1</v>
      </c>
      <c r="M2711" s="71">
        <f t="shared" ca="1" si="687"/>
        <v>1.1139328399999999</v>
      </c>
      <c r="N2711" s="70">
        <f t="shared" si="688"/>
        <v>0</v>
      </c>
      <c r="O2711" s="66">
        <f t="shared" ca="1" si="689"/>
        <v>9174559.6270572394</v>
      </c>
      <c r="P2711" s="72">
        <f t="shared" si="690"/>
        <v>0</v>
      </c>
      <c r="Q2711" s="73">
        <f t="shared" ca="1" si="691"/>
        <v>1610520.6588473076</v>
      </c>
      <c r="R2711" s="73">
        <f t="shared" ca="1" si="692"/>
        <v>23755179.717997786</v>
      </c>
      <c r="S2711" s="68"/>
      <c r="T2711" s="68"/>
      <c r="U2711" s="68"/>
    </row>
    <row r="2712" spans="1:21" x14ac:dyDescent="0.2">
      <c r="A2712" s="65">
        <f t="shared" si="693"/>
        <v>44687</v>
      </c>
      <c r="B2712" s="12">
        <f t="shared" ca="1" si="679"/>
        <v>115135543.99249759</v>
      </c>
      <c r="C2712" s="73">
        <f t="shared" ca="1" si="680"/>
        <v>80526032.942365378</v>
      </c>
      <c r="D2712" s="67">
        <f ca="1">IF(A2712&lt;$B$1,VLOOKUP(A2712,[1]DI!$A$4:$B$15000,2,FALSE),0)</f>
        <v>0.1265</v>
      </c>
      <c r="E2712" s="11">
        <f t="shared" ca="1" si="681"/>
        <v>1.0004727899999999</v>
      </c>
      <c r="F2712" s="66">
        <f ca="1">(TRUNC(PRODUCT($E$16:$E2711),16))</f>
        <v>1.7836349245246499</v>
      </c>
      <c r="G2712" s="66">
        <f t="shared" ca="1" si="682"/>
        <v>1.6004484080525101</v>
      </c>
      <c r="H2712" s="66">
        <f t="shared" ca="1" si="683"/>
        <v>1.11445949</v>
      </c>
      <c r="I2712" s="67">
        <f t="shared" si="694"/>
        <v>0</v>
      </c>
      <c r="J2712" s="68">
        <f t="shared" si="684"/>
        <v>43801</v>
      </c>
      <c r="K2712" s="13">
        <f t="shared" si="685"/>
        <v>874</v>
      </c>
      <c r="L2712" s="9">
        <f t="shared" si="686"/>
        <v>1</v>
      </c>
      <c r="M2712" s="71">
        <f t="shared" ca="1" si="687"/>
        <v>1.11445949</v>
      </c>
      <c r="N2712" s="70">
        <f t="shared" si="688"/>
        <v>0</v>
      </c>
      <c r="O2712" s="66">
        <f t="shared" ca="1" si="689"/>
        <v>9216968.6623063404</v>
      </c>
      <c r="P2712" s="72">
        <f t="shared" si="690"/>
        <v>0</v>
      </c>
      <c r="Q2712" s="73">
        <f t="shared" ca="1" si="691"/>
        <v>1610520.6588473076</v>
      </c>
      <c r="R2712" s="73">
        <f t="shared" ca="1" si="692"/>
        <v>23782021.728978574</v>
      </c>
      <c r="S2712" s="68"/>
      <c r="T2712" s="68"/>
      <c r="U2712" s="68"/>
    </row>
    <row r="2713" spans="1:21" x14ac:dyDescent="0.2">
      <c r="A2713" s="65">
        <f t="shared" si="693"/>
        <v>44688</v>
      </c>
      <c r="B2713" s="12">
        <f t="shared" ca="1" si="679"/>
        <v>115204815.97549605</v>
      </c>
      <c r="C2713" s="73">
        <f t="shared" ca="1" si="680"/>
        <v>80526032.942365378</v>
      </c>
      <c r="D2713" s="67">
        <f ca="1">IF(A2713&lt;$B$1,VLOOKUP(A2713,[1]DI!$A$4:$B$15000,2,FALSE),0)</f>
        <v>0</v>
      </c>
      <c r="E2713" s="11">
        <f t="shared" ca="1" si="681"/>
        <v>1</v>
      </c>
      <c r="F2713" s="66">
        <f ca="1">(TRUNC(PRODUCT($E$16:$E2712),16))</f>
        <v>1.78447820928061</v>
      </c>
      <c r="G2713" s="66">
        <f t="shared" ca="1" si="682"/>
        <v>1.6004484080525101</v>
      </c>
      <c r="H2713" s="66">
        <f t="shared" ca="1" si="683"/>
        <v>1.1149864</v>
      </c>
      <c r="I2713" s="67">
        <f t="shared" si="694"/>
        <v>0</v>
      </c>
      <c r="J2713" s="68">
        <f t="shared" si="684"/>
        <v>43801</v>
      </c>
      <c r="K2713" s="13">
        <f t="shared" si="685"/>
        <v>875</v>
      </c>
      <c r="L2713" s="9">
        <f t="shared" si="686"/>
        <v>1</v>
      </c>
      <c r="M2713" s="71">
        <f t="shared" ca="1" si="687"/>
        <v>1.1149864</v>
      </c>
      <c r="N2713" s="70">
        <f t="shared" si="688"/>
        <v>0</v>
      </c>
      <c r="O2713" s="66">
        <f t="shared" ca="1" si="689"/>
        <v>9259398.6343240105</v>
      </c>
      <c r="P2713" s="72">
        <f t="shared" si="690"/>
        <v>0</v>
      </c>
      <c r="Q2713" s="73">
        <f t="shared" ca="1" si="691"/>
        <v>1610520.6588473076</v>
      </c>
      <c r="R2713" s="73">
        <f t="shared" ca="1" si="692"/>
        <v>23808863.739959367</v>
      </c>
      <c r="S2713" s="68"/>
      <c r="T2713" s="68"/>
      <c r="U2713" s="68"/>
    </row>
    <row r="2714" spans="1:21" x14ac:dyDescent="0.2">
      <c r="A2714" s="65">
        <f t="shared" si="693"/>
        <v>44689</v>
      </c>
      <c r="B2714" s="12">
        <f t="shared" ca="1" si="679"/>
        <v>115231657.98647685</v>
      </c>
      <c r="C2714" s="73">
        <f t="shared" ca="1" si="680"/>
        <v>80526032.942365378</v>
      </c>
      <c r="D2714" s="67">
        <f ca="1">IF(A2714&lt;$B$1,VLOOKUP(A2714,[1]DI!$A$4:$B$15000,2,FALSE),0)</f>
        <v>0</v>
      </c>
      <c r="E2714" s="11">
        <f t="shared" ca="1" si="681"/>
        <v>1</v>
      </c>
      <c r="F2714" s="66">
        <f ca="1">(TRUNC(PRODUCT($E$16:$E2713),16))</f>
        <v>1.78447820928061</v>
      </c>
      <c r="G2714" s="66">
        <f t="shared" ca="1" si="682"/>
        <v>1.6004484080525101</v>
      </c>
      <c r="H2714" s="66">
        <f t="shared" ca="1" si="683"/>
        <v>1.1149864</v>
      </c>
      <c r="I2714" s="67">
        <f t="shared" si="694"/>
        <v>0</v>
      </c>
      <c r="J2714" s="68">
        <f t="shared" si="684"/>
        <v>43801</v>
      </c>
      <c r="K2714" s="13">
        <f t="shared" si="685"/>
        <v>876</v>
      </c>
      <c r="L2714" s="9">
        <f t="shared" si="686"/>
        <v>1</v>
      </c>
      <c r="M2714" s="71">
        <f t="shared" ca="1" si="687"/>
        <v>1.1149864</v>
      </c>
      <c r="N2714" s="70">
        <f t="shared" si="688"/>
        <v>0</v>
      </c>
      <c r="O2714" s="66">
        <f t="shared" ca="1" si="689"/>
        <v>9259398.6343240105</v>
      </c>
      <c r="P2714" s="72">
        <f t="shared" si="690"/>
        <v>0</v>
      </c>
      <c r="Q2714" s="73">
        <f t="shared" ca="1" si="691"/>
        <v>1610520.6588473076</v>
      </c>
      <c r="R2714" s="73">
        <f t="shared" ca="1" si="692"/>
        <v>23835705.750940155</v>
      </c>
      <c r="S2714" s="68"/>
      <c r="T2714" s="68"/>
      <c r="U2714" s="68"/>
    </row>
    <row r="2715" spans="1:21" x14ac:dyDescent="0.2">
      <c r="A2715" s="65">
        <f t="shared" si="693"/>
        <v>44690</v>
      </c>
      <c r="B2715" s="12">
        <f t="shared" ca="1" si="679"/>
        <v>115258499.99745764</v>
      </c>
      <c r="C2715" s="73">
        <f t="shared" ca="1" si="680"/>
        <v>80526032.942365378</v>
      </c>
      <c r="D2715" s="67">
        <f ca="1">IF(A2715&lt;$B$1,VLOOKUP(A2715,[1]DI!$A$4:$B$15000,2,FALSE),0)</f>
        <v>0.1265</v>
      </c>
      <c r="E2715" s="11">
        <f t="shared" ca="1" si="681"/>
        <v>1.0004727899999999</v>
      </c>
      <c r="F2715" s="66">
        <f ca="1">(TRUNC(PRODUCT($E$16:$E2714),16))</f>
        <v>1.78447820928061</v>
      </c>
      <c r="G2715" s="66">
        <f t="shared" ca="1" si="682"/>
        <v>1.6004484080525101</v>
      </c>
      <c r="H2715" s="66">
        <f t="shared" ca="1" si="683"/>
        <v>1.1149864</v>
      </c>
      <c r="I2715" s="67">
        <f t="shared" si="694"/>
        <v>0</v>
      </c>
      <c r="J2715" s="68">
        <f t="shared" si="684"/>
        <v>43801</v>
      </c>
      <c r="K2715" s="13">
        <f t="shared" si="685"/>
        <v>877</v>
      </c>
      <c r="L2715" s="9">
        <f t="shared" si="686"/>
        <v>1</v>
      </c>
      <c r="M2715" s="71">
        <f t="shared" ca="1" si="687"/>
        <v>1.1149864</v>
      </c>
      <c r="N2715" s="70">
        <f t="shared" si="688"/>
        <v>0</v>
      </c>
      <c r="O2715" s="66">
        <f t="shared" ca="1" si="689"/>
        <v>9259398.6343240105</v>
      </c>
      <c r="P2715" s="72">
        <f t="shared" si="690"/>
        <v>0</v>
      </c>
      <c r="Q2715" s="73">
        <f t="shared" ca="1" si="691"/>
        <v>1610520.6588473076</v>
      </c>
      <c r="R2715" s="73">
        <f t="shared" ca="1" si="692"/>
        <v>23862547.76192094</v>
      </c>
      <c r="S2715" s="68"/>
      <c r="T2715" s="68"/>
      <c r="U2715" s="68"/>
    </row>
    <row r="2716" spans="1:21" x14ac:dyDescent="0.2">
      <c r="A2716" s="65">
        <f t="shared" si="693"/>
        <v>44691</v>
      </c>
      <c r="B2716" s="12">
        <f t="shared" ca="1" si="679"/>
        <v>115327791.30670398</v>
      </c>
      <c r="C2716" s="73">
        <f t="shared" ca="1" si="680"/>
        <v>80526032.942365378</v>
      </c>
      <c r="D2716" s="67">
        <f ca="1">IF(A2716&lt;$B$1,VLOOKUP(A2716,[1]DI!$A$4:$B$15000,2,FALSE),0)</f>
        <v>0.1265</v>
      </c>
      <c r="E2716" s="11">
        <f t="shared" ca="1" si="681"/>
        <v>1.0004727899999999</v>
      </c>
      <c r="F2716" s="66">
        <f ca="1">(TRUNC(PRODUCT($E$16:$E2715),16))</f>
        <v>1.78532189273318</v>
      </c>
      <c r="G2716" s="66">
        <f t="shared" ca="1" si="682"/>
        <v>1.6004484080525101</v>
      </c>
      <c r="H2716" s="66">
        <f t="shared" ca="1" si="683"/>
        <v>1.11551355</v>
      </c>
      <c r="I2716" s="67">
        <f t="shared" si="694"/>
        <v>0</v>
      </c>
      <c r="J2716" s="68">
        <f t="shared" si="684"/>
        <v>43801</v>
      </c>
      <c r="K2716" s="13">
        <f t="shared" si="685"/>
        <v>878</v>
      </c>
      <c r="L2716" s="9">
        <f t="shared" si="686"/>
        <v>1</v>
      </c>
      <c r="M2716" s="71">
        <f t="shared" ca="1" si="687"/>
        <v>1.11551355</v>
      </c>
      <c r="N2716" s="70">
        <f t="shared" si="688"/>
        <v>0</v>
      </c>
      <c r="O2716" s="66">
        <f t="shared" ca="1" si="689"/>
        <v>9301847.9325895701</v>
      </c>
      <c r="P2716" s="72">
        <f t="shared" si="690"/>
        <v>0</v>
      </c>
      <c r="Q2716" s="73">
        <f t="shared" ca="1" si="691"/>
        <v>1610520.6588473076</v>
      </c>
      <c r="R2716" s="73">
        <f t="shared" ca="1" si="692"/>
        <v>23889389.772901732</v>
      </c>
      <c r="S2716" s="68"/>
      <c r="T2716" s="68"/>
      <c r="U2716" s="68"/>
    </row>
    <row r="2717" spans="1:21" x14ac:dyDescent="0.2">
      <c r="A2717" s="65">
        <f t="shared" si="693"/>
        <v>44692</v>
      </c>
      <c r="B2717" s="12">
        <f t="shared" ca="1" si="679"/>
        <v>115397103.55271891</v>
      </c>
      <c r="C2717" s="73">
        <f t="shared" ca="1" si="680"/>
        <v>80526032.942365378</v>
      </c>
      <c r="D2717" s="67">
        <f ca="1">IF(A2717&lt;$B$1,VLOOKUP(A2717,[1]DI!$A$4:$B$15000,2,FALSE),0)</f>
        <v>0.1265</v>
      </c>
      <c r="E2717" s="11">
        <f t="shared" ca="1" si="681"/>
        <v>1.0004727899999999</v>
      </c>
      <c r="F2717" s="66">
        <f ca="1">(TRUNC(PRODUCT($E$16:$E2716),16))</f>
        <v>1.7861659750708401</v>
      </c>
      <c r="G2717" s="66">
        <f t="shared" ca="1" si="682"/>
        <v>1.6004484080525101</v>
      </c>
      <c r="H2717" s="66">
        <f t="shared" ca="1" si="683"/>
        <v>1.1160409600000001</v>
      </c>
      <c r="I2717" s="67">
        <f t="shared" si="694"/>
        <v>0</v>
      </c>
      <c r="J2717" s="68">
        <f t="shared" si="684"/>
        <v>43801</v>
      </c>
      <c r="K2717" s="13">
        <f t="shared" si="685"/>
        <v>879</v>
      </c>
      <c r="L2717" s="9">
        <f t="shared" si="686"/>
        <v>1</v>
      </c>
      <c r="M2717" s="71">
        <f t="shared" ca="1" si="687"/>
        <v>1.1160409600000001</v>
      </c>
      <c r="N2717" s="70">
        <f t="shared" si="688"/>
        <v>0</v>
      </c>
      <c r="O2717" s="66">
        <f t="shared" ca="1" si="689"/>
        <v>9344318.1676237099</v>
      </c>
      <c r="P2717" s="72">
        <f t="shared" si="690"/>
        <v>0</v>
      </c>
      <c r="Q2717" s="73">
        <f t="shared" ca="1" si="691"/>
        <v>1610520.6588473076</v>
      </c>
      <c r="R2717" s="73">
        <f t="shared" ca="1" si="692"/>
        <v>23916231.783882517</v>
      </c>
      <c r="S2717" s="68"/>
      <c r="T2717" s="68"/>
      <c r="U2717" s="68"/>
    </row>
    <row r="2718" spans="1:21" x14ac:dyDescent="0.2">
      <c r="A2718" s="65">
        <f t="shared" si="693"/>
        <v>44693</v>
      </c>
      <c r="B2718" s="12">
        <f t="shared" ca="1" si="679"/>
        <v>115466435.12498173</v>
      </c>
      <c r="C2718" s="73">
        <f t="shared" ca="1" si="680"/>
        <v>80526032.942365378</v>
      </c>
      <c r="D2718" s="67">
        <f ca="1">IF(A2718&lt;$B$1,VLOOKUP(A2718,[1]DI!$A$4:$B$15000,2,FALSE),0)</f>
        <v>0.1265</v>
      </c>
      <c r="E2718" s="11">
        <f t="shared" ca="1" si="681"/>
        <v>1.0004727899999999</v>
      </c>
      <c r="F2718" s="66">
        <f ca="1">(TRUNC(PRODUCT($E$16:$E2717),16))</f>
        <v>1.7870104564822</v>
      </c>
      <c r="G2718" s="66">
        <f t="shared" ca="1" si="682"/>
        <v>1.6004484080525101</v>
      </c>
      <c r="H2718" s="66">
        <f t="shared" ca="1" si="683"/>
        <v>1.1165686100000001</v>
      </c>
      <c r="I2718" s="67">
        <f t="shared" si="694"/>
        <v>0</v>
      </c>
      <c r="J2718" s="68">
        <f t="shared" si="684"/>
        <v>43801</v>
      </c>
      <c r="K2718" s="13">
        <f t="shared" si="685"/>
        <v>880</v>
      </c>
      <c r="L2718" s="9">
        <f t="shared" si="686"/>
        <v>1</v>
      </c>
      <c r="M2718" s="71">
        <f t="shared" ca="1" si="687"/>
        <v>1.1165686100000001</v>
      </c>
      <c r="N2718" s="70">
        <f t="shared" si="688"/>
        <v>0</v>
      </c>
      <c r="O2718" s="66">
        <f t="shared" ca="1" si="689"/>
        <v>9386807.7289057504</v>
      </c>
      <c r="P2718" s="72">
        <f t="shared" si="690"/>
        <v>0</v>
      </c>
      <c r="Q2718" s="73">
        <f t="shared" ca="1" si="691"/>
        <v>1610520.6588473076</v>
      </c>
      <c r="R2718" s="73">
        <f t="shared" ca="1" si="692"/>
        <v>23943073.794863306</v>
      </c>
      <c r="S2718" s="68"/>
      <c r="T2718" s="68"/>
      <c r="U2718" s="68"/>
    </row>
    <row r="2719" spans="1:21" x14ac:dyDescent="0.2">
      <c r="A2719" s="65">
        <f t="shared" si="693"/>
        <v>44694</v>
      </c>
      <c r="B2719" s="12">
        <f t="shared" ca="1" si="679"/>
        <v>115535786.8287528</v>
      </c>
      <c r="C2719" s="73">
        <f t="shared" ca="1" si="680"/>
        <v>80526032.942365378</v>
      </c>
      <c r="D2719" s="67">
        <f ca="1">IF(A2719&lt;$B$1,VLOOKUP(A2719,[1]DI!$A$4:$B$15000,2,FALSE),0)</f>
        <v>0.1265</v>
      </c>
      <c r="E2719" s="11">
        <f t="shared" ca="1" si="681"/>
        <v>1.0004727899999999</v>
      </c>
      <c r="F2719" s="66">
        <f ca="1">(TRUNC(PRODUCT($E$16:$E2718),16))</f>
        <v>1.78785533715592</v>
      </c>
      <c r="G2719" s="66">
        <f t="shared" ca="1" si="682"/>
        <v>1.6004484080525101</v>
      </c>
      <c r="H2719" s="66">
        <f t="shared" ca="1" si="683"/>
        <v>1.1170965100000001</v>
      </c>
      <c r="I2719" s="67">
        <f t="shared" si="694"/>
        <v>0</v>
      </c>
      <c r="J2719" s="68">
        <f t="shared" si="684"/>
        <v>43801</v>
      </c>
      <c r="K2719" s="13">
        <f t="shared" si="685"/>
        <v>881</v>
      </c>
      <c r="L2719" s="9">
        <f t="shared" si="686"/>
        <v>1</v>
      </c>
      <c r="M2719" s="71">
        <f t="shared" ca="1" si="687"/>
        <v>1.1170965100000001</v>
      </c>
      <c r="N2719" s="70">
        <f t="shared" si="688"/>
        <v>0</v>
      </c>
      <c r="O2719" s="66">
        <f t="shared" ca="1" si="689"/>
        <v>9429317.4216960203</v>
      </c>
      <c r="P2719" s="72">
        <f t="shared" si="690"/>
        <v>0</v>
      </c>
      <c r="Q2719" s="73">
        <f t="shared" ca="1" si="691"/>
        <v>1610520.6588473076</v>
      </c>
      <c r="R2719" s="73">
        <f t="shared" ca="1" si="692"/>
        <v>23969915.805844095</v>
      </c>
      <c r="S2719" s="68"/>
      <c r="T2719" s="68"/>
      <c r="U2719" s="68"/>
    </row>
    <row r="2720" spans="1:21" x14ac:dyDescent="0.2">
      <c r="A2720" s="65">
        <f t="shared" si="693"/>
        <v>44695</v>
      </c>
      <c r="B2720" s="12">
        <f t="shared" ca="1" si="679"/>
        <v>115605159.46929242</v>
      </c>
      <c r="C2720" s="73">
        <f t="shared" ca="1" si="680"/>
        <v>80526032.942365378</v>
      </c>
      <c r="D2720" s="67">
        <f ca="1">IF(A2720&lt;$B$1,VLOOKUP(A2720,[1]DI!$A$4:$B$15000,2,FALSE),0)</f>
        <v>0</v>
      </c>
      <c r="E2720" s="11">
        <f t="shared" ca="1" si="681"/>
        <v>1</v>
      </c>
      <c r="F2720" s="66">
        <f ca="1">(TRUNC(PRODUCT($E$16:$E2719),16))</f>
        <v>1.78870061728077</v>
      </c>
      <c r="G2720" s="66">
        <f t="shared" ca="1" si="682"/>
        <v>1.6004484080525101</v>
      </c>
      <c r="H2720" s="66">
        <f t="shared" ca="1" si="683"/>
        <v>1.1176246700000001</v>
      </c>
      <c r="I2720" s="67">
        <f t="shared" si="694"/>
        <v>0</v>
      </c>
      <c r="J2720" s="68">
        <f t="shared" si="684"/>
        <v>43801</v>
      </c>
      <c r="K2720" s="13">
        <f t="shared" si="685"/>
        <v>882</v>
      </c>
      <c r="L2720" s="9">
        <f t="shared" si="686"/>
        <v>1</v>
      </c>
      <c r="M2720" s="71">
        <f t="shared" ca="1" si="687"/>
        <v>1.1176246700000001</v>
      </c>
      <c r="N2720" s="70">
        <f t="shared" si="688"/>
        <v>0</v>
      </c>
      <c r="O2720" s="66">
        <f t="shared" ca="1" si="689"/>
        <v>9471848.0512548592</v>
      </c>
      <c r="P2720" s="72">
        <f t="shared" si="690"/>
        <v>0</v>
      </c>
      <c r="Q2720" s="73">
        <f t="shared" ca="1" si="691"/>
        <v>1610520.6588473076</v>
      </c>
      <c r="R2720" s="73">
        <f t="shared" ca="1" si="692"/>
        <v>23996757.816824883</v>
      </c>
      <c r="S2720" s="68"/>
      <c r="T2720" s="68"/>
      <c r="U2720" s="68"/>
    </row>
    <row r="2721" spans="1:21" x14ac:dyDescent="0.2">
      <c r="A2721" s="65">
        <f t="shared" si="693"/>
        <v>44696</v>
      </c>
      <c r="B2721" s="12">
        <f t="shared" ca="1" si="679"/>
        <v>115632001.4802732</v>
      </c>
      <c r="C2721" s="73">
        <f t="shared" ca="1" si="680"/>
        <v>80526032.942365378</v>
      </c>
      <c r="D2721" s="67">
        <f ca="1">IF(A2721&lt;$B$1,VLOOKUP(A2721,[1]DI!$A$4:$B$15000,2,FALSE),0)</f>
        <v>0</v>
      </c>
      <c r="E2721" s="11">
        <f t="shared" ca="1" si="681"/>
        <v>1</v>
      </c>
      <c r="F2721" s="66">
        <f ca="1">(TRUNC(PRODUCT($E$16:$E2720),16))</f>
        <v>1.78870061728077</v>
      </c>
      <c r="G2721" s="66">
        <f t="shared" ca="1" si="682"/>
        <v>1.6004484080525101</v>
      </c>
      <c r="H2721" s="66">
        <f t="shared" ca="1" si="683"/>
        <v>1.1176246700000001</v>
      </c>
      <c r="I2721" s="67">
        <f t="shared" si="694"/>
        <v>0</v>
      </c>
      <c r="J2721" s="68">
        <f t="shared" si="684"/>
        <v>43801</v>
      </c>
      <c r="K2721" s="13">
        <f t="shared" si="685"/>
        <v>883</v>
      </c>
      <c r="L2721" s="9">
        <f t="shared" si="686"/>
        <v>1</v>
      </c>
      <c r="M2721" s="71">
        <f t="shared" ca="1" si="687"/>
        <v>1.1176246700000001</v>
      </c>
      <c r="N2721" s="70">
        <f t="shared" si="688"/>
        <v>0</v>
      </c>
      <c r="O2721" s="66">
        <f t="shared" ca="1" si="689"/>
        <v>9471848.0512548592</v>
      </c>
      <c r="P2721" s="72">
        <f t="shared" si="690"/>
        <v>0</v>
      </c>
      <c r="Q2721" s="73">
        <f t="shared" ca="1" si="691"/>
        <v>1610520.6588473076</v>
      </c>
      <c r="R2721" s="73">
        <f t="shared" ca="1" si="692"/>
        <v>24023599.827805672</v>
      </c>
      <c r="S2721" s="68"/>
      <c r="T2721" s="68"/>
      <c r="U2721" s="68"/>
    </row>
    <row r="2722" spans="1:21" x14ac:dyDescent="0.2">
      <c r="A2722" s="65">
        <f t="shared" si="693"/>
        <v>44697</v>
      </c>
      <c r="B2722" s="12">
        <f t="shared" ca="1" si="679"/>
        <v>115658843.491254</v>
      </c>
      <c r="C2722" s="73">
        <f t="shared" ca="1" si="680"/>
        <v>80526032.942365378</v>
      </c>
      <c r="D2722" s="67">
        <f ca="1">IF(A2722&lt;$B$1,VLOOKUP(A2722,[1]DI!$A$4:$B$15000,2,FALSE),0)</f>
        <v>0.1265</v>
      </c>
      <c r="E2722" s="11">
        <f t="shared" ca="1" si="681"/>
        <v>1.0004727899999999</v>
      </c>
      <c r="F2722" s="66">
        <f ca="1">(TRUNC(PRODUCT($E$16:$E2721),16))</f>
        <v>1.78870061728077</v>
      </c>
      <c r="G2722" s="66">
        <f t="shared" ca="1" si="682"/>
        <v>1.6004484080525101</v>
      </c>
      <c r="H2722" s="66">
        <f t="shared" ca="1" si="683"/>
        <v>1.1176246700000001</v>
      </c>
      <c r="I2722" s="67">
        <f t="shared" si="694"/>
        <v>0</v>
      </c>
      <c r="J2722" s="68">
        <f t="shared" si="684"/>
        <v>43801</v>
      </c>
      <c r="K2722" s="13">
        <f t="shared" si="685"/>
        <v>884</v>
      </c>
      <c r="L2722" s="9">
        <f t="shared" si="686"/>
        <v>1</v>
      </c>
      <c r="M2722" s="71">
        <f t="shared" ca="1" si="687"/>
        <v>1.1176246700000001</v>
      </c>
      <c r="N2722" s="70">
        <f t="shared" si="688"/>
        <v>0</v>
      </c>
      <c r="O2722" s="66">
        <f t="shared" ca="1" si="689"/>
        <v>9471848.0512548592</v>
      </c>
      <c r="P2722" s="72">
        <f t="shared" si="690"/>
        <v>0</v>
      </c>
      <c r="Q2722" s="73">
        <f t="shared" ca="1" si="691"/>
        <v>1610520.6588473076</v>
      </c>
      <c r="R2722" s="73">
        <f t="shared" ca="1" si="692"/>
        <v>24050441.83878646</v>
      </c>
      <c r="S2722" s="68"/>
      <c r="T2722" s="68"/>
      <c r="U2722" s="68"/>
    </row>
    <row r="2723" spans="1:21" x14ac:dyDescent="0.2">
      <c r="A2723" s="65">
        <f t="shared" si="693"/>
        <v>44698</v>
      </c>
      <c r="B2723" s="12">
        <f t="shared" ref="B2723:B2786" ca="1" si="695">(C2723+O2723+Q2723+R2723)</f>
        <v>115728235.45804152</v>
      </c>
      <c r="C2723" s="73">
        <f t="shared" ref="C2723:C2786" ca="1" si="696">(C2722-P2722)</f>
        <v>80526032.942365378</v>
      </c>
      <c r="D2723" s="67">
        <f ca="1">IF(A2723&lt;$B$1,VLOOKUP(A2723,[1]DI!$A$4:$B$15000,2,FALSE),0)</f>
        <v>0.1265</v>
      </c>
      <c r="E2723" s="11">
        <f t="shared" ref="E2723:E2786" ca="1" si="697">IF(A2723&lt;A$13,1,ROUND(((1+D2723)^(1/252)),8))</f>
        <v>1.0004727899999999</v>
      </c>
      <c r="F2723" s="66">
        <f ca="1">(TRUNC(PRODUCT($E$16:$E2722),16))</f>
        <v>1.78954629704561</v>
      </c>
      <c r="G2723" s="66">
        <f t="shared" ref="G2723:G2786" ca="1" si="698">IF(N2722&gt;0,F2722,G2722)</f>
        <v>1.6004484080525101</v>
      </c>
      <c r="H2723" s="66">
        <f t="shared" ref="H2723:H2786" ca="1" si="699">ROUND(F2723/G2723,8)</f>
        <v>1.11815307</v>
      </c>
      <c r="I2723" s="67">
        <f t="shared" si="694"/>
        <v>0</v>
      </c>
      <c r="J2723" s="68">
        <f t="shared" ref="J2723:J2786" si="700">IF(N2722&gt;0,VLOOKUP(N2722,W$16:AG$52,2),J2722)</f>
        <v>43801</v>
      </c>
      <c r="K2723" s="13">
        <f t="shared" ref="K2723:K2786" si="701">DAYS360(J2723,A2723)</f>
        <v>885</v>
      </c>
      <c r="L2723" s="9">
        <f t="shared" ref="L2723:L2786" si="702">ROUND((I2723+1)^(K2723/360),9)</f>
        <v>1</v>
      </c>
      <c r="M2723" s="71">
        <f t="shared" ref="M2723:M2786" ca="1" si="703">ROUND(H2723*L2723,9)</f>
        <v>1.11815307</v>
      </c>
      <c r="N2723" s="70">
        <f t="shared" ref="N2723:N2786" si="704">IF(VLOOKUP(A2723,X$16:AE$52,8)=VLOOKUP(A2722,X$16:AE$52,8),0,VLOOKUP(A2723,X$16:AE$52,8))</f>
        <v>0</v>
      </c>
      <c r="O2723" s="66">
        <f t="shared" ref="O2723:O2786" ca="1" si="705">TRUNC(((M2723-1)*C2723),8)</f>
        <v>9514398.0070616007</v>
      </c>
      <c r="P2723" s="72">
        <f t="shared" ref="P2723:P2786" si="706">IF(N2723&gt;0,VLOOKUP(N2723,$W$16:$AB$52,6),0)</f>
        <v>0</v>
      </c>
      <c r="Q2723" s="73">
        <f t="shared" ca="1" si="691"/>
        <v>1610520.6588473076</v>
      </c>
      <c r="R2723" s="73">
        <f t="shared" ca="1" si="692"/>
        <v>24077283.849767245</v>
      </c>
      <c r="S2723" s="68"/>
      <c r="T2723" s="68"/>
      <c r="U2723" s="68"/>
    </row>
    <row r="2724" spans="1:21" x14ac:dyDescent="0.2">
      <c r="A2724" s="65">
        <f t="shared" si="693"/>
        <v>44699</v>
      </c>
      <c r="B2724" s="12">
        <f t="shared" ca="1" si="695"/>
        <v>115797647.55633731</v>
      </c>
      <c r="C2724" s="73">
        <f t="shared" ca="1" si="696"/>
        <v>80526032.942365378</v>
      </c>
      <c r="D2724" s="67">
        <f ca="1">IF(A2724&lt;$B$1,VLOOKUP(A2724,[1]DI!$A$4:$B$15000,2,FALSE),0)</f>
        <v>0.1265</v>
      </c>
      <c r="E2724" s="11">
        <f t="shared" ca="1" si="697"/>
        <v>1.0004727899999999</v>
      </c>
      <c r="F2724" s="66">
        <f ca="1">(TRUNC(PRODUCT($E$16:$E2723),16))</f>
        <v>1.7903923766393901</v>
      </c>
      <c r="G2724" s="66">
        <f t="shared" ca="1" si="698"/>
        <v>1.6004484080525101</v>
      </c>
      <c r="H2724" s="66">
        <f t="shared" ca="1" si="699"/>
        <v>1.1186817200000001</v>
      </c>
      <c r="I2724" s="67">
        <f t="shared" si="694"/>
        <v>0</v>
      </c>
      <c r="J2724" s="68">
        <f t="shared" si="700"/>
        <v>43801</v>
      </c>
      <c r="K2724" s="13">
        <f t="shared" si="701"/>
        <v>886</v>
      </c>
      <c r="L2724" s="9">
        <f t="shared" si="702"/>
        <v>1</v>
      </c>
      <c r="M2724" s="71">
        <f t="shared" ca="1" si="703"/>
        <v>1.1186817200000001</v>
      </c>
      <c r="N2724" s="70">
        <f t="shared" si="704"/>
        <v>0</v>
      </c>
      <c r="O2724" s="66">
        <f t="shared" ca="1" si="705"/>
        <v>9556968.0943765901</v>
      </c>
      <c r="P2724" s="72">
        <f t="shared" si="706"/>
        <v>0</v>
      </c>
      <c r="Q2724" s="73">
        <f t="shared" ref="Q2724:Q2787" ca="1" si="707">0.02*C$1827</f>
        <v>1610520.6588473076</v>
      </c>
      <c r="R2724" s="73">
        <f t="shared" ref="R2724:R2787" ca="1" si="708">(A2724-A$1826)/30*0.01*C$1827</f>
        <v>24104125.860748038</v>
      </c>
      <c r="S2724" s="68"/>
      <c r="T2724" s="68"/>
      <c r="U2724" s="68"/>
    </row>
    <row r="2725" spans="1:21" x14ac:dyDescent="0.2">
      <c r="A2725" s="65">
        <f t="shared" si="693"/>
        <v>44700</v>
      </c>
      <c r="B2725" s="12">
        <f t="shared" ca="1" si="695"/>
        <v>115867079.78614132</v>
      </c>
      <c r="C2725" s="73">
        <f t="shared" ca="1" si="696"/>
        <v>80526032.942365378</v>
      </c>
      <c r="D2725" s="67">
        <f ca="1">IF(A2725&lt;$B$1,VLOOKUP(A2725,[1]DI!$A$4:$B$15000,2,FALSE),0)</f>
        <v>0.1265</v>
      </c>
      <c r="E2725" s="11">
        <f t="shared" ca="1" si="697"/>
        <v>1.0004727899999999</v>
      </c>
      <c r="F2725" s="66">
        <f ca="1">(TRUNC(PRODUCT($E$16:$E2724),16))</f>
        <v>1.7912388562511401</v>
      </c>
      <c r="G2725" s="66">
        <f t="shared" ca="1" si="698"/>
        <v>1.6004484080525101</v>
      </c>
      <c r="H2725" s="66">
        <f t="shared" ca="1" si="699"/>
        <v>1.11921062</v>
      </c>
      <c r="I2725" s="67">
        <f t="shared" si="694"/>
        <v>0</v>
      </c>
      <c r="J2725" s="68">
        <f t="shared" si="700"/>
        <v>43801</v>
      </c>
      <c r="K2725" s="13">
        <f t="shared" si="701"/>
        <v>887</v>
      </c>
      <c r="L2725" s="9">
        <f t="shared" si="702"/>
        <v>1</v>
      </c>
      <c r="M2725" s="71">
        <f t="shared" ca="1" si="703"/>
        <v>1.11921062</v>
      </c>
      <c r="N2725" s="70">
        <f t="shared" si="704"/>
        <v>0</v>
      </c>
      <c r="O2725" s="66">
        <f t="shared" ca="1" si="705"/>
        <v>9599558.3131998107</v>
      </c>
      <c r="P2725" s="72">
        <f t="shared" si="706"/>
        <v>0</v>
      </c>
      <c r="Q2725" s="73">
        <f t="shared" ca="1" si="707"/>
        <v>1610520.6588473076</v>
      </c>
      <c r="R2725" s="73">
        <f t="shared" ca="1" si="708"/>
        <v>24130967.871728823</v>
      </c>
      <c r="S2725" s="68"/>
      <c r="T2725" s="68"/>
      <c r="U2725" s="68"/>
    </row>
    <row r="2726" spans="1:21" x14ac:dyDescent="0.2">
      <c r="A2726" s="65">
        <f t="shared" si="693"/>
        <v>44701</v>
      </c>
      <c r="B2726" s="12">
        <f t="shared" ca="1" si="695"/>
        <v>115936532.14745353</v>
      </c>
      <c r="C2726" s="73">
        <f t="shared" ca="1" si="696"/>
        <v>80526032.942365378</v>
      </c>
      <c r="D2726" s="67">
        <f ca="1">IF(A2726&lt;$B$1,VLOOKUP(A2726,[1]DI!$A$4:$B$15000,2,FALSE),0)</f>
        <v>0.1265</v>
      </c>
      <c r="E2726" s="11">
        <f t="shared" ca="1" si="697"/>
        <v>1.0004727899999999</v>
      </c>
      <c r="F2726" s="66">
        <f ca="1">(TRUNC(PRODUCT($E$16:$E2725),16))</f>
        <v>1.79208573606999</v>
      </c>
      <c r="G2726" s="66">
        <f t="shared" ca="1" si="698"/>
        <v>1.6004484080525101</v>
      </c>
      <c r="H2726" s="66">
        <f t="shared" ca="1" si="699"/>
        <v>1.11973977</v>
      </c>
      <c r="I2726" s="67">
        <f t="shared" si="694"/>
        <v>0</v>
      </c>
      <c r="J2726" s="68">
        <f t="shared" si="700"/>
        <v>43801</v>
      </c>
      <c r="K2726" s="13">
        <f t="shared" si="701"/>
        <v>888</v>
      </c>
      <c r="L2726" s="9">
        <f t="shared" si="702"/>
        <v>1</v>
      </c>
      <c r="M2726" s="71">
        <f t="shared" ca="1" si="703"/>
        <v>1.11973977</v>
      </c>
      <c r="N2726" s="70">
        <f t="shared" si="704"/>
        <v>0</v>
      </c>
      <c r="O2726" s="66">
        <f t="shared" ca="1" si="705"/>
        <v>9642168.6635312494</v>
      </c>
      <c r="P2726" s="72">
        <f t="shared" si="706"/>
        <v>0</v>
      </c>
      <c r="Q2726" s="73">
        <f t="shared" ca="1" si="707"/>
        <v>1610520.6588473076</v>
      </c>
      <c r="R2726" s="73">
        <f t="shared" ca="1" si="708"/>
        <v>24157809.882709611</v>
      </c>
      <c r="S2726" s="68"/>
      <c r="T2726" s="68"/>
      <c r="U2726" s="68"/>
    </row>
    <row r="2727" spans="1:21" x14ac:dyDescent="0.2">
      <c r="A2727" s="65">
        <f t="shared" si="693"/>
        <v>44702</v>
      </c>
      <c r="B2727" s="12">
        <f t="shared" ca="1" si="695"/>
        <v>116006004.64027403</v>
      </c>
      <c r="C2727" s="73">
        <f t="shared" ca="1" si="696"/>
        <v>80526032.942365378</v>
      </c>
      <c r="D2727" s="67">
        <f ca="1">IF(A2727&lt;$B$1,VLOOKUP(A2727,[1]DI!$A$4:$B$15000,2,FALSE),0)</f>
        <v>0</v>
      </c>
      <c r="E2727" s="11">
        <f t="shared" ca="1" si="697"/>
        <v>1</v>
      </c>
      <c r="F2727" s="66">
        <f ca="1">(TRUNC(PRODUCT($E$16:$E2726),16))</f>
        <v>1.79293301628515</v>
      </c>
      <c r="G2727" s="66">
        <f t="shared" ca="1" si="698"/>
        <v>1.6004484080525101</v>
      </c>
      <c r="H2727" s="66">
        <f t="shared" ca="1" si="699"/>
        <v>1.12026917</v>
      </c>
      <c r="I2727" s="67">
        <f t="shared" si="694"/>
        <v>0</v>
      </c>
      <c r="J2727" s="68">
        <f t="shared" si="700"/>
        <v>43801</v>
      </c>
      <c r="K2727" s="13">
        <f t="shared" si="701"/>
        <v>889</v>
      </c>
      <c r="L2727" s="9">
        <f t="shared" si="702"/>
        <v>1</v>
      </c>
      <c r="M2727" s="71">
        <f t="shared" ca="1" si="703"/>
        <v>1.12026917</v>
      </c>
      <c r="N2727" s="70">
        <f t="shared" si="704"/>
        <v>0</v>
      </c>
      <c r="O2727" s="66">
        <f t="shared" ca="1" si="705"/>
        <v>9684799.1453709509</v>
      </c>
      <c r="P2727" s="72">
        <f t="shared" si="706"/>
        <v>0</v>
      </c>
      <c r="Q2727" s="73">
        <f t="shared" ca="1" si="707"/>
        <v>1610520.6588473076</v>
      </c>
      <c r="R2727" s="73">
        <f t="shared" ca="1" si="708"/>
        <v>24184651.893690404</v>
      </c>
      <c r="S2727" s="68"/>
      <c r="T2727" s="68"/>
      <c r="U2727" s="68"/>
    </row>
    <row r="2728" spans="1:21" x14ac:dyDescent="0.2">
      <c r="A2728" s="65">
        <f t="shared" si="693"/>
        <v>44703</v>
      </c>
      <c r="B2728" s="12">
        <f t="shared" ca="1" si="695"/>
        <v>116032846.65125482</v>
      </c>
      <c r="C2728" s="73">
        <f t="shared" ca="1" si="696"/>
        <v>80526032.942365378</v>
      </c>
      <c r="D2728" s="67">
        <f ca="1">IF(A2728&lt;$B$1,VLOOKUP(A2728,[1]DI!$A$4:$B$15000,2,FALSE),0)</f>
        <v>0</v>
      </c>
      <c r="E2728" s="11">
        <f t="shared" ca="1" si="697"/>
        <v>1</v>
      </c>
      <c r="F2728" s="66">
        <f ca="1">(TRUNC(PRODUCT($E$16:$E2727),16))</f>
        <v>1.79293301628515</v>
      </c>
      <c r="G2728" s="66">
        <f t="shared" ca="1" si="698"/>
        <v>1.6004484080525101</v>
      </c>
      <c r="H2728" s="66">
        <f t="shared" ca="1" si="699"/>
        <v>1.12026917</v>
      </c>
      <c r="I2728" s="67">
        <f t="shared" si="694"/>
        <v>0</v>
      </c>
      <c r="J2728" s="68">
        <f t="shared" si="700"/>
        <v>43801</v>
      </c>
      <c r="K2728" s="13">
        <f t="shared" si="701"/>
        <v>890</v>
      </c>
      <c r="L2728" s="9">
        <f t="shared" si="702"/>
        <v>1</v>
      </c>
      <c r="M2728" s="71">
        <f t="shared" ca="1" si="703"/>
        <v>1.12026917</v>
      </c>
      <c r="N2728" s="70">
        <f t="shared" si="704"/>
        <v>0</v>
      </c>
      <c r="O2728" s="66">
        <f t="shared" ca="1" si="705"/>
        <v>9684799.1453709509</v>
      </c>
      <c r="P2728" s="72">
        <f t="shared" si="706"/>
        <v>0</v>
      </c>
      <c r="Q2728" s="73">
        <f t="shared" ca="1" si="707"/>
        <v>1610520.6588473076</v>
      </c>
      <c r="R2728" s="73">
        <f t="shared" ca="1" si="708"/>
        <v>24211493.904671192</v>
      </c>
      <c r="S2728" s="68"/>
      <c r="T2728" s="68"/>
      <c r="U2728" s="68"/>
    </row>
    <row r="2729" spans="1:21" x14ac:dyDescent="0.2">
      <c r="A2729" s="65">
        <f t="shared" si="693"/>
        <v>44704</v>
      </c>
      <c r="B2729" s="12">
        <f t="shared" ca="1" si="695"/>
        <v>116059688.6622356</v>
      </c>
      <c r="C2729" s="73">
        <f t="shared" ca="1" si="696"/>
        <v>80526032.942365378</v>
      </c>
      <c r="D2729" s="67">
        <f ca="1">IF(A2729&lt;$B$1,VLOOKUP(A2729,[1]DI!$A$4:$B$15000,2,FALSE),0)</f>
        <v>0.1265</v>
      </c>
      <c r="E2729" s="11">
        <f t="shared" ca="1" si="697"/>
        <v>1.0004727899999999</v>
      </c>
      <c r="F2729" s="66">
        <f ca="1">(TRUNC(PRODUCT($E$16:$E2728),16))</f>
        <v>1.79293301628515</v>
      </c>
      <c r="G2729" s="66">
        <f t="shared" ca="1" si="698"/>
        <v>1.6004484080525101</v>
      </c>
      <c r="H2729" s="66">
        <f t="shared" ca="1" si="699"/>
        <v>1.12026917</v>
      </c>
      <c r="I2729" s="67">
        <f t="shared" si="694"/>
        <v>0</v>
      </c>
      <c r="J2729" s="68">
        <f t="shared" si="700"/>
        <v>43801</v>
      </c>
      <c r="K2729" s="13">
        <f t="shared" si="701"/>
        <v>891</v>
      </c>
      <c r="L2729" s="9">
        <f t="shared" si="702"/>
        <v>1</v>
      </c>
      <c r="M2729" s="71">
        <f t="shared" ca="1" si="703"/>
        <v>1.12026917</v>
      </c>
      <c r="N2729" s="70">
        <f t="shared" si="704"/>
        <v>0</v>
      </c>
      <c r="O2729" s="66">
        <f t="shared" ca="1" si="705"/>
        <v>9684799.1453709509</v>
      </c>
      <c r="P2729" s="72">
        <f t="shared" si="706"/>
        <v>0</v>
      </c>
      <c r="Q2729" s="73">
        <f t="shared" ca="1" si="707"/>
        <v>1610520.6588473076</v>
      </c>
      <c r="R2729" s="73">
        <f t="shared" ca="1" si="708"/>
        <v>24238335.915651981</v>
      </c>
      <c r="S2729" s="68"/>
      <c r="T2729" s="68"/>
      <c r="U2729" s="68"/>
    </row>
    <row r="2730" spans="1:21" x14ac:dyDescent="0.2">
      <c r="A2730" s="65">
        <f t="shared" si="693"/>
        <v>44705</v>
      </c>
      <c r="B2730" s="12">
        <f t="shared" ca="1" si="695"/>
        <v>116129182.09182465</v>
      </c>
      <c r="C2730" s="73">
        <f t="shared" ca="1" si="696"/>
        <v>80526032.942365378</v>
      </c>
      <c r="D2730" s="67">
        <f ca="1">IF(A2730&lt;$B$1,VLOOKUP(A2730,[1]DI!$A$4:$B$15000,2,FALSE),0)</f>
        <v>0.1265</v>
      </c>
      <c r="E2730" s="11">
        <f t="shared" ca="1" si="697"/>
        <v>1.0004727899999999</v>
      </c>
      <c r="F2730" s="66">
        <f ca="1">(TRUNC(PRODUCT($E$16:$E2729),16))</f>
        <v>1.79378069708592</v>
      </c>
      <c r="G2730" s="66">
        <f t="shared" ca="1" si="698"/>
        <v>1.6004484080525101</v>
      </c>
      <c r="H2730" s="66">
        <f t="shared" ca="1" si="699"/>
        <v>1.12079883</v>
      </c>
      <c r="I2730" s="67">
        <f t="shared" si="694"/>
        <v>0</v>
      </c>
      <c r="J2730" s="68">
        <f t="shared" si="700"/>
        <v>43801</v>
      </c>
      <c r="K2730" s="13">
        <f t="shared" si="701"/>
        <v>892</v>
      </c>
      <c r="L2730" s="9">
        <f t="shared" si="702"/>
        <v>1</v>
      </c>
      <c r="M2730" s="71">
        <f t="shared" ca="1" si="703"/>
        <v>1.12079883</v>
      </c>
      <c r="N2730" s="70">
        <f t="shared" si="704"/>
        <v>0</v>
      </c>
      <c r="O2730" s="66">
        <f t="shared" ca="1" si="705"/>
        <v>9727450.5639791992</v>
      </c>
      <c r="P2730" s="72">
        <f t="shared" si="706"/>
        <v>0</v>
      </c>
      <c r="Q2730" s="73">
        <f t="shared" ca="1" si="707"/>
        <v>1610520.6588473076</v>
      </c>
      <c r="R2730" s="73">
        <f t="shared" ca="1" si="708"/>
        <v>24265177.926632769</v>
      </c>
      <c r="S2730" s="68"/>
      <c r="T2730" s="68"/>
      <c r="U2730" s="68"/>
    </row>
    <row r="2731" spans="1:21" x14ac:dyDescent="0.2">
      <c r="A2731" s="65">
        <f t="shared" si="693"/>
        <v>44706</v>
      </c>
      <c r="B2731" s="12">
        <f t="shared" ca="1" si="695"/>
        <v>116198694.8476616</v>
      </c>
      <c r="C2731" s="73">
        <f t="shared" ca="1" si="696"/>
        <v>80526032.942365378</v>
      </c>
      <c r="D2731" s="67">
        <f ca="1">IF(A2731&lt;$B$1,VLOOKUP(A2731,[1]DI!$A$4:$B$15000,2,FALSE),0)</f>
        <v>0.1265</v>
      </c>
      <c r="E2731" s="11">
        <f t="shared" ca="1" si="697"/>
        <v>1.0004727899999999</v>
      </c>
      <c r="F2731" s="66">
        <f ca="1">(TRUNC(PRODUCT($E$16:$E2730),16))</f>
        <v>1.7946287786616899</v>
      </c>
      <c r="G2731" s="66">
        <f t="shared" ca="1" si="698"/>
        <v>1.6004484080525101</v>
      </c>
      <c r="H2731" s="66">
        <f t="shared" ca="1" si="699"/>
        <v>1.1213287300000001</v>
      </c>
      <c r="I2731" s="67">
        <f t="shared" si="694"/>
        <v>0</v>
      </c>
      <c r="J2731" s="68">
        <f t="shared" si="700"/>
        <v>43801</v>
      </c>
      <c r="K2731" s="13">
        <f t="shared" si="701"/>
        <v>893</v>
      </c>
      <c r="L2731" s="9">
        <f t="shared" si="702"/>
        <v>1</v>
      </c>
      <c r="M2731" s="71">
        <f t="shared" ca="1" si="703"/>
        <v>1.1213287300000001</v>
      </c>
      <c r="N2731" s="70">
        <f t="shared" si="704"/>
        <v>0</v>
      </c>
      <c r="O2731" s="66">
        <f t="shared" ca="1" si="705"/>
        <v>9770121.3088353593</v>
      </c>
      <c r="P2731" s="72">
        <f t="shared" si="706"/>
        <v>0</v>
      </c>
      <c r="Q2731" s="73">
        <f t="shared" ca="1" si="707"/>
        <v>1610520.6588473076</v>
      </c>
      <c r="R2731" s="73">
        <f t="shared" ca="1" si="708"/>
        <v>24292019.937613558</v>
      </c>
      <c r="S2731" s="68"/>
      <c r="T2731" s="68"/>
      <c r="U2731" s="68"/>
    </row>
    <row r="2732" spans="1:21" x14ac:dyDescent="0.2">
      <c r="A2732" s="65">
        <f t="shared" si="693"/>
        <v>44707</v>
      </c>
      <c r="B2732" s="12">
        <f t="shared" ca="1" si="695"/>
        <v>116268227.73500678</v>
      </c>
      <c r="C2732" s="73">
        <f t="shared" ca="1" si="696"/>
        <v>80526032.942365378</v>
      </c>
      <c r="D2732" s="67">
        <f ca="1">IF(A2732&lt;$B$1,VLOOKUP(A2732,[1]DI!$A$4:$B$15000,2,FALSE),0)</f>
        <v>0.1265</v>
      </c>
      <c r="E2732" s="11">
        <f t="shared" ca="1" si="697"/>
        <v>1.0004727899999999</v>
      </c>
      <c r="F2732" s="66">
        <f ca="1">(TRUNC(PRODUCT($E$16:$E2731),16))</f>
        <v>1.7954772612019501</v>
      </c>
      <c r="G2732" s="66">
        <f t="shared" ca="1" si="698"/>
        <v>1.6004484080525101</v>
      </c>
      <c r="H2732" s="66">
        <f t="shared" ca="1" si="699"/>
        <v>1.12185888</v>
      </c>
      <c r="I2732" s="67">
        <f t="shared" si="694"/>
        <v>0</v>
      </c>
      <c r="J2732" s="68">
        <f t="shared" si="700"/>
        <v>43801</v>
      </c>
      <c r="K2732" s="13">
        <f t="shared" si="701"/>
        <v>894</v>
      </c>
      <c r="L2732" s="9">
        <f t="shared" si="702"/>
        <v>1</v>
      </c>
      <c r="M2732" s="71">
        <f t="shared" ca="1" si="703"/>
        <v>1.12185888</v>
      </c>
      <c r="N2732" s="70">
        <f t="shared" si="704"/>
        <v>0</v>
      </c>
      <c r="O2732" s="66">
        <f t="shared" ca="1" si="705"/>
        <v>9812812.1851997506</v>
      </c>
      <c r="P2732" s="72">
        <f t="shared" si="706"/>
        <v>0</v>
      </c>
      <c r="Q2732" s="73">
        <f t="shared" ca="1" si="707"/>
        <v>1610520.6588473076</v>
      </c>
      <c r="R2732" s="73">
        <f t="shared" ca="1" si="708"/>
        <v>24318861.948594343</v>
      </c>
      <c r="S2732" s="68"/>
      <c r="T2732" s="68"/>
      <c r="U2732" s="68"/>
    </row>
    <row r="2733" spans="1:21" x14ac:dyDescent="0.2">
      <c r="A2733" s="65">
        <f t="shared" si="693"/>
        <v>44708</v>
      </c>
      <c r="B2733" s="12">
        <f t="shared" ca="1" si="695"/>
        <v>116337781.55912054</v>
      </c>
      <c r="C2733" s="73">
        <f t="shared" ca="1" si="696"/>
        <v>80526032.942365378</v>
      </c>
      <c r="D2733" s="67">
        <f ca="1">IF(A2733&lt;$B$1,VLOOKUP(A2733,[1]DI!$A$4:$B$15000,2,FALSE),0)</f>
        <v>0.1265</v>
      </c>
      <c r="E2733" s="11">
        <f t="shared" ca="1" si="697"/>
        <v>1.0004727899999999</v>
      </c>
      <c r="F2733" s="66">
        <f ca="1">(TRUNC(PRODUCT($E$16:$E2732),16))</f>
        <v>1.79632614489628</v>
      </c>
      <c r="G2733" s="66">
        <f t="shared" ca="1" si="698"/>
        <v>1.6004484080525101</v>
      </c>
      <c r="H2733" s="66">
        <f t="shared" ca="1" si="699"/>
        <v>1.1223892900000001</v>
      </c>
      <c r="I2733" s="67">
        <f t="shared" si="694"/>
        <v>0</v>
      </c>
      <c r="J2733" s="68">
        <f t="shared" si="700"/>
        <v>43801</v>
      </c>
      <c r="K2733" s="13">
        <f t="shared" si="701"/>
        <v>895</v>
      </c>
      <c r="L2733" s="9">
        <f t="shared" si="702"/>
        <v>1</v>
      </c>
      <c r="M2733" s="71">
        <f t="shared" ca="1" si="703"/>
        <v>1.1223892900000001</v>
      </c>
      <c r="N2733" s="70">
        <f t="shared" si="704"/>
        <v>0</v>
      </c>
      <c r="O2733" s="66">
        <f t="shared" ca="1" si="705"/>
        <v>9855523.9983327202</v>
      </c>
      <c r="P2733" s="72">
        <f t="shared" si="706"/>
        <v>0</v>
      </c>
      <c r="Q2733" s="73">
        <f t="shared" ca="1" si="707"/>
        <v>1610520.6588473076</v>
      </c>
      <c r="R2733" s="73">
        <f t="shared" ca="1" si="708"/>
        <v>24345703.959575135</v>
      </c>
      <c r="S2733" s="68"/>
      <c r="T2733" s="68"/>
      <c r="U2733" s="68"/>
    </row>
    <row r="2734" spans="1:21" x14ac:dyDescent="0.2">
      <c r="A2734" s="65">
        <f t="shared" si="693"/>
        <v>44709</v>
      </c>
      <c r="B2734" s="12">
        <f t="shared" ca="1" si="695"/>
        <v>116407354.70948218</v>
      </c>
      <c r="C2734" s="73">
        <f t="shared" ca="1" si="696"/>
        <v>80526032.942365378</v>
      </c>
      <c r="D2734" s="67">
        <f ca="1">IF(A2734&lt;$B$1,VLOOKUP(A2734,[1]DI!$A$4:$B$15000,2,FALSE),0)</f>
        <v>0</v>
      </c>
      <c r="E2734" s="11">
        <f t="shared" ca="1" si="697"/>
        <v>1</v>
      </c>
      <c r="F2734" s="66">
        <f ca="1">(TRUNC(PRODUCT($E$16:$E2733),16))</f>
        <v>1.7971754299343199</v>
      </c>
      <c r="G2734" s="66">
        <f t="shared" ca="1" si="698"/>
        <v>1.6004484080525101</v>
      </c>
      <c r="H2734" s="66">
        <f t="shared" ca="1" si="699"/>
        <v>1.1229199400000001</v>
      </c>
      <c r="I2734" s="67">
        <f t="shared" si="694"/>
        <v>0</v>
      </c>
      <c r="J2734" s="68">
        <f t="shared" si="700"/>
        <v>43801</v>
      </c>
      <c r="K2734" s="13">
        <f t="shared" si="701"/>
        <v>896</v>
      </c>
      <c r="L2734" s="9">
        <f t="shared" si="702"/>
        <v>1</v>
      </c>
      <c r="M2734" s="71">
        <f t="shared" ca="1" si="703"/>
        <v>1.1229199400000001</v>
      </c>
      <c r="N2734" s="70">
        <f t="shared" si="704"/>
        <v>0</v>
      </c>
      <c r="O2734" s="66">
        <f t="shared" ca="1" si="705"/>
        <v>9898255.1377135795</v>
      </c>
      <c r="P2734" s="72">
        <f t="shared" si="706"/>
        <v>0</v>
      </c>
      <c r="Q2734" s="73">
        <f t="shared" ca="1" si="707"/>
        <v>1610520.6588473076</v>
      </c>
      <c r="R2734" s="73">
        <f t="shared" ca="1" si="708"/>
        <v>24372545.97055592</v>
      </c>
      <c r="S2734" s="68"/>
      <c r="T2734" s="68"/>
      <c r="U2734" s="68"/>
    </row>
    <row r="2735" spans="1:21" x14ac:dyDescent="0.2">
      <c r="A2735" s="65">
        <f t="shared" si="693"/>
        <v>44710</v>
      </c>
      <c r="B2735" s="12">
        <f t="shared" ca="1" si="695"/>
        <v>116434196.72046298</v>
      </c>
      <c r="C2735" s="73">
        <f t="shared" ca="1" si="696"/>
        <v>80526032.942365378</v>
      </c>
      <c r="D2735" s="67">
        <f ca="1">IF(A2735&lt;$B$1,VLOOKUP(A2735,[1]DI!$A$4:$B$15000,2,FALSE),0)</f>
        <v>0</v>
      </c>
      <c r="E2735" s="11">
        <f t="shared" ca="1" si="697"/>
        <v>1</v>
      </c>
      <c r="F2735" s="66">
        <f ca="1">(TRUNC(PRODUCT($E$16:$E2734),16))</f>
        <v>1.7971754299343199</v>
      </c>
      <c r="G2735" s="66">
        <f t="shared" ca="1" si="698"/>
        <v>1.6004484080525101</v>
      </c>
      <c r="H2735" s="66">
        <f t="shared" ca="1" si="699"/>
        <v>1.1229199400000001</v>
      </c>
      <c r="I2735" s="67">
        <f t="shared" si="694"/>
        <v>0</v>
      </c>
      <c r="J2735" s="68">
        <f t="shared" si="700"/>
        <v>43801</v>
      </c>
      <c r="K2735" s="13">
        <f t="shared" si="701"/>
        <v>897</v>
      </c>
      <c r="L2735" s="9">
        <f t="shared" si="702"/>
        <v>1</v>
      </c>
      <c r="M2735" s="71">
        <f t="shared" ca="1" si="703"/>
        <v>1.1229199400000001</v>
      </c>
      <c r="N2735" s="70">
        <f t="shared" si="704"/>
        <v>0</v>
      </c>
      <c r="O2735" s="66">
        <f t="shared" ca="1" si="705"/>
        <v>9898255.1377135795</v>
      </c>
      <c r="P2735" s="72">
        <f t="shared" si="706"/>
        <v>0</v>
      </c>
      <c r="Q2735" s="73">
        <f t="shared" ca="1" si="707"/>
        <v>1610520.6588473076</v>
      </c>
      <c r="R2735" s="73">
        <f t="shared" ca="1" si="708"/>
        <v>24399387.981536709</v>
      </c>
      <c r="S2735" s="68"/>
      <c r="T2735" s="68"/>
      <c r="U2735" s="68"/>
    </row>
    <row r="2736" spans="1:21" x14ac:dyDescent="0.2">
      <c r="A2736" s="65">
        <f t="shared" si="693"/>
        <v>44711</v>
      </c>
      <c r="B2736" s="12">
        <f t="shared" ca="1" si="695"/>
        <v>116461038.73144376</v>
      </c>
      <c r="C2736" s="73">
        <f t="shared" ca="1" si="696"/>
        <v>80526032.942365378</v>
      </c>
      <c r="D2736" s="67">
        <f ca="1">IF(A2736&lt;$B$1,VLOOKUP(A2736,[1]DI!$A$4:$B$15000,2,FALSE),0)</f>
        <v>0.1265</v>
      </c>
      <c r="E2736" s="11">
        <f t="shared" ca="1" si="697"/>
        <v>1.0004727899999999</v>
      </c>
      <c r="F2736" s="66">
        <f ca="1">(TRUNC(PRODUCT($E$16:$E2735),16))</f>
        <v>1.7971754299343199</v>
      </c>
      <c r="G2736" s="66">
        <f t="shared" ca="1" si="698"/>
        <v>1.6004484080525101</v>
      </c>
      <c r="H2736" s="66">
        <f t="shared" ca="1" si="699"/>
        <v>1.1229199400000001</v>
      </c>
      <c r="I2736" s="67">
        <f t="shared" si="694"/>
        <v>0</v>
      </c>
      <c r="J2736" s="68">
        <f t="shared" si="700"/>
        <v>43801</v>
      </c>
      <c r="K2736" s="13">
        <f t="shared" si="701"/>
        <v>898</v>
      </c>
      <c r="L2736" s="9">
        <f t="shared" si="702"/>
        <v>1</v>
      </c>
      <c r="M2736" s="71">
        <f t="shared" ca="1" si="703"/>
        <v>1.1229199400000001</v>
      </c>
      <c r="N2736" s="70">
        <f t="shared" si="704"/>
        <v>0</v>
      </c>
      <c r="O2736" s="66">
        <f t="shared" ca="1" si="705"/>
        <v>9898255.1377135795</v>
      </c>
      <c r="P2736" s="72">
        <f t="shared" si="706"/>
        <v>0</v>
      </c>
      <c r="Q2736" s="73">
        <f t="shared" ca="1" si="707"/>
        <v>1610520.6588473076</v>
      </c>
      <c r="R2736" s="73">
        <f t="shared" ca="1" si="708"/>
        <v>24426229.992517497</v>
      </c>
      <c r="S2736" s="68"/>
      <c r="T2736" s="68"/>
      <c r="U2736" s="68"/>
    </row>
    <row r="2737" spans="1:21" x14ac:dyDescent="0.2">
      <c r="A2737" s="65">
        <f t="shared" si="693"/>
        <v>44712</v>
      </c>
      <c r="B2737" s="12">
        <f t="shared" ca="1" si="695"/>
        <v>116530632.81857398</v>
      </c>
      <c r="C2737" s="73">
        <f t="shared" ca="1" si="696"/>
        <v>80526032.942365378</v>
      </c>
      <c r="D2737" s="67">
        <f ca="1">IF(A2737&lt;$B$1,VLOOKUP(A2737,[1]DI!$A$4:$B$15000,2,FALSE),0)</f>
        <v>0.1265</v>
      </c>
      <c r="E2737" s="11">
        <f t="shared" ca="1" si="697"/>
        <v>1.0004727899999999</v>
      </c>
      <c r="F2737" s="66">
        <f ca="1">(TRUNC(PRODUCT($E$16:$E2736),16))</f>
        <v>1.7980251165058401</v>
      </c>
      <c r="G2737" s="66">
        <f t="shared" ca="1" si="698"/>
        <v>1.6004484080525101</v>
      </c>
      <c r="H2737" s="66">
        <f t="shared" ca="1" si="699"/>
        <v>1.12345085</v>
      </c>
      <c r="I2737" s="67">
        <f t="shared" si="694"/>
        <v>0</v>
      </c>
      <c r="J2737" s="68">
        <f t="shared" si="700"/>
        <v>43801</v>
      </c>
      <c r="K2737" s="13">
        <f t="shared" si="701"/>
        <v>899</v>
      </c>
      <c r="L2737" s="9">
        <f t="shared" si="702"/>
        <v>1</v>
      </c>
      <c r="M2737" s="71">
        <f t="shared" ca="1" si="703"/>
        <v>1.12345085</v>
      </c>
      <c r="N2737" s="70">
        <f t="shared" si="704"/>
        <v>0</v>
      </c>
      <c r="O2737" s="66">
        <f t="shared" ca="1" si="705"/>
        <v>9941007.2138630096</v>
      </c>
      <c r="P2737" s="72">
        <f t="shared" si="706"/>
        <v>0</v>
      </c>
      <c r="Q2737" s="73">
        <f t="shared" ca="1" si="707"/>
        <v>1610520.6588473076</v>
      </c>
      <c r="R2737" s="73">
        <f t="shared" ca="1" si="708"/>
        <v>24453072.00349829</v>
      </c>
      <c r="S2737" s="68"/>
      <c r="T2737" s="68"/>
      <c r="U2737" s="68"/>
    </row>
    <row r="2738" spans="1:21" x14ac:dyDescent="0.2">
      <c r="A2738" s="65">
        <f t="shared" si="693"/>
        <v>44713</v>
      </c>
      <c r="B2738" s="12">
        <f t="shared" ca="1" si="695"/>
        <v>116600246.2319521</v>
      </c>
      <c r="C2738" s="73">
        <f t="shared" ca="1" si="696"/>
        <v>80526032.942365378</v>
      </c>
      <c r="D2738" s="67">
        <f ca="1">IF(A2738&lt;$B$1,VLOOKUP(A2738,[1]DI!$A$4:$B$15000,2,FALSE),0)</f>
        <v>0.1265</v>
      </c>
      <c r="E2738" s="11">
        <f t="shared" ca="1" si="697"/>
        <v>1.0004727899999999</v>
      </c>
      <c r="F2738" s="66">
        <f ca="1">(TRUNC(PRODUCT($E$16:$E2737),16))</f>
        <v>1.79887520480067</v>
      </c>
      <c r="G2738" s="66">
        <f t="shared" ca="1" si="698"/>
        <v>1.6004484080525101</v>
      </c>
      <c r="H2738" s="66">
        <f t="shared" ca="1" si="699"/>
        <v>1.123982</v>
      </c>
      <c r="I2738" s="67">
        <f t="shared" si="694"/>
        <v>0</v>
      </c>
      <c r="J2738" s="68">
        <f t="shared" si="700"/>
        <v>43801</v>
      </c>
      <c r="K2738" s="13">
        <f t="shared" si="701"/>
        <v>899</v>
      </c>
      <c r="L2738" s="9">
        <f t="shared" si="702"/>
        <v>1</v>
      </c>
      <c r="M2738" s="71">
        <f t="shared" ca="1" si="703"/>
        <v>1.123982</v>
      </c>
      <c r="N2738" s="70">
        <f t="shared" si="704"/>
        <v>0</v>
      </c>
      <c r="O2738" s="66">
        <f t="shared" ca="1" si="705"/>
        <v>9983778.6162603498</v>
      </c>
      <c r="P2738" s="72">
        <f t="shared" si="706"/>
        <v>0</v>
      </c>
      <c r="Q2738" s="73">
        <f t="shared" ca="1" si="707"/>
        <v>1610520.6588473076</v>
      </c>
      <c r="R2738" s="73">
        <f t="shared" ca="1" si="708"/>
        <v>24479914.014479075</v>
      </c>
      <c r="S2738" s="68"/>
      <c r="T2738" s="68"/>
      <c r="U2738" s="68"/>
    </row>
    <row r="2739" spans="1:21" x14ac:dyDescent="0.2">
      <c r="A2739" s="65">
        <f t="shared" si="693"/>
        <v>44714</v>
      </c>
      <c r="B2739" s="12">
        <f t="shared" ca="1" si="695"/>
        <v>116669880.58209875</v>
      </c>
      <c r="C2739" s="73">
        <f t="shared" ca="1" si="696"/>
        <v>80526032.942365378</v>
      </c>
      <c r="D2739" s="67">
        <f ca="1">IF(A2739&lt;$B$1,VLOOKUP(A2739,[1]DI!$A$4:$B$15000,2,FALSE),0)</f>
        <v>0.1265</v>
      </c>
      <c r="E2739" s="11">
        <f t="shared" ca="1" si="697"/>
        <v>1.0004727899999999</v>
      </c>
      <c r="F2739" s="66">
        <f ca="1">(TRUNC(PRODUCT($E$16:$E2738),16))</f>
        <v>1.7997256950087499</v>
      </c>
      <c r="G2739" s="66">
        <f t="shared" ca="1" si="698"/>
        <v>1.6004484080525101</v>
      </c>
      <c r="H2739" s="66">
        <f t="shared" ca="1" si="699"/>
        <v>1.12451341</v>
      </c>
      <c r="I2739" s="67">
        <f t="shared" si="694"/>
        <v>0</v>
      </c>
      <c r="J2739" s="68">
        <f t="shared" si="700"/>
        <v>43801</v>
      </c>
      <c r="K2739" s="13">
        <f t="shared" si="701"/>
        <v>900</v>
      </c>
      <c r="L2739" s="9">
        <f t="shared" si="702"/>
        <v>1</v>
      </c>
      <c r="M2739" s="71">
        <f t="shared" ca="1" si="703"/>
        <v>1.12451341</v>
      </c>
      <c r="N2739" s="70">
        <f t="shared" si="704"/>
        <v>0</v>
      </c>
      <c r="O2739" s="66">
        <f t="shared" ca="1" si="705"/>
        <v>10026570.955426199</v>
      </c>
      <c r="P2739" s="72">
        <f t="shared" si="706"/>
        <v>0</v>
      </c>
      <c r="Q2739" s="73">
        <f t="shared" ca="1" si="707"/>
        <v>1610520.6588473076</v>
      </c>
      <c r="R2739" s="73">
        <f t="shared" ca="1" si="708"/>
        <v>24506756.025459863</v>
      </c>
      <c r="S2739" s="68"/>
      <c r="T2739" s="68"/>
      <c r="U2739" s="68"/>
    </row>
    <row r="2740" spans="1:21" x14ac:dyDescent="0.2">
      <c r="A2740" s="65">
        <f t="shared" si="693"/>
        <v>44715</v>
      </c>
      <c r="B2740" s="12">
        <f t="shared" ca="1" si="695"/>
        <v>116739535.06375372</v>
      </c>
      <c r="C2740" s="73">
        <f t="shared" ca="1" si="696"/>
        <v>80526032.942365378</v>
      </c>
      <c r="D2740" s="67">
        <f ca="1">IF(A2740&lt;$B$1,VLOOKUP(A2740,[1]DI!$A$4:$B$15000,2,FALSE),0)</f>
        <v>0.1265</v>
      </c>
      <c r="E2740" s="11">
        <f t="shared" ca="1" si="697"/>
        <v>1.0004727899999999</v>
      </c>
      <c r="F2740" s="66">
        <f ca="1">(TRUNC(PRODUCT($E$16:$E2739),16))</f>
        <v>1.8005765873201001</v>
      </c>
      <c r="G2740" s="66">
        <f t="shared" ca="1" si="698"/>
        <v>1.6004484080525101</v>
      </c>
      <c r="H2740" s="66">
        <f t="shared" ca="1" si="699"/>
        <v>1.1250450700000001</v>
      </c>
      <c r="I2740" s="67">
        <f t="shared" si="694"/>
        <v>0</v>
      </c>
      <c r="J2740" s="68">
        <f t="shared" si="700"/>
        <v>43801</v>
      </c>
      <c r="K2740" s="13">
        <f t="shared" si="701"/>
        <v>901</v>
      </c>
      <c r="L2740" s="9">
        <f t="shared" si="702"/>
        <v>1</v>
      </c>
      <c r="M2740" s="71">
        <f t="shared" ca="1" si="703"/>
        <v>1.1250450700000001</v>
      </c>
      <c r="N2740" s="70">
        <f t="shared" si="704"/>
        <v>0</v>
      </c>
      <c r="O2740" s="66">
        <f t="shared" ca="1" si="705"/>
        <v>10069383.426100399</v>
      </c>
      <c r="P2740" s="72">
        <f t="shared" si="706"/>
        <v>0</v>
      </c>
      <c r="Q2740" s="73">
        <f t="shared" ca="1" si="707"/>
        <v>1610520.6588473076</v>
      </c>
      <c r="R2740" s="73">
        <f t="shared" ca="1" si="708"/>
        <v>24533598.036440648</v>
      </c>
      <c r="S2740" s="68"/>
      <c r="T2740" s="68"/>
      <c r="U2740" s="68"/>
    </row>
    <row r="2741" spans="1:21" x14ac:dyDescent="0.2">
      <c r="A2741" s="65">
        <f t="shared" si="693"/>
        <v>44716</v>
      </c>
      <c r="B2741" s="12">
        <f t="shared" ca="1" si="695"/>
        <v>116809209.67691693</v>
      </c>
      <c r="C2741" s="73">
        <f t="shared" ca="1" si="696"/>
        <v>80526032.942365378</v>
      </c>
      <c r="D2741" s="67">
        <f ca="1">IF(A2741&lt;$B$1,VLOOKUP(A2741,[1]DI!$A$4:$B$15000,2,FALSE),0)</f>
        <v>0</v>
      </c>
      <c r="E2741" s="11">
        <f t="shared" ca="1" si="697"/>
        <v>1</v>
      </c>
      <c r="F2741" s="66">
        <f ca="1">(TRUNC(PRODUCT($E$16:$E2740),16))</f>
        <v>1.80142788192481</v>
      </c>
      <c r="G2741" s="66">
        <f t="shared" ca="1" si="698"/>
        <v>1.6004484080525101</v>
      </c>
      <c r="H2741" s="66">
        <f t="shared" ca="1" si="699"/>
        <v>1.1255769799999999</v>
      </c>
      <c r="I2741" s="67">
        <f t="shared" si="694"/>
        <v>0</v>
      </c>
      <c r="J2741" s="68">
        <f t="shared" si="700"/>
        <v>43801</v>
      </c>
      <c r="K2741" s="13">
        <f t="shared" si="701"/>
        <v>902</v>
      </c>
      <c r="L2741" s="9">
        <f t="shared" si="702"/>
        <v>1</v>
      </c>
      <c r="M2741" s="71">
        <f t="shared" ca="1" si="703"/>
        <v>1.1255769799999999</v>
      </c>
      <c r="N2741" s="70">
        <f t="shared" si="704"/>
        <v>0</v>
      </c>
      <c r="O2741" s="66">
        <f t="shared" ca="1" si="705"/>
        <v>10112216.028282801</v>
      </c>
      <c r="P2741" s="72">
        <f t="shared" si="706"/>
        <v>0</v>
      </c>
      <c r="Q2741" s="73">
        <f t="shared" ca="1" si="707"/>
        <v>1610520.6588473076</v>
      </c>
      <c r="R2741" s="73">
        <f t="shared" ca="1" si="708"/>
        <v>24560440.04742144</v>
      </c>
      <c r="S2741" s="68"/>
      <c r="T2741" s="68"/>
      <c r="U2741" s="68"/>
    </row>
    <row r="2742" spans="1:21" x14ac:dyDescent="0.2">
      <c r="A2742" s="65">
        <f t="shared" si="693"/>
        <v>44717</v>
      </c>
      <c r="B2742" s="12">
        <f t="shared" ca="1" si="695"/>
        <v>116836051.68789771</v>
      </c>
      <c r="C2742" s="73">
        <f t="shared" ca="1" si="696"/>
        <v>80526032.942365378</v>
      </c>
      <c r="D2742" s="67">
        <f ca="1">IF(A2742&lt;$B$1,VLOOKUP(A2742,[1]DI!$A$4:$B$15000,2,FALSE),0)</f>
        <v>0</v>
      </c>
      <c r="E2742" s="11">
        <f t="shared" ca="1" si="697"/>
        <v>1</v>
      </c>
      <c r="F2742" s="66">
        <f ca="1">(TRUNC(PRODUCT($E$16:$E2741),16))</f>
        <v>1.80142788192481</v>
      </c>
      <c r="G2742" s="66">
        <f t="shared" ca="1" si="698"/>
        <v>1.6004484080525101</v>
      </c>
      <c r="H2742" s="66">
        <f t="shared" ca="1" si="699"/>
        <v>1.1255769799999999</v>
      </c>
      <c r="I2742" s="67">
        <f t="shared" si="694"/>
        <v>0</v>
      </c>
      <c r="J2742" s="68">
        <f t="shared" si="700"/>
        <v>43801</v>
      </c>
      <c r="K2742" s="13">
        <f t="shared" si="701"/>
        <v>903</v>
      </c>
      <c r="L2742" s="9">
        <f t="shared" si="702"/>
        <v>1</v>
      </c>
      <c r="M2742" s="71">
        <f t="shared" ca="1" si="703"/>
        <v>1.1255769799999999</v>
      </c>
      <c r="N2742" s="70">
        <f t="shared" si="704"/>
        <v>0</v>
      </c>
      <c r="O2742" s="66">
        <f t="shared" ca="1" si="705"/>
        <v>10112216.028282801</v>
      </c>
      <c r="P2742" s="72">
        <f t="shared" si="706"/>
        <v>0</v>
      </c>
      <c r="Q2742" s="73">
        <f t="shared" ca="1" si="707"/>
        <v>1610520.6588473076</v>
      </c>
      <c r="R2742" s="73">
        <f t="shared" ca="1" si="708"/>
        <v>24587282.058402229</v>
      </c>
      <c r="S2742" s="68"/>
      <c r="T2742" s="68"/>
      <c r="U2742" s="68"/>
    </row>
    <row r="2743" spans="1:21" x14ac:dyDescent="0.2">
      <c r="A2743" s="65">
        <f t="shared" si="693"/>
        <v>44718</v>
      </c>
      <c r="B2743" s="12">
        <f t="shared" ca="1" si="695"/>
        <v>116862893.69887851</v>
      </c>
      <c r="C2743" s="73">
        <f t="shared" ca="1" si="696"/>
        <v>80526032.942365378</v>
      </c>
      <c r="D2743" s="67">
        <f ca="1">IF(A2743&lt;$B$1,VLOOKUP(A2743,[1]DI!$A$4:$B$15000,2,FALSE),0)</f>
        <v>0.1265</v>
      </c>
      <c r="E2743" s="11">
        <f t="shared" ca="1" si="697"/>
        <v>1.0004727899999999</v>
      </c>
      <c r="F2743" s="66">
        <f ca="1">(TRUNC(PRODUCT($E$16:$E2742),16))</f>
        <v>1.80142788192481</v>
      </c>
      <c r="G2743" s="66">
        <f t="shared" ca="1" si="698"/>
        <v>1.6004484080525101</v>
      </c>
      <c r="H2743" s="66">
        <f t="shared" ca="1" si="699"/>
        <v>1.1255769799999999</v>
      </c>
      <c r="I2743" s="67">
        <f t="shared" si="694"/>
        <v>0</v>
      </c>
      <c r="J2743" s="68">
        <f t="shared" si="700"/>
        <v>43801</v>
      </c>
      <c r="K2743" s="13">
        <f t="shared" si="701"/>
        <v>904</v>
      </c>
      <c r="L2743" s="9">
        <f t="shared" si="702"/>
        <v>1</v>
      </c>
      <c r="M2743" s="71">
        <f t="shared" ca="1" si="703"/>
        <v>1.1255769799999999</v>
      </c>
      <c r="N2743" s="70">
        <f t="shared" si="704"/>
        <v>0</v>
      </c>
      <c r="O2743" s="66">
        <f t="shared" ca="1" si="705"/>
        <v>10112216.028282801</v>
      </c>
      <c r="P2743" s="72">
        <f t="shared" si="706"/>
        <v>0</v>
      </c>
      <c r="Q2743" s="73">
        <f t="shared" ca="1" si="707"/>
        <v>1610520.6588473076</v>
      </c>
      <c r="R2743" s="73">
        <f t="shared" ca="1" si="708"/>
        <v>24614124.069383021</v>
      </c>
      <c r="S2743" s="68"/>
      <c r="T2743" s="68"/>
      <c r="U2743" s="68"/>
    </row>
    <row r="2744" spans="1:21" x14ac:dyDescent="0.2">
      <c r="A2744" s="65">
        <f t="shared" si="693"/>
        <v>44719</v>
      </c>
      <c r="B2744" s="12">
        <f t="shared" ca="1" si="695"/>
        <v>116932588.44354989</v>
      </c>
      <c r="C2744" s="73">
        <f t="shared" ca="1" si="696"/>
        <v>80526032.942365378</v>
      </c>
      <c r="D2744" s="67">
        <f ca="1">IF(A2744&lt;$B$1,VLOOKUP(A2744,[1]DI!$A$4:$B$15000,2,FALSE),0)</f>
        <v>0.1265</v>
      </c>
      <c r="E2744" s="11">
        <f t="shared" ca="1" si="697"/>
        <v>1.0004727899999999</v>
      </c>
      <c r="F2744" s="66">
        <f ca="1">(TRUNC(PRODUCT($E$16:$E2743),16))</f>
        <v>1.8022795790131101</v>
      </c>
      <c r="G2744" s="66">
        <f t="shared" ca="1" si="698"/>
        <v>1.6004484080525101</v>
      </c>
      <c r="H2744" s="66">
        <f t="shared" ca="1" si="699"/>
        <v>1.1261091400000001</v>
      </c>
      <c r="I2744" s="67">
        <f t="shared" si="694"/>
        <v>0</v>
      </c>
      <c r="J2744" s="68">
        <f t="shared" si="700"/>
        <v>43801</v>
      </c>
      <c r="K2744" s="13">
        <f t="shared" si="701"/>
        <v>905</v>
      </c>
      <c r="L2744" s="9">
        <f t="shared" si="702"/>
        <v>1</v>
      </c>
      <c r="M2744" s="71">
        <f t="shared" ca="1" si="703"/>
        <v>1.1261091400000001</v>
      </c>
      <c r="N2744" s="70">
        <f t="shared" si="704"/>
        <v>0</v>
      </c>
      <c r="O2744" s="66">
        <f t="shared" ca="1" si="705"/>
        <v>10155068.7619734</v>
      </c>
      <c r="P2744" s="72">
        <f t="shared" si="706"/>
        <v>0</v>
      </c>
      <c r="Q2744" s="73">
        <f t="shared" ca="1" si="707"/>
        <v>1610520.6588473076</v>
      </c>
      <c r="R2744" s="73">
        <f t="shared" ca="1" si="708"/>
        <v>24640966.080363806</v>
      </c>
      <c r="S2744" s="68"/>
      <c r="T2744" s="68"/>
      <c r="U2744" s="68"/>
    </row>
    <row r="2745" spans="1:21" x14ac:dyDescent="0.2">
      <c r="A2745" s="65">
        <f t="shared" si="693"/>
        <v>44720</v>
      </c>
      <c r="B2745" s="12">
        <f t="shared" ca="1" si="695"/>
        <v>117002303.31972948</v>
      </c>
      <c r="C2745" s="73">
        <f t="shared" ca="1" si="696"/>
        <v>80526032.942365378</v>
      </c>
      <c r="D2745" s="67">
        <f ca="1">IF(A2745&lt;$B$1,VLOOKUP(A2745,[1]DI!$A$4:$B$15000,2,FALSE),0)</f>
        <v>0.1265</v>
      </c>
      <c r="E2745" s="11">
        <f t="shared" ca="1" si="697"/>
        <v>1.0004727899999999</v>
      </c>
      <c r="F2745" s="66">
        <f ca="1">(TRUNC(PRODUCT($E$16:$E2744),16))</f>
        <v>1.80313167877527</v>
      </c>
      <c r="G2745" s="66">
        <f t="shared" ca="1" si="698"/>
        <v>1.6004484080525101</v>
      </c>
      <c r="H2745" s="66">
        <f t="shared" ca="1" si="699"/>
        <v>1.12664155</v>
      </c>
      <c r="I2745" s="67">
        <f t="shared" si="694"/>
        <v>0</v>
      </c>
      <c r="J2745" s="68">
        <f t="shared" si="700"/>
        <v>43801</v>
      </c>
      <c r="K2745" s="13">
        <f t="shared" si="701"/>
        <v>906</v>
      </c>
      <c r="L2745" s="9">
        <f t="shared" si="702"/>
        <v>1</v>
      </c>
      <c r="M2745" s="71">
        <f t="shared" ca="1" si="703"/>
        <v>1.12664155</v>
      </c>
      <c r="N2745" s="70">
        <f t="shared" si="704"/>
        <v>0</v>
      </c>
      <c r="O2745" s="66">
        <f t="shared" ca="1" si="705"/>
        <v>10197941.6271722</v>
      </c>
      <c r="P2745" s="72">
        <f t="shared" si="706"/>
        <v>0</v>
      </c>
      <c r="Q2745" s="73">
        <f t="shared" ca="1" si="707"/>
        <v>1610520.6588473076</v>
      </c>
      <c r="R2745" s="73">
        <f t="shared" ca="1" si="708"/>
        <v>24667808.091344595</v>
      </c>
      <c r="S2745" s="68"/>
      <c r="T2745" s="68"/>
      <c r="U2745" s="68"/>
    </row>
    <row r="2746" spans="1:21" x14ac:dyDescent="0.2">
      <c r="A2746" s="65">
        <f t="shared" si="693"/>
        <v>44721</v>
      </c>
      <c r="B2746" s="12">
        <f t="shared" ca="1" si="695"/>
        <v>117072039.13267766</v>
      </c>
      <c r="C2746" s="73">
        <f t="shared" ca="1" si="696"/>
        <v>80526032.942365378</v>
      </c>
      <c r="D2746" s="67">
        <f ca="1">IF(A2746&lt;$B$1,VLOOKUP(A2746,[1]DI!$A$4:$B$15000,2,FALSE),0)</f>
        <v>0.1265</v>
      </c>
      <c r="E2746" s="11">
        <f t="shared" ca="1" si="697"/>
        <v>1.0004727899999999</v>
      </c>
      <c r="F2746" s="66">
        <f ca="1">(TRUNC(PRODUCT($E$16:$E2745),16))</f>
        <v>1.8039841814016799</v>
      </c>
      <c r="G2746" s="66">
        <f t="shared" ca="1" si="698"/>
        <v>1.6004484080525101</v>
      </c>
      <c r="H2746" s="66">
        <f t="shared" ca="1" si="699"/>
        <v>1.1271742199999999</v>
      </c>
      <c r="I2746" s="67">
        <f t="shared" si="694"/>
        <v>0</v>
      </c>
      <c r="J2746" s="68">
        <f t="shared" si="700"/>
        <v>43801</v>
      </c>
      <c r="K2746" s="13">
        <f t="shared" si="701"/>
        <v>907</v>
      </c>
      <c r="L2746" s="9">
        <f t="shared" si="702"/>
        <v>1</v>
      </c>
      <c r="M2746" s="71">
        <f t="shared" ca="1" si="703"/>
        <v>1.1271742199999999</v>
      </c>
      <c r="N2746" s="70">
        <f t="shared" si="704"/>
        <v>0</v>
      </c>
      <c r="O2746" s="66">
        <f t="shared" ca="1" si="705"/>
        <v>10240835.429139599</v>
      </c>
      <c r="P2746" s="72">
        <f t="shared" si="706"/>
        <v>0</v>
      </c>
      <c r="Q2746" s="73">
        <f t="shared" ca="1" si="707"/>
        <v>1610520.6588473076</v>
      </c>
      <c r="R2746" s="73">
        <f t="shared" ca="1" si="708"/>
        <v>24694650.102325384</v>
      </c>
      <c r="S2746" s="68"/>
      <c r="T2746" s="68"/>
      <c r="U2746" s="68"/>
    </row>
    <row r="2747" spans="1:21" x14ac:dyDescent="0.2">
      <c r="A2747" s="65">
        <f t="shared" si="693"/>
        <v>44722</v>
      </c>
      <c r="B2747" s="12">
        <f t="shared" ca="1" si="695"/>
        <v>117141794.27187374</v>
      </c>
      <c r="C2747" s="73">
        <f t="shared" ca="1" si="696"/>
        <v>80526032.942365378</v>
      </c>
      <c r="D2747" s="67">
        <f ca="1">IF(A2747&lt;$B$1,VLOOKUP(A2747,[1]DI!$A$4:$B$15000,2,FALSE),0)</f>
        <v>0.1265</v>
      </c>
      <c r="E2747" s="11">
        <f t="shared" ca="1" si="697"/>
        <v>1.0004727899999999</v>
      </c>
      <c r="F2747" s="66">
        <f ca="1">(TRUNC(PRODUCT($E$16:$E2746),16))</f>
        <v>1.8048370870828001</v>
      </c>
      <c r="G2747" s="66">
        <f t="shared" ca="1" si="698"/>
        <v>1.6004484080525101</v>
      </c>
      <c r="H2747" s="66">
        <f t="shared" ca="1" si="699"/>
        <v>1.1277071299999999</v>
      </c>
      <c r="I2747" s="67">
        <f t="shared" si="694"/>
        <v>0</v>
      </c>
      <c r="J2747" s="68">
        <f t="shared" si="700"/>
        <v>43801</v>
      </c>
      <c r="K2747" s="13">
        <f t="shared" si="701"/>
        <v>908</v>
      </c>
      <c r="L2747" s="9">
        <f t="shared" si="702"/>
        <v>1</v>
      </c>
      <c r="M2747" s="71">
        <f t="shared" ca="1" si="703"/>
        <v>1.1277071299999999</v>
      </c>
      <c r="N2747" s="70">
        <f t="shared" si="704"/>
        <v>0</v>
      </c>
      <c r="O2747" s="66">
        <f t="shared" ca="1" si="705"/>
        <v>10283748.557354899</v>
      </c>
      <c r="P2747" s="72">
        <f t="shared" si="706"/>
        <v>0</v>
      </c>
      <c r="Q2747" s="73">
        <f t="shared" ca="1" si="707"/>
        <v>1610520.6588473076</v>
      </c>
      <c r="R2747" s="73">
        <f t="shared" ca="1" si="708"/>
        <v>24721492.113306172</v>
      </c>
      <c r="S2747" s="68"/>
      <c r="T2747" s="68"/>
      <c r="U2747" s="68"/>
    </row>
    <row r="2748" spans="1:21" x14ac:dyDescent="0.2">
      <c r="A2748" s="65">
        <f t="shared" si="693"/>
        <v>44723</v>
      </c>
      <c r="B2748" s="12">
        <f t="shared" ca="1" si="695"/>
        <v>117211570.34783845</v>
      </c>
      <c r="C2748" s="73">
        <f t="shared" ca="1" si="696"/>
        <v>80526032.942365378</v>
      </c>
      <c r="D2748" s="67">
        <f ca="1">IF(A2748&lt;$B$1,VLOOKUP(A2748,[1]DI!$A$4:$B$15000,2,FALSE),0)</f>
        <v>0</v>
      </c>
      <c r="E2748" s="11">
        <f t="shared" ca="1" si="697"/>
        <v>1</v>
      </c>
      <c r="F2748" s="66">
        <f ca="1">(TRUNC(PRODUCT($E$16:$E2747),16))</f>
        <v>1.8056903960091999</v>
      </c>
      <c r="G2748" s="66">
        <f t="shared" ca="1" si="698"/>
        <v>1.6004484080525101</v>
      </c>
      <c r="H2748" s="66">
        <f t="shared" ca="1" si="699"/>
        <v>1.1282403000000001</v>
      </c>
      <c r="I2748" s="67">
        <f t="shared" si="694"/>
        <v>0</v>
      </c>
      <c r="J2748" s="68">
        <f t="shared" si="700"/>
        <v>43801</v>
      </c>
      <c r="K2748" s="13">
        <f t="shared" si="701"/>
        <v>909</v>
      </c>
      <c r="L2748" s="9">
        <f t="shared" si="702"/>
        <v>1</v>
      </c>
      <c r="M2748" s="71">
        <f t="shared" ca="1" si="703"/>
        <v>1.1282403000000001</v>
      </c>
      <c r="N2748" s="70">
        <f t="shared" si="704"/>
        <v>0</v>
      </c>
      <c r="O2748" s="66">
        <f t="shared" ca="1" si="705"/>
        <v>10326682.6223388</v>
      </c>
      <c r="P2748" s="72">
        <f t="shared" si="706"/>
        <v>0</v>
      </c>
      <c r="Q2748" s="73">
        <f t="shared" ca="1" si="707"/>
        <v>1610520.6588473076</v>
      </c>
      <c r="R2748" s="73">
        <f t="shared" ca="1" si="708"/>
        <v>24748334.124286961</v>
      </c>
      <c r="S2748" s="68"/>
      <c r="T2748" s="68"/>
      <c r="U2748" s="68"/>
    </row>
    <row r="2749" spans="1:21" x14ac:dyDescent="0.2">
      <c r="A2749" s="65">
        <f t="shared" si="693"/>
        <v>44724</v>
      </c>
      <c r="B2749" s="12">
        <f t="shared" ca="1" si="695"/>
        <v>117238412.35881923</v>
      </c>
      <c r="C2749" s="73">
        <f t="shared" ca="1" si="696"/>
        <v>80526032.942365378</v>
      </c>
      <c r="D2749" s="67">
        <f ca="1">IF(A2749&lt;$B$1,VLOOKUP(A2749,[1]DI!$A$4:$B$15000,2,FALSE),0)</f>
        <v>0</v>
      </c>
      <c r="E2749" s="11">
        <f t="shared" ca="1" si="697"/>
        <v>1</v>
      </c>
      <c r="F2749" s="66">
        <f ca="1">(TRUNC(PRODUCT($E$16:$E2748),16))</f>
        <v>1.8056903960091999</v>
      </c>
      <c r="G2749" s="66">
        <f t="shared" ca="1" si="698"/>
        <v>1.6004484080525101</v>
      </c>
      <c r="H2749" s="66">
        <f t="shared" ca="1" si="699"/>
        <v>1.1282403000000001</v>
      </c>
      <c r="I2749" s="67">
        <f t="shared" si="694"/>
        <v>0</v>
      </c>
      <c r="J2749" s="68">
        <f t="shared" si="700"/>
        <v>43801</v>
      </c>
      <c r="K2749" s="13">
        <f t="shared" si="701"/>
        <v>910</v>
      </c>
      <c r="L2749" s="9">
        <f t="shared" si="702"/>
        <v>1</v>
      </c>
      <c r="M2749" s="71">
        <f t="shared" ca="1" si="703"/>
        <v>1.1282403000000001</v>
      </c>
      <c r="N2749" s="70">
        <f t="shared" si="704"/>
        <v>0</v>
      </c>
      <c r="O2749" s="66">
        <f t="shared" ca="1" si="705"/>
        <v>10326682.6223388</v>
      </c>
      <c r="P2749" s="72">
        <f t="shared" si="706"/>
        <v>0</v>
      </c>
      <c r="Q2749" s="73">
        <f t="shared" ca="1" si="707"/>
        <v>1610520.6588473076</v>
      </c>
      <c r="R2749" s="73">
        <f t="shared" ca="1" si="708"/>
        <v>24775176.135267746</v>
      </c>
      <c r="S2749" s="68"/>
      <c r="T2749" s="68"/>
      <c r="U2749" s="68"/>
    </row>
    <row r="2750" spans="1:21" x14ac:dyDescent="0.2">
      <c r="A2750" s="65">
        <f t="shared" si="693"/>
        <v>44725</v>
      </c>
      <c r="B2750" s="12">
        <f t="shared" ca="1" si="695"/>
        <v>117265254.36980002</v>
      </c>
      <c r="C2750" s="73">
        <f t="shared" ca="1" si="696"/>
        <v>80526032.942365378</v>
      </c>
      <c r="D2750" s="67">
        <f ca="1">IF(A2750&lt;$B$1,VLOOKUP(A2750,[1]DI!$A$4:$B$15000,2,FALSE),0)</f>
        <v>0.1265</v>
      </c>
      <c r="E2750" s="11">
        <f t="shared" ca="1" si="697"/>
        <v>1.0004727899999999</v>
      </c>
      <c r="F2750" s="66">
        <f ca="1">(TRUNC(PRODUCT($E$16:$E2749),16))</f>
        <v>1.8056903960091999</v>
      </c>
      <c r="G2750" s="66">
        <f t="shared" ca="1" si="698"/>
        <v>1.6004484080525101</v>
      </c>
      <c r="H2750" s="66">
        <f t="shared" ca="1" si="699"/>
        <v>1.1282403000000001</v>
      </c>
      <c r="I2750" s="67">
        <f t="shared" si="694"/>
        <v>0</v>
      </c>
      <c r="J2750" s="68">
        <f t="shared" si="700"/>
        <v>43801</v>
      </c>
      <c r="K2750" s="13">
        <f t="shared" si="701"/>
        <v>911</v>
      </c>
      <c r="L2750" s="9">
        <f t="shared" si="702"/>
        <v>1</v>
      </c>
      <c r="M2750" s="71">
        <f t="shared" ca="1" si="703"/>
        <v>1.1282403000000001</v>
      </c>
      <c r="N2750" s="70">
        <f t="shared" si="704"/>
        <v>0</v>
      </c>
      <c r="O2750" s="66">
        <f t="shared" ca="1" si="705"/>
        <v>10326682.6223388</v>
      </c>
      <c r="P2750" s="72">
        <f t="shared" si="706"/>
        <v>0</v>
      </c>
      <c r="Q2750" s="73">
        <f t="shared" ca="1" si="707"/>
        <v>1610520.6588473076</v>
      </c>
      <c r="R2750" s="73">
        <f t="shared" ca="1" si="708"/>
        <v>24802018.146248534</v>
      </c>
      <c r="S2750" s="68"/>
      <c r="T2750" s="68"/>
      <c r="U2750" s="68"/>
    </row>
    <row r="2751" spans="1:21" x14ac:dyDescent="0.2">
      <c r="A2751" s="65">
        <f t="shared" si="693"/>
        <v>44726</v>
      </c>
      <c r="B2751" s="12">
        <f t="shared" ca="1" si="695"/>
        <v>117335050.57727292</v>
      </c>
      <c r="C2751" s="73">
        <f t="shared" ca="1" si="696"/>
        <v>80526032.942365378</v>
      </c>
      <c r="D2751" s="67">
        <f ca="1">IF(A2751&lt;$B$1,VLOOKUP(A2751,[1]DI!$A$4:$B$15000,2,FALSE),0)</f>
        <v>0.1265</v>
      </c>
      <c r="E2751" s="11">
        <f t="shared" ca="1" si="697"/>
        <v>1.0004727899999999</v>
      </c>
      <c r="F2751" s="66">
        <f ca="1">(TRUNC(PRODUCT($E$16:$E2750),16))</f>
        <v>1.8065441083715299</v>
      </c>
      <c r="G2751" s="66">
        <f t="shared" ca="1" si="698"/>
        <v>1.6004484080525101</v>
      </c>
      <c r="H2751" s="66">
        <f t="shared" ca="1" si="699"/>
        <v>1.1287737200000001</v>
      </c>
      <c r="I2751" s="67">
        <f t="shared" si="694"/>
        <v>0</v>
      </c>
      <c r="J2751" s="68">
        <f t="shared" si="700"/>
        <v>43801</v>
      </c>
      <c r="K2751" s="13">
        <f t="shared" si="701"/>
        <v>912</v>
      </c>
      <c r="L2751" s="9">
        <f t="shared" si="702"/>
        <v>1</v>
      </c>
      <c r="M2751" s="71">
        <f t="shared" ca="1" si="703"/>
        <v>1.1287737200000001</v>
      </c>
      <c r="N2751" s="70">
        <f t="shared" si="704"/>
        <v>0</v>
      </c>
      <c r="O2751" s="66">
        <f t="shared" ca="1" si="705"/>
        <v>10369636.8188309</v>
      </c>
      <c r="P2751" s="72">
        <f t="shared" si="706"/>
        <v>0</v>
      </c>
      <c r="Q2751" s="73">
        <f t="shared" ca="1" si="707"/>
        <v>1610520.6588473076</v>
      </c>
      <c r="R2751" s="73">
        <f t="shared" ca="1" si="708"/>
        <v>24828860.157229327</v>
      </c>
      <c r="S2751" s="68"/>
      <c r="T2751" s="68"/>
      <c r="U2751" s="68"/>
    </row>
    <row r="2752" spans="1:21" x14ac:dyDescent="0.2">
      <c r="A2752" s="65">
        <f t="shared" si="693"/>
        <v>44727</v>
      </c>
      <c r="B2752" s="12">
        <f t="shared" ca="1" si="695"/>
        <v>117404867.7215144</v>
      </c>
      <c r="C2752" s="73">
        <f t="shared" ca="1" si="696"/>
        <v>80526032.942365378</v>
      </c>
      <c r="D2752" s="67">
        <f ca="1">IF(A2752&lt;$B$1,VLOOKUP(A2752,[1]DI!$A$4:$B$15000,2,FALSE),0)</f>
        <v>0.1265</v>
      </c>
      <c r="E2752" s="11">
        <f t="shared" ca="1" si="697"/>
        <v>1.0004727899999999</v>
      </c>
      <c r="F2752" s="66">
        <f ca="1">(TRUNC(PRODUCT($E$16:$E2751),16))</f>
        <v>1.80739822436053</v>
      </c>
      <c r="G2752" s="66">
        <f t="shared" ca="1" si="698"/>
        <v>1.6004484080525101</v>
      </c>
      <c r="H2752" s="66">
        <f t="shared" ca="1" si="699"/>
        <v>1.1293074000000001</v>
      </c>
      <c r="I2752" s="67">
        <f t="shared" si="694"/>
        <v>0</v>
      </c>
      <c r="J2752" s="68">
        <f t="shared" si="700"/>
        <v>43801</v>
      </c>
      <c r="K2752" s="13">
        <f t="shared" si="701"/>
        <v>913</v>
      </c>
      <c r="L2752" s="9">
        <f t="shared" si="702"/>
        <v>1</v>
      </c>
      <c r="M2752" s="71">
        <f t="shared" ca="1" si="703"/>
        <v>1.1293074000000001</v>
      </c>
      <c r="N2752" s="70">
        <f t="shared" si="704"/>
        <v>0</v>
      </c>
      <c r="O2752" s="66">
        <f t="shared" ca="1" si="705"/>
        <v>10412611.952091601</v>
      </c>
      <c r="P2752" s="72">
        <f t="shared" si="706"/>
        <v>0</v>
      </c>
      <c r="Q2752" s="73">
        <f t="shared" ca="1" si="707"/>
        <v>1610520.6588473076</v>
      </c>
      <c r="R2752" s="73">
        <f t="shared" ca="1" si="708"/>
        <v>24855702.168210115</v>
      </c>
      <c r="S2752" s="68"/>
      <c r="T2752" s="68"/>
      <c r="U2752" s="68"/>
    </row>
    <row r="2753" spans="1:21" x14ac:dyDescent="0.2">
      <c r="A2753" s="65">
        <f t="shared" si="693"/>
        <v>44728</v>
      </c>
      <c r="B2753" s="12">
        <f t="shared" ca="1" si="695"/>
        <v>117474704.19200379</v>
      </c>
      <c r="C2753" s="73">
        <f t="shared" ca="1" si="696"/>
        <v>80526032.942365378</v>
      </c>
      <c r="D2753" s="67">
        <f ca="1">IF(A2753&lt;$B$1,VLOOKUP(A2753,[1]DI!$A$4:$B$15000,2,FALSE),0)</f>
        <v>0</v>
      </c>
      <c r="E2753" s="11">
        <f t="shared" ca="1" si="697"/>
        <v>1</v>
      </c>
      <c r="F2753" s="66">
        <f ca="1">(TRUNC(PRODUCT($E$16:$E2752),16))</f>
        <v>1.80825274416703</v>
      </c>
      <c r="G2753" s="66">
        <f t="shared" ca="1" si="698"/>
        <v>1.6004484080525101</v>
      </c>
      <c r="H2753" s="66">
        <f t="shared" ca="1" si="699"/>
        <v>1.1298413199999999</v>
      </c>
      <c r="I2753" s="67">
        <f t="shared" si="694"/>
        <v>0</v>
      </c>
      <c r="J2753" s="68">
        <f t="shared" si="700"/>
        <v>43801</v>
      </c>
      <c r="K2753" s="13">
        <f t="shared" si="701"/>
        <v>914</v>
      </c>
      <c r="L2753" s="9">
        <f t="shared" si="702"/>
        <v>1</v>
      </c>
      <c r="M2753" s="71">
        <f t="shared" ca="1" si="703"/>
        <v>1.1298413199999999</v>
      </c>
      <c r="N2753" s="70">
        <f t="shared" si="704"/>
        <v>0</v>
      </c>
      <c r="O2753" s="66">
        <f t="shared" ca="1" si="705"/>
        <v>10455606.4116002</v>
      </c>
      <c r="P2753" s="72">
        <f t="shared" si="706"/>
        <v>0</v>
      </c>
      <c r="Q2753" s="73">
        <f t="shared" ca="1" si="707"/>
        <v>1610520.6588473076</v>
      </c>
      <c r="R2753" s="73">
        <f t="shared" ca="1" si="708"/>
        <v>24882544.1791909</v>
      </c>
      <c r="S2753" s="68"/>
      <c r="T2753" s="68"/>
      <c r="U2753" s="68"/>
    </row>
    <row r="2754" spans="1:21" x14ac:dyDescent="0.2">
      <c r="A2754" s="65">
        <f t="shared" si="693"/>
        <v>44729</v>
      </c>
      <c r="B2754" s="12">
        <f t="shared" ca="1" si="695"/>
        <v>117501546.20298457</v>
      </c>
      <c r="C2754" s="73">
        <f t="shared" ca="1" si="696"/>
        <v>80526032.942365378</v>
      </c>
      <c r="D2754" s="67">
        <f ca="1">IF(A2754&lt;$B$1,VLOOKUP(A2754,[1]DI!$A$4:$B$15000,2,FALSE),0)</f>
        <v>0.13150000000000001</v>
      </c>
      <c r="E2754" s="11">
        <f t="shared" ca="1" si="697"/>
        <v>1.0004903700000001</v>
      </c>
      <c r="F2754" s="66">
        <f ca="1">(TRUNC(PRODUCT($E$16:$E2753),16))</f>
        <v>1.80825274416703</v>
      </c>
      <c r="G2754" s="66">
        <f t="shared" ca="1" si="698"/>
        <v>1.6004484080525101</v>
      </c>
      <c r="H2754" s="66">
        <f t="shared" ca="1" si="699"/>
        <v>1.1298413199999999</v>
      </c>
      <c r="I2754" s="67">
        <f t="shared" si="694"/>
        <v>0</v>
      </c>
      <c r="J2754" s="68">
        <f t="shared" si="700"/>
        <v>43801</v>
      </c>
      <c r="K2754" s="13">
        <f t="shared" si="701"/>
        <v>915</v>
      </c>
      <c r="L2754" s="9">
        <f t="shared" si="702"/>
        <v>1</v>
      </c>
      <c r="M2754" s="71">
        <f t="shared" ca="1" si="703"/>
        <v>1.1298413199999999</v>
      </c>
      <c r="N2754" s="70">
        <f t="shared" si="704"/>
        <v>0</v>
      </c>
      <c r="O2754" s="66">
        <f t="shared" ca="1" si="705"/>
        <v>10455606.4116002</v>
      </c>
      <c r="P2754" s="72">
        <f t="shared" si="706"/>
        <v>0</v>
      </c>
      <c r="Q2754" s="73">
        <f t="shared" ca="1" si="707"/>
        <v>1610520.6588473076</v>
      </c>
      <c r="R2754" s="73">
        <f t="shared" ca="1" si="708"/>
        <v>24909386.190171693</v>
      </c>
      <c r="S2754" s="68"/>
      <c r="T2754" s="68"/>
      <c r="U2754" s="68"/>
    </row>
    <row r="2755" spans="1:21" x14ac:dyDescent="0.2">
      <c r="A2755" s="65">
        <f t="shared" si="693"/>
        <v>44730</v>
      </c>
      <c r="B2755" s="12">
        <f t="shared" ca="1" si="695"/>
        <v>117573002.85725676</v>
      </c>
      <c r="C2755" s="73">
        <f t="shared" ca="1" si="696"/>
        <v>80526032.942365378</v>
      </c>
      <c r="D2755" s="67">
        <f ca="1">IF(A2755&lt;$B$1,VLOOKUP(A2755,[1]DI!$A$4:$B$15000,2,FALSE),0)</f>
        <v>0</v>
      </c>
      <c r="E2755" s="11">
        <f t="shared" ca="1" si="697"/>
        <v>1</v>
      </c>
      <c r="F2755" s="66">
        <f ca="1">(TRUNC(PRODUCT($E$16:$E2754),16))</f>
        <v>1.80913945706518</v>
      </c>
      <c r="G2755" s="66">
        <f t="shared" ca="1" si="698"/>
        <v>1.6004484080525101</v>
      </c>
      <c r="H2755" s="66">
        <f t="shared" ca="1" si="699"/>
        <v>1.1303953600000001</v>
      </c>
      <c r="I2755" s="67">
        <f t="shared" si="694"/>
        <v>0</v>
      </c>
      <c r="J2755" s="68">
        <f t="shared" si="700"/>
        <v>43801</v>
      </c>
      <c r="K2755" s="13">
        <f t="shared" si="701"/>
        <v>916</v>
      </c>
      <c r="L2755" s="9">
        <f t="shared" si="702"/>
        <v>1</v>
      </c>
      <c r="M2755" s="71">
        <f t="shared" ca="1" si="703"/>
        <v>1.1303953600000001</v>
      </c>
      <c r="N2755" s="70">
        <f t="shared" si="704"/>
        <v>0</v>
      </c>
      <c r="O2755" s="66">
        <f t="shared" ca="1" si="705"/>
        <v>10500221.054891599</v>
      </c>
      <c r="P2755" s="72">
        <f t="shared" si="706"/>
        <v>0</v>
      </c>
      <c r="Q2755" s="73">
        <f t="shared" ca="1" si="707"/>
        <v>1610520.6588473076</v>
      </c>
      <c r="R2755" s="73">
        <f t="shared" ca="1" si="708"/>
        <v>24936228.201152477</v>
      </c>
      <c r="S2755" s="68"/>
      <c r="T2755" s="68"/>
      <c r="U2755" s="68"/>
    </row>
    <row r="2756" spans="1:21" x14ac:dyDescent="0.2">
      <c r="A2756" s="65">
        <f t="shared" si="693"/>
        <v>44731</v>
      </c>
      <c r="B2756" s="12">
        <f t="shared" ca="1" si="695"/>
        <v>117599844.86823756</v>
      </c>
      <c r="C2756" s="73">
        <f t="shared" ca="1" si="696"/>
        <v>80526032.942365378</v>
      </c>
      <c r="D2756" s="67">
        <f ca="1">IF(A2756&lt;$B$1,VLOOKUP(A2756,[1]DI!$A$4:$B$15000,2,FALSE),0)</f>
        <v>0</v>
      </c>
      <c r="E2756" s="11">
        <f t="shared" ca="1" si="697"/>
        <v>1</v>
      </c>
      <c r="F2756" s="66">
        <f ca="1">(TRUNC(PRODUCT($E$16:$E2755),16))</f>
        <v>1.80913945706518</v>
      </c>
      <c r="G2756" s="66">
        <f t="shared" ca="1" si="698"/>
        <v>1.6004484080525101</v>
      </c>
      <c r="H2756" s="66">
        <f t="shared" ca="1" si="699"/>
        <v>1.1303953600000001</v>
      </c>
      <c r="I2756" s="67">
        <f t="shared" si="694"/>
        <v>0</v>
      </c>
      <c r="J2756" s="68">
        <f t="shared" si="700"/>
        <v>43801</v>
      </c>
      <c r="K2756" s="13">
        <f t="shared" si="701"/>
        <v>917</v>
      </c>
      <c r="L2756" s="9">
        <f t="shared" si="702"/>
        <v>1</v>
      </c>
      <c r="M2756" s="71">
        <f t="shared" ca="1" si="703"/>
        <v>1.1303953600000001</v>
      </c>
      <c r="N2756" s="70">
        <f t="shared" si="704"/>
        <v>0</v>
      </c>
      <c r="O2756" s="66">
        <f t="shared" ca="1" si="705"/>
        <v>10500221.054891599</v>
      </c>
      <c r="P2756" s="72">
        <f t="shared" si="706"/>
        <v>0</v>
      </c>
      <c r="Q2756" s="73">
        <f t="shared" ca="1" si="707"/>
        <v>1610520.6588473076</v>
      </c>
      <c r="R2756" s="73">
        <f t="shared" ca="1" si="708"/>
        <v>24963070.212133266</v>
      </c>
      <c r="S2756" s="68"/>
      <c r="T2756" s="68"/>
      <c r="U2756" s="68"/>
    </row>
    <row r="2757" spans="1:21" x14ac:dyDescent="0.2">
      <c r="A2757" s="65">
        <f t="shared" si="693"/>
        <v>44732</v>
      </c>
      <c r="B2757" s="12">
        <f t="shared" ca="1" si="695"/>
        <v>117626686.87921834</v>
      </c>
      <c r="C2757" s="73">
        <f t="shared" ca="1" si="696"/>
        <v>80526032.942365378</v>
      </c>
      <c r="D2757" s="67">
        <f ca="1">IF(A2757&lt;$B$1,VLOOKUP(A2757,[1]DI!$A$4:$B$15000,2,FALSE),0)</f>
        <v>0.13150000000000001</v>
      </c>
      <c r="E2757" s="11">
        <f t="shared" ca="1" si="697"/>
        <v>1.0004903700000001</v>
      </c>
      <c r="F2757" s="66">
        <f ca="1">(TRUNC(PRODUCT($E$16:$E2756),16))</f>
        <v>1.80913945706518</v>
      </c>
      <c r="G2757" s="66">
        <f t="shared" ca="1" si="698"/>
        <v>1.6004484080525101</v>
      </c>
      <c r="H2757" s="66">
        <f t="shared" ca="1" si="699"/>
        <v>1.1303953600000001</v>
      </c>
      <c r="I2757" s="67">
        <f t="shared" si="694"/>
        <v>0</v>
      </c>
      <c r="J2757" s="68">
        <f t="shared" si="700"/>
        <v>43801</v>
      </c>
      <c r="K2757" s="13">
        <f t="shared" si="701"/>
        <v>918</v>
      </c>
      <c r="L2757" s="9">
        <f t="shared" si="702"/>
        <v>1</v>
      </c>
      <c r="M2757" s="71">
        <f t="shared" ca="1" si="703"/>
        <v>1.1303953600000001</v>
      </c>
      <c r="N2757" s="70">
        <f t="shared" si="704"/>
        <v>0</v>
      </c>
      <c r="O2757" s="66">
        <f t="shared" ca="1" si="705"/>
        <v>10500221.054891599</v>
      </c>
      <c r="P2757" s="72">
        <f t="shared" si="706"/>
        <v>0</v>
      </c>
      <c r="Q2757" s="73">
        <f t="shared" ca="1" si="707"/>
        <v>1610520.6588473076</v>
      </c>
      <c r="R2757" s="73">
        <f t="shared" ca="1" si="708"/>
        <v>24989912.223114058</v>
      </c>
      <c r="S2757" s="68"/>
      <c r="T2757" s="68"/>
      <c r="U2757" s="68"/>
    </row>
    <row r="2758" spans="1:21" x14ac:dyDescent="0.2">
      <c r="A2758" s="65">
        <f t="shared" si="693"/>
        <v>44733</v>
      </c>
      <c r="B2758" s="12">
        <f t="shared" ca="1" si="695"/>
        <v>117698165.27551942</v>
      </c>
      <c r="C2758" s="73">
        <f t="shared" ca="1" si="696"/>
        <v>80526032.942365378</v>
      </c>
      <c r="D2758" s="67">
        <f ca="1">IF(A2758&lt;$B$1,VLOOKUP(A2758,[1]DI!$A$4:$B$15000,2,FALSE),0)</f>
        <v>0.13150000000000001</v>
      </c>
      <c r="E2758" s="11">
        <f t="shared" ca="1" si="697"/>
        <v>1.0004903700000001</v>
      </c>
      <c r="F2758" s="66">
        <f ca="1">(TRUNC(PRODUCT($E$16:$E2757),16))</f>
        <v>1.8100266047807401</v>
      </c>
      <c r="G2758" s="66">
        <f t="shared" ca="1" si="698"/>
        <v>1.6004484080525101</v>
      </c>
      <c r="H2758" s="66">
        <f t="shared" ca="1" si="699"/>
        <v>1.1309496699999999</v>
      </c>
      <c r="I2758" s="67">
        <f t="shared" si="694"/>
        <v>0</v>
      </c>
      <c r="J2758" s="68">
        <f t="shared" si="700"/>
        <v>43801</v>
      </c>
      <c r="K2758" s="13">
        <f t="shared" si="701"/>
        <v>919</v>
      </c>
      <c r="L2758" s="9">
        <f t="shared" si="702"/>
        <v>1</v>
      </c>
      <c r="M2758" s="71">
        <f t="shared" ca="1" si="703"/>
        <v>1.1309496699999999</v>
      </c>
      <c r="N2758" s="70">
        <f t="shared" si="704"/>
        <v>0</v>
      </c>
      <c r="O2758" s="66">
        <f t="shared" ca="1" si="705"/>
        <v>10544857.4402119</v>
      </c>
      <c r="P2758" s="72">
        <f t="shared" si="706"/>
        <v>0</v>
      </c>
      <c r="Q2758" s="73">
        <f t="shared" ca="1" si="707"/>
        <v>1610520.6588473076</v>
      </c>
      <c r="R2758" s="73">
        <f t="shared" ca="1" si="708"/>
        <v>25016754.234094843</v>
      </c>
      <c r="S2758" s="68"/>
      <c r="T2758" s="68"/>
      <c r="U2758" s="68"/>
    </row>
    <row r="2759" spans="1:21" x14ac:dyDescent="0.2">
      <c r="A2759" s="65">
        <f t="shared" si="693"/>
        <v>44734</v>
      </c>
      <c r="B2759" s="12">
        <f t="shared" ca="1" si="695"/>
        <v>117769666.21910971</v>
      </c>
      <c r="C2759" s="73">
        <f t="shared" ca="1" si="696"/>
        <v>80526032.942365378</v>
      </c>
      <c r="D2759" s="67">
        <f ca="1">IF(A2759&lt;$B$1,VLOOKUP(A2759,[1]DI!$A$4:$B$15000,2,FALSE),0)</f>
        <v>0.13150000000000001</v>
      </c>
      <c r="E2759" s="11">
        <f t="shared" ca="1" si="697"/>
        <v>1.0004903700000001</v>
      </c>
      <c r="F2759" s="66">
        <f ca="1">(TRUNC(PRODUCT($E$16:$E2758),16))</f>
        <v>1.8109141875269299</v>
      </c>
      <c r="G2759" s="66">
        <f t="shared" ca="1" si="698"/>
        <v>1.6004484080525101</v>
      </c>
      <c r="H2759" s="66">
        <f t="shared" ca="1" si="699"/>
        <v>1.13150426</v>
      </c>
      <c r="I2759" s="67">
        <f t="shared" si="694"/>
        <v>0</v>
      </c>
      <c r="J2759" s="68">
        <f t="shared" si="700"/>
        <v>43801</v>
      </c>
      <c r="K2759" s="13">
        <f t="shared" si="701"/>
        <v>920</v>
      </c>
      <c r="L2759" s="9">
        <f t="shared" si="702"/>
        <v>1</v>
      </c>
      <c r="M2759" s="71">
        <f t="shared" ca="1" si="703"/>
        <v>1.13150426</v>
      </c>
      <c r="N2759" s="70">
        <f t="shared" si="704"/>
        <v>0</v>
      </c>
      <c r="O2759" s="66">
        <f t="shared" ca="1" si="705"/>
        <v>10589516.3728214</v>
      </c>
      <c r="P2759" s="72">
        <f t="shared" si="706"/>
        <v>0</v>
      </c>
      <c r="Q2759" s="73">
        <f t="shared" ca="1" si="707"/>
        <v>1610520.6588473076</v>
      </c>
      <c r="R2759" s="73">
        <f t="shared" ca="1" si="708"/>
        <v>25043596.245075632</v>
      </c>
      <c r="S2759" s="68"/>
      <c r="T2759" s="68"/>
      <c r="U2759" s="68"/>
    </row>
    <row r="2760" spans="1:21" x14ac:dyDescent="0.2">
      <c r="A2760" s="65">
        <f t="shared" si="693"/>
        <v>44735</v>
      </c>
      <c r="B2760" s="12">
        <f t="shared" ca="1" si="695"/>
        <v>117841188.09946851</v>
      </c>
      <c r="C2760" s="73">
        <f t="shared" ca="1" si="696"/>
        <v>80526032.942365378</v>
      </c>
      <c r="D2760" s="67">
        <f ca="1">IF(A2760&lt;$B$1,VLOOKUP(A2760,[1]DI!$A$4:$B$15000,2,FALSE),0)</f>
        <v>0.13150000000000001</v>
      </c>
      <c r="E2760" s="11">
        <f t="shared" ca="1" si="697"/>
        <v>1.0004903700000001</v>
      </c>
      <c r="F2760" s="66">
        <f ca="1">(TRUNC(PRODUCT($E$16:$E2759),16))</f>
        <v>1.8118022055170699</v>
      </c>
      <c r="G2760" s="66">
        <f t="shared" ca="1" si="698"/>
        <v>1.6004484080525101</v>
      </c>
      <c r="H2760" s="66">
        <f t="shared" ca="1" si="699"/>
        <v>1.1320591099999999</v>
      </c>
      <c r="I2760" s="67">
        <f t="shared" si="694"/>
        <v>0</v>
      </c>
      <c r="J2760" s="68">
        <f t="shared" si="700"/>
        <v>43801</v>
      </c>
      <c r="K2760" s="13">
        <f t="shared" si="701"/>
        <v>921</v>
      </c>
      <c r="L2760" s="9">
        <f t="shared" si="702"/>
        <v>1</v>
      </c>
      <c r="M2760" s="71">
        <f t="shared" ca="1" si="703"/>
        <v>1.1320591099999999</v>
      </c>
      <c r="N2760" s="70">
        <f t="shared" si="704"/>
        <v>0</v>
      </c>
      <c r="O2760" s="66">
        <f t="shared" ca="1" si="705"/>
        <v>10634196.2421994</v>
      </c>
      <c r="P2760" s="72">
        <f t="shared" si="706"/>
        <v>0</v>
      </c>
      <c r="Q2760" s="73">
        <f t="shared" ca="1" si="707"/>
        <v>1610520.6588473076</v>
      </c>
      <c r="R2760" s="73">
        <f t="shared" ca="1" si="708"/>
        <v>25070438.256056424</v>
      </c>
      <c r="S2760" s="68"/>
      <c r="T2760" s="68"/>
      <c r="U2760" s="68"/>
    </row>
    <row r="2761" spans="1:21" x14ac:dyDescent="0.2">
      <c r="A2761" s="65">
        <f t="shared" si="693"/>
        <v>44736</v>
      </c>
      <c r="B2761" s="12">
        <f t="shared" ca="1" si="695"/>
        <v>117912732.52711669</v>
      </c>
      <c r="C2761" s="73">
        <f t="shared" ca="1" si="696"/>
        <v>80526032.942365378</v>
      </c>
      <c r="D2761" s="67">
        <f ca="1">IF(A2761&lt;$B$1,VLOOKUP(A2761,[1]DI!$A$4:$B$15000,2,FALSE),0)</f>
        <v>0.13150000000000001</v>
      </c>
      <c r="E2761" s="11">
        <f t="shared" ca="1" si="697"/>
        <v>1.0004903700000001</v>
      </c>
      <c r="F2761" s="66">
        <f ca="1">(TRUNC(PRODUCT($E$16:$E2760),16))</f>
        <v>1.8126906589645899</v>
      </c>
      <c r="G2761" s="66">
        <f t="shared" ca="1" si="698"/>
        <v>1.6004484080525101</v>
      </c>
      <c r="H2761" s="66">
        <f t="shared" ca="1" si="699"/>
        <v>1.1326142400000001</v>
      </c>
      <c r="I2761" s="67">
        <f t="shared" si="694"/>
        <v>0</v>
      </c>
      <c r="J2761" s="68">
        <f t="shared" si="700"/>
        <v>43801</v>
      </c>
      <c r="K2761" s="13">
        <f t="shared" si="701"/>
        <v>922</v>
      </c>
      <c r="L2761" s="9">
        <f t="shared" si="702"/>
        <v>1</v>
      </c>
      <c r="M2761" s="71">
        <f t="shared" ca="1" si="703"/>
        <v>1.1326142400000001</v>
      </c>
      <c r="N2761" s="70">
        <f t="shared" si="704"/>
        <v>0</v>
      </c>
      <c r="O2761" s="66">
        <f t="shared" ca="1" si="705"/>
        <v>10678898.6588668</v>
      </c>
      <c r="P2761" s="72">
        <f t="shared" si="706"/>
        <v>0</v>
      </c>
      <c r="Q2761" s="73">
        <f t="shared" ca="1" si="707"/>
        <v>1610520.6588473076</v>
      </c>
      <c r="R2761" s="73">
        <f t="shared" ca="1" si="708"/>
        <v>25097280.267037213</v>
      </c>
      <c r="S2761" s="68"/>
      <c r="T2761" s="68"/>
      <c r="U2761" s="68"/>
    </row>
    <row r="2762" spans="1:21" x14ac:dyDescent="0.2">
      <c r="A2762" s="65">
        <f t="shared" si="693"/>
        <v>44737</v>
      </c>
      <c r="B2762" s="12">
        <f t="shared" ca="1" si="695"/>
        <v>117984298.69679359</v>
      </c>
      <c r="C2762" s="73">
        <f t="shared" ca="1" si="696"/>
        <v>80526032.942365378</v>
      </c>
      <c r="D2762" s="67">
        <f ca="1">IF(A2762&lt;$B$1,VLOOKUP(A2762,[1]DI!$A$4:$B$15000,2,FALSE),0)</f>
        <v>0</v>
      </c>
      <c r="E2762" s="11">
        <f t="shared" ca="1" si="697"/>
        <v>1</v>
      </c>
      <c r="F2762" s="66">
        <f ca="1">(TRUNC(PRODUCT($E$16:$E2761),16))</f>
        <v>1.8135795480830199</v>
      </c>
      <c r="G2762" s="66">
        <f t="shared" ca="1" si="698"/>
        <v>1.6004484080525101</v>
      </c>
      <c r="H2762" s="66">
        <f t="shared" ca="1" si="699"/>
        <v>1.13316964</v>
      </c>
      <c r="I2762" s="67">
        <f t="shared" si="694"/>
        <v>0</v>
      </c>
      <c r="J2762" s="68">
        <f t="shared" si="700"/>
        <v>43801</v>
      </c>
      <c r="K2762" s="13">
        <f t="shared" si="701"/>
        <v>923</v>
      </c>
      <c r="L2762" s="9">
        <f t="shared" si="702"/>
        <v>1</v>
      </c>
      <c r="M2762" s="71">
        <f t="shared" ca="1" si="703"/>
        <v>1.13316964</v>
      </c>
      <c r="N2762" s="70">
        <f t="shared" si="704"/>
        <v>0</v>
      </c>
      <c r="O2762" s="66">
        <f t="shared" ca="1" si="705"/>
        <v>10723622.8175629</v>
      </c>
      <c r="P2762" s="72">
        <f t="shared" si="706"/>
        <v>0</v>
      </c>
      <c r="Q2762" s="73">
        <f t="shared" ca="1" si="707"/>
        <v>1610520.6588473076</v>
      </c>
      <c r="R2762" s="73">
        <f t="shared" ca="1" si="708"/>
        <v>25124122.278017998</v>
      </c>
      <c r="S2762" s="68"/>
      <c r="T2762" s="68"/>
      <c r="U2762" s="68"/>
    </row>
    <row r="2763" spans="1:21" x14ac:dyDescent="0.2">
      <c r="A2763" s="65">
        <f t="shared" si="693"/>
        <v>44738</v>
      </c>
      <c r="B2763" s="12">
        <f t="shared" ca="1" si="695"/>
        <v>118011140.70777437</v>
      </c>
      <c r="C2763" s="73">
        <f t="shared" ca="1" si="696"/>
        <v>80526032.942365378</v>
      </c>
      <c r="D2763" s="67">
        <f ca="1">IF(A2763&lt;$B$1,VLOOKUP(A2763,[1]DI!$A$4:$B$15000,2,FALSE),0)</f>
        <v>0</v>
      </c>
      <c r="E2763" s="11">
        <f t="shared" ca="1" si="697"/>
        <v>1</v>
      </c>
      <c r="F2763" s="66">
        <f ca="1">(TRUNC(PRODUCT($E$16:$E2762),16))</f>
        <v>1.8135795480830199</v>
      </c>
      <c r="G2763" s="66">
        <f t="shared" ca="1" si="698"/>
        <v>1.6004484080525101</v>
      </c>
      <c r="H2763" s="66">
        <f t="shared" ca="1" si="699"/>
        <v>1.13316964</v>
      </c>
      <c r="I2763" s="67">
        <f t="shared" si="694"/>
        <v>0</v>
      </c>
      <c r="J2763" s="68">
        <f t="shared" si="700"/>
        <v>43801</v>
      </c>
      <c r="K2763" s="13">
        <f t="shared" si="701"/>
        <v>924</v>
      </c>
      <c r="L2763" s="9">
        <f t="shared" si="702"/>
        <v>1</v>
      </c>
      <c r="M2763" s="71">
        <f t="shared" ca="1" si="703"/>
        <v>1.13316964</v>
      </c>
      <c r="N2763" s="70">
        <f t="shared" si="704"/>
        <v>0</v>
      </c>
      <c r="O2763" s="66">
        <f t="shared" ca="1" si="705"/>
        <v>10723622.8175629</v>
      </c>
      <c r="P2763" s="72">
        <f t="shared" si="706"/>
        <v>0</v>
      </c>
      <c r="Q2763" s="73">
        <f t="shared" ca="1" si="707"/>
        <v>1610520.6588473076</v>
      </c>
      <c r="R2763" s="73">
        <f t="shared" ca="1" si="708"/>
        <v>25150964.288998786</v>
      </c>
      <c r="S2763" s="68"/>
      <c r="T2763" s="68"/>
      <c r="U2763" s="68"/>
    </row>
    <row r="2764" spans="1:21" x14ac:dyDescent="0.2">
      <c r="A2764" s="65">
        <f t="shared" si="693"/>
        <v>44739</v>
      </c>
      <c r="B2764" s="12">
        <f t="shared" ca="1" si="695"/>
        <v>118037982.71875516</v>
      </c>
      <c r="C2764" s="73">
        <f t="shared" ca="1" si="696"/>
        <v>80526032.942365378</v>
      </c>
      <c r="D2764" s="67">
        <f ca="1">IF(A2764&lt;$B$1,VLOOKUP(A2764,[1]DI!$A$4:$B$15000,2,FALSE),0)</f>
        <v>0.13150000000000001</v>
      </c>
      <c r="E2764" s="11">
        <f t="shared" ca="1" si="697"/>
        <v>1.0004903700000001</v>
      </c>
      <c r="F2764" s="66">
        <f ca="1">(TRUNC(PRODUCT($E$16:$E2763),16))</f>
        <v>1.8135795480830199</v>
      </c>
      <c r="G2764" s="66">
        <f t="shared" ca="1" si="698"/>
        <v>1.6004484080525101</v>
      </c>
      <c r="H2764" s="66">
        <f t="shared" ca="1" si="699"/>
        <v>1.13316964</v>
      </c>
      <c r="I2764" s="67">
        <f t="shared" si="694"/>
        <v>0</v>
      </c>
      <c r="J2764" s="68">
        <f t="shared" si="700"/>
        <v>43801</v>
      </c>
      <c r="K2764" s="13">
        <f t="shared" si="701"/>
        <v>925</v>
      </c>
      <c r="L2764" s="9">
        <f t="shared" si="702"/>
        <v>1</v>
      </c>
      <c r="M2764" s="71">
        <f t="shared" ca="1" si="703"/>
        <v>1.13316964</v>
      </c>
      <c r="N2764" s="70">
        <f t="shared" si="704"/>
        <v>0</v>
      </c>
      <c r="O2764" s="66">
        <f t="shared" ca="1" si="705"/>
        <v>10723622.8175629</v>
      </c>
      <c r="P2764" s="72">
        <f t="shared" si="706"/>
        <v>0</v>
      </c>
      <c r="Q2764" s="73">
        <f t="shared" ca="1" si="707"/>
        <v>1610520.6588473076</v>
      </c>
      <c r="R2764" s="73">
        <f t="shared" ca="1" si="708"/>
        <v>25177806.299979575</v>
      </c>
      <c r="S2764" s="68"/>
      <c r="T2764" s="68"/>
      <c r="U2764" s="68"/>
    </row>
    <row r="2765" spans="1:21" x14ac:dyDescent="0.2">
      <c r="A2765" s="65">
        <f t="shared" si="693"/>
        <v>44740</v>
      </c>
      <c r="B2765" s="12">
        <f t="shared" ca="1" si="695"/>
        <v>118109570.63046105</v>
      </c>
      <c r="C2765" s="73">
        <f t="shared" ca="1" si="696"/>
        <v>80526032.942365378</v>
      </c>
      <c r="D2765" s="67">
        <f ca="1">IF(A2765&lt;$B$1,VLOOKUP(A2765,[1]DI!$A$4:$B$15000,2,FALSE),0)</f>
        <v>0.13150000000000001</v>
      </c>
      <c r="E2765" s="11">
        <f t="shared" ca="1" si="697"/>
        <v>1.0004903700000001</v>
      </c>
      <c r="F2765" s="66">
        <f ca="1">(TRUNC(PRODUCT($E$16:$E2764),16))</f>
        <v>1.8144688730860199</v>
      </c>
      <c r="G2765" s="66">
        <f t="shared" ca="1" si="698"/>
        <v>1.6004484080525101</v>
      </c>
      <c r="H2765" s="66">
        <f t="shared" ca="1" si="699"/>
        <v>1.13372531</v>
      </c>
      <c r="I2765" s="67">
        <f t="shared" si="694"/>
        <v>0</v>
      </c>
      <c r="J2765" s="68">
        <f t="shared" si="700"/>
        <v>43801</v>
      </c>
      <c r="K2765" s="13">
        <f t="shared" si="701"/>
        <v>926</v>
      </c>
      <c r="L2765" s="9">
        <f t="shared" si="702"/>
        <v>1</v>
      </c>
      <c r="M2765" s="71">
        <f t="shared" ca="1" si="703"/>
        <v>1.13372531</v>
      </c>
      <c r="N2765" s="70">
        <f t="shared" si="704"/>
        <v>0</v>
      </c>
      <c r="O2765" s="66">
        <f t="shared" ca="1" si="705"/>
        <v>10768368.718288001</v>
      </c>
      <c r="P2765" s="72">
        <f t="shared" si="706"/>
        <v>0</v>
      </c>
      <c r="Q2765" s="73">
        <f t="shared" ca="1" si="707"/>
        <v>1610520.6588473076</v>
      </c>
      <c r="R2765" s="73">
        <f t="shared" ca="1" si="708"/>
        <v>25204648.310960364</v>
      </c>
      <c r="S2765" s="68"/>
      <c r="T2765" s="68"/>
      <c r="U2765" s="68"/>
    </row>
    <row r="2766" spans="1:21" x14ac:dyDescent="0.2">
      <c r="A2766" s="65">
        <f t="shared" si="693"/>
        <v>44741</v>
      </c>
      <c r="B2766" s="12">
        <f t="shared" ca="1" si="695"/>
        <v>118181181.08945613</v>
      </c>
      <c r="C2766" s="73">
        <f t="shared" ca="1" si="696"/>
        <v>80526032.942365378</v>
      </c>
      <c r="D2766" s="67">
        <f ca="1">IF(A2766&lt;$B$1,VLOOKUP(A2766,[1]DI!$A$4:$B$15000,2,FALSE),0)</f>
        <v>0.13150000000000001</v>
      </c>
      <c r="E2766" s="11">
        <f t="shared" ca="1" si="697"/>
        <v>1.0004903700000001</v>
      </c>
      <c r="F2766" s="66">
        <f ca="1">(TRUNC(PRODUCT($E$16:$E2765),16))</f>
        <v>1.81535863418731</v>
      </c>
      <c r="G2766" s="66">
        <f t="shared" ca="1" si="698"/>
        <v>1.6004484080525101</v>
      </c>
      <c r="H2766" s="66">
        <f t="shared" ca="1" si="699"/>
        <v>1.1342812600000001</v>
      </c>
      <c r="I2766" s="67">
        <f t="shared" si="694"/>
        <v>0</v>
      </c>
      <c r="J2766" s="68">
        <f t="shared" si="700"/>
        <v>43801</v>
      </c>
      <c r="K2766" s="13">
        <f t="shared" si="701"/>
        <v>927</v>
      </c>
      <c r="L2766" s="9">
        <f t="shared" si="702"/>
        <v>1</v>
      </c>
      <c r="M2766" s="71">
        <f t="shared" ca="1" si="703"/>
        <v>1.1342812600000001</v>
      </c>
      <c r="N2766" s="70">
        <f t="shared" si="704"/>
        <v>0</v>
      </c>
      <c r="O2766" s="66">
        <f t="shared" ca="1" si="705"/>
        <v>10813137.166302299</v>
      </c>
      <c r="P2766" s="72">
        <f t="shared" si="706"/>
        <v>0</v>
      </c>
      <c r="Q2766" s="73">
        <f t="shared" ca="1" si="707"/>
        <v>1610520.6588473076</v>
      </c>
      <c r="R2766" s="73">
        <f t="shared" ca="1" si="708"/>
        <v>25231490.321941152</v>
      </c>
      <c r="S2766" s="68"/>
      <c r="T2766" s="68"/>
      <c r="U2766" s="68"/>
    </row>
    <row r="2767" spans="1:21" x14ac:dyDescent="0.2">
      <c r="A2767" s="65">
        <f t="shared" si="693"/>
        <v>44742</v>
      </c>
      <c r="B2767" s="12">
        <f t="shared" ca="1" si="695"/>
        <v>118252813.29048014</v>
      </c>
      <c r="C2767" s="73">
        <f t="shared" ca="1" si="696"/>
        <v>80526032.942365378</v>
      </c>
      <c r="D2767" s="67">
        <f ca="1">IF(A2767&lt;$B$1,VLOOKUP(A2767,[1]DI!$A$4:$B$15000,2,FALSE),0)</f>
        <v>0.13150000000000001</v>
      </c>
      <c r="E2767" s="11">
        <f t="shared" ca="1" si="697"/>
        <v>1.0004903700000001</v>
      </c>
      <c r="F2767" s="66">
        <f ca="1">(TRUNC(PRODUCT($E$16:$E2766),16))</f>
        <v>1.8162488316007599</v>
      </c>
      <c r="G2767" s="66">
        <f t="shared" ca="1" si="698"/>
        <v>1.6004484080525101</v>
      </c>
      <c r="H2767" s="66">
        <f t="shared" ca="1" si="699"/>
        <v>1.1348374800000001</v>
      </c>
      <c r="I2767" s="67">
        <f t="shared" si="694"/>
        <v>0</v>
      </c>
      <c r="J2767" s="68">
        <f t="shared" si="700"/>
        <v>43801</v>
      </c>
      <c r="K2767" s="13">
        <f t="shared" si="701"/>
        <v>928</v>
      </c>
      <c r="L2767" s="9">
        <f t="shared" si="702"/>
        <v>1</v>
      </c>
      <c r="M2767" s="71">
        <f t="shared" ca="1" si="703"/>
        <v>1.1348374800000001</v>
      </c>
      <c r="N2767" s="70">
        <f t="shared" si="704"/>
        <v>0</v>
      </c>
      <c r="O2767" s="66">
        <f t="shared" ca="1" si="705"/>
        <v>10857927.356345501</v>
      </c>
      <c r="P2767" s="72">
        <f t="shared" si="706"/>
        <v>0</v>
      </c>
      <c r="Q2767" s="73">
        <f t="shared" ca="1" si="707"/>
        <v>1610520.6588473076</v>
      </c>
      <c r="R2767" s="73">
        <f t="shared" ca="1" si="708"/>
        <v>25258332.332921945</v>
      </c>
      <c r="S2767" s="68"/>
      <c r="T2767" s="68"/>
      <c r="U2767" s="68"/>
    </row>
    <row r="2768" spans="1:21" x14ac:dyDescent="0.2">
      <c r="A2768" s="65">
        <f t="shared" si="693"/>
        <v>44743</v>
      </c>
      <c r="B2768" s="12">
        <f t="shared" ca="1" si="695"/>
        <v>118324467.23353302</v>
      </c>
      <c r="C2768" s="73">
        <f t="shared" ca="1" si="696"/>
        <v>80526032.942365378</v>
      </c>
      <c r="D2768" s="67">
        <f ca="1">IF(A2768&lt;$B$1,VLOOKUP(A2768,[1]DI!$A$4:$B$15000,2,FALSE),0)</f>
        <v>0.13150000000000001</v>
      </c>
      <c r="E2768" s="11">
        <f t="shared" ca="1" si="697"/>
        <v>1.0004903700000001</v>
      </c>
      <c r="F2768" s="66">
        <f ca="1">(TRUNC(PRODUCT($E$16:$E2767),16))</f>
        <v>1.8171394655403099</v>
      </c>
      <c r="G2768" s="66">
        <f t="shared" ca="1" si="698"/>
        <v>1.6004484080525101</v>
      </c>
      <c r="H2768" s="66">
        <f t="shared" ca="1" si="699"/>
        <v>1.13539397</v>
      </c>
      <c r="I2768" s="67">
        <f t="shared" si="694"/>
        <v>0</v>
      </c>
      <c r="J2768" s="68">
        <f t="shared" si="700"/>
        <v>43801</v>
      </c>
      <c r="K2768" s="13">
        <f t="shared" si="701"/>
        <v>929</v>
      </c>
      <c r="L2768" s="9">
        <f t="shared" si="702"/>
        <v>1</v>
      </c>
      <c r="M2768" s="71">
        <f t="shared" ca="1" si="703"/>
        <v>1.13539397</v>
      </c>
      <c r="N2768" s="70">
        <f t="shared" si="704"/>
        <v>0</v>
      </c>
      <c r="O2768" s="66">
        <f t="shared" ca="1" si="705"/>
        <v>10902739.2884176</v>
      </c>
      <c r="P2768" s="72">
        <f t="shared" si="706"/>
        <v>0</v>
      </c>
      <c r="Q2768" s="73">
        <f t="shared" ca="1" si="707"/>
        <v>1610520.6588473076</v>
      </c>
      <c r="R2768" s="73">
        <f t="shared" ca="1" si="708"/>
        <v>25285174.343902729</v>
      </c>
      <c r="S2768" s="68"/>
      <c r="T2768" s="68"/>
      <c r="U2768" s="68"/>
    </row>
    <row r="2769" spans="1:21" x14ac:dyDescent="0.2">
      <c r="A2769" s="65">
        <f t="shared" si="693"/>
        <v>44744</v>
      </c>
      <c r="B2769" s="12">
        <f t="shared" ca="1" si="695"/>
        <v>118396142.9186148</v>
      </c>
      <c r="C2769" s="73">
        <f t="shared" ca="1" si="696"/>
        <v>80526032.942365378</v>
      </c>
      <c r="D2769" s="67">
        <f ca="1">IF(A2769&lt;$B$1,VLOOKUP(A2769,[1]DI!$A$4:$B$15000,2,FALSE),0)</f>
        <v>0</v>
      </c>
      <c r="E2769" s="11">
        <f t="shared" ca="1" si="697"/>
        <v>1</v>
      </c>
      <c r="F2769" s="66">
        <f ca="1">(TRUNC(PRODUCT($E$16:$E2768),16))</f>
        <v>1.81803053622003</v>
      </c>
      <c r="G2769" s="66">
        <f t="shared" ca="1" si="698"/>
        <v>1.6004484080525101</v>
      </c>
      <c r="H2769" s="66">
        <f t="shared" ca="1" si="699"/>
        <v>1.13595073</v>
      </c>
      <c r="I2769" s="67">
        <f t="shared" si="694"/>
        <v>0</v>
      </c>
      <c r="J2769" s="68">
        <f t="shared" si="700"/>
        <v>43801</v>
      </c>
      <c r="K2769" s="13">
        <f t="shared" si="701"/>
        <v>930</v>
      </c>
      <c r="L2769" s="9">
        <f t="shared" si="702"/>
        <v>1</v>
      </c>
      <c r="M2769" s="71">
        <f t="shared" ca="1" si="703"/>
        <v>1.13595073</v>
      </c>
      <c r="N2769" s="70">
        <f t="shared" si="704"/>
        <v>0</v>
      </c>
      <c r="O2769" s="66">
        <f t="shared" ca="1" si="705"/>
        <v>10947572.962518601</v>
      </c>
      <c r="P2769" s="72">
        <f t="shared" si="706"/>
        <v>0</v>
      </c>
      <c r="Q2769" s="73">
        <f t="shared" ca="1" si="707"/>
        <v>1610520.6588473076</v>
      </c>
      <c r="R2769" s="73">
        <f t="shared" ca="1" si="708"/>
        <v>25312016.354883518</v>
      </c>
      <c r="S2769" s="68"/>
      <c r="T2769" s="68"/>
      <c r="U2769" s="68"/>
    </row>
    <row r="2770" spans="1:21" x14ac:dyDescent="0.2">
      <c r="A2770" s="65">
        <f t="shared" ref="A2770:A2833" si="709">(A2769+1)</f>
        <v>44745</v>
      </c>
      <c r="B2770" s="12">
        <f t="shared" ca="1" si="695"/>
        <v>118422984.92959559</v>
      </c>
      <c r="C2770" s="73">
        <f t="shared" ca="1" si="696"/>
        <v>80526032.942365378</v>
      </c>
      <c r="D2770" s="67">
        <f ca="1">IF(A2770&lt;$B$1,VLOOKUP(A2770,[1]DI!$A$4:$B$15000,2,FALSE),0)</f>
        <v>0</v>
      </c>
      <c r="E2770" s="11">
        <f t="shared" ca="1" si="697"/>
        <v>1</v>
      </c>
      <c r="F2770" s="66">
        <f ca="1">(TRUNC(PRODUCT($E$16:$E2769),16))</f>
        <v>1.81803053622003</v>
      </c>
      <c r="G2770" s="66">
        <f t="shared" ca="1" si="698"/>
        <v>1.6004484080525101</v>
      </c>
      <c r="H2770" s="66">
        <f t="shared" ca="1" si="699"/>
        <v>1.13595073</v>
      </c>
      <c r="I2770" s="67">
        <f t="shared" ref="I2770:I2833" si="710">I2769</f>
        <v>0</v>
      </c>
      <c r="J2770" s="68">
        <f t="shared" si="700"/>
        <v>43801</v>
      </c>
      <c r="K2770" s="13">
        <f t="shared" si="701"/>
        <v>931</v>
      </c>
      <c r="L2770" s="9">
        <f t="shared" si="702"/>
        <v>1</v>
      </c>
      <c r="M2770" s="71">
        <f t="shared" ca="1" si="703"/>
        <v>1.13595073</v>
      </c>
      <c r="N2770" s="70">
        <f t="shared" si="704"/>
        <v>0</v>
      </c>
      <c r="O2770" s="66">
        <f t="shared" ca="1" si="705"/>
        <v>10947572.962518601</v>
      </c>
      <c r="P2770" s="72">
        <f t="shared" si="706"/>
        <v>0</v>
      </c>
      <c r="Q2770" s="73">
        <f t="shared" ca="1" si="707"/>
        <v>1610520.6588473076</v>
      </c>
      <c r="R2770" s="73">
        <f t="shared" ca="1" si="708"/>
        <v>25338858.365864303</v>
      </c>
      <c r="S2770" s="68"/>
      <c r="T2770" s="68"/>
      <c r="U2770" s="68"/>
    </row>
    <row r="2771" spans="1:21" x14ac:dyDescent="0.2">
      <c r="A2771" s="65">
        <f t="shared" si="709"/>
        <v>44746</v>
      </c>
      <c r="B2771" s="12">
        <f t="shared" ca="1" si="695"/>
        <v>118449826.94057637</v>
      </c>
      <c r="C2771" s="73">
        <f t="shared" ca="1" si="696"/>
        <v>80526032.942365378</v>
      </c>
      <c r="D2771" s="67">
        <f ca="1">IF(A2771&lt;$B$1,VLOOKUP(A2771,[1]DI!$A$4:$B$15000,2,FALSE),0)</f>
        <v>0.13150000000000001</v>
      </c>
      <c r="E2771" s="11">
        <f t="shared" ca="1" si="697"/>
        <v>1.0004903700000001</v>
      </c>
      <c r="F2771" s="66">
        <f ca="1">(TRUNC(PRODUCT($E$16:$E2770),16))</f>
        <v>1.81803053622003</v>
      </c>
      <c r="G2771" s="66">
        <f t="shared" ca="1" si="698"/>
        <v>1.6004484080525101</v>
      </c>
      <c r="H2771" s="66">
        <f t="shared" ca="1" si="699"/>
        <v>1.13595073</v>
      </c>
      <c r="I2771" s="67">
        <f t="shared" si="710"/>
        <v>0</v>
      </c>
      <c r="J2771" s="68">
        <f t="shared" si="700"/>
        <v>43801</v>
      </c>
      <c r="K2771" s="13">
        <f t="shared" si="701"/>
        <v>932</v>
      </c>
      <c r="L2771" s="9">
        <f t="shared" si="702"/>
        <v>1</v>
      </c>
      <c r="M2771" s="71">
        <f t="shared" ca="1" si="703"/>
        <v>1.13595073</v>
      </c>
      <c r="N2771" s="70">
        <f t="shared" si="704"/>
        <v>0</v>
      </c>
      <c r="O2771" s="66">
        <f t="shared" ca="1" si="705"/>
        <v>10947572.962518601</v>
      </c>
      <c r="P2771" s="72">
        <f t="shared" si="706"/>
        <v>0</v>
      </c>
      <c r="Q2771" s="73">
        <f t="shared" ca="1" si="707"/>
        <v>1610520.6588473076</v>
      </c>
      <c r="R2771" s="73">
        <f t="shared" ca="1" si="708"/>
        <v>25365700.376845095</v>
      </c>
      <c r="S2771" s="68"/>
      <c r="T2771" s="68"/>
      <c r="U2771" s="68"/>
    </row>
    <row r="2772" spans="1:21" x14ac:dyDescent="0.2">
      <c r="A2772" s="65">
        <f t="shared" si="709"/>
        <v>44747</v>
      </c>
      <c r="B2772" s="12">
        <f t="shared" ca="1" si="695"/>
        <v>118521525.17294738</v>
      </c>
      <c r="C2772" s="73">
        <f t="shared" ca="1" si="696"/>
        <v>80526032.942365378</v>
      </c>
      <c r="D2772" s="67">
        <f ca="1">IF(A2772&lt;$B$1,VLOOKUP(A2772,[1]DI!$A$4:$B$15000,2,FALSE),0)</f>
        <v>0.13150000000000001</v>
      </c>
      <c r="E2772" s="11">
        <f t="shared" ca="1" si="697"/>
        <v>1.0004903700000001</v>
      </c>
      <c r="F2772" s="66">
        <f ca="1">(TRUNC(PRODUCT($E$16:$E2771),16))</f>
        <v>1.8189220438540801</v>
      </c>
      <c r="G2772" s="66">
        <f t="shared" ca="1" si="698"/>
        <v>1.6004484080525101</v>
      </c>
      <c r="H2772" s="66">
        <f t="shared" ca="1" si="699"/>
        <v>1.1365077699999999</v>
      </c>
      <c r="I2772" s="67">
        <f t="shared" si="710"/>
        <v>0</v>
      </c>
      <c r="J2772" s="68">
        <f t="shared" si="700"/>
        <v>43801</v>
      </c>
      <c r="K2772" s="13">
        <f t="shared" si="701"/>
        <v>933</v>
      </c>
      <c r="L2772" s="9">
        <f t="shared" si="702"/>
        <v>1</v>
      </c>
      <c r="M2772" s="71">
        <f t="shared" ca="1" si="703"/>
        <v>1.1365077699999999</v>
      </c>
      <c r="N2772" s="70">
        <f t="shared" si="704"/>
        <v>0</v>
      </c>
      <c r="O2772" s="66">
        <f t="shared" ca="1" si="705"/>
        <v>10992429.1839088</v>
      </c>
      <c r="P2772" s="72">
        <f t="shared" si="706"/>
        <v>0</v>
      </c>
      <c r="Q2772" s="73">
        <f t="shared" ca="1" si="707"/>
        <v>1610520.6588473076</v>
      </c>
      <c r="R2772" s="73">
        <f t="shared" ca="1" si="708"/>
        <v>25392542.387825884</v>
      </c>
      <c r="S2772" s="68"/>
      <c r="T2772" s="68"/>
      <c r="U2772" s="68"/>
    </row>
    <row r="2773" spans="1:21" x14ac:dyDescent="0.2">
      <c r="A2773" s="65">
        <f t="shared" si="709"/>
        <v>44748</v>
      </c>
      <c r="B2773" s="12">
        <f t="shared" ca="1" si="695"/>
        <v>118593244.34208694</v>
      </c>
      <c r="C2773" s="73">
        <f t="shared" ca="1" si="696"/>
        <v>80526032.942365378</v>
      </c>
      <c r="D2773" s="67">
        <f ca="1">IF(A2773&lt;$B$1,VLOOKUP(A2773,[1]DI!$A$4:$B$15000,2,FALSE),0)</f>
        <v>0.13150000000000001</v>
      </c>
      <c r="E2773" s="11">
        <f t="shared" ca="1" si="697"/>
        <v>1.0004903700000001</v>
      </c>
      <c r="F2773" s="66">
        <f ca="1">(TRUNC(PRODUCT($E$16:$E2772),16))</f>
        <v>1.8198139886567199</v>
      </c>
      <c r="G2773" s="66">
        <f t="shared" ca="1" si="698"/>
        <v>1.6004484080525101</v>
      </c>
      <c r="H2773" s="66">
        <f t="shared" ca="1" si="699"/>
        <v>1.13706507</v>
      </c>
      <c r="I2773" s="67">
        <f t="shared" si="710"/>
        <v>0</v>
      </c>
      <c r="J2773" s="68">
        <f t="shared" si="700"/>
        <v>43801</v>
      </c>
      <c r="K2773" s="13">
        <f t="shared" si="701"/>
        <v>934</v>
      </c>
      <c r="L2773" s="9">
        <f t="shared" si="702"/>
        <v>1</v>
      </c>
      <c r="M2773" s="71">
        <f t="shared" ca="1" si="703"/>
        <v>1.13706507</v>
      </c>
      <c r="N2773" s="70">
        <f t="shared" si="704"/>
        <v>0</v>
      </c>
      <c r="O2773" s="66">
        <f t="shared" ca="1" si="705"/>
        <v>11037306.342067599</v>
      </c>
      <c r="P2773" s="72">
        <f t="shared" si="706"/>
        <v>0</v>
      </c>
      <c r="Q2773" s="73">
        <f t="shared" ca="1" si="707"/>
        <v>1610520.6588473076</v>
      </c>
      <c r="R2773" s="73">
        <f t="shared" ca="1" si="708"/>
        <v>25419384.398806669</v>
      </c>
      <c r="S2773" s="68"/>
      <c r="T2773" s="68"/>
      <c r="U2773" s="68"/>
    </row>
    <row r="2774" spans="1:21" x14ac:dyDescent="0.2">
      <c r="A2774" s="65">
        <f t="shared" si="709"/>
        <v>44749</v>
      </c>
      <c r="B2774" s="12">
        <f t="shared" ca="1" si="695"/>
        <v>118664986.86377604</v>
      </c>
      <c r="C2774" s="73">
        <f t="shared" ca="1" si="696"/>
        <v>80526032.942365378</v>
      </c>
      <c r="D2774" s="67">
        <f ca="1">IF(A2774&lt;$B$1,VLOOKUP(A2774,[1]DI!$A$4:$B$15000,2,FALSE),0)</f>
        <v>0.13150000000000001</v>
      </c>
      <c r="E2774" s="11">
        <f t="shared" ca="1" si="697"/>
        <v>1.0004903700000001</v>
      </c>
      <c r="F2774" s="66">
        <f ca="1">(TRUNC(PRODUCT($E$16:$E2773),16))</f>
        <v>1.8207063708423401</v>
      </c>
      <c r="G2774" s="66">
        <f t="shared" ca="1" si="698"/>
        <v>1.6004484080525101</v>
      </c>
      <c r="H2774" s="66">
        <f t="shared" ca="1" si="699"/>
        <v>1.1376226599999999</v>
      </c>
      <c r="I2774" s="67">
        <f t="shared" si="710"/>
        <v>0</v>
      </c>
      <c r="J2774" s="68">
        <f t="shared" si="700"/>
        <v>43801</v>
      </c>
      <c r="K2774" s="13">
        <f t="shared" si="701"/>
        <v>935</v>
      </c>
      <c r="L2774" s="9">
        <f t="shared" si="702"/>
        <v>1</v>
      </c>
      <c r="M2774" s="71">
        <f t="shared" ca="1" si="703"/>
        <v>1.1376226599999999</v>
      </c>
      <c r="N2774" s="70">
        <f t="shared" si="704"/>
        <v>0</v>
      </c>
      <c r="O2774" s="66">
        <f t="shared" ca="1" si="705"/>
        <v>11082206.8527759</v>
      </c>
      <c r="P2774" s="72">
        <f t="shared" si="706"/>
        <v>0</v>
      </c>
      <c r="Q2774" s="73">
        <f t="shared" ca="1" si="707"/>
        <v>1610520.6588473076</v>
      </c>
      <c r="R2774" s="73">
        <f t="shared" ca="1" si="708"/>
        <v>25446226.409787461</v>
      </c>
      <c r="S2774" s="68"/>
      <c r="T2774" s="68"/>
      <c r="U2774" s="68"/>
    </row>
    <row r="2775" spans="1:21" x14ac:dyDescent="0.2">
      <c r="A2775" s="65">
        <f t="shared" si="709"/>
        <v>44750</v>
      </c>
      <c r="B2775" s="12">
        <f t="shared" ca="1" si="695"/>
        <v>118736750.32223372</v>
      </c>
      <c r="C2775" s="73">
        <f t="shared" ca="1" si="696"/>
        <v>80526032.942365378</v>
      </c>
      <c r="D2775" s="67">
        <f ca="1">IF(A2775&lt;$B$1,VLOOKUP(A2775,[1]DI!$A$4:$B$15000,2,FALSE),0)</f>
        <v>0.13150000000000001</v>
      </c>
      <c r="E2775" s="11">
        <f t="shared" ca="1" si="697"/>
        <v>1.0004903700000001</v>
      </c>
      <c r="F2775" s="66">
        <f ca="1">(TRUNC(PRODUCT($E$16:$E2774),16))</f>
        <v>1.8215991906254101</v>
      </c>
      <c r="G2775" s="66">
        <f t="shared" ca="1" si="698"/>
        <v>1.6004484080525101</v>
      </c>
      <c r="H2775" s="66">
        <f t="shared" ca="1" si="699"/>
        <v>1.13818051</v>
      </c>
      <c r="I2775" s="67">
        <f t="shared" si="710"/>
        <v>0</v>
      </c>
      <c r="J2775" s="68">
        <f t="shared" si="700"/>
        <v>43801</v>
      </c>
      <c r="K2775" s="13">
        <f t="shared" si="701"/>
        <v>936</v>
      </c>
      <c r="L2775" s="9">
        <f t="shared" si="702"/>
        <v>1</v>
      </c>
      <c r="M2775" s="71">
        <f t="shared" ca="1" si="703"/>
        <v>1.13818051</v>
      </c>
      <c r="N2775" s="70">
        <f t="shared" si="704"/>
        <v>0</v>
      </c>
      <c r="O2775" s="66">
        <f t="shared" ca="1" si="705"/>
        <v>11127128.300252801</v>
      </c>
      <c r="P2775" s="72">
        <f t="shared" si="706"/>
        <v>0</v>
      </c>
      <c r="Q2775" s="73">
        <f t="shared" ca="1" si="707"/>
        <v>1610520.6588473076</v>
      </c>
      <c r="R2775" s="73">
        <f t="shared" ca="1" si="708"/>
        <v>25473068.42076825</v>
      </c>
      <c r="S2775" s="68"/>
      <c r="T2775" s="68"/>
      <c r="U2775" s="68"/>
    </row>
    <row r="2776" spans="1:21" x14ac:dyDescent="0.2">
      <c r="A2776" s="65">
        <f t="shared" si="709"/>
        <v>44751</v>
      </c>
      <c r="B2776" s="12">
        <f t="shared" ca="1" si="695"/>
        <v>118808536.32798073</v>
      </c>
      <c r="C2776" s="73">
        <f t="shared" ca="1" si="696"/>
        <v>80526032.942365378</v>
      </c>
      <c r="D2776" s="67">
        <f ca="1">IF(A2776&lt;$B$1,VLOOKUP(A2776,[1]DI!$A$4:$B$15000,2,FALSE),0)</f>
        <v>0</v>
      </c>
      <c r="E2776" s="11">
        <f t="shared" ca="1" si="697"/>
        <v>1</v>
      </c>
      <c r="F2776" s="66">
        <f ca="1">(TRUNC(PRODUCT($E$16:$E2775),16))</f>
        <v>1.82249244822052</v>
      </c>
      <c r="G2776" s="66">
        <f t="shared" ca="1" si="698"/>
        <v>1.6004484080525101</v>
      </c>
      <c r="H2776" s="66">
        <f t="shared" ca="1" si="699"/>
        <v>1.1387386399999999</v>
      </c>
      <c r="I2776" s="67">
        <f t="shared" si="710"/>
        <v>0</v>
      </c>
      <c r="J2776" s="68">
        <f t="shared" si="700"/>
        <v>43801</v>
      </c>
      <c r="K2776" s="13">
        <f t="shared" si="701"/>
        <v>937</v>
      </c>
      <c r="L2776" s="9">
        <f t="shared" si="702"/>
        <v>1</v>
      </c>
      <c r="M2776" s="71">
        <f t="shared" ca="1" si="703"/>
        <v>1.1387386399999999</v>
      </c>
      <c r="N2776" s="70">
        <f t="shared" si="704"/>
        <v>0</v>
      </c>
      <c r="O2776" s="66">
        <f t="shared" ca="1" si="705"/>
        <v>11172072.295019001</v>
      </c>
      <c r="P2776" s="72">
        <f t="shared" si="706"/>
        <v>0</v>
      </c>
      <c r="Q2776" s="73">
        <f t="shared" ca="1" si="707"/>
        <v>1610520.6588473076</v>
      </c>
      <c r="R2776" s="73">
        <f t="shared" ca="1" si="708"/>
        <v>25499910.431749038</v>
      </c>
      <c r="S2776" s="68"/>
      <c r="T2776" s="68"/>
      <c r="U2776" s="68"/>
    </row>
    <row r="2777" spans="1:21" x14ac:dyDescent="0.2">
      <c r="A2777" s="65">
        <f t="shared" si="709"/>
        <v>44752</v>
      </c>
      <c r="B2777" s="12">
        <f t="shared" ca="1" si="695"/>
        <v>118835378.33896151</v>
      </c>
      <c r="C2777" s="73">
        <f t="shared" ca="1" si="696"/>
        <v>80526032.942365378</v>
      </c>
      <c r="D2777" s="67">
        <f ca="1">IF(A2777&lt;$B$1,VLOOKUP(A2777,[1]DI!$A$4:$B$15000,2,FALSE),0)</f>
        <v>0</v>
      </c>
      <c r="E2777" s="11">
        <f t="shared" ca="1" si="697"/>
        <v>1</v>
      </c>
      <c r="F2777" s="66">
        <f ca="1">(TRUNC(PRODUCT($E$16:$E2776),16))</f>
        <v>1.82249244822052</v>
      </c>
      <c r="G2777" s="66">
        <f t="shared" ca="1" si="698"/>
        <v>1.6004484080525101</v>
      </c>
      <c r="H2777" s="66">
        <f t="shared" ca="1" si="699"/>
        <v>1.1387386399999999</v>
      </c>
      <c r="I2777" s="67">
        <f t="shared" si="710"/>
        <v>0</v>
      </c>
      <c r="J2777" s="68">
        <f t="shared" si="700"/>
        <v>43801</v>
      </c>
      <c r="K2777" s="13">
        <f t="shared" si="701"/>
        <v>938</v>
      </c>
      <c r="L2777" s="9">
        <f t="shared" si="702"/>
        <v>1</v>
      </c>
      <c r="M2777" s="71">
        <f t="shared" ca="1" si="703"/>
        <v>1.1387386399999999</v>
      </c>
      <c r="N2777" s="70">
        <f t="shared" si="704"/>
        <v>0</v>
      </c>
      <c r="O2777" s="66">
        <f t="shared" ca="1" si="705"/>
        <v>11172072.295019001</v>
      </c>
      <c r="P2777" s="72">
        <f t="shared" si="706"/>
        <v>0</v>
      </c>
      <c r="Q2777" s="73">
        <f t="shared" ca="1" si="707"/>
        <v>1610520.6588473076</v>
      </c>
      <c r="R2777" s="73">
        <f t="shared" ca="1" si="708"/>
        <v>25526752.442729827</v>
      </c>
      <c r="S2777" s="68"/>
      <c r="T2777" s="68"/>
      <c r="U2777" s="68"/>
    </row>
    <row r="2778" spans="1:21" x14ac:dyDescent="0.2">
      <c r="A2778" s="65">
        <f t="shared" si="709"/>
        <v>44753</v>
      </c>
      <c r="B2778" s="12">
        <f t="shared" ca="1" si="695"/>
        <v>118862220.3499423</v>
      </c>
      <c r="C2778" s="73">
        <f t="shared" ca="1" si="696"/>
        <v>80526032.942365378</v>
      </c>
      <c r="D2778" s="67">
        <f ca="1">IF(A2778&lt;$B$1,VLOOKUP(A2778,[1]DI!$A$4:$B$15000,2,FALSE),0)</f>
        <v>0.13150000000000001</v>
      </c>
      <c r="E2778" s="11">
        <f t="shared" ca="1" si="697"/>
        <v>1.0004903700000001</v>
      </c>
      <c r="F2778" s="66">
        <f ca="1">(TRUNC(PRODUCT($E$16:$E2777),16))</f>
        <v>1.82249244822052</v>
      </c>
      <c r="G2778" s="66">
        <f t="shared" ca="1" si="698"/>
        <v>1.6004484080525101</v>
      </c>
      <c r="H2778" s="66">
        <f t="shared" ca="1" si="699"/>
        <v>1.1387386399999999</v>
      </c>
      <c r="I2778" s="67">
        <f t="shared" si="710"/>
        <v>0</v>
      </c>
      <c r="J2778" s="68">
        <f t="shared" si="700"/>
        <v>43801</v>
      </c>
      <c r="K2778" s="13">
        <f t="shared" si="701"/>
        <v>939</v>
      </c>
      <c r="L2778" s="9">
        <f t="shared" si="702"/>
        <v>1</v>
      </c>
      <c r="M2778" s="71">
        <f t="shared" ca="1" si="703"/>
        <v>1.1387386399999999</v>
      </c>
      <c r="N2778" s="70">
        <f t="shared" si="704"/>
        <v>0</v>
      </c>
      <c r="O2778" s="66">
        <f t="shared" ca="1" si="705"/>
        <v>11172072.295019001</v>
      </c>
      <c r="P2778" s="72">
        <f t="shared" si="706"/>
        <v>0</v>
      </c>
      <c r="Q2778" s="73">
        <f t="shared" ca="1" si="707"/>
        <v>1610520.6588473076</v>
      </c>
      <c r="R2778" s="73">
        <f t="shared" ca="1" si="708"/>
        <v>25553594.453710616</v>
      </c>
      <c r="S2778" s="68"/>
      <c r="T2778" s="68"/>
      <c r="U2778" s="68"/>
    </row>
    <row r="2779" spans="1:21" x14ac:dyDescent="0.2">
      <c r="A2779" s="65">
        <f t="shared" si="709"/>
        <v>44754</v>
      </c>
      <c r="B2779" s="12">
        <f t="shared" ca="1" si="695"/>
        <v>118934028.90297838</v>
      </c>
      <c r="C2779" s="73">
        <f t="shared" ca="1" si="696"/>
        <v>80526032.942365378</v>
      </c>
      <c r="D2779" s="67">
        <f ca="1">IF(A2779&lt;$B$1,VLOOKUP(A2779,[1]DI!$A$4:$B$15000,2,FALSE),0)</f>
        <v>0.13150000000000001</v>
      </c>
      <c r="E2779" s="11">
        <f t="shared" ca="1" si="697"/>
        <v>1.0004903700000001</v>
      </c>
      <c r="F2779" s="66">
        <f ca="1">(TRUNC(PRODUCT($E$16:$E2778),16))</f>
        <v>1.82338614384235</v>
      </c>
      <c r="G2779" s="66">
        <f t="shared" ca="1" si="698"/>
        <v>1.6004484080525101</v>
      </c>
      <c r="H2779" s="66">
        <f t="shared" ca="1" si="699"/>
        <v>1.1392970499999999</v>
      </c>
      <c r="I2779" s="67">
        <f t="shared" si="710"/>
        <v>0</v>
      </c>
      <c r="J2779" s="68">
        <f t="shared" si="700"/>
        <v>43801</v>
      </c>
      <c r="K2779" s="13">
        <f t="shared" si="701"/>
        <v>940</v>
      </c>
      <c r="L2779" s="9">
        <f t="shared" si="702"/>
        <v>1</v>
      </c>
      <c r="M2779" s="71">
        <f t="shared" ca="1" si="703"/>
        <v>1.1392970499999999</v>
      </c>
      <c r="N2779" s="70">
        <f t="shared" si="704"/>
        <v>0</v>
      </c>
      <c r="O2779" s="66">
        <f t="shared" ca="1" si="705"/>
        <v>11217038.8370743</v>
      </c>
      <c r="P2779" s="72">
        <f t="shared" si="706"/>
        <v>0</v>
      </c>
      <c r="Q2779" s="73">
        <f t="shared" ca="1" si="707"/>
        <v>1610520.6588473076</v>
      </c>
      <c r="R2779" s="73">
        <f t="shared" ca="1" si="708"/>
        <v>25580436.464691401</v>
      </c>
      <c r="S2779" s="68"/>
      <c r="T2779" s="68"/>
      <c r="U2779" s="68"/>
    </row>
    <row r="2780" spans="1:21" x14ac:dyDescent="0.2">
      <c r="A2780" s="65">
        <f t="shared" si="709"/>
        <v>44755</v>
      </c>
      <c r="B2780" s="12">
        <f t="shared" ca="1" si="695"/>
        <v>119005858.39278306</v>
      </c>
      <c r="C2780" s="73">
        <f t="shared" ca="1" si="696"/>
        <v>80526032.942365378</v>
      </c>
      <c r="D2780" s="67">
        <f ca="1">IF(A2780&lt;$B$1,VLOOKUP(A2780,[1]DI!$A$4:$B$15000,2,FALSE),0)</f>
        <v>0.13150000000000001</v>
      </c>
      <c r="E2780" s="11">
        <f t="shared" ca="1" si="697"/>
        <v>1.0004903700000001</v>
      </c>
      <c r="F2780" s="66">
        <f ca="1">(TRUNC(PRODUCT($E$16:$E2779),16))</f>
        <v>1.8242802777057101</v>
      </c>
      <c r="G2780" s="66">
        <f t="shared" ca="1" si="698"/>
        <v>1.6004484080525101</v>
      </c>
      <c r="H2780" s="66">
        <f t="shared" ca="1" si="699"/>
        <v>1.1398557199999999</v>
      </c>
      <c r="I2780" s="67">
        <f t="shared" si="710"/>
        <v>0</v>
      </c>
      <c r="J2780" s="68">
        <f t="shared" si="700"/>
        <v>43801</v>
      </c>
      <c r="K2780" s="13">
        <f t="shared" si="701"/>
        <v>941</v>
      </c>
      <c r="L2780" s="9">
        <f t="shared" si="702"/>
        <v>1</v>
      </c>
      <c r="M2780" s="71">
        <f t="shared" ca="1" si="703"/>
        <v>1.1398557199999999</v>
      </c>
      <c r="N2780" s="70">
        <f t="shared" si="704"/>
        <v>0</v>
      </c>
      <c r="O2780" s="66">
        <f t="shared" ca="1" si="705"/>
        <v>11262026.3158982</v>
      </c>
      <c r="P2780" s="72">
        <f t="shared" si="706"/>
        <v>0</v>
      </c>
      <c r="Q2780" s="73">
        <f t="shared" ca="1" si="707"/>
        <v>1610520.6588473076</v>
      </c>
      <c r="R2780" s="73">
        <f t="shared" ca="1" si="708"/>
        <v>25607278.475672189</v>
      </c>
      <c r="S2780" s="68"/>
      <c r="T2780" s="68"/>
      <c r="U2780" s="68"/>
    </row>
    <row r="2781" spans="1:21" x14ac:dyDescent="0.2">
      <c r="A2781" s="65">
        <f t="shared" si="709"/>
        <v>44756</v>
      </c>
      <c r="B2781" s="12">
        <f t="shared" ca="1" si="695"/>
        <v>119077710.42987704</v>
      </c>
      <c r="C2781" s="73">
        <f t="shared" ca="1" si="696"/>
        <v>80526032.942365378</v>
      </c>
      <c r="D2781" s="67">
        <f ca="1">IF(A2781&lt;$B$1,VLOOKUP(A2781,[1]DI!$A$4:$B$15000,2,FALSE),0)</f>
        <v>0.13150000000000001</v>
      </c>
      <c r="E2781" s="11">
        <f t="shared" ca="1" si="697"/>
        <v>1.0004903700000001</v>
      </c>
      <c r="F2781" s="66">
        <f ca="1">(TRUNC(PRODUCT($E$16:$E2780),16))</f>
        <v>1.8251748500254801</v>
      </c>
      <c r="G2781" s="66">
        <f t="shared" ca="1" si="698"/>
        <v>1.6004484080525101</v>
      </c>
      <c r="H2781" s="66">
        <f t="shared" ca="1" si="699"/>
        <v>1.14041467</v>
      </c>
      <c r="I2781" s="67">
        <f t="shared" si="710"/>
        <v>0</v>
      </c>
      <c r="J2781" s="68">
        <f t="shared" si="700"/>
        <v>43801</v>
      </c>
      <c r="K2781" s="13">
        <f t="shared" si="701"/>
        <v>942</v>
      </c>
      <c r="L2781" s="9">
        <f t="shared" si="702"/>
        <v>1</v>
      </c>
      <c r="M2781" s="71">
        <f t="shared" ca="1" si="703"/>
        <v>1.14041467</v>
      </c>
      <c r="N2781" s="70">
        <f t="shared" si="704"/>
        <v>0</v>
      </c>
      <c r="O2781" s="66">
        <f t="shared" ca="1" si="705"/>
        <v>11307036.3420114</v>
      </c>
      <c r="P2781" s="72">
        <f t="shared" si="706"/>
        <v>0</v>
      </c>
      <c r="Q2781" s="73">
        <f t="shared" ca="1" si="707"/>
        <v>1610520.6588473076</v>
      </c>
      <c r="R2781" s="73">
        <f t="shared" ca="1" si="708"/>
        <v>25634120.486652978</v>
      </c>
      <c r="S2781" s="68"/>
      <c r="T2781" s="68"/>
      <c r="U2781" s="68"/>
    </row>
    <row r="2782" spans="1:21" x14ac:dyDescent="0.2">
      <c r="A2782" s="65">
        <f t="shared" si="709"/>
        <v>44757</v>
      </c>
      <c r="B2782" s="12">
        <f t="shared" ca="1" si="695"/>
        <v>119149585.01426016</v>
      </c>
      <c r="C2782" s="73">
        <f t="shared" ca="1" si="696"/>
        <v>80526032.942365378</v>
      </c>
      <c r="D2782" s="67">
        <f ca="1">IF(A2782&lt;$B$1,VLOOKUP(A2782,[1]DI!$A$4:$B$15000,2,FALSE),0)</f>
        <v>0.13150000000000001</v>
      </c>
      <c r="E2782" s="11">
        <f t="shared" ca="1" si="697"/>
        <v>1.0004903700000001</v>
      </c>
      <c r="F2782" s="66">
        <f ca="1">(TRUNC(PRODUCT($E$16:$E2781),16))</f>
        <v>1.8260698610166901</v>
      </c>
      <c r="G2782" s="66">
        <f t="shared" ca="1" si="698"/>
        <v>1.6004484080525101</v>
      </c>
      <c r="H2782" s="66">
        <f t="shared" ca="1" si="699"/>
        <v>1.1409739000000001</v>
      </c>
      <c r="I2782" s="67">
        <f t="shared" si="710"/>
        <v>0</v>
      </c>
      <c r="J2782" s="68">
        <f t="shared" si="700"/>
        <v>43801</v>
      </c>
      <c r="K2782" s="13">
        <f t="shared" si="701"/>
        <v>943</v>
      </c>
      <c r="L2782" s="9">
        <f t="shared" si="702"/>
        <v>1</v>
      </c>
      <c r="M2782" s="71">
        <f t="shared" ca="1" si="703"/>
        <v>1.1409739000000001</v>
      </c>
      <c r="N2782" s="70">
        <f t="shared" si="704"/>
        <v>0</v>
      </c>
      <c r="O2782" s="66">
        <f t="shared" ca="1" si="705"/>
        <v>11352068.9154137</v>
      </c>
      <c r="P2782" s="72">
        <f t="shared" si="706"/>
        <v>0</v>
      </c>
      <c r="Q2782" s="73">
        <f t="shared" ca="1" si="707"/>
        <v>1610520.6588473076</v>
      </c>
      <c r="R2782" s="73">
        <f t="shared" ca="1" si="708"/>
        <v>25660962.497633766</v>
      </c>
      <c r="S2782" s="68"/>
      <c r="T2782" s="68"/>
      <c r="U2782" s="68"/>
    </row>
    <row r="2783" spans="1:21" x14ac:dyDescent="0.2">
      <c r="A2783" s="65">
        <f t="shared" si="709"/>
        <v>44758</v>
      </c>
      <c r="B2783" s="12">
        <f t="shared" ca="1" si="695"/>
        <v>119221481.34067224</v>
      </c>
      <c r="C2783" s="73">
        <f t="shared" ca="1" si="696"/>
        <v>80526032.942365378</v>
      </c>
      <c r="D2783" s="67">
        <f ca="1">IF(A2783&lt;$B$1,VLOOKUP(A2783,[1]DI!$A$4:$B$15000,2,FALSE),0)</f>
        <v>0</v>
      </c>
      <c r="E2783" s="11">
        <f t="shared" ca="1" si="697"/>
        <v>1</v>
      </c>
      <c r="F2783" s="66">
        <f ca="1">(TRUNC(PRODUCT($E$16:$E2782),16))</f>
        <v>1.8269653108944399</v>
      </c>
      <c r="G2783" s="66">
        <f t="shared" ca="1" si="698"/>
        <v>1.6004484080525101</v>
      </c>
      <c r="H2783" s="66">
        <f t="shared" ca="1" si="699"/>
        <v>1.1415333999999999</v>
      </c>
      <c r="I2783" s="67">
        <f t="shared" si="710"/>
        <v>0</v>
      </c>
      <c r="J2783" s="68">
        <f t="shared" si="700"/>
        <v>43801</v>
      </c>
      <c r="K2783" s="13">
        <f t="shared" si="701"/>
        <v>944</v>
      </c>
      <c r="L2783" s="9">
        <f t="shared" si="702"/>
        <v>1</v>
      </c>
      <c r="M2783" s="71">
        <f t="shared" ca="1" si="703"/>
        <v>1.1415333999999999</v>
      </c>
      <c r="N2783" s="70">
        <f t="shared" si="704"/>
        <v>0</v>
      </c>
      <c r="O2783" s="66">
        <f t="shared" ca="1" si="705"/>
        <v>11397123.230845001</v>
      </c>
      <c r="P2783" s="72">
        <f t="shared" si="706"/>
        <v>0</v>
      </c>
      <c r="Q2783" s="73">
        <f t="shared" ca="1" si="707"/>
        <v>1610520.6588473076</v>
      </c>
      <c r="R2783" s="73">
        <f t="shared" ca="1" si="708"/>
        <v>25687804.508614555</v>
      </c>
      <c r="S2783" s="68"/>
      <c r="T2783" s="68"/>
      <c r="U2783" s="68"/>
    </row>
    <row r="2784" spans="1:21" x14ac:dyDescent="0.2">
      <c r="A2784" s="65">
        <f t="shared" si="709"/>
        <v>44759</v>
      </c>
      <c r="B2784" s="12">
        <f t="shared" ca="1" si="695"/>
        <v>119248323.35165304</v>
      </c>
      <c r="C2784" s="73">
        <f t="shared" ca="1" si="696"/>
        <v>80526032.942365378</v>
      </c>
      <c r="D2784" s="67">
        <f ca="1">IF(A2784&lt;$B$1,VLOOKUP(A2784,[1]DI!$A$4:$B$15000,2,FALSE),0)</f>
        <v>0</v>
      </c>
      <c r="E2784" s="11">
        <f t="shared" ca="1" si="697"/>
        <v>1</v>
      </c>
      <c r="F2784" s="66">
        <f ca="1">(TRUNC(PRODUCT($E$16:$E2783),16))</f>
        <v>1.8269653108944399</v>
      </c>
      <c r="G2784" s="66">
        <f t="shared" ca="1" si="698"/>
        <v>1.6004484080525101</v>
      </c>
      <c r="H2784" s="66">
        <f t="shared" ca="1" si="699"/>
        <v>1.1415333999999999</v>
      </c>
      <c r="I2784" s="67">
        <f t="shared" si="710"/>
        <v>0</v>
      </c>
      <c r="J2784" s="68">
        <f t="shared" si="700"/>
        <v>43801</v>
      </c>
      <c r="K2784" s="13">
        <f t="shared" si="701"/>
        <v>945</v>
      </c>
      <c r="L2784" s="9">
        <f t="shared" si="702"/>
        <v>1</v>
      </c>
      <c r="M2784" s="71">
        <f t="shared" ca="1" si="703"/>
        <v>1.1415333999999999</v>
      </c>
      <c r="N2784" s="70">
        <f t="shared" si="704"/>
        <v>0</v>
      </c>
      <c r="O2784" s="66">
        <f t="shared" ca="1" si="705"/>
        <v>11397123.230845001</v>
      </c>
      <c r="P2784" s="72">
        <f t="shared" si="706"/>
        <v>0</v>
      </c>
      <c r="Q2784" s="73">
        <f t="shared" ca="1" si="707"/>
        <v>1610520.6588473076</v>
      </c>
      <c r="R2784" s="73">
        <f t="shared" ca="1" si="708"/>
        <v>25714646.519595347</v>
      </c>
      <c r="S2784" s="68"/>
      <c r="T2784" s="68"/>
      <c r="U2784" s="68"/>
    </row>
    <row r="2785" spans="1:21" x14ac:dyDescent="0.2">
      <c r="A2785" s="65">
        <f t="shared" si="709"/>
        <v>44760</v>
      </c>
      <c r="B2785" s="12">
        <f t="shared" ca="1" si="695"/>
        <v>119275165.36263382</v>
      </c>
      <c r="C2785" s="73">
        <f t="shared" ca="1" si="696"/>
        <v>80526032.942365378</v>
      </c>
      <c r="D2785" s="67">
        <f ca="1">IF(A2785&lt;$B$1,VLOOKUP(A2785,[1]DI!$A$4:$B$15000,2,FALSE),0)</f>
        <v>0.13150000000000001</v>
      </c>
      <c r="E2785" s="11">
        <f t="shared" ca="1" si="697"/>
        <v>1.0004903700000001</v>
      </c>
      <c r="F2785" s="66">
        <f ca="1">(TRUNC(PRODUCT($E$16:$E2784),16))</f>
        <v>1.8269653108944399</v>
      </c>
      <c r="G2785" s="66">
        <f t="shared" ca="1" si="698"/>
        <v>1.6004484080525101</v>
      </c>
      <c r="H2785" s="66">
        <f t="shared" ca="1" si="699"/>
        <v>1.1415333999999999</v>
      </c>
      <c r="I2785" s="67">
        <f t="shared" si="710"/>
        <v>0</v>
      </c>
      <c r="J2785" s="68">
        <f t="shared" si="700"/>
        <v>43801</v>
      </c>
      <c r="K2785" s="13">
        <f t="shared" si="701"/>
        <v>946</v>
      </c>
      <c r="L2785" s="9">
        <f t="shared" si="702"/>
        <v>1</v>
      </c>
      <c r="M2785" s="71">
        <f t="shared" ca="1" si="703"/>
        <v>1.1415333999999999</v>
      </c>
      <c r="N2785" s="70">
        <f t="shared" si="704"/>
        <v>0</v>
      </c>
      <c r="O2785" s="66">
        <f t="shared" ca="1" si="705"/>
        <v>11397123.230845001</v>
      </c>
      <c r="P2785" s="72">
        <f t="shared" si="706"/>
        <v>0</v>
      </c>
      <c r="Q2785" s="73">
        <f t="shared" ca="1" si="707"/>
        <v>1610520.6588473076</v>
      </c>
      <c r="R2785" s="73">
        <f t="shared" ca="1" si="708"/>
        <v>25741488.530576132</v>
      </c>
      <c r="S2785" s="68"/>
      <c r="T2785" s="68"/>
      <c r="U2785" s="68"/>
    </row>
    <row r="2786" spans="1:21" x14ac:dyDescent="0.2">
      <c r="A2786" s="65">
        <f t="shared" si="709"/>
        <v>44761</v>
      </c>
      <c r="B2786" s="12">
        <f t="shared" ca="1" si="695"/>
        <v>119347083.43107471</v>
      </c>
      <c r="C2786" s="73">
        <f t="shared" ca="1" si="696"/>
        <v>80526032.942365378</v>
      </c>
      <c r="D2786" s="67">
        <f ca="1">IF(A2786&lt;$B$1,VLOOKUP(A2786,[1]DI!$A$4:$B$15000,2,FALSE),0)</f>
        <v>0.13150000000000001</v>
      </c>
      <c r="E2786" s="11">
        <f t="shared" ca="1" si="697"/>
        <v>1.0004903700000001</v>
      </c>
      <c r="F2786" s="66">
        <f ca="1">(TRUNC(PRODUCT($E$16:$E2785),16))</f>
        <v>1.82786119987394</v>
      </c>
      <c r="G2786" s="66">
        <f t="shared" ca="1" si="698"/>
        <v>1.6004484080525101</v>
      </c>
      <c r="H2786" s="66">
        <f t="shared" ca="1" si="699"/>
        <v>1.1420931700000001</v>
      </c>
      <c r="I2786" s="67">
        <f t="shared" si="710"/>
        <v>0</v>
      </c>
      <c r="J2786" s="68">
        <f t="shared" si="700"/>
        <v>43801</v>
      </c>
      <c r="K2786" s="13">
        <f t="shared" si="701"/>
        <v>947</v>
      </c>
      <c r="L2786" s="9">
        <f t="shared" si="702"/>
        <v>1</v>
      </c>
      <c r="M2786" s="71">
        <f t="shared" ca="1" si="703"/>
        <v>1.1420931700000001</v>
      </c>
      <c r="N2786" s="70">
        <f t="shared" si="704"/>
        <v>0</v>
      </c>
      <c r="O2786" s="66">
        <f t="shared" ca="1" si="705"/>
        <v>11442199.2883051</v>
      </c>
      <c r="P2786" s="72">
        <f t="shared" si="706"/>
        <v>0</v>
      </c>
      <c r="Q2786" s="73">
        <f t="shared" ca="1" si="707"/>
        <v>1610520.6588473076</v>
      </c>
      <c r="R2786" s="73">
        <f t="shared" ca="1" si="708"/>
        <v>25768330.541556921</v>
      </c>
      <c r="S2786" s="68"/>
      <c r="T2786" s="68"/>
      <c r="U2786" s="68"/>
    </row>
    <row r="2787" spans="1:21" x14ac:dyDescent="0.2">
      <c r="A2787" s="65">
        <f t="shared" si="709"/>
        <v>44762</v>
      </c>
      <c r="B2787" s="12">
        <f t="shared" ref="B2787:B2850" ca="1" si="711">(C2787+O2787+Q2787+R2787)</f>
        <v>119419024.04680489</v>
      </c>
      <c r="C2787" s="73">
        <f t="shared" ref="C2787:C2850" ca="1" si="712">(C2786-P2786)</f>
        <v>80526032.942365378</v>
      </c>
      <c r="D2787" s="67">
        <f ca="1">IF(A2787&lt;$B$1,VLOOKUP(A2787,[1]DI!$A$4:$B$15000,2,FALSE),0)</f>
        <v>0.13150000000000001</v>
      </c>
      <c r="E2787" s="11">
        <f t="shared" ref="E2787:E2850" ca="1" si="713">IF(A2787&lt;A$13,1,ROUND(((1+D2787)^(1/252)),8))</f>
        <v>1.0004903700000001</v>
      </c>
      <c r="F2787" s="66">
        <f ca="1">(TRUNC(PRODUCT($E$16:$E2786),16))</f>
        <v>1.82875752817052</v>
      </c>
      <c r="G2787" s="66">
        <f t="shared" ref="G2787:G2850" ca="1" si="714">IF(N2786&gt;0,F2786,G2786)</f>
        <v>1.6004484080525101</v>
      </c>
      <c r="H2787" s="66">
        <f t="shared" ref="H2787:H2850" ca="1" si="715">ROUND(F2787/G2787,8)</f>
        <v>1.1426532199999999</v>
      </c>
      <c r="I2787" s="67">
        <f t="shared" si="710"/>
        <v>0</v>
      </c>
      <c r="J2787" s="68">
        <f t="shared" ref="J2787:J2850" si="716">IF(N2786&gt;0,VLOOKUP(N2786,W$16:AG$52,2),J2786)</f>
        <v>43801</v>
      </c>
      <c r="K2787" s="13">
        <f t="shared" ref="K2787:K2850" si="717">DAYS360(J2787,A2787)</f>
        <v>948</v>
      </c>
      <c r="L2787" s="9">
        <f t="shared" ref="L2787:L2850" si="718">ROUND((I2787+1)^(K2787/360),9)</f>
        <v>1</v>
      </c>
      <c r="M2787" s="71">
        <f t="shared" ref="M2787:M2850" ca="1" si="719">ROUND(H2787*L2787,9)</f>
        <v>1.1426532199999999</v>
      </c>
      <c r="N2787" s="70">
        <f t="shared" ref="N2787:N2850" si="720">IF(VLOOKUP(A2787,X$16:AE$52,8)=VLOOKUP(A2786,X$16:AE$52,8),0,VLOOKUP(A2787,X$16:AE$52,8))</f>
        <v>0</v>
      </c>
      <c r="O2787" s="66">
        <f t="shared" ref="O2787:O2850" ca="1" si="721">TRUNC(((M2787-1)*C2787),8)</f>
        <v>11487297.8930545</v>
      </c>
      <c r="P2787" s="72">
        <f t="shared" ref="P2787:P2850" si="722">IF(N2787&gt;0,VLOOKUP(N2787,$W$16:$AB$52,6),0)</f>
        <v>0</v>
      </c>
      <c r="Q2787" s="73">
        <f t="shared" ca="1" si="707"/>
        <v>1610520.6588473076</v>
      </c>
      <c r="R2787" s="73">
        <f t="shared" ca="1" si="708"/>
        <v>25795172.552537706</v>
      </c>
      <c r="S2787" s="68"/>
      <c r="T2787" s="68"/>
      <c r="U2787" s="68"/>
    </row>
    <row r="2788" spans="1:21" x14ac:dyDescent="0.2">
      <c r="A2788" s="65">
        <f t="shared" si="709"/>
        <v>44763</v>
      </c>
      <c r="B2788" s="12">
        <f t="shared" ca="1" si="711"/>
        <v>119490986.40456399</v>
      </c>
      <c r="C2788" s="73">
        <f t="shared" ca="1" si="712"/>
        <v>80526032.942365378</v>
      </c>
      <c r="D2788" s="67">
        <f ca="1">IF(A2788&lt;$B$1,VLOOKUP(A2788,[1]DI!$A$4:$B$15000,2,FALSE),0)</f>
        <v>0.13150000000000001</v>
      </c>
      <c r="E2788" s="11">
        <f t="shared" ca="1" si="713"/>
        <v>1.0004903700000001</v>
      </c>
      <c r="F2788" s="66">
        <f ca="1">(TRUNC(PRODUCT($E$16:$E2787),16))</f>
        <v>1.82965429599961</v>
      </c>
      <c r="G2788" s="66">
        <f t="shared" ca="1" si="714"/>
        <v>1.6004484080525101</v>
      </c>
      <c r="H2788" s="66">
        <f t="shared" ca="1" si="715"/>
        <v>1.1432135400000001</v>
      </c>
      <c r="I2788" s="67">
        <f t="shared" si="710"/>
        <v>0</v>
      </c>
      <c r="J2788" s="68">
        <f t="shared" si="716"/>
        <v>43801</v>
      </c>
      <c r="K2788" s="13">
        <f t="shared" si="717"/>
        <v>949</v>
      </c>
      <c r="L2788" s="9">
        <f t="shared" si="718"/>
        <v>1</v>
      </c>
      <c r="M2788" s="71">
        <f t="shared" ca="1" si="719"/>
        <v>1.1432135400000001</v>
      </c>
      <c r="N2788" s="70">
        <f t="shared" si="720"/>
        <v>0</v>
      </c>
      <c r="O2788" s="66">
        <f t="shared" ca="1" si="721"/>
        <v>11532418.2398328</v>
      </c>
      <c r="P2788" s="72">
        <f t="shared" si="722"/>
        <v>0</v>
      </c>
      <c r="Q2788" s="73">
        <f t="shared" ref="Q2788:Q2851" ca="1" si="723">0.02*C$1827</f>
        <v>1610520.6588473076</v>
      </c>
      <c r="R2788" s="73">
        <f t="shared" ref="R2788:R2851" ca="1" si="724">(A2788-A$1826)/30*0.01*C$1827</f>
        <v>25822014.563518502</v>
      </c>
      <c r="S2788" s="68"/>
      <c r="T2788" s="68"/>
      <c r="U2788" s="68"/>
    </row>
    <row r="2789" spans="1:21" x14ac:dyDescent="0.2">
      <c r="A2789" s="65">
        <f t="shared" si="709"/>
        <v>44764</v>
      </c>
      <c r="B2789" s="12">
        <f t="shared" ca="1" si="711"/>
        <v>119562971.30961227</v>
      </c>
      <c r="C2789" s="73">
        <f t="shared" ca="1" si="712"/>
        <v>80526032.942365378</v>
      </c>
      <c r="D2789" s="67">
        <f ca="1">IF(A2789&lt;$B$1,VLOOKUP(A2789,[1]DI!$A$4:$B$15000,2,FALSE),0)</f>
        <v>0.13150000000000001</v>
      </c>
      <c r="E2789" s="11">
        <f t="shared" ca="1" si="713"/>
        <v>1.0004903700000001</v>
      </c>
      <c r="F2789" s="66">
        <f ca="1">(TRUNC(PRODUCT($E$16:$E2788),16))</f>
        <v>1.8305515035767399</v>
      </c>
      <c r="G2789" s="66">
        <f t="shared" ca="1" si="714"/>
        <v>1.6004484080525101</v>
      </c>
      <c r="H2789" s="66">
        <f t="shared" ca="1" si="715"/>
        <v>1.1437741400000001</v>
      </c>
      <c r="I2789" s="67">
        <f t="shared" si="710"/>
        <v>0</v>
      </c>
      <c r="J2789" s="68">
        <f t="shared" si="716"/>
        <v>43801</v>
      </c>
      <c r="K2789" s="13">
        <f t="shared" si="717"/>
        <v>950</v>
      </c>
      <c r="L2789" s="9">
        <f t="shared" si="718"/>
        <v>1</v>
      </c>
      <c r="M2789" s="71">
        <f t="shared" ca="1" si="719"/>
        <v>1.1437741400000001</v>
      </c>
      <c r="N2789" s="70">
        <f t="shared" si="720"/>
        <v>0</v>
      </c>
      <c r="O2789" s="66">
        <f t="shared" ca="1" si="721"/>
        <v>11577561.1339003</v>
      </c>
      <c r="P2789" s="72">
        <f t="shared" si="722"/>
        <v>0</v>
      </c>
      <c r="Q2789" s="73">
        <f t="shared" ca="1" si="723"/>
        <v>1610520.6588473076</v>
      </c>
      <c r="R2789" s="73">
        <f t="shared" ca="1" si="724"/>
        <v>25848856.574499287</v>
      </c>
      <c r="S2789" s="68"/>
      <c r="T2789" s="68"/>
      <c r="U2789" s="68"/>
    </row>
    <row r="2790" spans="1:21" x14ac:dyDescent="0.2">
      <c r="A2790" s="65">
        <f t="shared" si="709"/>
        <v>44765</v>
      </c>
      <c r="B2790" s="12">
        <f t="shared" ca="1" si="711"/>
        <v>119634977.95668936</v>
      </c>
      <c r="C2790" s="73">
        <f t="shared" ca="1" si="712"/>
        <v>80526032.942365378</v>
      </c>
      <c r="D2790" s="67">
        <f ca="1">IF(A2790&lt;$B$1,VLOOKUP(A2790,[1]DI!$A$4:$B$15000,2,FALSE),0)</f>
        <v>0</v>
      </c>
      <c r="E2790" s="11">
        <f t="shared" ca="1" si="713"/>
        <v>1</v>
      </c>
      <c r="F2790" s="66">
        <f ca="1">(TRUNC(PRODUCT($E$16:$E2789),16))</f>
        <v>1.8314491511175499</v>
      </c>
      <c r="G2790" s="66">
        <f t="shared" ca="1" si="714"/>
        <v>1.6004484080525101</v>
      </c>
      <c r="H2790" s="66">
        <f t="shared" ca="1" si="715"/>
        <v>1.14433501</v>
      </c>
      <c r="I2790" s="67">
        <f t="shared" si="710"/>
        <v>0</v>
      </c>
      <c r="J2790" s="68">
        <f t="shared" si="716"/>
        <v>43801</v>
      </c>
      <c r="K2790" s="13">
        <f t="shared" si="717"/>
        <v>951</v>
      </c>
      <c r="L2790" s="9">
        <f t="shared" si="718"/>
        <v>1</v>
      </c>
      <c r="M2790" s="71">
        <f t="shared" ca="1" si="719"/>
        <v>1.14433501</v>
      </c>
      <c r="N2790" s="70">
        <f t="shared" si="720"/>
        <v>0</v>
      </c>
      <c r="O2790" s="66">
        <f t="shared" ca="1" si="721"/>
        <v>11622725.7699966</v>
      </c>
      <c r="P2790" s="72">
        <f t="shared" si="722"/>
        <v>0</v>
      </c>
      <c r="Q2790" s="73">
        <f t="shared" ca="1" si="723"/>
        <v>1610520.6588473076</v>
      </c>
      <c r="R2790" s="73">
        <f t="shared" ca="1" si="724"/>
        <v>25875698.585480075</v>
      </c>
      <c r="S2790" s="68"/>
      <c r="T2790" s="68"/>
      <c r="U2790" s="68"/>
    </row>
    <row r="2791" spans="1:21" x14ac:dyDescent="0.2">
      <c r="A2791" s="65">
        <f t="shared" si="709"/>
        <v>44766</v>
      </c>
      <c r="B2791" s="12">
        <f t="shared" ca="1" si="711"/>
        <v>119661819.96767014</v>
      </c>
      <c r="C2791" s="73">
        <f t="shared" ca="1" si="712"/>
        <v>80526032.942365378</v>
      </c>
      <c r="D2791" s="67">
        <f ca="1">IF(A2791&lt;$B$1,VLOOKUP(A2791,[1]DI!$A$4:$B$15000,2,FALSE),0)</f>
        <v>0</v>
      </c>
      <c r="E2791" s="11">
        <f t="shared" ca="1" si="713"/>
        <v>1</v>
      </c>
      <c r="F2791" s="66">
        <f ca="1">(TRUNC(PRODUCT($E$16:$E2790),16))</f>
        <v>1.8314491511175499</v>
      </c>
      <c r="G2791" s="66">
        <f t="shared" ca="1" si="714"/>
        <v>1.6004484080525101</v>
      </c>
      <c r="H2791" s="66">
        <f t="shared" ca="1" si="715"/>
        <v>1.14433501</v>
      </c>
      <c r="I2791" s="67">
        <f t="shared" si="710"/>
        <v>0</v>
      </c>
      <c r="J2791" s="68">
        <f t="shared" si="716"/>
        <v>43801</v>
      </c>
      <c r="K2791" s="13">
        <f t="shared" si="717"/>
        <v>952</v>
      </c>
      <c r="L2791" s="9">
        <f t="shared" si="718"/>
        <v>1</v>
      </c>
      <c r="M2791" s="71">
        <f t="shared" ca="1" si="719"/>
        <v>1.14433501</v>
      </c>
      <c r="N2791" s="70">
        <f t="shared" si="720"/>
        <v>0</v>
      </c>
      <c r="O2791" s="66">
        <f t="shared" ca="1" si="721"/>
        <v>11622725.7699966</v>
      </c>
      <c r="P2791" s="72">
        <f t="shared" si="722"/>
        <v>0</v>
      </c>
      <c r="Q2791" s="73">
        <f t="shared" ca="1" si="723"/>
        <v>1610520.6588473076</v>
      </c>
      <c r="R2791" s="73">
        <f t="shared" ca="1" si="724"/>
        <v>25902540.596460864</v>
      </c>
      <c r="S2791" s="68"/>
      <c r="T2791" s="68"/>
      <c r="U2791" s="68"/>
    </row>
    <row r="2792" spans="1:21" x14ac:dyDescent="0.2">
      <c r="A2792" s="65">
        <f t="shared" si="709"/>
        <v>44767</v>
      </c>
      <c r="B2792" s="12">
        <f t="shared" ca="1" si="711"/>
        <v>119688661.97865093</v>
      </c>
      <c r="C2792" s="73">
        <f t="shared" ca="1" si="712"/>
        <v>80526032.942365378</v>
      </c>
      <c r="D2792" s="67">
        <f ca="1">IF(A2792&lt;$B$1,VLOOKUP(A2792,[1]DI!$A$4:$B$15000,2,FALSE),0)</f>
        <v>0.13150000000000001</v>
      </c>
      <c r="E2792" s="11">
        <f t="shared" ca="1" si="713"/>
        <v>1.0004903700000001</v>
      </c>
      <c r="F2792" s="66">
        <f ca="1">(TRUNC(PRODUCT($E$16:$E2791),16))</f>
        <v>1.8314491511175499</v>
      </c>
      <c r="G2792" s="66">
        <f t="shared" ca="1" si="714"/>
        <v>1.6004484080525101</v>
      </c>
      <c r="H2792" s="66">
        <f t="shared" ca="1" si="715"/>
        <v>1.14433501</v>
      </c>
      <c r="I2792" s="67">
        <f t="shared" si="710"/>
        <v>0</v>
      </c>
      <c r="J2792" s="68">
        <f t="shared" si="716"/>
        <v>43801</v>
      </c>
      <c r="K2792" s="13">
        <f t="shared" si="717"/>
        <v>953</v>
      </c>
      <c r="L2792" s="9">
        <f t="shared" si="718"/>
        <v>1</v>
      </c>
      <c r="M2792" s="71">
        <f t="shared" ca="1" si="719"/>
        <v>1.14433501</v>
      </c>
      <c r="N2792" s="70">
        <f t="shared" si="720"/>
        <v>0</v>
      </c>
      <c r="O2792" s="66">
        <f t="shared" ca="1" si="721"/>
        <v>11622725.7699966</v>
      </c>
      <c r="P2792" s="72">
        <f t="shared" si="722"/>
        <v>0</v>
      </c>
      <c r="Q2792" s="73">
        <f t="shared" ca="1" si="723"/>
        <v>1610520.6588473076</v>
      </c>
      <c r="R2792" s="73">
        <f t="shared" ca="1" si="724"/>
        <v>25929382.607441653</v>
      </c>
      <c r="S2792" s="68"/>
      <c r="T2792" s="68"/>
      <c r="U2792" s="68"/>
    </row>
    <row r="2793" spans="1:21" x14ac:dyDescent="0.2">
      <c r="A2793" s="65">
        <f t="shared" si="709"/>
        <v>44768</v>
      </c>
      <c r="B2793" s="12">
        <f t="shared" ca="1" si="711"/>
        <v>119760691.17301732</v>
      </c>
      <c r="C2793" s="73">
        <f t="shared" ca="1" si="712"/>
        <v>80526032.942365378</v>
      </c>
      <c r="D2793" s="67">
        <f ca="1">IF(A2793&lt;$B$1,VLOOKUP(A2793,[1]DI!$A$4:$B$15000,2,FALSE),0)</f>
        <v>0.13150000000000001</v>
      </c>
      <c r="E2793" s="11">
        <f t="shared" ca="1" si="713"/>
        <v>1.0004903700000001</v>
      </c>
      <c r="F2793" s="66">
        <f ca="1">(TRUNC(PRODUCT($E$16:$E2792),16))</f>
        <v>1.8323472388377899</v>
      </c>
      <c r="G2793" s="66">
        <f t="shared" ca="1" si="714"/>
        <v>1.6004484080525101</v>
      </c>
      <c r="H2793" s="66">
        <f t="shared" ca="1" si="715"/>
        <v>1.1448961600000001</v>
      </c>
      <c r="I2793" s="67">
        <f t="shared" si="710"/>
        <v>0</v>
      </c>
      <c r="J2793" s="68">
        <f t="shared" si="716"/>
        <v>43801</v>
      </c>
      <c r="K2793" s="13">
        <f t="shared" si="717"/>
        <v>954</v>
      </c>
      <c r="L2793" s="9">
        <f t="shared" si="718"/>
        <v>1</v>
      </c>
      <c r="M2793" s="71">
        <f t="shared" ca="1" si="719"/>
        <v>1.1448961600000001</v>
      </c>
      <c r="N2793" s="70">
        <f t="shared" si="720"/>
        <v>0</v>
      </c>
      <c r="O2793" s="66">
        <f t="shared" ca="1" si="721"/>
        <v>11667912.9533822</v>
      </c>
      <c r="P2793" s="72">
        <f t="shared" si="722"/>
        <v>0</v>
      </c>
      <c r="Q2793" s="73">
        <f t="shared" ca="1" si="723"/>
        <v>1610520.6588473076</v>
      </c>
      <c r="R2793" s="73">
        <f t="shared" ca="1" si="724"/>
        <v>25956224.618422441</v>
      </c>
      <c r="S2793" s="68"/>
      <c r="T2793" s="68"/>
      <c r="U2793" s="68"/>
    </row>
    <row r="2794" spans="1:21" x14ac:dyDescent="0.2">
      <c r="A2794" s="65">
        <f t="shared" si="709"/>
        <v>44769</v>
      </c>
      <c r="B2794" s="12">
        <f t="shared" ca="1" si="711"/>
        <v>119832742.10941261</v>
      </c>
      <c r="C2794" s="73">
        <f t="shared" ca="1" si="712"/>
        <v>80526032.942365378</v>
      </c>
      <c r="D2794" s="67">
        <f ca="1">IF(A2794&lt;$B$1,VLOOKUP(A2794,[1]DI!$A$4:$B$15000,2,FALSE),0)</f>
        <v>0.13150000000000001</v>
      </c>
      <c r="E2794" s="11">
        <f t="shared" ca="1" si="713"/>
        <v>1.0004903700000001</v>
      </c>
      <c r="F2794" s="66">
        <f ca="1">(TRUNC(PRODUCT($E$16:$E2793),16))</f>
        <v>1.83324576695329</v>
      </c>
      <c r="G2794" s="66">
        <f t="shared" ca="1" si="714"/>
        <v>1.6004484080525101</v>
      </c>
      <c r="H2794" s="66">
        <f t="shared" ca="1" si="715"/>
        <v>1.14545758</v>
      </c>
      <c r="I2794" s="67">
        <f t="shared" si="710"/>
        <v>0</v>
      </c>
      <c r="J2794" s="68">
        <f t="shared" si="716"/>
        <v>43801</v>
      </c>
      <c r="K2794" s="13">
        <f t="shared" si="717"/>
        <v>955</v>
      </c>
      <c r="L2794" s="9">
        <f t="shared" si="718"/>
        <v>1</v>
      </c>
      <c r="M2794" s="71">
        <f t="shared" ca="1" si="719"/>
        <v>1.14545758</v>
      </c>
      <c r="N2794" s="70">
        <f t="shared" si="720"/>
        <v>0</v>
      </c>
      <c r="O2794" s="66">
        <f t="shared" ca="1" si="721"/>
        <v>11713121.8787967</v>
      </c>
      <c r="P2794" s="72">
        <f t="shared" si="722"/>
        <v>0</v>
      </c>
      <c r="Q2794" s="73">
        <f t="shared" ca="1" si="723"/>
        <v>1610520.6588473076</v>
      </c>
      <c r="R2794" s="73">
        <f t="shared" ca="1" si="724"/>
        <v>25983066.629403226</v>
      </c>
      <c r="S2794" s="68"/>
      <c r="T2794" s="68"/>
      <c r="U2794" s="68"/>
    </row>
    <row r="2795" spans="1:21" x14ac:dyDescent="0.2">
      <c r="A2795" s="65">
        <f t="shared" si="709"/>
        <v>44770</v>
      </c>
      <c r="B2795" s="12">
        <f t="shared" ca="1" si="711"/>
        <v>119904815.5930972</v>
      </c>
      <c r="C2795" s="73">
        <f t="shared" ca="1" si="712"/>
        <v>80526032.942365378</v>
      </c>
      <c r="D2795" s="67">
        <f ca="1">IF(A2795&lt;$B$1,VLOOKUP(A2795,[1]DI!$A$4:$B$15000,2,FALSE),0)</f>
        <v>0.13150000000000001</v>
      </c>
      <c r="E2795" s="11">
        <f t="shared" ca="1" si="713"/>
        <v>1.0004903700000001</v>
      </c>
      <c r="F2795" s="66">
        <f ca="1">(TRUNC(PRODUCT($E$16:$E2794),16))</f>
        <v>1.83414473568004</v>
      </c>
      <c r="G2795" s="66">
        <f t="shared" ca="1" si="714"/>
        <v>1.6004484080525101</v>
      </c>
      <c r="H2795" s="66">
        <f t="shared" ca="1" si="715"/>
        <v>1.14601928</v>
      </c>
      <c r="I2795" s="67">
        <f t="shared" si="710"/>
        <v>0</v>
      </c>
      <c r="J2795" s="68">
        <f t="shared" si="716"/>
        <v>43801</v>
      </c>
      <c r="K2795" s="13">
        <f t="shared" si="717"/>
        <v>956</v>
      </c>
      <c r="L2795" s="9">
        <f t="shared" si="718"/>
        <v>1</v>
      </c>
      <c r="M2795" s="71">
        <f t="shared" ca="1" si="719"/>
        <v>1.14601928</v>
      </c>
      <c r="N2795" s="70">
        <f t="shared" si="720"/>
        <v>0</v>
      </c>
      <c r="O2795" s="66">
        <f t="shared" ca="1" si="721"/>
        <v>11758353.3515005</v>
      </c>
      <c r="P2795" s="72">
        <f t="shared" si="722"/>
        <v>0</v>
      </c>
      <c r="Q2795" s="73">
        <f t="shared" ca="1" si="723"/>
        <v>1610520.6588473076</v>
      </c>
      <c r="R2795" s="73">
        <f t="shared" ca="1" si="724"/>
        <v>26009908.640384015</v>
      </c>
      <c r="S2795" s="68"/>
      <c r="T2795" s="68"/>
      <c r="U2795" s="68"/>
    </row>
    <row r="2796" spans="1:21" x14ac:dyDescent="0.2">
      <c r="A2796" s="65">
        <f t="shared" si="709"/>
        <v>44771</v>
      </c>
      <c r="B2796" s="12">
        <f t="shared" ca="1" si="711"/>
        <v>119976911.62407088</v>
      </c>
      <c r="C2796" s="73">
        <f t="shared" ca="1" si="712"/>
        <v>80526032.942365378</v>
      </c>
      <c r="D2796" s="67">
        <f ca="1">IF(A2796&lt;$B$1,VLOOKUP(A2796,[1]DI!$A$4:$B$15000,2,FALSE),0)</f>
        <v>0.13150000000000001</v>
      </c>
      <c r="E2796" s="11">
        <f t="shared" ca="1" si="713"/>
        <v>1.0004903700000001</v>
      </c>
      <c r="F2796" s="66">
        <f ca="1">(TRUNC(PRODUCT($E$16:$E2795),16))</f>
        <v>1.83504414523407</v>
      </c>
      <c r="G2796" s="66">
        <f t="shared" ca="1" si="714"/>
        <v>1.6004484080525101</v>
      </c>
      <c r="H2796" s="66">
        <f t="shared" ca="1" si="715"/>
        <v>1.14658126</v>
      </c>
      <c r="I2796" s="67">
        <f t="shared" si="710"/>
        <v>0</v>
      </c>
      <c r="J2796" s="68">
        <f t="shared" si="716"/>
        <v>43801</v>
      </c>
      <c r="K2796" s="13">
        <f t="shared" si="717"/>
        <v>957</v>
      </c>
      <c r="L2796" s="9">
        <f t="shared" si="718"/>
        <v>1</v>
      </c>
      <c r="M2796" s="71">
        <f t="shared" ca="1" si="719"/>
        <v>1.14658126</v>
      </c>
      <c r="N2796" s="70">
        <f t="shared" si="720"/>
        <v>0</v>
      </c>
      <c r="O2796" s="66">
        <f t="shared" ca="1" si="721"/>
        <v>11803607.371493399</v>
      </c>
      <c r="P2796" s="72">
        <f t="shared" si="722"/>
        <v>0</v>
      </c>
      <c r="Q2796" s="73">
        <f t="shared" ca="1" si="723"/>
        <v>1610520.6588473076</v>
      </c>
      <c r="R2796" s="73">
        <f t="shared" ca="1" si="724"/>
        <v>26036750.651364807</v>
      </c>
      <c r="S2796" s="68"/>
      <c r="T2796" s="68"/>
      <c r="U2796" s="68"/>
    </row>
    <row r="2797" spans="1:21" x14ac:dyDescent="0.2">
      <c r="A2797" s="65">
        <f t="shared" si="709"/>
        <v>44772</v>
      </c>
      <c r="B2797" s="12">
        <f t="shared" ca="1" si="711"/>
        <v>120049028.59181318</v>
      </c>
      <c r="C2797" s="73">
        <f t="shared" ca="1" si="712"/>
        <v>80526032.942365378</v>
      </c>
      <c r="D2797" s="67">
        <f ca="1">IF(A2797&lt;$B$1,VLOOKUP(A2797,[1]DI!$A$4:$B$15000,2,FALSE),0)</f>
        <v>0</v>
      </c>
      <c r="E2797" s="11">
        <f t="shared" ca="1" si="713"/>
        <v>1</v>
      </c>
      <c r="F2797" s="66">
        <f ca="1">(TRUNC(PRODUCT($E$16:$E2796),16))</f>
        <v>1.83594399583157</v>
      </c>
      <c r="G2797" s="66">
        <f t="shared" ca="1" si="714"/>
        <v>1.6004484080525101</v>
      </c>
      <c r="H2797" s="66">
        <f t="shared" ca="1" si="715"/>
        <v>1.1471435000000001</v>
      </c>
      <c r="I2797" s="67">
        <f t="shared" si="710"/>
        <v>0</v>
      </c>
      <c r="J2797" s="68">
        <f t="shared" si="716"/>
        <v>43801</v>
      </c>
      <c r="K2797" s="13">
        <f t="shared" si="717"/>
        <v>958</v>
      </c>
      <c r="L2797" s="9">
        <f t="shared" si="718"/>
        <v>1</v>
      </c>
      <c r="M2797" s="71">
        <f t="shared" ca="1" si="719"/>
        <v>1.1471435000000001</v>
      </c>
      <c r="N2797" s="70">
        <f t="shared" si="720"/>
        <v>0</v>
      </c>
      <c r="O2797" s="66">
        <f t="shared" ca="1" si="721"/>
        <v>11848882.328254901</v>
      </c>
      <c r="P2797" s="72">
        <f t="shared" si="722"/>
        <v>0</v>
      </c>
      <c r="Q2797" s="73">
        <f t="shared" ca="1" si="723"/>
        <v>1610520.6588473076</v>
      </c>
      <c r="R2797" s="73">
        <f t="shared" ca="1" si="724"/>
        <v>26063592.662345592</v>
      </c>
      <c r="S2797" s="68"/>
      <c r="T2797" s="68"/>
      <c r="U2797" s="68"/>
    </row>
    <row r="2798" spans="1:21" x14ac:dyDescent="0.2">
      <c r="A2798" s="65">
        <f t="shared" si="709"/>
        <v>44773</v>
      </c>
      <c r="B2798" s="12">
        <f t="shared" ca="1" si="711"/>
        <v>120075870.60279398</v>
      </c>
      <c r="C2798" s="73">
        <f t="shared" ca="1" si="712"/>
        <v>80526032.942365378</v>
      </c>
      <c r="D2798" s="67">
        <f ca="1">IF(A2798&lt;$B$1,VLOOKUP(A2798,[1]DI!$A$4:$B$15000,2,FALSE),0)</f>
        <v>0</v>
      </c>
      <c r="E2798" s="11">
        <f t="shared" ca="1" si="713"/>
        <v>1</v>
      </c>
      <c r="F2798" s="66">
        <f ca="1">(TRUNC(PRODUCT($E$16:$E2797),16))</f>
        <v>1.83594399583157</v>
      </c>
      <c r="G2798" s="66">
        <f t="shared" ca="1" si="714"/>
        <v>1.6004484080525101</v>
      </c>
      <c r="H2798" s="66">
        <f t="shared" ca="1" si="715"/>
        <v>1.1471435000000001</v>
      </c>
      <c r="I2798" s="67">
        <f t="shared" si="710"/>
        <v>0</v>
      </c>
      <c r="J2798" s="68">
        <f t="shared" si="716"/>
        <v>43801</v>
      </c>
      <c r="K2798" s="13">
        <f t="shared" si="717"/>
        <v>959</v>
      </c>
      <c r="L2798" s="9">
        <f t="shared" si="718"/>
        <v>1</v>
      </c>
      <c r="M2798" s="71">
        <f t="shared" ca="1" si="719"/>
        <v>1.1471435000000001</v>
      </c>
      <c r="N2798" s="70">
        <f t="shared" si="720"/>
        <v>0</v>
      </c>
      <c r="O2798" s="66">
        <f t="shared" ca="1" si="721"/>
        <v>11848882.328254901</v>
      </c>
      <c r="P2798" s="72">
        <f t="shared" si="722"/>
        <v>0</v>
      </c>
      <c r="Q2798" s="73">
        <f t="shared" ca="1" si="723"/>
        <v>1610520.6588473076</v>
      </c>
      <c r="R2798" s="73">
        <f t="shared" ca="1" si="724"/>
        <v>26090434.673326384</v>
      </c>
      <c r="S2798" s="68"/>
      <c r="T2798" s="68"/>
      <c r="U2798" s="68"/>
    </row>
    <row r="2799" spans="1:21" x14ac:dyDescent="0.2">
      <c r="A2799" s="65">
        <f t="shared" si="709"/>
        <v>44774</v>
      </c>
      <c r="B2799" s="12">
        <f t="shared" ca="1" si="711"/>
        <v>120102712.61377476</v>
      </c>
      <c r="C2799" s="73">
        <f t="shared" ca="1" si="712"/>
        <v>80526032.942365378</v>
      </c>
      <c r="D2799" s="67">
        <f ca="1">IF(A2799&lt;$B$1,VLOOKUP(A2799,[1]DI!$A$4:$B$15000,2,FALSE),0)</f>
        <v>0.13150000000000001</v>
      </c>
      <c r="E2799" s="11">
        <f t="shared" ca="1" si="713"/>
        <v>1.0004903700000001</v>
      </c>
      <c r="F2799" s="66">
        <f ca="1">(TRUNC(PRODUCT($E$16:$E2798),16))</f>
        <v>1.83594399583157</v>
      </c>
      <c r="G2799" s="66">
        <f t="shared" ca="1" si="714"/>
        <v>1.6004484080525101</v>
      </c>
      <c r="H2799" s="66">
        <f t="shared" ca="1" si="715"/>
        <v>1.1471435000000001</v>
      </c>
      <c r="I2799" s="67">
        <f t="shared" si="710"/>
        <v>0</v>
      </c>
      <c r="J2799" s="68">
        <f t="shared" si="716"/>
        <v>43801</v>
      </c>
      <c r="K2799" s="13">
        <f t="shared" si="717"/>
        <v>959</v>
      </c>
      <c r="L2799" s="9">
        <f t="shared" si="718"/>
        <v>1</v>
      </c>
      <c r="M2799" s="71">
        <f t="shared" ca="1" si="719"/>
        <v>1.1471435000000001</v>
      </c>
      <c r="N2799" s="70">
        <f t="shared" si="720"/>
        <v>0</v>
      </c>
      <c r="O2799" s="66">
        <f t="shared" ca="1" si="721"/>
        <v>11848882.328254901</v>
      </c>
      <c r="P2799" s="72">
        <f t="shared" si="722"/>
        <v>0</v>
      </c>
      <c r="Q2799" s="73">
        <f t="shared" ca="1" si="723"/>
        <v>1610520.6588473076</v>
      </c>
      <c r="R2799" s="73">
        <f t="shared" ca="1" si="724"/>
        <v>26117276.684307169</v>
      </c>
      <c r="S2799" s="68"/>
      <c r="T2799" s="68"/>
      <c r="U2799" s="68"/>
    </row>
    <row r="2800" spans="1:21" x14ac:dyDescent="0.2">
      <c r="A2800" s="65">
        <f t="shared" si="709"/>
        <v>44775</v>
      </c>
      <c r="B2800" s="12">
        <f t="shared" ca="1" si="711"/>
        <v>120174852.93406664</v>
      </c>
      <c r="C2800" s="73">
        <f t="shared" ca="1" si="712"/>
        <v>80526032.942365378</v>
      </c>
      <c r="D2800" s="67">
        <f ca="1">IF(A2800&lt;$B$1,VLOOKUP(A2800,[1]DI!$A$4:$B$15000,2,FALSE),0)</f>
        <v>0.13150000000000001</v>
      </c>
      <c r="E2800" s="11">
        <f t="shared" ca="1" si="713"/>
        <v>1.0004903700000001</v>
      </c>
      <c r="F2800" s="66">
        <f ca="1">(TRUNC(PRODUCT($E$16:$E2799),16))</f>
        <v>1.83684428768881</v>
      </c>
      <c r="G2800" s="66">
        <f t="shared" ca="1" si="714"/>
        <v>1.6004484080525101</v>
      </c>
      <c r="H2800" s="66">
        <f t="shared" ca="1" si="715"/>
        <v>1.1477060299999999</v>
      </c>
      <c r="I2800" s="67">
        <f t="shared" si="710"/>
        <v>0</v>
      </c>
      <c r="J2800" s="68">
        <f t="shared" si="716"/>
        <v>43801</v>
      </c>
      <c r="K2800" s="13">
        <f t="shared" si="717"/>
        <v>960</v>
      </c>
      <c r="L2800" s="9">
        <f t="shared" si="718"/>
        <v>1</v>
      </c>
      <c r="M2800" s="71">
        <f t="shared" ca="1" si="719"/>
        <v>1.1477060299999999</v>
      </c>
      <c r="N2800" s="70">
        <f t="shared" si="720"/>
        <v>0</v>
      </c>
      <c r="O2800" s="66">
        <f t="shared" ca="1" si="721"/>
        <v>11894180.637566</v>
      </c>
      <c r="P2800" s="72">
        <f t="shared" si="722"/>
        <v>0</v>
      </c>
      <c r="Q2800" s="73">
        <f t="shared" ca="1" si="723"/>
        <v>1610520.6588473076</v>
      </c>
      <c r="R2800" s="73">
        <f t="shared" ca="1" si="724"/>
        <v>26144118.695287962</v>
      </c>
      <c r="S2800" s="68"/>
      <c r="T2800" s="68"/>
      <c r="U2800" s="68"/>
    </row>
    <row r="2801" spans="1:21" x14ac:dyDescent="0.2">
      <c r="A2801" s="65">
        <f t="shared" si="709"/>
        <v>44776</v>
      </c>
      <c r="B2801" s="12">
        <f t="shared" ca="1" si="711"/>
        <v>120247014.99638742</v>
      </c>
      <c r="C2801" s="73">
        <f t="shared" ca="1" si="712"/>
        <v>80526032.942365378</v>
      </c>
      <c r="D2801" s="67">
        <f ca="1">IF(A2801&lt;$B$1,VLOOKUP(A2801,[1]DI!$A$4:$B$15000,2,FALSE),0)</f>
        <v>0.13150000000000001</v>
      </c>
      <c r="E2801" s="11">
        <f t="shared" ca="1" si="713"/>
        <v>1.0004903700000001</v>
      </c>
      <c r="F2801" s="66">
        <f ca="1">(TRUNC(PRODUCT($E$16:$E2800),16))</f>
        <v>1.83774502102216</v>
      </c>
      <c r="G2801" s="66">
        <f t="shared" ca="1" si="714"/>
        <v>1.6004484080525101</v>
      </c>
      <c r="H2801" s="66">
        <f t="shared" ca="1" si="715"/>
        <v>1.1482688299999999</v>
      </c>
      <c r="I2801" s="67">
        <f t="shared" si="710"/>
        <v>0</v>
      </c>
      <c r="J2801" s="68">
        <f t="shared" si="716"/>
        <v>43801</v>
      </c>
      <c r="K2801" s="13">
        <f t="shared" si="717"/>
        <v>961</v>
      </c>
      <c r="L2801" s="9">
        <f t="shared" si="718"/>
        <v>1</v>
      </c>
      <c r="M2801" s="71">
        <f t="shared" ca="1" si="719"/>
        <v>1.1482688299999999</v>
      </c>
      <c r="N2801" s="70">
        <f t="shared" si="720"/>
        <v>0</v>
      </c>
      <c r="O2801" s="66">
        <f t="shared" ca="1" si="721"/>
        <v>11939500.688906001</v>
      </c>
      <c r="P2801" s="72">
        <f t="shared" si="722"/>
        <v>0</v>
      </c>
      <c r="Q2801" s="73">
        <f t="shared" ca="1" si="723"/>
        <v>1610520.6588473076</v>
      </c>
      <c r="R2801" s="73">
        <f t="shared" ca="1" si="724"/>
        <v>26170960.70626875</v>
      </c>
      <c r="S2801" s="68"/>
      <c r="T2801" s="68"/>
      <c r="U2801" s="68"/>
    </row>
    <row r="2802" spans="1:21" x14ac:dyDescent="0.2">
      <c r="A2802" s="65">
        <f t="shared" si="709"/>
        <v>44777</v>
      </c>
      <c r="B2802" s="12">
        <f t="shared" ca="1" si="711"/>
        <v>120319199.60599741</v>
      </c>
      <c r="C2802" s="73">
        <f t="shared" ca="1" si="712"/>
        <v>80526032.942365378</v>
      </c>
      <c r="D2802" s="67">
        <f ca="1">IF(A2802&lt;$B$1,VLOOKUP(A2802,[1]DI!$A$4:$B$15000,2,FALSE),0)</f>
        <v>0.13650000000000001</v>
      </c>
      <c r="E2802" s="11">
        <f t="shared" ca="1" si="713"/>
        <v>1.00050788</v>
      </c>
      <c r="F2802" s="66">
        <f ca="1">(TRUNC(PRODUCT($E$16:$E2801),16))</f>
        <v>1.83864619604812</v>
      </c>
      <c r="G2802" s="66">
        <f t="shared" ca="1" si="714"/>
        <v>1.6004484080525101</v>
      </c>
      <c r="H2802" s="66">
        <f t="shared" ca="1" si="715"/>
        <v>1.14883191</v>
      </c>
      <c r="I2802" s="67">
        <f t="shared" si="710"/>
        <v>0</v>
      </c>
      <c r="J2802" s="68">
        <f t="shared" si="716"/>
        <v>43801</v>
      </c>
      <c r="K2802" s="13">
        <f t="shared" si="717"/>
        <v>962</v>
      </c>
      <c r="L2802" s="9">
        <f t="shared" si="718"/>
        <v>1</v>
      </c>
      <c r="M2802" s="71">
        <f t="shared" ca="1" si="719"/>
        <v>1.14883191</v>
      </c>
      <c r="N2802" s="70">
        <f t="shared" si="720"/>
        <v>0</v>
      </c>
      <c r="O2802" s="66">
        <f t="shared" ca="1" si="721"/>
        <v>11984843.2875352</v>
      </c>
      <c r="P2802" s="72">
        <f t="shared" si="722"/>
        <v>0</v>
      </c>
      <c r="Q2802" s="73">
        <f t="shared" ca="1" si="723"/>
        <v>1610520.6588473076</v>
      </c>
      <c r="R2802" s="73">
        <f t="shared" ca="1" si="724"/>
        <v>26197802.717249535</v>
      </c>
      <c r="S2802" s="68"/>
      <c r="T2802" s="68"/>
      <c r="U2802" s="68"/>
    </row>
    <row r="2803" spans="1:21" x14ac:dyDescent="0.2">
      <c r="A2803" s="65">
        <f t="shared" si="709"/>
        <v>44778</v>
      </c>
      <c r="B2803" s="12">
        <f t="shared" ca="1" si="711"/>
        <v>120393026.14141901</v>
      </c>
      <c r="C2803" s="73">
        <f t="shared" ca="1" si="712"/>
        <v>80526032.942365378</v>
      </c>
      <c r="D2803" s="67">
        <f ca="1">IF(A2803&lt;$B$1,VLOOKUP(A2803,[1]DI!$A$4:$B$15000,2,FALSE),0)</f>
        <v>0.13650000000000001</v>
      </c>
      <c r="E2803" s="11">
        <f t="shared" ca="1" si="713"/>
        <v>1.00050788</v>
      </c>
      <c r="F2803" s="66">
        <f ca="1">(TRUNC(PRODUCT($E$16:$E2802),16))</f>
        <v>1.8395800076781701</v>
      </c>
      <c r="G2803" s="66">
        <f t="shared" ca="1" si="714"/>
        <v>1.6004484080525101</v>
      </c>
      <c r="H2803" s="66">
        <f t="shared" ca="1" si="715"/>
        <v>1.14941538</v>
      </c>
      <c r="I2803" s="67">
        <f t="shared" si="710"/>
        <v>0</v>
      </c>
      <c r="J2803" s="68">
        <f t="shared" si="716"/>
        <v>43801</v>
      </c>
      <c r="K2803" s="13">
        <f t="shared" si="717"/>
        <v>963</v>
      </c>
      <c r="L2803" s="9">
        <f t="shared" si="718"/>
        <v>1</v>
      </c>
      <c r="M2803" s="71">
        <f t="shared" ca="1" si="719"/>
        <v>1.14941538</v>
      </c>
      <c r="N2803" s="70">
        <f t="shared" si="720"/>
        <v>0</v>
      </c>
      <c r="O2803" s="66">
        <f t="shared" ca="1" si="721"/>
        <v>12031827.811976001</v>
      </c>
      <c r="P2803" s="72">
        <f t="shared" si="722"/>
        <v>0</v>
      </c>
      <c r="Q2803" s="73">
        <f t="shared" ca="1" si="723"/>
        <v>1610520.6588473076</v>
      </c>
      <c r="R2803" s="73">
        <f t="shared" ca="1" si="724"/>
        <v>26224644.728230327</v>
      </c>
      <c r="S2803" s="68"/>
      <c r="T2803" s="68"/>
      <c r="U2803" s="68"/>
    </row>
    <row r="2804" spans="1:21" x14ac:dyDescent="0.2">
      <c r="A2804" s="65">
        <f t="shared" si="709"/>
        <v>44779</v>
      </c>
      <c r="B2804" s="12">
        <f t="shared" ca="1" si="711"/>
        <v>120466876.02939029</v>
      </c>
      <c r="C2804" s="73">
        <f t="shared" ca="1" si="712"/>
        <v>80526032.942365378</v>
      </c>
      <c r="D2804" s="67">
        <f ca="1">IF(A2804&lt;$B$1,VLOOKUP(A2804,[1]DI!$A$4:$B$15000,2,FALSE),0)</f>
        <v>0</v>
      </c>
      <c r="E2804" s="11">
        <f t="shared" ca="1" si="713"/>
        <v>1</v>
      </c>
      <c r="F2804" s="66">
        <f ca="1">(TRUNC(PRODUCT($E$16:$E2803),16))</f>
        <v>1.8405142935724701</v>
      </c>
      <c r="G2804" s="66">
        <f t="shared" ca="1" si="714"/>
        <v>1.6004484080525101</v>
      </c>
      <c r="H2804" s="66">
        <f t="shared" ca="1" si="715"/>
        <v>1.14999914</v>
      </c>
      <c r="I2804" s="67">
        <f t="shared" si="710"/>
        <v>0</v>
      </c>
      <c r="J2804" s="68">
        <f t="shared" si="716"/>
        <v>43801</v>
      </c>
      <c r="K2804" s="13">
        <f t="shared" si="717"/>
        <v>964</v>
      </c>
      <c r="L2804" s="9">
        <f t="shared" si="718"/>
        <v>1</v>
      </c>
      <c r="M2804" s="71">
        <f t="shared" ca="1" si="719"/>
        <v>1.14999914</v>
      </c>
      <c r="N2804" s="70">
        <f t="shared" si="720"/>
        <v>0</v>
      </c>
      <c r="O2804" s="66">
        <f t="shared" ca="1" si="721"/>
        <v>12078835.6889665</v>
      </c>
      <c r="P2804" s="72">
        <f t="shared" si="722"/>
        <v>0</v>
      </c>
      <c r="Q2804" s="73">
        <f t="shared" ca="1" si="723"/>
        <v>1610520.6588473076</v>
      </c>
      <c r="R2804" s="73">
        <f t="shared" ca="1" si="724"/>
        <v>26251486.739211116</v>
      </c>
      <c r="S2804" s="68"/>
      <c r="T2804" s="68"/>
      <c r="U2804" s="68"/>
    </row>
    <row r="2805" spans="1:21" x14ac:dyDescent="0.2">
      <c r="A2805" s="65">
        <f t="shared" si="709"/>
        <v>44780</v>
      </c>
      <c r="B2805" s="12">
        <f t="shared" ca="1" si="711"/>
        <v>120493718.04037108</v>
      </c>
      <c r="C2805" s="73">
        <f t="shared" ca="1" si="712"/>
        <v>80526032.942365378</v>
      </c>
      <c r="D2805" s="67">
        <f ca="1">IF(A2805&lt;$B$1,VLOOKUP(A2805,[1]DI!$A$4:$B$15000,2,FALSE),0)</f>
        <v>0</v>
      </c>
      <c r="E2805" s="11">
        <f t="shared" ca="1" si="713"/>
        <v>1</v>
      </c>
      <c r="F2805" s="66">
        <f ca="1">(TRUNC(PRODUCT($E$16:$E2804),16))</f>
        <v>1.8405142935724701</v>
      </c>
      <c r="G2805" s="66">
        <f t="shared" ca="1" si="714"/>
        <v>1.6004484080525101</v>
      </c>
      <c r="H2805" s="66">
        <f t="shared" ca="1" si="715"/>
        <v>1.14999914</v>
      </c>
      <c r="I2805" s="67">
        <f t="shared" si="710"/>
        <v>0</v>
      </c>
      <c r="J2805" s="68">
        <f t="shared" si="716"/>
        <v>43801</v>
      </c>
      <c r="K2805" s="13">
        <f t="shared" si="717"/>
        <v>965</v>
      </c>
      <c r="L2805" s="9">
        <f t="shared" si="718"/>
        <v>1</v>
      </c>
      <c r="M2805" s="71">
        <f t="shared" ca="1" si="719"/>
        <v>1.14999914</v>
      </c>
      <c r="N2805" s="70">
        <f t="shared" si="720"/>
        <v>0</v>
      </c>
      <c r="O2805" s="66">
        <f t="shared" ca="1" si="721"/>
        <v>12078835.6889665</v>
      </c>
      <c r="P2805" s="72">
        <f t="shared" si="722"/>
        <v>0</v>
      </c>
      <c r="Q2805" s="73">
        <f t="shared" ca="1" si="723"/>
        <v>1610520.6588473076</v>
      </c>
      <c r="R2805" s="73">
        <f t="shared" ca="1" si="724"/>
        <v>26278328.750191901</v>
      </c>
      <c r="S2805" s="68"/>
      <c r="T2805" s="68"/>
      <c r="U2805" s="68"/>
    </row>
    <row r="2806" spans="1:21" x14ac:dyDescent="0.2">
      <c r="A2806" s="65">
        <f t="shared" si="709"/>
        <v>44781</v>
      </c>
      <c r="B2806" s="12">
        <f t="shared" ca="1" si="711"/>
        <v>120520560.05135188</v>
      </c>
      <c r="C2806" s="73">
        <f t="shared" ca="1" si="712"/>
        <v>80526032.942365378</v>
      </c>
      <c r="D2806" s="67">
        <f ca="1">IF(A2806&lt;$B$1,VLOOKUP(A2806,[1]DI!$A$4:$B$15000,2,FALSE),0)</f>
        <v>0.13650000000000001</v>
      </c>
      <c r="E2806" s="11">
        <f t="shared" ca="1" si="713"/>
        <v>1.00050788</v>
      </c>
      <c r="F2806" s="66">
        <f ca="1">(TRUNC(PRODUCT($E$16:$E2805),16))</f>
        <v>1.8405142935724701</v>
      </c>
      <c r="G2806" s="66">
        <f t="shared" ca="1" si="714"/>
        <v>1.6004484080525101</v>
      </c>
      <c r="H2806" s="66">
        <f t="shared" ca="1" si="715"/>
        <v>1.14999914</v>
      </c>
      <c r="I2806" s="67">
        <f t="shared" si="710"/>
        <v>0</v>
      </c>
      <c r="J2806" s="68">
        <f t="shared" si="716"/>
        <v>43801</v>
      </c>
      <c r="K2806" s="13">
        <f t="shared" si="717"/>
        <v>966</v>
      </c>
      <c r="L2806" s="9">
        <f t="shared" si="718"/>
        <v>1</v>
      </c>
      <c r="M2806" s="71">
        <f t="shared" ca="1" si="719"/>
        <v>1.14999914</v>
      </c>
      <c r="N2806" s="70">
        <f t="shared" si="720"/>
        <v>0</v>
      </c>
      <c r="O2806" s="66">
        <f t="shared" ca="1" si="721"/>
        <v>12078835.6889665</v>
      </c>
      <c r="P2806" s="72">
        <f t="shared" si="722"/>
        <v>0</v>
      </c>
      <c r="Q2806" s="73">
        <f t="shared" ca="1" si="723"/>
        <v>1610520.6588473076</v>
      </c>
      <c r="R2806" s="73">
        <f t="shared" ca="1" si="724"/>
        <v>26305170.761172689</v>
      </c>
      <c r="S2806" s="68"/>
      <c r="T2806" s="68"/>
      <c r="U2806" s="68"/>
    </row>
    <row r="2807" spans="1:21" x14ac:dyDescent="0.2">
      <c r="A2807" s="65">
        <f t="shared" si="709"/>
        <v>44782</v>
      </c>
      <c r="B2807" s="12">
        <f t="shared" ca="1" si="711"/>
        <v>120594434.09713297</v>
      </c>
      <c r="C2807" s="73">
        <f t="shared" ca="1" si="712"/>
        <v>80526032.942365378</v>
      </c>
      <c r="D2807" s="67">
        <f ca="1">IF(A2807&lt;$B$1,VLOOKUP(A2807,[1]DI!$A$4:$B$15000,2,FALSE),0)</f>
        <v>0.13650000000000001</v>
      </c>
      <c r="E2807" s="11">
        <f t="shared" ca="1" si="713"/>
        <v>1.00050788</v>
      </c>
      <c r="F2807" s="66">
        <f ca="1">(TRUNC(PRODUCT($E$16:$E2806),16))</f>
        <v>1.84144905397189</v>
      </c>
      <c r="G2807" s="66">
        <f t="shared" ca="1" si="714"/>
        <v>1.6004484080525101</v>
      </c>
      <c r="H2807" s="66">
        <f t="shared" ca="1" si="715"/>
        <v>1.1505832</v>
      </c>
      <c r="I2807" s="67">
        <f t="shared" si="710"/>
        <v>0</v>
      </c>
      <c r="J2807" s="68">
        <f t="shared" si="716"/>
        <v>43801</v>
      </c>
      <c r="K2807" s="13">
        <f t="shared" si="717"/>
        <v>967</v>
      </c>
      <c r="L2807" s="9">
        <f t="shared" si="718"/>
        <v>1</v>
      </c>
      <c r="M2807" s="71">
        <f t="shared" ca="1" si="719"/>
        <v>1.1505832</v>
      </c>
      <c r="N2807" s="70">
        <f t="shared" si="720"/>
        <v>0</v>
      </c>
      <c r="O2807" s="66">
        <f t="shared" ca="1" si="721"/>
        <v>12125867.7237668</v>
      </c>
      <c r="P2807" s="72">
        <f t="shared" si="722"/>
        <v>0</v>
      </c>
      <c r="Q2807" s="73">
        <f t="shared" ca="1" si="723"/>
        <v>1610520.6588473076</v>
      </c>
      <c r="R2807" s="73">
        <f t="shared" ca="1" si="724"/>
        <v>26332012.772153478</v>
      </c>
      <c r="S2807" s="68"/>
      <c r="T2807" s="68"/>
      <c r="U2807" s="68"/>
    </row>
    <row r="2808" spans="1:21" x14ac:dyDescent="0.2">
      <c r="A2808" s="65">
        <f t="shared" si="709"/>
        <v>44783</v>
      </c>
      <c r="B2808" s="12">
        <f t="shared" ca="1" si="711"/>
        <v>120668332.30072396</v>
      </c>
      <c r="C2808" s="73">
        <f t="shared" ca="1" si="712"/>
        <v>80526032.942365378</v>
      </c>
      <c r="D2808" s="67">
        <f ca="1">IF(A2808&lt;$B$1,VLOOKUP(A2808,[1]DI!$A$4:$B$15000,2,FALSE),0)</f>
        <v>0.13650000000000001</v>
      </c>
      <c r="E2808" s="11">
        <f t="shared" ca="1" si="713"/>
        <v>1.00050788</v>
      </c>
      <c r="F2808" s="66">
        <f ca="1">(TRUNC(PRODUCT($E$16:$E2807),16))</f>
        <v>1.84238428911742</v>
      </c>
      <c r="G2808" s="66">
        <f t="shared" ca="1" si="714"/>
        <v>1.6004484080525101</v>
      </c>
      <c r="H2808" s="66">
        <f t="shared" ca="1" si="715"/>
        <v>1.15116756</v>
      </c>
      <c r="I2808" s="67">
        <f t="shared" si="710"/>
        <v>0</v>
      </c>
      <c r="J2808" s="68">
        <f t="shared" si="716"/>
        <v>43801</v>
      </c>
      <c r="K2808" s="13">
        <f t="shared" si="717"/>
        <v>968</v>
      </c>
      <c r="L2808" s="9">
        <f t="shared" si="718"/>
        <v>1</v>
      </c>
      <c r="M2808" s="71">
        <f t="shared" ca="1" si="719"/>
        <v>1.15116756</v>
      </c>
      <c r="N2808" s="70">
        <f t="shared" si="720"/>
        <v>0</v>
      </c>
      <c r="O2808" s="66">
        <f t="shared" ca="1" si="721"/>
        <v>12172923.916377001</v>
      </c>
      <c r="P2808" s="72">
        <f t="shared" si="722"/>
        <v>0</v>
      </c>
      <c r="Q2808" s="73">
        <f t="shared" ca="1" si="723"/>
        <v>1610520.6588473076</v>
      </c>
      <c r="R2808" s="73">
        <f t="shared" ca="1" si="724"/>
        <v>26358854.78313427</v>
      </c>
      <c r="S2808" s="68"/>
      <c r="T2808" s="68"/>
      <c r="U2808" s="68"/>
    </row>
    <row r="2809" spans="1:21" x14ac:dyDescent="0.2">
      <c r="A2809" s="65">
        <f t="shared" si="709"/>
        <v>44784</v>
      </c>
      <c r="B2809" s="12">
        <f t="shared" ca="1" si="711"/>
        <v>120742254.66212483</v>
      </c>
      <c r="C2809" s="73">
        <f t="shared" ca="1" si="712"/>
        <v>80526032.942365378</v>
      </c>
      <c r="D2809" s="67">
        <f ca="1">IF(A2809&lt;$B$1,VLOOKUP(A2809,[1]DI!$A$4:$B$15000,2,FALSE),0)</f>
        <v>0.13650000000000001</v>
      </c>
      <c r="E2809" s="11">
        <f t="shared" ca="1" si="713"/>
        <v>1.00050788</v>
      </c>
      <c r="F2809" s="66">
        <f ca="1">(TRUNC(PRODUCT($E$16:$E2808),16))</f>
        <v>1.8433199992501701</v>
      </c>
      <c r="G2809" s="66">
        <f t="shared" ca="1" si="714"/>
        <v>1.6004484080525101</v>
      </c>
      <c r="H2809" s="66">
        <f t="shared" ca="1" si="715"/>
        <v>1.1517522200000001</v>
      </c>
      <c r="I2809" s="67">
        <f t="shared" si="710"/>
        <v>0</v>
      </c>
      <c r="J2809" s="68">
        <f t="shared" si="716"/>
        <v>43801</v>
      </c>
      <c r="K2809" s="13">
        <f t="shared" si="717"/>
        <v>969</v>
      </c>
      <c r="L2809" s="9">
        <f t="shared" si="718"/>
        <v>1</v>
      </c>
      <c r="M2809" s="71">
        <f t="shared" ca="1" si="719"/>
        <v>1.1517522200000001</v>
      </c>
      <c r="N2809" s="70">
        <f t="shared" si="720"/>
        <v>0</v>
      </c>
      <c r="O2809" s="66">
        <f t="shared" ca="1" si="721"/>
        <v>12220004.266797099</v>
      </c>
      <c r="P2809" s="72">
        <f t="shared" si="722"/>
        <v>0</v>
      </c>
      <c r="Q2809" s="73">
        <f t="shared" ca="1" si="723"/>
        <v>1610520.6588473076</v>
      </c>
      <c r="R2809" s="73">
        <f t="shared" ca="1" si="724"/>
        <v>26385696.794115055</v>
      </c>
      <c r="S2809" s="68"/>
      <c r="T2809" s="68"/>
      <c r="U2809" s="68"/>
    </row>
    <row r="2810" spans="1:21" x14ac:dyDescent="0.2">
      <c r="A2810" s="65">
        <f t="shared" si="709"/>
        <v>44785</v>
      </c>
      <c r="B2810" s="12">
        <f t="shared" ca="1" si="711"/>
        <v>120816200.37607522</v>
      </c>
      <c r="C2810" s="73">
        <f t="shared" ca="1" si="712"/>
        <v>80526032.942365378</v>
      </c>
      <c r="D2810" s="67">
        <f ca="1">IF(A2810&lt;$B$1,VLOOKUP(A2810,[1]DI!$A$4:$B$15000,2,FALSE),0)</f>
        <v>0.13650000000000001</v>
      </c>
      <c r="E2810" s="11">
        <f t="shared" ca="1" si="713"/>
        <v>1.00050788</v>
      </c>
      <c r="F2810" s="66">
        <f ca="1">(TRUNC(PRODUCT($E$16:$E2809),16))</f>
        <v>1.8442561846113901</v>
      </c>
      <c r="G2810" s="66">
        <f t="shared" ca="1" si="714"/>
        <v>1.6004484080525101</v>
      </c>
      <c r="H2810" s="66">
        <f t="shared" ca="1" si="715"/>
        <v>1.15233717</v>
      </c>
      <c r="I2810" s="67">
        <f t="shared" si="710"/>
        <v>0</v>
      </c>
      <c r="J2810" s="68">
        <f t="shared" si="716"/>
        <v>43801</v>
      </c>
      <c r="K2810" s="13">
        <f t="shared" si="717"/>
        <v>970</v>
      </c>
      <c r="L2810" s="9">
        <f t="shared" si="718"/>
        <v>1</v>
      </c>
      <c r="M2810" s="71">
        <f t="shared" ca="1" si="719"/>
        <v>1.15233717</v>
      </c>
      <c r="N2810" s="70">
        <f t="shared" si="720"/>
        <v>0</v>
      </c>
      <c r="O2810" s="66">
        <f t="shared" ca="1" si="721"/>
        <v>12267107.969766701</v>
      </c>
      <c r="P2810" s="72">
        <f t="shared" si="722"/>
        <v>0</v>
      </c>
      <c r="Q2810" s="73">
        <f t="shared" ca="1" si="723"/>
        <v>1610520.6588473076</v>
      </c>
      <c r="R2810" s="73">
        <f t="shared" ca="1" si="724"/>
        <v>26412538.80509584</v>
      </c>
      <c r="S2810" s="68"/>
      <c r="T2810" s="68"/>
      <c r="U2810" s="68"/>
    </row>
    <row r="2811" spans="1:21" x14ac:dyDescent="0.2">
      <c r="A2811" s="65">
        <f t="shared" si="709"/>
        <v>44786</v>
      </c>
      <c r="B2811" s="12">
        <f t="shared" ca="1" si="711"/>
        <v>120890170.24783552</v>
      </c>
      <c r="C2811" s="73">
        <f t="shared" ca="1" si="712"/>
        <v>80526032.942365378</v>
      </c>
      <c r="D2811" s="67">
        <f ca="1">IF(A2811&lt;$B$1,VLOOKUP(A2811,[1]DI!$A$4:$B$15000,2,FALSE),0)</f>
        <v>0</v>
      </c>
      <c r="E2811" s="11">
        <f t="shared" ca="1" si="713"/>
        <v>1</v>
      </c>
      <c r="F2811" s="66">
        <f ca="1">(TRUNC(PRODUCT($E$16:$E2810),16))</f>
        <v>1.84519284544243</v>
      </c>
      <c r="G2811" s="66">
        <f t="shared" ca="1" si="714"/>
        <v>1.6004484080525101</v>
      </c>
      <c r="H2811" s="66">
        <f t="shared" ca="1" si="715"/>
        <v>1.1529224199999999</v>
      </c>
      <c r="I2811" s="67">
        <f t="shared" si="710"/>
        <v>0</v>
      </c>
      <c r="J2811" s="68">
        <f t="shared" si="716"/>
        <v>43801</v>
      </c>
      <c r="K2811" s="13">
        <f t="shared" si="717"/>
        <v>971</v>
      </c>
      <c r="L2811" s="9">
        <f t="shared" si="718"/>
        <v>1</v>
      </c>
      <c r="M2811" s="71">
        <f t="shared" ca="1" si="719"/>
        <v>1.1529224199999999</v>
      </c>
      <c r="N2811" s="70">
        <f t="shared" si="720"/>
        <v>0</v>
      </c>
      <c r="O2811" s="66">
        <f t="shared" ca="1" si="721"/>
        <v>12314235.8305462</v>
      </c>
      <c r="P2811" s="72">
        <f t="shared" si="722"/>
        <v>0</v>
      </c>
      <c r="Q2811" s="73">
        <f t="shared" ca="1" si="723"/>
        <v>1610520.6588473076</v>
      </c>
      <c r="R2811" s="73">
        <f t="shared" ca="1" si="724"/>
        <v>26439380.816076636</v>
      </c>
      <c r="S2811" s="68"/>
      <c r="T2811" s="68"/>
      <c r="U2811" s="68"/>
    </row>
    <row r="2812" spans="1:21" x14ac:dyDescent="0.2">
      <c r="A2812" s="65">
        <f t="shared" si="709"/>
        <v>44787</v>
      </c>
      <c r="B2812" s="12">
        <f t="shared" ca="1" si="711"/>
        <v>120917012.2588163</v>
      </c>
      <c r="C2812" s="73">
        <f t="shared" ca="1" si="712"/>
        <v>80526032.942365378</v>
      </c>
      <c r="D2812" s="67">
        <f ca="1">IF(A2812&lt;$B$1,VLOOKUP(A2812,[1]DI!$A$4:$B$15000,2,FALSE),0)</f>
        <v>0</v>
      </c>
      <c r="E2812" s="11">
        <f t="shared" ca="1" si="713"/>
        <v>1</v>
      </c>
      <c r="F2812" s="66">
        <f ca="1">(TRUNC(PRODUCT($E$16:$E2811),16))</f>
        <v>1.84519284544243</v>
      </c>
      <c r="G2812" s="66">
        <f t="shared" ca="1" si="714"/>
        <v>1.6004484080525101</v>
      </c>
      <c r="H2812" s="66">
        <f t="shared" ca="1" si="715"/>
        <v>1.1529224199999999</v>
      </c>
      <c r="I2812" s="67">
        <f t="shared" si="710"/>
        <v>0</v>
      </c>
      <c r="J2812" s="68">
        <f t="shared" si="716"/>
        <v>43801</v>
      </c>
      <c r="K2812" s="13">
        <f t="shared" si="717"/>
        <v>972</v>
      </c>
      <c r="L2812" s="9">
        <f t="shared" si="718"/>
        <v>1</v>
      </c>
      <c r="M2812" s="71">
        <f t="shared" ca="1" si="719"/>
        <v>1.1529224199999999</v>
      </c>
      <c r="N2812" s="70">
        <f t="shared" si="720"/>
        <v>0</v>
      </c>
      <c r="O2812" s="66">
        <f t="shared" ca="1" si="721"/>
        <v>12314235.8305462</v>
      </c>
      <c r="P2812" s="72">
        <f t="shared" si="722"/>
        <v>0</v>
      </c>
      <c r="Q2812" s="73">
        <f t="shared" ca="1" si="723"/>
        <v>1610520.6588473076</v>
      </c>
      <c r="R2812" s="73">
        <f t="shared" ca="1" si="724"/>
        <v>26466222.827057421</v>
      </c>
      <c r="S2812" s="68"/>
      <c r="T2812" s="68"/>
      <c r="U2812" s="68"/>
    </row>
    <row r="2813" spans="1:21" x14ac:dyDescent="0.2">
      <c r="A2813" s="65">
        <f t="shared" si="709"/>
        <v>44788</v>
      </c>
      <c r="B2813" s="12">
        <f t="shared" ca="1" si="711"/>
        <v>120943854.26979709</v>
      </c>
      <c r="C2813" s="73">
        <f t="shared" ca="1" si="712"/>
        <v>80526032.942365378</v>
      </c>
      <c r="D2813" s="67">
        <f ca="1">IF(A2813&lt;$B$1,VLOOKUP(A2813,[1]DI!$A$4:$B$15000,2,FALSE),0)</f>
        <v>0.13650000000000001</v>
      </c>
      <c r="E2813" s="11">
        <f t="shared" ca="1" si="713"/>
        <v>1.00050788</v>
      </c>
      <c r="F2813" s="66">
        <f ca="1">(TRUNC(PRODUCT($E$16:$E2812),16))</f>
        <v>1.84519284544243</v>
      </c>
      <c r="G2813" s="66">
        <f t="shared" ca="1" si="714"/>
        <v>1.6004484080525101</v>
      </c>
      <c r="H2813" s="66">
        <f t="shared" ca="1" si="715"/>
        <v>1.1529224199999999</v>
      </c>
      <c r="I2813" s="67">
        <f t="shared" si="710"/>
        <v>0</v>
      </c>
      <c r="J2813" s="68">
        <f t="shared" si="716"/>
        <v>43801</v>
      </c>
      <c r="K2813" s="13">
        <f t="shared" si="717"/>
        <v>973</v>
      </c>
      <c r="L2813" s="9">
        <f t="shared" si="718"/>
        <v>1</v>
      </c>
      <c r="M2813" s="71">
        <f t="shared" ca="1" si="719"/>
        <v>1.1529224199999999</v>
      </c>
      <c r="N2813" s="70">
        <f t="shared" si="720"/>
        <v>0</v>
      </c>
      <c r="O2813" s="66">
        <f t="shared" ca="1" si="721"/>
        <v>12314235.8305462</v>
      </c>
      <c r="P2813" s="72">
        <f t="shared" si="722"/>
        <v>0</v>
      </c>
      <c r="Q2813" s="73">
        <f t="shared" ca="1" si="723"/>
        <v>1610520.6588473076</v>
      </c>
      <c r="R2813" s="73">
        <f t="shared" ca="1" si="724"/>
        <v>26493064.83803821</v>
      </c>
      <c r="S2813" s="68"/>
      <c r="T2813" s="68"/>
      <c r="U2813" s="68"/>
    </row>
    <row r="2814" spans="1:21" x14ac:dyDescent="0.2">
      <c r="A2814" s="65">
        <f t="shared" si="709"/>
        <v>44789</v>
      </c>
      <c r="B2814" s="12">
        <f t="shared" ca="1" si="711"/>
        <v>121017847.49410698</v>
      </c>
      <c r="C2814" s="73">
        <f t="shared" ca="1" si="712"/>
        <v>80526032.942365378</v>
      </c>
      <c r="D2814" s="67">
        <f ca="1">IF(A2814&lt;$B$1,VLOOKUP(A2814,[1]DI!$A$4:$B$15000,2,FALSE),0)</f>
        <v>0.13650000000000001</v>
      </c>
      <c r="E2814" s="11">
        <f t="shared" ca="1" si="713"/>
        <v>1.00050788</v>
      </c>
      <c r="F2814" s="66">
        <f ca="1">(TRUNC(PRODUCT($E$16:$E2813),16))</f>
        <v>1.8461299819847801</v>
      </c>
      <c r="G2814" s="66">
        <f t="shared" ca="1" si="714"/>
        <v>1.6004484080525101</v>
      </c>
      <c r="H2814" s="66">
        <f t="shared" ca="1" si="715"/>
        <v>1.15350796</v>
      </c>
      <c r="I2814" s="67">
        <f t="shared" si="710"/>
        <v>0</v>
      </c>
      <c r="J2814" s="68">
        <f t="shared" si="716"/>
        <v>43801</v>
      </c>
      <c r="K2814" s="13">
        <f t="shared" si="717"/>
        <v>974</v>
      </c>
      <c r="L2814" s="9">
        <f t="shared" si="718"/>
        <v>1</v>
      </c>
      <c r="M2814" s="71">
        <f t="shared" ca="1" si="719"/>
        <v>1.15350796</v>
      </c>
      <c r="N2814" s="70">
        <f t="shared" si="720"/>
        <v>0</v>
      </c>
      <c r="O2814" s="66">
        <f t="shared" ca="1" si="721"/>
        <v>12361387.043875299</v>
      </c>
      <c r="P2814" s="72">
        <f t="shared" si="722"/>
        <v>0</v>
      </c>
      <c r="Q2814" s="73">
        <f t="shared" ca="1" si="723"/>
        <v>1610520.6588473076</v>
      </c>
      <c r="R2814" s="73">
        <f t="shared" ca="1" si="724"/>
        <v>26519906.849018995</v>
      </c>
      <c r="S2814" s="68"/>
      <c r="T2814" s="68"/>
      <c r="U2814" s="68"/>
    </row>
    <row r="2815" spans="1:21" x14ac:dyDescent="0.2">
      <c r="A2815" s="65">
        <f t="shared" si="709"/>
        <v>44790</v>
      </c>
      <c r="B2815" s="12">
        <f t="shared" ca="1" si="711"/>
        <v>121091865.68148707</v>
      </c>
      <c r="C2815" s="73">
        <f t="shared" ca="1" si="712"/>
        <v>80526032.942365378</v>
      </c>
      <c r="D2815" s="67">
        <f ca="1">IF(A2815&lt;$B$1,VLOOKUP(A2815,[1]DI!$A$4:$B$15000,2,FALSE),0)</f>
        <v>0.13650000000000001</v>
      </c>
      <c r="E2815" s="11">
        <f t="shared" ca="1" si="713"/>
        <v>1.00050788</v>
      </c>
      <c r="F2815" s="66">
        <f ca="1">(TRUNC(PRODUCT($E$16:$E2814),16))</f>
        <v>1.8470675944800301</v>
      </c>
      <c r="G2815" s="66">
        <f t="shared" ca="1" si="714"/>
        <v>1.6004484080525101</v>
      </c>
      <c r="H2815" s="66">
        <f t="shared" ca="1" si="715"/>
        <v>1.15409381</v>
      </c>
      <c r="I2815" s="67">
        <f t="shared" si="710"/>
        <v>0</v>
      </c>
      <c r="J2815" s="68">
        <f t="shared" si="716"/>
        <v>43801</v>
      </c>
      <c r="K2815" s="13">
        <f t="shared" si="717"/>
        <v>975</v>
      </c>
      <c r="L2815" s="9">
        <f t="shared" si="718"/>
        <v>1</v>
      </c>
      <c r="M2815" s="71">
        <f t="shared" ca="1" si="719"/>
        <v>1.15409381</v>
      </c>
      <c r="N2815" s="70">
        <f t="shared" si="720"/>
        <v>0</v>
      </c>
      <c r="O2815" s="66">
        <f t="shared" ca="1" si="721"/>
        <v>12408563.220274599</v>
      </c>
      <c r="P2815" s="72">
        <f t="shared" si="722"/>
        <v>0</v>
      </c>
      <c r="Q2815" s="73">
        <f t="shared" ca="1" si="723"/>
        <v>1610520.6588473076</v>
      </c>
      <c r="R2815" s="73">
        <f t="shared" ca="1" si="724"/>
        <v>26546748.859999791</v>
      </c>
      <c r="S2815" s="68"/>
      <c r="T2815" s="68"/>
      <c r="U2815" s="68"/>
    </row>
    <row r="2816" spans="1:21" x14ac:dyDescent="0.2">
      <c r="A2816" s="65">
        <f t="shared" si="709"/>
        <v>44791</v>
      </c>
      <c r="B2816" s="12">
        <f t="shared" ca="1" si="711"/>
        <v>121165907.22141665</v>
      </c>
      <c r="C2816" s="73">
        <f t="shared" ca="1" si="712"/>
        <v>80526032.942365378</v>
      </c>
      <c r="D2816" s="67">
        <f ca="1">IF(A2816&lt;$B$1,VLOOKUP(A2816,[1]DI!$A$4:$B$15000,2,FALSE),0)</f>
        <v>0.13650000000000001</v>
      </c>
      <c r="E2816" s="11">
        <f t="shared" ca="1" si="713"/>
        <v>1.00050788</v>
      </c>
      <c r="F2816" s="66">
        <f ca="1">(TRUNC(PRODUCT($E$16:$E2815),16))</f>
        <v>1.8480056831699101</v>
      </c>
      <c r="G2816" s="66">
        <f t="shared" ca="1" si="714"/>
        <v>1.6004484080525101</v>
      </c>
      <c r="H2816" s="66">
        <f t="shared" ca="1" si="715"/>
        <v>1.15467995</v>
      </c>
      <c r="I2816" s="67">
        <f t="shared" si="710"/>
        <v>0</v>
      </c>
      <c r="J2816" s="68">
        <f t="shared" si="716"/>
        <v>43801</v>
      </c>
      <c r="K2816" s="13">
        <f t="shared" si="717"/>
        <v>976</v>
      </c>
      <c r="L2816" s="9">
        <f t="shared" si="718"/>
        <v>1</v>
      </c>
      <c r="M2816" s="71">
        <f t="shared" ca="1" si="719"/>
        <v>1.15467995</v>
      </c>
      <c r="N2816" s="70">
        <f t="shared" si="720"/>
        <v>0</v>
      </c>
      <c r="O2816" s="66">
        <f t="shared" ca="1" si="721"/>
        <v>12455762.7492234</v>
      </c>
      <c r="P2816" s="72">
        <f t="shared" si="722"/>
        <v>0</v>
      </c>
      <c r="Q2816" s="73">
        <f t="shared" ca="1" si="723"/>
        <v>1610520.6588473076</v>
      </c>
      <c r="R2816" s="73">
        <f t="shared" ca="1" si="724"/>
        <v>26573590.870980576</v>
      </c>
      <c r="S2816" s="68"/>
      <c r="T2816" s="68"/>
      <c r="U2816" s="68"/>
    </row>
    <row r="2817" spans="1:21" x14ac:dyDescent="0.2">
      <c r="A2817" s="65">
        <f t="shared" si="709"/>
        <v>44792</v>
      </c>
      <c r="B2817" s="12">
        <f t="shared" ca="1" si="711"/>
        <v>121239972.91915615</v>
      </c>
      <c r="C2817" s="73">
        <f t="shared" ca="1" si="712"/>
        <v>80526032.942365378</v>
      </c>
      <c r="D2817" s="67">
        <f ca="1">IF(A2817&lt;$B$1,VLOOKUP(A2817,[1]DI!$A$4:$B$15000,2,FALSE),0)</f>
        <v>0.13650000000000001</v>
      </c>
      <c r="E2817" s="11">
        <f t="shared" ca="1" si="713"/>
        <v>1.00050788</v>
      </c>
      <c r="F2817" s="66">
        <f ca="1">(TRUNC(PRODUCT($E$16:$E2816),16))</f>
        <v>1.8489442482962799</v>
      </c>
      <c r="G2817" s="66">
        <f t="shared" ca="1" si="714"/>
        <v>1.6004484080525101</v>
      </c>
      <c r="H2817" s="66">
        <f t="shared" ca="1" si="715"/>
        <v>1.15526639</v>
      </c>
      <c r="I2817" s="67">
        <f t="shared" si="710"/>
        <v>0</v>
      </c>
      <c r="J2817" s="68">
        <f t="shared" si="716"/>
        <v>43801</v>
      </c>
      <c r="K2817" s="13">
        <f t="shared" si="717"/>
        <v>977</v>
      </c>
      <c r="L2817" s="9">
        <f t="shared" si="718"/>
        <v>1</v>
      </c>
      <c r="M2817" s="71">
        <f t="shared" ca="1" si="719"/>
        <v>1.15526639</v>
      </c>
      <c r="N2817" s="70">
        <f t="shared" si="720"/>
        <v>0</v>
      </c>
      <c r="O2817" s="66">
        <f t="shared" ca="1" si="721"/>
        <v>12502986.435982101</v>
      </c>
      <c r="P2817" s="72">
        <f t="shared" si="722"/>
        <v>0</v>
      </c>
      <c r="Q2817" s="73">
        <f t="shared" ca="1" si="723"/>
        <v>1610520.6588473076</v>
      </c>
      <c r="R2817" s="73">
        <f t="shared" ca="1" si="724"/>
        <v>26600432.881961361</v>
      </c>
      <c r="S2817" s="68"/>
      <c r="T2817" s="68"/>
      <c r="U2817" s="68"/>
    </row>
    <row r="2818" spans="1:21" x14ac:dyDescent="0.2">
      <c r="A2818" s="65">
        <f t="shared" si="709"/>
        <v>44793</v>
      </c>
      <c r="B2818" s="12">
        <f t="shared" ca="1" si="711"/>
        <v>121314061.96944524</v>
      </c>
      <c r="C2818" s="73">
        <f t="shared" ca="1" si="712"/>
        <v>80526032.942365378</v>
      </c>
      <c r="D2818" s="67">
        <f ca="1">IF(A2818&lt;$B$1,VLOOKUP(A2818,[1]DI!$A$4:$B$15000,2,FALSE),0)</f>
        <v>0</v>
      </c>
      <c r="E2818" s="11">
        <f t="shared" ca="1" si="713"/>
        <v>1</v>
      </c>
      <c r="F2818" s="66">
        <f ca="1">(TRUNC(PRODUCT($E$16:$E2817),16))</f>
        <v>1.84988329010111</v>
      </c>
      <c r="G2818" s="66">
        <f t="shared" ca="1" si="714"/>
        <v>1.6004484080525101</v>
      </c>
      <c r="H2818" s="66">
        <f t="shared" ca="1" si="715"/>
        <v>1.15585312</v>
      </c>
      <c r="I2818" s="67">
        <f t="shared" si="710"/>
        <v>0</v>
      </c>
      <c r="J2818" s="68">
        <f t="shared" si="716"/>
        <v>43801</v>
      </c>
      <c r="K2818" s="13">
        <f t="shared" si="717"/>
        <v>978</v>
      </c>
      <c r="L2818" s="9">
        <f t="shared" si="718"/>
        <v>1</v>
      </c>
      <c r="M2818" s="71">
        <f t="shared" ca="1" si="719"/>
        <v>1.15585312</v>
      </c>
      <c r="N2818" s="70">
        <f t="shared" si="720"/>
        <v>0</v>
      </c>
      <c r="O2818" s="66">
        <f t="shared" ca="1" si="721"/>
        <v>12550233.475290401</v>
      </c>
      <c r="P2818" s="72">
        <f t="shared" si="722"/>
        <v>0</v>
      </c>
      <c r="Q2818" s="73">
        <f t="shared" ca="1" si="723"/>
        <v>1610520.6588473076</v>
      </c>
      <c r="R2818" s="73">
        <f t="shared" ca="1" si="724"/>
        <v>26627274.892942157</v>
      </c>
      <c r="S2818" s="68"/>
      <c r="T2818" s="68"/>
      <c r="U2818" s="68"/>
    </row>
    <row r="2819" spans="1:21" x14ac:dyDescent="0.2">
      <c r="A2819" s="65">
        <f t="shared" si="709"/>
        <v>44794</v>
      </c>
      <c r="B2819" s="12">
        <f t="shared" ca="1" si="711"/>
        <v>121340903.98042603</v>
      </c>
      <c r="C2819" s="73">
        <f t="shared" ca="1" si="712"/>
        <v>80526032.942365378</v>
      </c>
      <c r="D2819" s="67">
        <f ca="1">IF(A2819&lt;$B$1,VLOOKUP(A2819,[1]DI!$A$4:$B$15000,2,FALSE),0)</f>
        <v>0</v>
      </c>
      <c r="E2819" s="11">
        <f t="shared" ca="1" si="713"/>
        <v>1</v>
      </c>
      <c r="F2819" s="66">
        <f ca="1">(TRUNC(PRODUCT($E$16:$E2818),16))</f>
        <v>1.84988329010111</v>
      </c>
      <c r="G2819" s="66">
        <f t="shared" ca="1" si="714"/>
        <v>1.6004484080525101</v>
      </c>
      <c r="H2819" s="66">
        <f t="shared" ca="1" si="715"/>
        <v>1.15585312</v>
      </c>
      <c r="I2819" s="67">
        <f t="shared" si="710"/>
        <v>0</v>
      </c>
      <c r="J2819" s="68">
        <f t="shared" si="716"/>
        <v>43801</v>
      </c>
      <c r="K2819" s="13">
        <f t="shared" si="717"/>
        <v>979</v>
      </c>
      <c r="L2819" s="9">
        <f t="shared" si="718"/>
        <v>1</v>
      </c>
      <c r="M2819" s="71">
        <f t="shared" ca="1" si="719"/>
        <v>1.15585312</v>
      </c>
      <c r="N2819" s="70">
        <f t="shared" si="720"/>
        <v>0</v>
      </c>
      <c r="O2819" s="66">
        <f t="shared" ca="1" si="721"/>
        <v>12550233.475290401</v>
      </c>
      <c r="P2819" s="72">
        <f t="shared" si="722"/>
        <v>0</v>
      </c>
      <c r="Q2819" s="73">
        <f t="shared" ca="1" si="723"/>
        <v>1610520.6588473076</v>
      </c>
      <c r="R2819" s="73">
        <f t="shared" ca="1" si="724"/>
        <v>26654116.903922942</v>
      </c>
      <c r="S2819" s="68"/>
      <c r="T2819" s="68"/>
      <c r="U2819" s="68"/>
    </row>
    <row r="2820" spans="1:21" x14ac:dyDescent="0.2">
      <c r="A2820" s="65">
        <f t="shared" si="709"/>
        <v>44795</v>
      </c>
      <c r="B2820" s="12">
        <f t="shared" ca="1" si="711"/>
        <v>121367745.99140681</v>
      </c>
      <c r="C2820" s="73">
        <f t="shared" ca="1" si="712"/>
        <v>80526032.942365378</v>
      </c>
      <c r="D2820" s="67">
        <f ca="1">IF(A2820&lt;$B$1,VLOOKUP(A2820,[1]DI!$A$4:$B$15000,2,FALSE),0)</f>
        <v>0.13650000000000001</v>
      </c>
      <c r="E2820" s="11">
        <f t="shared" ca="1" si="713"/>
        <v>1.00050788</v>
      </c>
      <c r="F2820" s="66">
        <f ca="1">(TRUNC(PRODUCT($E$16:$E2819),16))</f>
        <v>1.84988329010111</v>
      </c>
      <c r="G2820" s="66">
        <f t="shared" ca="1" si="714"/>
        <v>1.6004484080525101</v>
      </c>
      <c r="H2820" s="66">
        <f t="shared" ca="1" si="715"/>
        <v>1.15585312</v>
      </c>
      <c r="I2820" s="67">
        <f t="shared" si="710"/>
        <v>0</v>
      </c>
      <c r="J2820" s="68">
        <f t="shared" si="716"/>
        <v>43801</v>
      </c>
      <c r="K2820" s="13">
        <f t="shared" si="717"/>
        <v>980</v>
      </c>
      <c r="L2820" s="9">
        <f t="shared" si="718"/>
        <v>1</v>
      </c>
      <c r="M2820" s="71">
        <f t="shared" ca="1" si="719"/>
        <v>1.15585312</v>
      </c>
      <c r="N2820" s="70">
        <f t="shared" si="720"/>
        <v>0</v>
      </c>
      <c r="O2820" s="66">
        <f t="shared" ca="1" si="721"/>
        <v>12550233.475290401</v>
      </c>
      <c r="P2820" s="72">
        <f t="shared" si="722"/>
        <v>0</v>
      </c>
      <c r="Q2820" s="73">
        <f t="shared" ca="1" si="723"/>
        <v>1610520.6588473076</v>
      </c>
      <c r="R2820" s="73">
        <f t="shared" ca="1" si="724"/>
        <v>26680958.914903726</v>
      </c>
      <c r="S2820" s="68"/>
      <c r="T2820" s="68"/>
      <c r="U2820" s="68"/>
    </row>
    <row r="2821" spans="1:21" x14ac:dyDescent="0.2">
      <c r="A2821" s="65">
        <f t="shared" si="709"/>
        <v>44796</v>
      </c>
      <c r="B2821" s="12">
        <f t="shared" ca="1" si="711"/>
        <v>121441860.00476609</v>
      </c>
      <c r="C2821" s="73">
        <f t="shared" ca="1" si="712"/>
        <v>80526032.942365378</v>
      </c>
      <c r="D2821" s="67">
        <f ca="1">IF(A2821&lt;$B$1,VLOOKUP(A2821,[1]DI!$A$4:$B$15000,2,FALSE),0)</f>
        <v>0.13650000000000001</v>
      </c>
      <c r="E2821" s="11">
        <f t="shared" ca="1" si="713"/>
        <v>1.00050788</v>
      </c>
      <c r="F2821" s="66">
        <f ca="1">(TRUNC(PRODUCT($E$16:$E2820),16))</f>
        <v>1.85082280882648</v>
      </c>
      <c r="G2821" s="66">
        <f t="shared" ca="1" si="714"/>
        <v>1.6004484080525101</v>
      </c>
      <c r="H2821" s="66">
        <f t="shared" ca="1" si="715"/>
        <v>1.1564401600000001</v>
      </c>
      <c r="I2821" s="67">
        <f t="shared" si="710"/>
        <v>0</v>
      </c>
      <c r="J2821" s="68">
        <f t="shared" si="716"/>
        <v>43801</v>
      </c>
      <c r="K2821" s="13">
        <f t="shared" si="717"/>
        <v>981</v>
      </c>
      <c r="L2821" s="9">
        <f t="shared" si="718"/>
        <v>1</v>
      </c>
      <c r="M2821" s="71">
        <f t="shared" ca="1" si="719"/>
        <v>1.1564401600000001</v>
      </c>
      <c r="N2821" s="70">
        <f t="shared" si="720"/>
        <v>0</v>
      </c>
      <c r="O2821" s="66">
        <f t="shared" ca="1" si="721"/>
        <v>12597505.4776689</v>
      </c>
      <c r="P2821" s="72">
        <f t="shared" si="722"/>
        <v>0</v>
      </c>
      <c r="Q2821" s="73">
        <f t="shared" ca="1" si="723"/>
        <v>1610520.6588473076</v>
      </c>
      <c r="R2821" s="73">
        <f t="shared" ca="1" si="724"/>
        <v>26707800.925884519</v>
      </c>
      <c r="S2821" s="68"/>
      <c r="T2821" s="68"/>
      <c r="U2821" s="68"/>
    </row>
    <row r="2822" spans="1:21" x14ac:dyDescent="0.2">
      <c r="A2822" s="65">
        <f t="shared" si="709"/>
        <v>44797</v>
      </c>
      <c r="B2822" s="12">
        <f t="shared" ca="1" si="711"/>
        <v>121515997.37067488</v>
      </c>
      <c r="C2822" s="73">
        <f t="shared" ca="1" si="712"/>
        <v>80526032.942365378</v>
      </c>
      <c r="D2822" s="67">
        <f ca="1">IF(A2822&lt;$B$1,VLOOKUP(A2822,[1]DI!$A$4:$B$15000,2,FALSE),0)</f>
        <v>0.13650000000000001</v>
      </c>
      <c r="E2822" s="11">
        <f t="shared" ca="1" si="713"/>
        <v>1.00050788</v>
      </c>
      <c r="F2822" s="66">
        <f ca="1">(TRUNC(PRODUCT($E$16:$E2821),16))</f>
        <v>1.85176280471463</v>
      </c>
      <c r="G2822" s="66">
        <f t="shared" ca="1" si="714"/>
        <v>1.6004484080525101</v>
      </c>
      <c r="H2822" s="66">
        <f t="shared" ca="1" si="715"/>
        <v>1.1570274899999999</v>
      </c>
      <c r="I2822" s="67">
        <f t="shared" si="710"/>
        <v>0</v>
      </c>
      <c r="J2822" s="68">
        <f t="shared" si="716"/>
        <v>43801</v>
      </c>
      <c r="K2822" s="13">
        <f t="shared" si="717"/>
        <v>982</v>
      </c>
      <c r="L2822" s="9">
        <f t="shared" si="718"/>
        <v>1</v>
      </c>
      <c r="M2822" s="71">
        <f t="shared" ca="1" si="719"/>
        <v>1.1570274899999999</v>
      </c>
      <c r="N2822" s="70">
        <f t="shared" si="720"/>
        <v>0</v>
      </c>
      <c r="O2822" s="66">
        <f t="shared" ca="1" si="721"/>
        <v>12644800.8325969</v>
      </c>
      <c r="P2822" s="72">
        <f t="shared" si="722"/>
        <v>0</v>
      </c>
      <c r="Q2822" s="73">
        <f t="shared" ca="1" si="723"/>
        <v>1610520.6588473076</v>
      </c>
      <c r="R2822" s="73">
        <f t="shared" ca="1" si="724"/>
        <v>26734642.936865307</v>
      </c>
      <c r="S2822" s="68"/>
      <c r="T2822" s="68"/>
      <c r="U2822" s="68"/>
    </row>
    <row r="2823" spans="1:21" x14ac:dyDescent="0.2">
      <c r="A2823" s="65">
        <f t="shared" si="709"/>
        <v>44798</v>
      </c>
      <c r="B2823" s="12">
        <f t="shared" ca="1" si="711"/>
        <v>121590158.89439368</v>
      </c>
      <c r="C2823" s="73">
        <f t="shared" ca="1" si="712"/>
        <v>80526032.942365378</v>
      </c>
      <c r="D2823" s="67">
        <f ca="1">IF(A2823&lt;$B$1,VLOOKUP(A2823,[1]DI!$A$4:$B$15000,2,FALSE),0)</f>
        <v>0.13650000000000001</v>
      </c>
      <c r="E2823" s="11">
        <f t="shared" ca="1" si="713"/>
        <v>1.00050788</v>
      </c>
      <c r="F2823" s="66">
        <f ca="1">(TRUNC(PRODUCT($E$16:$E2822),16))</f>
        <v>1.85270327800789</v>
      </c>
      <c r="G2823" s="66">
        <f t="shared" ca="1" si="714"/>
        <v>1.6004484080525101</v>
      </c>
      <c r="H2823" s="66">
        <f t="shared" ca="1" si="715"/>
        <v>1.15761512</v>
      </c>
      <c r="I2823" s="67">
        <f t="shared" si="710"/>
        <v>0</v>
      </c>
      <c r="J2823" s="68">
        <f t="shared" si="716"/>
        <v>43801</v>
      </c>
      <c r="K2823" s="13">
        <f t="shared" si="717"/>
        <v>983</v>
      </c>
      <c r="L2823" s="9">
        <f t="shared" si="718"/>
        <v>1</v>
      </c>
      <c r="M2823" s="71">
        <f t="shared" ca="1" si="719"/>
        <v>1.15761512</v>
      </c>
      <c r="N2823" s="70">
        <f t="shared" si="720"/>
        <v>0</v>
      </c>
      <c r="O2823" s="66">
        <f t="shared" ca="1" si="721"/>
        <v>12692120.345334901</v>
      </c>
      <c r="P2823" s="72">
        <f t="shared" si="722"/>
        <v>0</v>
      </c>
      <c r="Q2823" s="73">
        <f t="shared" ca="1" si="723"/>
        <v>1610520.6588473076</v>
      </c>
      <c r="R2823" s="73">
        <f t="shared" ca="1" si="724"/>
        <v>26761484.947846096</v>
      </c>
      <c r="S2823" s="68"/>
      <c r="T2823" s="68"/>
      <c r="U2823" s="68"/>
    </row>
    <row r="2824" spans="1:21" x14ac:dyDescent="0.2">
      <c r="A2824" s="65">
        <f t="shared" si="709"/>
        <v>44799</v>
      </c>
      <c r="B2824" s="12">
        <f t="shared" ca="1" si="711"/>
        <v>121664344.57592227</v>
      </c>
      <c r="C2824" s="73">
        <f t="shared" ca="1" si="712"/>
        <v>80526032.942365378</v>
      </c>
      <c r="D2824" s="67">
        <f ca="1">IF(A2824&lt;$B$1,VLOOKUP(A2824,[1]DI!$A$4:$B$15000,2,FALSE),0)</f>
        <v>0.13650000000000001</v>
      </c>
      <c r="E2824" s="11">
        <f t="shared" ca="1" si="713"/>
        <v>1.00050788</v>
      </c>
      <c r="F2824" s="66">
        <f ca="1">(TRUNC(PRODUCT($E$16:$E2823),16))</f>
        <v>1.8536442289487201</v>
      </c>
      <c r="G2824" s="66">
        <f t="shared" ca="1" si="714"/>
        <v>1.6004484080525101</v>
      </c>
      <c r="H2824" s="66">
        <f t="shared" ca="1" si="715"/>
        <v>1.15820305</v>
      </c>
      <c r="I2824" s="67">
        <f t="shared" si="710"/>
        <v>0</v>
      </c>
      <c r="J2824" s="68">
        <f t="shared" si="716"/>
        <v>43801</v>
      </c>
      <c r="K2824" s="13">
        <f t="shared" si="717"/>
        <v>984</v>
      </c>
      <c r="L2824" s="9">
        <f t="shared" si="718"/>
        <v>1</v>
      </c>
      <c r="M2824" s="71">
        <f t="shared" ca="1" si="719"/>
        <v>1.15820305</v>
      </c>
      <c r="N2824" s="70">
        <f t="shared" si="720"/>
        <v>0</v>
      </c>
      <c r="O2824" s="66">
        <f t="shared" ca="1" si="721"/>
        <v>12739464.015882701</v>
      </c>
      <c r="P2824" s="72">
        <f t="shared" si="722"/>
        <v>0</v>
      </c>
      <c r="Q2824" s="73">
        <f t="shared" ca="1" si="723"/>
        <v>1610520.6588473076</v>
      </c>
      <c r="R2824" s="73">
        <f t="shared" ca="1" si="724"/>
        <v>26788326.958826881</v>
      </c>
      <c r="S2824" s="68"/>
      <c r="T2824" s="68"/>
      <c r="U2824" s="68"/>
    </row>
    <row r="2825" spans="1:21" x14ac:dyDescent="0.2">
      <c r="A2825" s="65">
        <f t="shared" si="709"/>
        <v>44800</v>
      </c>
      <c r="B2825" s="12">
        <f t="shared" ca="1" si="711"/>
        <v>121738554.41526075</v>
      </c>
      <c r="C2825" s="73">
        <f t="shared" ca="1" si="712"/>
        <v>80526032.942365378</v>
      </c>
      <c r="D2825" s="67">
        <f ca="1">IF(A2825&lt;$B$1,VLOOKUP(A2825,[1]DI!$A$4:$B$15000,2,FALSE),0)</f>
        <v>0</v>
      </c>
      <c r="E2825" s="11">
        <f t="shared" ca="1" si="713"/>
        <v>1</v>
      </c>
      <c r="F2825" s="66">
        <f ca="1">(TRUNC(PRODUCT($E$16:$E2824),16))</f>
        <v>1.85458565777972</v>
      </c>
      <c r="G2825" s="66">
        <f t="shared" ca="1" si="714"/>
        <v>1.6004484080525101</v>
      </c>
      <c r="H2825" s="66">
        <f t="shared" ca="1" si="715"/>
        <v>1.15879128</v>
      </c>
      <c r="I2825" s="67">
        <f t="shared" si="710"/>
        <v>0</v>
      </c>
      <c r="J2825" s="68">
        <f t="shared" si="716"/>
        <v>43801</v>
      </c>
      <c r="K2825" s="13">
        <f t="shared" si="717"/>
        <v>985</v>
      </c>
      <c r="L2825" s="9">
        <f t="shared" si="718"/>
        <v>1</v>
      </c>
      <c r="M2825" s="71">
        <f t="shared" ca="1" si="719"/>
        <v>1.15879128</v>
      </c>
      <c r="N2825" s="70">
        <f t="shared" si="720"/>
        <v>0</v>
      </c>
      <c r="O2825" s="66">
        <f t="shared" ca="1" si="721"/>
        <v>12786831.844240399</v>
      </c>
      <c r="P2825" s="72">
        <f t="shared" si="722"/>
        <v>0</v>
      </c>
      <c r="Q2825" s="73">
        <f t="shared" ca="1" si="723"/>
        <v>1610520.6588473076</v>
      </c>
      <c r="R2825" s="73">
        <f t="shared" ca="1" si="724"/>
        <v>26815168.96980767</v>
      </c>
      <c r="S2825" s="68"/>
      <c r="T2825" s="68"/>
      <c r="U2825" s="68"/>
    </row>
    <row r="2826" spans="1:21" x14ac:dyDescent="0.2">
      <c r="A2826" s="65">
        <f t="shared" si="709"/>
        <v>44801</v>
      </c>
      <c r="B2826" s="12">
        <f t="shared" ca="1" si="711"/>
        <v>121765396.42624155</v>
      </c>
      <c r="C2826" s="73">
        <f t="shared" ca="1" si="712"/>
        <v>80526032.942365378</v>
      </c>
      <c r="D2826" s="67">
        <f ca="1">IF(A2826&lt;$B$1,VLOOKUP(A2826,[1]DI!$A$4:$B$15000,2,FALSE),0)</f>
        <v>0</v>
      </c>
      <c r="E2826" s="11">
        <f t="shared" ca="1" si="713"/>
        <v>1</v>
      </c>
      <c r="F2826" s="66">
        <f ca="1">(TRUNC(PRODUCT($E$16:$E2825),16))</f>
        <v>1.85458565777972</v>
      </c>
      <c r="G2826" s="66">
        <f t="shared" ca="1" si="714"/>
        <v>1.6004484080525101</v>
      </c>
      <c r="H2826" s="66">
        <f t="shared" ca="1" si="715"/>
        <v>1.15879128</v>
      </c>
      <c r="I2826" s="67">
        <f t="shared" si="710"/>
        <v>0</v>
      </c>
      <c r="J2826" s="68">
        <f t="shared" si="716"/>
        <v>43801</v>
      </c>
      <c r="K2826" s="13">
        <f t="shared" si="717"/>
        <v>986</v>
      </c>
      <c r="L2826" s="9">
        <f t="shared" si="718"/>
        <v>1</v>
      </c>
      <c r="M2826" s="71">
        <f t="shared" ca="1" si="719"/>
        <v>1.15879128</v>
      </c>
      <c r="N2826" s="70">
        <f t="shared" si="720"/>
        <v>0</v>
      </c>
      <c r="O2826" s="66">
        <f t="shared" ca="1" si="721"/>
        <v>12786831.844240399</v>
      </c>
      <c r="P2826" s="72">
        <f t="shared" si="722"/>
        <v>0</v>
      </c>
      <c r="Q2826" s="73">
        <f t="shared" ca="1" si="723"/>
        <v>1610520.6588473076</v>
      </c>
      <c r="R2826" s="73">
        <f t="shared" ca="1" si="724"/>
        <v>26842010.980788462</v>
      </c>
      <c r="S2826" s="68"/>
      <c r="T2826" s="68"/>
      <c r="U2826" s="68"/>
    </row>
    <row r="2827" spans="1:21" x14ac:dyDescent="0.2">
      <c r="A2827" s="65">
        <f t="shared" si="709"/>
        <v>44802</v>
      </c>
      <c r="B2827" s="12">
        <f t="shared" ca="1" si="711"/>
        <v>121792238.43722233</v>
      </c>
      <c r="C2827" s="73">
        <f t="shared" ca="1" si="712"/>
        <v>80526032.942365378</v>
      </c>
      <c r="D2827" s="67">
        <f ca="1">IF(A2827&lt;$B$1,VLOOKUP(A2827,[1]DI!$A$4:$B$15000,2,FALSE),0)</f>
        <v>0.13650000000000001</v>
      </c>
      <c r="E2827" s="11">
        <f t="shared" ca="1" si="713"/>
        <v>1.00050788</v>
      </c>
      <c r="F2827" s="66">
        <f ca="1">(TRUNC(PRODUCT($E$16:$E2826),16))</f>
        <v>1.85458565777972</v>
      </c>
      <c r="G2827" s="66">
        <f t="shared" ca="1" si="714"/>
        <v>1.6004484080525101</v>
      </c>
      <c r="H2827" s="66">
        <f t="shared" ca="1" si="715"/>
        <v>1.15879128</v>
      </c>
      <c r="I2827" s="67">
        <f t="shared" si="710"/>
        <v>0</v>
      </c>
      <c r="J2827" s="68">
        <f t="shared" si="716"/>
        <v>43801</v>
      </c>
      <c r="K2827" s="13">
        <f t="shared" si="717"/>
        <v>987</v>
      </c>
      <c r="L2827" s="9">
        <f t="shared" si="718"/>
        <v>1</v>
      </c>
      <c r="M2827" s="71">
        <f t="shared" ca="1" si="719"/>
        <v>1.15879128</v>
      </c>
      <c r="N2827" s="70">
        <f t="shared" si="720"/>
        <v>0</v>
      </c>
      <c r="O2827" s="66">
        <f t="shared" ca="1" si="721"/>
        <v>12786831.844240399</v>
      </c>
      <c r="P2827" s="72">
        <f t="shared" si="722"/>
        <v>0</v>
      </c>
      <c r="Q2827" s="73">
        <f t="shared" ca="1" si="723"/>
        <v>1610520.6588473076</v>
      </c>
      <c r="R2827" s="73">
        <f t="shared" ca="1" si="724"/>
        <v>26868852.991769247</v>
      </c>
      <c r="S2827" s="68"/>
      <c r="T2827" s="68"/>
      <c r="U2827" s="68"/>
    </row>
    <row r="2828" spans="1:21" x14ac:dyDescent="0.2">
      <c r="A2828" s="65">
        <f t="shared" si="709"/>
        <v>44803</v>
      </c>
      <c r="B2828" s="12">
        <f t="shared" ca="1" si="711"/>
        <v>121866472.43437062</v>
      </c>
      <c r="C2828" s="73">
        <f t="shared" ca="1" si="712"/>
        <v>80526032.942365378</v>
      </c>
      <c r="D2828" s="67">
        <f ca="1">IF(A2828&lt;$B$1,VLOOKUP(A2828,[1]DI!$A$4:$B$15000,2,FALSE),0)</f>
        <v>0.13650000000000001</v>
      </c>
      <c r="E2828" s="11">
        <f t="shared" ca="1" si="713"/>
        <v>1.00050788</v>
      </c>
      <c r="F2828" s="66">
        <f ca="1">(TRUNC(PRODUCT($E$16:$E2827),16))</f>
        <v>1.85552756474359</v>
      </c>
      <c r="G2828" s="66">
        <f t="shared" ca="1" si="714"/>
        <v>1.6004484080525101</v>
      </c>
      <c r="H2828" s="66">
        <f t="shared" ca="1" si="715"/>
        <v>1.1593798099999999</v>
      </c>
      <c r="I2828" s="67">
        <f t="shared" si="710"/>
        <v>0</v>
      </c>
      <c r="J2828" s="68">
        <f t="shared" si="716"/>
        <v>43801</v>
      </c>
      <c r="K2828" s="13">
        <f t="shared" si="717"/>
        <v>988</v>
      </c>
      <c r="L2828" s="9">
        <f t="shared" si="718"/>
        <v>1</v>
      </c>
      <c r="M2828" s="71">
        <f t="shared" ca="1" si="719"/>
        <v>1.1593798099999999</v>
      </c>
      <c r="N2828" s="70">
        <f t="shared" si="720"/>
        <v>0</v>
      </c>
      <c r="O2828" s="66">
        <f t="shared" ca="1" si="721"/>
        <v>12834223.830407901</v>
      </c>
      <c r="P2828" s="72">
        <f t="shared" si="722"/>
        <v>0</v>
      </c>
      <c r="Q2828" s="73">
        <f t="shared" ca="1" si="723"/>
        <v>1610520.6588473076</v>
      </c>
      <c r="R2828" s="73">
        <f t="shared" ca="1" si="724"/>
        <v>26895695.002750039</v>
      </c>
      <c r="S2828" s="68"/>
      <c r="T2828" s="68"/>
      <c r="U2828" s="68"/>
    </row>
    <row r="2829" spans="1:21" x14ac:dyDescent="0.2">
      <c r="A2829" s="65">
        <f t="shared" si="709"/>
        <v>44804</v>
      </c>
      <c r="B2829" s="12">
        <f t="shared" ca="1" si="711"/>
        <v>121940729.7840686</v>
      </c>
      <c r="C2829" s="73">
        <f t="shared" ca="1" si="712"/>
        <v>80526032.942365378</v>
      </c>
      <c r="D2829" s="67">
        <f ca="1">IF(A2829&lt;$B$1,VLOOKUP(A2829,[1]DI!$A$4:$B$15000,2,FALSE),0)</f>
        <v>0.13650000000000001</v>
      </c>
      <c r="E2829" s="11">
        <f t="shared" ca="1" si="713"/>
        <v>1.00050788</v>
      </c>
      <c r="F2829" s="66">
        <f ca="1">(TRUNC(PRODUCT($E$16:$E2828),16))</f>
        <v>1.8564699500831801</v>
      </c>
      <c r="G2829" s="66">
        <f t="shared" ca="1" si="714"/>
        <v>1.6004484080525101</v>
      </c>
      <c r="H2829" s="66">
        <f t="shared" ca="1" si="715"/>
        <v>1.1599686300000001</v>
      </c>
      <c r="I2829" s="67">
        <f t="shared" si="710"/>
        <v>0</v>
      </c>
      <c r="J2829" s="68">
        <f t="shared" si="716"/>
        <v>43801</v>
      </c>
      <c r="K2829" s="13">
        <f t="shared" si="717"/>
        <v>989</v>
      </c>
      <c r="L2829" s="9">
        <f t="shared" si="718"/>
        <v>1</v>
      </c>
      <c r="M2829" s="71">
        <f t="shared" ca="1" si="719"/>
        <v>1.1599686300000001</v>
      </c>
      <c r="N2829" s="70">
        <f t="shared" si="720"/>
        <v>0</v>
      </c>
      <c r="O2829" s="66">
        <f t="shared" ca="1" si="721"/>
        <v>12881639.169125101</v>
      </c>
      <c r="P2829" s="72">
        <f t="shared" si="722"/>
        <v>0</v>
      </c>
      <c r="Q2829" s="73">
        <f t="shared" ca="1" si="723"/>
        <v>1610520.6588473076</v>
      </c>
      <c r="R2829" s="73">
        <f t="shared" ca="1" si="724"/>
        <v>26922537.013730824</v>
      </c>
      <c r="S2829" s="68"/>
      <c r="T2829" s="68"/>
      <c r="U2829" s="68"/>
    </row>
    <row r="2830" spans="1:21" x14ac:dyDescent="0.2">
      <c r="A2830" s="65">
        <f t="shared" si="709"/>
        <v>44805</v>
      </c>
      <c r="B2830" s="12">
        <f t="shared" ca="1" si="711"/>
        <v>122015012.09683669</v>
      </c>
      <c r="C2830" s="73">
        <f t="shared" ca="1" si="712"/>
        <v>80526032.942365378</v>
      </c>
      <c r="D2830" s="67">
        <f ca="1">IF(A2830&lt;$B$1,VLOOKUP(A2830,[1]DI!$A$4:$B$15000,2,FALSE),0)</f>
        <v>0.13650000000000001</v>
      </c>
      <c r="E2830" s="11">
        <f t="shared" ca="1" si="713"/>
        <v>1.00050788</v>
      </c>
      <c r="F2830" s="66">
        <f ca="1">(TRUNC(PRODUCT($E$16:$E2829),16))</f>
        <v>1.8574128140414301</v>
      </c>
      <c r="G2830" s="66">
        <f t="shared" ca="1" si="714"/>
        <v>1.6004484080525101</v>
      </c>
      <c r="H2830" s="66">
        <f t="shared" ca="1" si="715"/>
        <v>1.1605577600000001</v>
      </c>
      <c r="I2830" s="67">
        <f t="shared" si="710"/>
        <v>0</v>
      </c>
      <c r="J2830" s="68">
        <f t="shared" si="716"/>
        <v>43801</v>
      </c>
      <c r="K2830" s="13">
        <f t="shared" si="717"/>
        <v>989</v>
      </c>
      <c r="L2830" s="9">
        <f t="shared" si="718"/>
        <v>1</v>
      </c>
      <c r="M2830" s="71">
        <f t="shared" ca="1" si="719"/>
        <v>1.1605577600000001</v>
      </c>
      <c r="N2830" s="70">
        <f t="shared" si="720"/>
        <v>0</v>
      </c>
      <c r="O2830" s="66">
        <f t="shared" ca="1" si="721"/>
        <v>12929079.470912401</v>
      </c>
      <c r="P2830" s="72">
        <f t="shared" si="722"/>
        <v>0</v>
      </c>
      <c r="Q2830" s="73">
        <f t="shared" ca="1" si="723"/>
        <v>1610520.6588473076</v>
      </c>
      <c r="R2830" s="73">
        <f t="shared" ca="1" si="724"/>
        <v>26949379.024711613</v>
      </c>
      <c r="S2830" s="68"/>
      <c r="T2830" s="68"/>
      <c r="U2830" s="68"/>
    </row>
    <row r="2831" spans="1:21" x14ac:dyDescent="0.2">
      <c r="A2831" s="65">
        <f t="shared" si="709"/>
        <v>44806</v>
      </c>
      <c r="B2831" s="12">
        <f t="shared" ca="1" si="711"/>
        <v>122089317.76215439</v>
      </c>
      <c r="C2831" s="73">
        <f t="shared" ca="1" si="712"/>
        <v>80526032.942365378</v>
      </c>
      <c r="D2831" s="67">
        <f ca="1">IF(A2831&lt;$B$1,VLOOKUP(A2831,[1]DI!$A$4:$B$15000,2,FALSE),0)</f>
        <v>0.13650000000000001</v>
      </c>
      <c r="E2831" s="11">
        <f t="shared" ca="1" si="713"/>
        <v>1.00050788</v>
      </c>
      <c r="F2831" s="66">
        <f ca="1">(TRUNC(PRODUCT($E$16:$E2830),16))</f>
        <v>1.85835615686142</v>
      </c>
      <c r="G2831" s="66">
        <f t="shared" ca="1" si="714"/>
        <v>1.6004484080525101</v>
      </c>
      <c r="H2831" s="66">
        <f t="shared" ca="1" si="715"/>
        <v>1.1611471799999999</v>
      </c>
      <c r="I2831" s="67">
        <f t="shared" si="710"/>
        <v>0</v>
      </c>
      <c r="J2831" s="68">
        <f t="shared" si="716"/>
        <v>43801</v>
      </c>
      <c r="K2831" s="13">
        <f t="shared" si="717"/>
        <v>990</v>
      </c>
      <c r="L2831" s="9">
        <f t="shared" si="718"/>
        <v>1</v>
      </c>
      <c r="M2831" s="71">
        <f t="shared" ca="1" si="719"/>
        <v>1.1611471799999999</v>
      </c>
      <c r="N2831" s="70">
        <f t="shared" si="720"/>
        <v>0</v>
      </c>
      <c r="O2831" s="66">
        <f t="shared" ca="1" si="721"/>
        <v>12976543.1252493</v>
      </c>
      <c r="P2831" s="72">
        <f t="shared" si="722"/>
        <v>0</v>
      </c>
      <c r="Q2831" s="73">
        <f t="shared" ca="1" si="723"/>
        <v>1610520.6588473076</v>
      </c>
      <c r="R2831" s="73">
        <f t="shared" ca="1" si="724"/>
        <v>26976221.035692405</v>
      </c>
      <c r="S2831" s="68"/>
      <c r="T2831" s="68"/>
      <c r="U2831" s="68"/>
    </row>
    <row r="2832" spans="1:21" x14ac:dyDescent="0.2">
      <c r="A2832" s="65">
        <f t="shared" si="709"/>
        <v>44807</v>
      </c>
      <c r="B2832" s="12">
        <f t="shared" ca="1" si="711"/>
        <v>122163647.58528197</v>
      </c>
      <c r="C2832" s="73">
        <f t="shared" ca="1" si="712"/>
        <v>80526032.942365378</v>
      </c>
      <c r="D2832" s="67">
        <f ca="1">IF(A2832&lt;$B$1,VLOOKUP(A2832,[1]DI!$A$4:$B$15000,2,FALSE),0)</f>
        <v>0</v>
      </c>
      <c r="E2832" s="11">
        <f t="shared" ca="1" si="713"/>
        <v>1</v>
      </c>
      <c r="F2832" s="66">
        <f ca="1">(TRUNC(PRODUCT($E$16:$E2831),16))</f>
        <v>1.85929997878637</v>
      </c>
      <c r="G2832" s="66">
        <f t="shared" ca="1" si="714"/>
        <v>1.6004484080525101</v>
      </c>
      <c r="H2832" s="66">
        <f t="shared" ca="1" si="715"/>
        <v>1.1617369</v>
      </c>
      <c r="I2832" s="67">
        <f t="shared" si="710"/>
        <v>0</v>
      </c>
      <c r="J2832" s="68">
        <f t="shared" si="716"/>
        <v>43801</v>
      </c>
      <c r="K2832" s="13">
        <f t="shared" si="717"/>
        <v>991</v>
      </c>
      <c r="L2832" s="9">
        <f t="shared" si="718"/>
        <v>1</v>
      </c>
      <c r="M2832" s="71">
        <f t="shared" ca="1" si="719"/>
        <v>1.1617369</v>
      </c>
      <c r="N2832" s="70">
        <f t="shared" si="720"/>
        <v>0</v>
      </c>
      <c r="O2832" s="66">
        <f t="shared" ca="1" si="721"/>
        <v>13024030.9373961</v>
      </c>
      <c r="P2832" s="72">
        <f t="shared" si="722"/>
        <v>0</v>
      </c>
      <c r="Q2832" s="73">
        <f t="shared" ca="1" si="723"/>
        <v>1610520.6588473076</v>
      </c>
      <c r="R2832" s="73">
        <f t="shared" ca="1" si="724"/>
        <v>27003063.04667319</v>
      </c>
      <c r="S2832" s="68"/>
      <c r="T2832" s="68"/>
      <c r="U2832" s="68"/>
    </row>
    <row r="2833" spans="1:21" x14ac:dyDescent="0.2">
      <c r="A2833" s="65">
        <f t="shared" si="709"/>
        <v>44808</v>
      </c>
      <c r="B2833" s="12">
        <f t="shared" ca="1" si="711"/>
        <v>122190489.59626275</v>
      </c>
      <c r="C2833" s="73">
        <f t="shared" ca="1" si="712"/>
        <v>80526032.942365378</v>
      </c>
      <c r="D2833" s="67">
        <f ca="1">IF(A2833&lt;$B$1,VLOOKUP(A2833,[1]DI!$A$4:$B$15000,2,FALSE),0)</f>
        <v>0</v>
      </c>
      <c r="E2833" s="11">
        <f t="shared" ca="1" si="713"/>
        <v>1</v>
      </c>
      <c r="F2833" s="66">
        <f ca="1">(TRUNC(PRODUCT($E$16:$E2832),16))</f>
        <v>1.85929997878637</v>
      </c>
      <c r="G2833" s="66">
        <f t="shared" ca="1" si="714"/>
        <v>1.6004484080525101</v>
      </c>
      <c r="H2833" s="66">
        <f t="shared" ca="1" si="715"/>
        <v>1.1617369</v>
      </c>
      <c r="I2833" s="67">
        <f t="shared" si="710"/>
        <v>0</v>
      </c>
      <c r="J2833" s="68">
        <f t="shared" si="716"/>
        <v>43801</v>
      </c>
      <c r="K2833" s="13">
        <f t="shared" si="717"/>
        <v>992</v>
      </c>
      <c r="L2833" s="9">
        <f t="shared" si="718"/>
        <v>1</v>
      </c>
      <c r="M2833" s="71">
        <f t="shared" ca="1" si="719"/>
        <v>1.1617369</v>
      </c>
      <c r="N2833" s="70">
        <f t="shared" si="720"/>
        <v>0</v>
      </c>
      <c r="O2833" s="66">
        <f t="shared" ca="1" si="721"/>
        <v>13024030.9373961</v>
      </c>
      <c r="P2833" s="72">
        <f t="shared" si="722"/>
        <v>0</v>
      </c>
      <c r="Q2833" s="73">
        <f t="shared" ca="1" si="723"/>
        <v>1610520.6588473076</v>
      </c>
      <c r="R2833" s="73">
        <f t="shared" ca="1" si="724"/>
        <v>27029905.057653982</v>
      </c>
      <c r="S2833" s="68"/>
      <c r="T2833" s="68"/>
      <c r="U2833" s="68"/>
    </row>
    <row r="2834" spans="1:21" x14ac:dyDescent="0.2">
      <c r="A2834" s="65">
        <f t="shared" ref="A2834:A2897" si="725">(A2833+1)</f>
        <v>44809</v>
      </c>
      <c r="B2834" s="12">
        <f t="shared" ca="1" si="711"/>
        <v>122217331.60724354</v>
      </c>
      <c r="C2834" s="73">
        <f t="shared" ca="1" si="712"/>
        <v>80526032.942365378</v>
      </c>
      <c r="D2834" s="67">
        <f ca="1">IF(A2834&lt;$B$1,VLOOKUP(A2834,[1]DI!$A$4:$B$15000,2,FALSE),0)</f>
        <v>0.13650000000000001</v>
      </c>
      <c r="E2834" s="11">
        <f t="shared" ca="1" si="713"/>
        <v>1.00050788</v>
      </c>
      <c r="F2834" s="66">
        <f ca="1">(TRUNC(PRODUCT($E$16:$E2833),16))</f>
        <v>1.85929997878637</v>
      </c>
      <c r="G2834" s="66">
        <f t="shared" ca="1" si="714"/>
        <v>1.6004484080525101</v>
      </c>
      <c r="H2834" s="66">
        <f t="shared" ca="1" si="715"/>
        <v>1.1617369</v>
      </c>
      <c r="I2834" s="67">
        <f t="shared" ref="I2834:I2897" si="726">I2833</f>
        <v>0</v>
      </c>
      <c r="J2834" s="68">
        <f t="shared" si="716"/>
        <v>43801</v>
      </c>
      <c r="K2834" s="13">
        <f t="shared" si="717"/>
        <v>993</v>
      </c>
      <c r="L2834" s="9">
        <f t="shared" si="718"/>
        <v>1</v>
      </c>
      <c r="M2834" s="71">
        <f t="shared" ca="1" si="719"/>
        <v>1.1617369</v>
      </c>
      <c r="N2834" s="70">
        <f t="shared" si="720"/>
        <v>0</v>
      </c>
      <c r="O2834" s="66">
        <f t="shared" ca="1" si="721"/>
        <v>13024030.9373961</v>
      </c>
      <c r="P2834" s="72">
        <f t="shared" si="722"/>
        <v>0</v>
      </c>
      <c r="Q2834" s="73">
        <f t="shared" ca="1" si="723"/>
        <v>1610520.6588473076</v>
      </c>
      <c r="R2834" s="73">
        <f t="shared" ca="1" si="724"/>
        <v>27056747.068634767</v>
      </c>
      <c r="S2834" s="68"/>
      <c r="T2834" s="68"/>
      <c r="U2834" s="68"/>
    </row>
    <row r="2835" spans="1:21" x14ac:dyDescent="0.2">
      <c r="A2835" s="65">
        <f t="shared" si="725"/>
        <v>44810</v>
      </c>
      <c r="B2835" s="12">
        <f t="shared" ca="1" si="711"/>
        <v>122291686.39344123</v>
      </c>
      <c r="C2835" s="73">
        <f t="shared" ca="1" si="712"/>
        <v>80526032.942365378</v>
      </c>
      <c r="D2835" s="67">
        <f ca="1">IF(A2835&lt;$B$1,VLOOKUP(A2835,[1]DI!$A$4:$B$15000,2,FALSE),0)</f>
        <v>0.13650000000000001</v>
      </c>
      <c r="E2835" s="11">
        <f t="shared" ca="1" si="713"/>
        <v>1.00050788</v>
      </c>
      <c r="F2835" s="66">
        <f ca="1">(TRUNC(PRODUCT($E$16:$E2834),16))</f>
        <v>1.86024428005959</v>
      </c>
      <c r="G2835" s="66">
        <f t="shared" ca="1" si="714"/>
        <v>1.6004484080525101</v>
      </c>
      <c r="H2835" s="66">
        <f t="shared" ca="1" si="715"/>
        <v>1.1623269300000001</v>
      </c>
      <c r="I2835" s="67">
        <f t="shared" si="726"/>
        <v>0</v>
      </c>
      <c r="J2835" s="68">
        <f t="shared" si="716"/>
        <v>43801</v>
      </c>
      <c r="K2835" s="13">
        <f t="shared" si="717"/>
        <v>994</v>
      </c>
      <c r="L2835" s="9">
        <f t="shared" si="718"/>
        <v>1</v>
      </c>
      <c r="M2835" s="71">
        <f t="shared" ca="1" si="719"/>
        <v>1.1623269300000001</v>
      </c>
      <c r="N2835" s="70">
        <f t="shared" si="720"/>
        <v>0</v>
      </c>
      <c r="O2835" s="66">
        <f t="shared" ca="1" si="721"/>
        <v>13071543.712613</v>
      </c>
      <c r="P2835" s="72">
        <f t="shared" si="722"/>
        <v>0</v>
      </c>
      <c r="Q2835" s="73">
        <f t="shared" ca="1" si="723"/>
        <v>1610520.6588473076</v>
      </c>
      <c r="R2835" s="73">
        <f t="shared" ca="1" si="724"/>
        <v>27083589.079615556</v>
      </c>
      <c r="S2835" s="68"/>
      <c r="T2835" s="68"/>
      <c r="U2835" s="68"/>
    </row>
    <row r="2836" spans="1:21" x14ac:dyDescent="0.2">
      <c r="A2836" s="65">
        <f t="shared" si="725"/>
        <v>44811</v>
      </c>
      <c r="B2836" s="12">
        <f t="shared" ca="1" si="711"/>
        <v>122366064.53218862</v>
      </c>
      <c r="C2836" s="73">
        <f t="shared" ca="1" si="712"/>
        <v>80526032.942365378</v>
      </c>
      <c r="D2836" s="67">
        <f ca="1">IF(A2836&lt;$B$1,VLOOKUP(A2836,[1]DI!$A$4:$B$15000,2,FALSE),0)</f>
        <v>0</v>
      </c>
      <c r="E2836" s="11">
        <f t="shared" ca="1" si="713"/>
        <v>1</v>
      </c>
      <c r="F2836" s="66">
        <f ca="1">(TRUNC(PRODUCT($E$16:$E2835),16))</f>
        <v>1.8611890609245501</v>
      </c>
      <c r="G2836" s="66">
        <f t="shared" ca="1" si="714"/>
        <v>1.6004484080525101</v>
      </c>
      <c r="H2836" s="66">
        <f t="shared" ca="1" si="715"/>
        <v>1.16291725</v>
      </c>
      <c r="I2836" s="67">
        <f t="shared" si="726"/>
        <v>0</v>
      </c>
      <c r="J2836" s="68">
        <f t="shared" si="716"/>
        <v>43801</v>
      </c>
      <c r="K2836" s="13">
        <f t="shared" si="717"/>
        <v>995</v>
      </c>
      <c r="L2836" s="9">
        <f t="shared" si="718"/>
        <v>1</v>
      </c>
      <c r="M2836" s="71">
        <f t="shared" ca="1" si="719"/>
        <v>1.16291725</v>
      </c>
      <c r="N2836" s="70">
        <f t="shared" si="720"/>
        <v>0</v>
      </c>
      <c r="O2836" s="66">
        <f t="shared" ca="1" si="721"/>
        <v>13119079.840379599</v>
      </c>
      <c r="P2836" s="72">
        <f t="shared" si="722"/>
        <v>0</v>
      </c>
      <c r="Q2836" s="73">
        <f t="shared" ca="1" si="723"/>
        <v>1610520.6588473076</v>
      </c>
      <c r="R2836" s="73">
        <f t="shared" ca="1" si="724"/>
        <v>27110431.090596344</v>
      </c>
      <c r="S2836" s="68"/>
      <c r="T2836" s="68"/>
      <c r="U2836" s="68"/>
    </row>
    <row r="2837" spans="1:21" x14ac:dyDescent="0.2">
      <c r="A2837" s="65">
        <f t="shared" si="725"/>
        <v>44812</v>
      </c>
      <c r="B2837" s="12">
        <f t="shared" ca="1" si="711"/>
        <v>122392906.54316941</v>
      </c>
      <c r="C2837" s="73">
        <f t="shared" ca="1" si="712"/>
        <v>80526032.942365378</v>
      </c>
      <c r="D2837" s="67">
        <f ca="1">IF(A2837&lt;$B$1,VLOOKUP(A2837,[1]DI!$A$4:$B$15000,2,FALSE),0)</f>
        <v>0.13650000000000001</v>
      </c>
      <c r="E2837" s="11">
        <f t="shared" ca="1" si="713"/>
        <v>1.00050788</v>
      </c>
      <c r="F2837" s="66">
        <f ca="1">(TRUNC(PRODUCT($E$16:$E2836),16))</f>
        <v>1.8611890609245501</v>
      </c>
      <c r="G2837" s="66">
        <f t="shared" ca="1" si="714"/>
        <v>1.6004484080525101</v>
      </c>
      <c r="H2837" s="66">
        <f t="shared" ca="1" si="715"/>
        <v>1.16291725</v>
      </c>
      <c r="I2837" s="67">
        <f t="shared" si="726"/>
        <v>0</v>
      </c>
      <c r="J2837" s="68">
        <f t="shared" si="716"/>
        <v>43801</v>
      </c>
      <c r="K2837" s="13">
        <f t="shared" si="717"/>
        <v>996</v>
      </c>
      <c r="L2837" s="9">
        <f t="shared" si="718"/>
        <v>1</v>
      </c>
      <c r="M2837" s="71">
        <f t="shared" ca="1" si="719"/>
        <v>1.16291725</v>
      </c>
      <c r="N2837" s="70">
        <f t="shared" si="720"/>
        <v>0</v>
      </c>
      <c r="O2837" s="66">
        <f t="shared" ca="1" si="721"/>
        <v>13119079.840379599</v>
      </c>
      <c r="P2837" s="72">
        <f t="shared" si="722"/>
        <v>0</v>
      </c>
      <c r="Q2837" s="73">
        <f t="shared" ca="1" si="723"/>
        <v>1610520.6588473076</v>
      </c>
      <c r="R2837" s="73">
        <f t="shared" ca="1" si="724"/>
        <v>27137273.101577133</v>
      </c>
      <c r="S2837" s="68"/>
      <c r="T2837" s="68"/>
      <c r="U2837" s="68"/>
    </row>
    <row r="2838" spans="1:21" x14ac:dyDescent="0.2">
      <c r="A2838" s="65">
        <f t="shared" si="725"/>
        <v>44813</v>
      </c>
      <c r="B2838" s="12">
        <f t="shared" ca="1" si="711"/>
        <v>122467308.8397266</v>
      </c>
      <c r="C2838" s="73">
        <f t="shared" ca="1" si="712"/>
        <v>80526032.942365378</v>
      </c>
      <c r="D2838" s="67">
        <f ca="1">IF(A2838&lt;$B$1,VLOOKUP(A2838,[1]DI!$A$4:$B$15000,2,FALSE),0)</f>
        <v>0.13650000000000001</v>
      </c>
      <c r="E2838" s="11">
        <f t="shared" ca="1" si="713"/>
        <v>1.00050788</v>
      </c>
      <c r="F2838" s="66">
        <f ca="1">(TRUNC(PRODUCT($E$16:$E2837),16))</f>
        <v>1.8621343216248101</v>
      </c>
      <c r="G2838" s="66">
        <f t="shared" ca="1" si="714"/>
        <v>1.6004484080525101</v>
      </c>
      <c r="H2838" s="66">
        <f t="shared" ca="1" si="715"/>
        <v>1.1635078700000001</v>
      </c>
      <c r="I2838" s="67">
        <f t="shared" si="726"/>
        <v>0</v>
      </c>
      <c r="J2838" s="68">
        <f t="shared" si="716"/>
        <v>43801</v>
      </c>
      <c r="K2838" s="13">
        <f t="shared" si="717"/>
        <v>997</v>
      </c>
      <c r="L2838" s="9">
        <f t="shared" si="718"/>
        <v>1</v>
      </c>
      <c r="M2838" s="71">
        <f t="shared" ca="1" si="719"/>
        <v>1.1635078700000001</v>
      </c>
      <c r="N2838" s="70">
        <f t="shared" si="720"/>
        <v>0</v>
      </c>
      <c r="O2838" s="66">
        <f t="shared" ca="1" si="721"/>
        <v>13166640.125956001</v>
      </c>
      <c r="P2838" s="72">
        <f t="shared" si="722"/>
        <v>0</v>
      </c>
      <c r="Q2838" s="73">
        <f t="shared" ca="1" si="723"/>
        <v>1610520.6588473076</v>
      </c>
      <c r="R2838" s="73">
        <f t="shared" ca="1" si="724"/>
        <v>27164115.112557925</v>
      </c>
      <c r="S2838" s="68"/>
      <c r="T2838" s="68"/>
      <c r="U2838" s="68"/>
    </row>
    <row r="2839" spans="1:21" x14ac:dyDescent="0.2">
      <c r="A2839" s="65">
        <f t="shared" si="725"/>
        <v>44814</v>
      </c>
      <c r="B2839" s="12">
        <f t="shared" ca="1" si="711"/>
        <v>122541735.2940937</v>
      </c>
      <c r="C2839" s="73">
        <f t="shared" ca="1" si="712"/>
        <v>80526032.942365378</v>
      </c>
      <c r="D2839" s="67">
        <f ca="1">IF(A2839&lt;$B$1,VLOOKUP(A2839,[1]DI!$A$4:$B$15000,2,FALSE),0)</f>
        <v>0</v>
      </c>
      <c r="E2839" s="11">
        <f t="shared" ca="1" si="713"/>
        <v>1</v>
      </c>
      <c r="F2839" s="66">
        <f ca="1">(TRUNC(PRODUCT($E$16:$E2838),16))</f>
        <v>1.86308006240408</v>
      </c>
      <c r="G2839" s="66">
        <f t="shared" ca="1" si="714"/>
        <v>1.6004484080525101</v>
      </c>
      <c r="H2839" s="66">
        <f t="shared" ca="1" si="715"/>
        <v>1.1640987899999999</v>
      </c>
      <c r="I2839" s="67">
        <f t="shared" si="726"/>
        <v>0</v>
      </c>
      <c r="J2839" s="68">
        <f t="shared" si="716"/>
        <v>43801</v>
      </c>
      <c r="K2839" s="13">
        <f t="shared" si="717"/>
        <v>998</v>
      </c>
      <c r="L2839" s="9">
        <f t="shared" si="718"/>
        <v>1</v>
      </c>
      <c r="M2839" s="71">
        <f t="shared" ca="1" si="719"/>
        <v>1.1640987899999999</v>
      </c>
      <c r="N2839" s="70">
        <f t="shared" si="720"/>
        <v>0</v>
      </c>
      <c r="O2839" s="66">
        <f t="shared" ca="1" si="721"/>
        <v>13214224.5693423</v>
      </c>
      <c r="P2839" s="72">
        <f t="shared" si="722"/>
        <v>0</v>
      </c>
      <c r="Q2839" s="73">
        <f t="shared" ca="1" si="723"/>
        <v>1610520.6588473076</v>
      </c>
      <c r="R2839" s="73">
        <f t="shared" ca="1" si="724"/>
        <v>27190957.12353871</v>
      </c>
      <c r="S2839" s="68"/>
      <c r="T2839" s="68"/>
      <c r="U2839" s="68"/>
    </row>
    <row r="2840" spans="1:21" x14ac:dyDescent="0.2">
      <c r="A2840" s="65">
        <f t="shared" si="725"/>
        <v>44815</v>
      </c>
      <c r="B2840" s="12">
        <f t="shared" ca="1" si="711"/>
        <v>122568577.30507448</v>
      </c>
      <c r="C2840" s="73">
        <f t="shared" ca="1" si="712"/>
        <v>80526032.942365378</v>
      </c>
      <c r="D2840" s="67">
        <f ca="1">IF(A2840&lt;$B$1,VLOOKUP(A2840,[1]DI!$A$4:$B$15000,2,FALSE),0)</f>
        <v>0</v>
      </c>
      <c r="E2840" s="11">
        <f t="shared" ca="1" si="713"/>
        <v>1</v>
      </c>
      <c r="F2840" s="66">
        <f ca="1">(TRUNC(PRODUCT($E$16:$E2839),16))</f>
        <v>1.86308006240408</v>
      </c>
      <c r="G2840" s="66">
        <f t="shared" ca="1" si="714"/>
        <v>1.6004484080525101</v>
      </c>
      <c r="H2840" s="66">
        <f t="shared" ca="1" si="715"/>
        <v>1.1640987899999999</v>
      </c>
      <c r="I2840" s="67">
        <f t="shared" si="726"/>
        <v>0</v>
      </c>
      <c r="J2840" s="68">
        <f t="shared" si="716"/>
        <v>43801</v>
      </c>
      <c r="K2840" s="13">
        <f t="shared" si="717"/>
        <v>999</v>
      </c>
      <c r="L2840" s="9">
        <f t="shared" si="718"/>
        <v>1</v>
      </c>
      <c r="M2840" s="71">
        <f t="shared" ca="1" si="719"/>
        <v>1.1640987899999999</v>
      </c>
      <c r="N2840" s="70">
        <f t="shared" si="720"/>
        <v>0</v>
      </c>
      <c r="O2840" s="66">
        <f t="shared" ca="1" si="721"/>
        <v>13214224.5693423</v>
      </c>
      <c r="P2840" s="72">
        <f t="shared" si="722"/>
        <v>0</v>
      </c>
      <c r="Q2840" s="73">
        <f t="shared" ca="1" si="723"/>
        <v>1610520.6588473076</v>
      </c>
      <c r="R2840" s="73">
        <f t="shared" ca="1" si="724"/>
        <v>27217799.134519495</v>
      </c>
      <c r="S2840" s="68"/>
      <c r="T2840" s="68"/>
      <c r="U2840" s="68"/>
    </row>
    <row r="2841" spans="1:21" x14ac:dyDescent="0.2">
      <c r="A2841" s="65">
        <f t="shared" si="725"/>
        <v>44816</v>
      </c>
      <c r="B2841" s="12">
        <f t="shared" ca="1" si="711"/>
        <v>122595419.31605527</v>
      </c>
      <c r="C2841" s="73">
        <f t="shared" ca="1" si="712"/>
        <v>80526032.942365378</v>
      </c>
      <c r="D2841" s="67">
        <f ca="1">IF(A2841&lt;$B$1,VLOOKUP(A2841,[1]DI!$A$4:$B$15000,2,FALSE),0)</f>
        <v>0.13650000000000001</v>
      </c>
      <c r="E2841" s="11">
        <f t="shared" ca="1" si="713"/>
        <v>1.00050788</v>
      </c>
      <c r="F2841" s="66">
        <f ca="1">(TRUNC(PRODUCT($E$16:$E2840),16))</f>
        <v>1.86308006240408</v>
      </c>
      <c r="G2841" s="66">
        <f t="shared" ca="1" si="714"/>
        <v>1.6004484080525101</v>
      </c>
      <c r="H2841" s="66">
        <f t="shared" ca="1" si="715"/>
        <v>1.1640987899999999</v>
      </c>
      <c r="I2841" s="67">
        <f t="shared" si="726"/>
        <v>0</v>
      </c>
      <c r="J2841" s="68">
        <f t="shared" si="716"/>
        <v>43801</v>
      </c>
      <c r="K2841" s="13">
        <f t="shared" si="717"/>
        <v>1000</v>
      </c>
      <c r="L2841" s="9">
        <f t="shared" si="718"/>
        <v>1</v>
      </c>
      <c r="M2841" s="71">
        <f t="shared" ca="1" si="719"/>
        <v>1.1640987899999999</v>
      </c>
      <c r="N2841" s="70">
        <f t="shared" si="720"/>
        <v>0</v>
      </c>
      <c r="O2841" s="66">
        <f t="shared" ca="1" si="721"/>
        <v>13214224.5693423</v>
      </c>
      <c r="P2841" s="72">
        <f t="shared" si="722"/>
        <v>0</v>
      </c>
      <c r="Q2841" s="73">
        <f t="shared" ca="1" si="723"/>
        <v>1610520.6588473076</v>
      </c>
      <c r="R2841" s="73">
        <f t="shared" ca="1" si="724"/>
        <v>27244641.145500291</v>
      </c>
      <c r="S2841" s="68"/>
      <c r="T2841" s="68"/>
      <c r="U2841" s="68"/>
    </row>
    <row r="2842" spans="1:21" x14ac:dyDescent="0.2">
      <c r="A2842" s="65">
        <f t="shared" si="725"/>
        <v>44817</v>
      </c>
      <c r="B2842" s="12">
        <f t="shared" ca="1" si="711"/>
        <v>122669870.73349255</v>
      </c>
      <c r="C2842" s="73">
        <f t="shared" ca="1" si="712"/>
        <v>80526032.942365378</v>
      </c>
      <c r="D2842" s="67">
        <f ca="1">IF(A2842&lt;$B$1,VLOOKUP(A2842,[1]DI!$A$4:$B$15000,2,FALSE),0)</f>
        <v>0.13650000000000001</v>
      </c>
      <c r="E2842" s="11">
        <f t="shared" ca="1" si="713"/>
        <v>1.00050788</v>
      </c>
      <c r="F2842" s="66">
        <f ca="1">(TRUNC(PRODUCT($E$16:$E2841),16))</f>
        <v>1.8640262835061701</v>
      </c>
      <c r="G2842" s="66">
        <f t="shared" ca="1" si="714"/>
        <v>1.6004484080525101</v>
      </c>
      <c r="H2842" s="66">
        <f t="shared" ca="1" si="715"/>
        <v>1.1646900200000001</v>
      </c>
      <c r="I2842" s="67">
        <f t="shared" si="726"/>
        <v>0</v>
      </c>
      <c r="J2842" s="68">
        <f t="shared" si="716"/>
        <v>43801</v>
      </c>
      <c r="K2842" s="13">
        <f t="shared" si="717"/>
        <v>1001</v>
      </c>
      <c r="L2842" s="9">
        <f t="shared" si="718"/>
        <v>1</v>
      </c>
      <c r="M2842" s="71">
        <f t="shared" ca="1" si="719"/>
        <v>1.1646900200000001</v>
      </c>
      <c r="N2842" s="70">
        <f t="shared" si="720"/>
        <v>0</v>
      </c>
      <c r="O2842" s="66">
        <f t="shared" ca="1" si="721"/>
        <v>13261833.975798801</v>
      </c>
      <c r="P2842" s="72">
        <f t="shared" si="722"/>
        <v>0</v>
      </c>
      <c r="Q2842" s="73">
        <f t="shared" ca="1" si="723"/>
        <v>1610520.6588473076</v>
      </c>
      <c r="R2842" s="73">
        <f t="shared" ca="1" si="724"/>
        <v>27271483.156481076</v>
      </c>
      <c r="S2842" s="68"/>
      <c r="T2842" s="68"/>
      <c r="U2842" s="68"/>
    </row>
    <row r="2843" spans="1:21" x14ac:dyDescent="0.2">
      <c r="A2843" s="65">
        <f t="shared" si="725"/>
        <v>44818</v>
      </c>
      <c r="B2843" s="12">
        <f t="shared" ca="1" si="711"/>
        <v>122744345.50347944</v>
      </c>
      <c r="C2843" s="73">
        <f t="shared" ca="1" si="712"/>
        <v>80526032.942365378</v>
      </c>
      <c r="D2843" s="67">
        <f ca="1">IF(A2843&lt;$B$1,VLOOKUP(A2843,[1]DI!$A$4:$B$15000,2,FALSE),0)</f>
        <v>0.13650000000000001</v>
      </c>
      <c r="E2843" s="11">
        <f t="shared" ca="1" si="713"/>
        <v>1.00050788</v>
      </c>
      <c r="F2843" s="66">
        <f ca="1">(TRUNC(PRODUCT($E$16:$E2842),16))</f>
        <v>1.8649729851750401</v>
      </c>
      <c r="G2843" s="66">
        <f t="shared" ca="1" si="714"/>
        <v>1.6004484080525101</v>
      </c>
      <c r="H2843" s="66">
        <f t="shared" ca="1" si="715"/>
        <v>1.1652815400000001</v>
      </c>
      <c r="I2843" s="67">
        <f t="shared" si="726"/>
        <v>0</v>
      </c>
      <c r="J2843" s="68">
        <f t="shared" si="716"/>
        <v>43801</v>
      </c>
      <c r="K2843" s="13">
        <f t="shared" si="717"/>
        <v>1002</v>
      </c>
      <c r="L2843" s="9">
        <f t="shared" si="718"/>
        <v>1</v>
      </c>
      <c r="M2843" s="71">
        <f t="shared" ca="1" si="719"/>
        <v>1.1652815400000001</v>
      </c>
      <c r="N2843" s="70">
        <f t="shared" si="720"/>
        <v>0</v>
      </c>
      <c r="O2843" s="66">
        <f t="shared" ca="1" si="721"/>
        <v>13309466.7348049</v>
      </c>
      <c r="P2843" s="72">
        <f t="shared" si="722"/>
        <v>0</v>
      </c>
      <c r="Q2843" s="73">
        <f t="shared" ca="1" si="723"/>
        <v>1610520.6588473076</v>
      </c>
      <c r="R2843" s="73">
        <f t="shared" ca="1" si="724"/>
        <v>27298325.167461861</v>
      </c>
      <c r="S2843" s="68"/>
      <c r="T2843" s="68"/>
      <c r="U2843" s="68"/>
    </row>
    <row r="2844" spans="1:21" x14ac:dyDescent="0.2">
      <c r="A2844" s="65">
        <f t="shared" si="725"/>
        <v>44819</v>
      </c>
      <c r="B2844" s="12">
        <f t="shared" ca="1" si="711"/>
        <v>122818844.43127614</v>
      </c>
      <c r="C2844" s="73">
        <f t="shared" ca="1" si="712"/>
        <v>80526032.942365378</v>
      </c>
      <c r="D2844" s="67">
        <f ca="1">IF(A2844&lt;$B$1,VLOOKUP(A2844,[1]DI!$A$4:$B$15000,2,FALSE),0)</f>
        <v>0.13650000000000001</v>
      </c>
      <c r="E2844" s="11">
        <f t="shared" ca="1" si="713"/>
        <v>1.00050788</v>
      </c>
      <c r="F2844" s="66">
        <f ca="1">(TRUNC(PRODUCT($E$16:$E2843),16))</f>
        <v>1.8659201676547501</v>
      </c>
      <c r="G2844" s="66">
        <f t="shared" ca="1" si="714"/>
        <v>1.6004484080525101</v>
      </c>
      <c r="H2844" s="66">
        <f t="shared" ca="1" si="715"/>
        <v>1.16587336</v>
      </c>
      <c r="I2844" s="67">
        <f t="shared" si="726"/>
        <v>0</v>
      </c>
      <c r="J2844" s="68">
        <f t="shared" si="716"/>
        <v>43801</v>
      </c>
      <c r="K2844" s="13">
        <f t="shared" si="717"/>
        <v>1003</v>
      </c>
      <c r="L2844" s="9">
        <f t="shared" si="718"/>
        <v>1</v>
      </c>
      <c r="M2844" s="71">
        <f t="shared" ca="1" si="719"/>
        <v>1.16587336</v>
      </c>
      <c r="N2844" s="70">
        <f t="shared" si="720"/>
        <v>0</v>
      </c>
      <c r="O2844" s="66">
        <f t="shared" ca="1" si="721"/>
        <v>13357123.6516208</v>
      </c>
      <c r="P2844" s="72">
        <f t="shared" si="722"/>
        <v>0</v>
      </c>
      <c r="Q2844" s="73">
        <f t="shared" ca="1" si="723"/>
        <v>1610520.6588473076</v>
      </c>
      <c r="R2844" s="73">
        <f t="shared" ca="1" si="724"/>
        <v>27325167.17844265</v>
      </c>
      <c r="S2844" s="68"/>
      <c r="T2844" s="68"/>
      <c r="U2844" s="68"/>
    </row>
    <row r="2845" spans="1:21" x14ac:dyDescent="0.2">
      <c r="A2845" s="65">
        <f t="shared" si="725"/>
        <v>44820</v>
      </c>
      <c r="B2845" s="12">
        <f t="shared" ca="1" si="711"/>
        <v>122893368.32214312</v>
      </c>
      <c r="C2845" s="73">
        <f t="shared" ca="1" si="712"/>
        <v>80526032.942365378</v>
      </c>
      <c r="D2845" s="67">
        <f ca="1">IF(A2845&lt;$B$1,VLOOKUP(A2845,[1]DI!$A$4:$B$15000,2,FALSE),0)</f>
        <v>0.13650000000000001</v>
      </c>
      <c r="E2845" s="11">
        <f t="shared" ca="1" si="713"/>
        <v>1.00050788</v>
      </c>
      <c r="F2845" s="66">
        <f ca="1">(TRUNC(PRODUCT($E$16:$E2844),16))</f>
        <v>1.8668678311894999</v>
      </c>
      <c r="G2845" s="66">
        <f t="shared" ca="1" si="714"/>
        <v>1.6004484080525101</v>
      </c>
      <c r="H2845" s="66">
        <f t="shared" ca="1" si="715"/>
        <v>1.16646549</v>
      </c>
      <c r="I2845" s="67">
        <f t="shared" si="726"/>
        <v>0</v>
      </c>
      <c r="J2845" s="68">
        <f t="shared" si="716"/>
        <v>43801</v>
      </c>
      <c r="K2845" s="13">
        <f t="shared" si="717"/>
        <v>1004</v>
      </c>
      <c r="L2845" s="9">
        <f t="shared" si="718"/>
        <v>1</v>
      </c>
      <c r="M2845" s="71">
        <f t="shared" ca="1" si="719"/>
        <v>1.16646549</v>
      </c>
      <c r="N2845" s="70">
        <f t="shared" si="720"/>
        <v>0</v>
      </c>
      <c r="O2845" s="66">
        <f t="shared" ca="1" si="721"/>
        <v>13404805.531507</v>
      </c>
      <c r="P2845" s="72">
        <f t="shared" si="722"/>
        <v>0</v>
      </c>
      <c r="Q2845" s="73">
        <f t="shared" ca="1" si="723"/>
        <v>1610520.6588473076</v>
      </c>
      <c r="R2845" s="73">
        <f t="shared" ca="1" si="724"/>
        <v>27352009.189423442</v>
      </c>
      <c r="S2845" s="68"/>
      <c r="T2845" s="68"/>
      <c r="U2845" s="68"/>
    </row>
    <row r="2846" spans="1:21" x14ac:dyDescent="0.2">
      <c r="A2846" s="65">
        <f t="shared" si="725"/>
        <v>44821</v>
      </c>
      <c r="B2846" s="12">
        <f t="shared" ca="1" si="711"/>
        <v>122967915.56555961</v>
      </c>
      <c r="C2846" s="73">
        <f t="shared" ca="1" si="712"/>
        <v>80526032.942365378</v>
      </c>
      <c r="D2846" s="67">
        <f ca="1">IF(A2846&lt;$B$1,VLOOKUP(A2846,[1]DI!$A$4:$B$15000,2,FALSE),0)</f>
        <v>0</v>
      </c>
      <c r="E2846" s="11">
        <f t="shared" ca="1" si="713"/>
        <v>1</v>
      </c>
      <c r="F2846" s="66">
        <f ca="1">(TRUNC(PRODUCT($E$16:$E2845),16))</f>
        <v>1.8678159760235999</v>
      </c>
      <c r="G2846" s="66">
        <f t="shared" ca="1" si="714"/>
        <v>1.6004484080525101</v>
      </c>
      <c r="H2846" s="66">
        <f t="shared" ca="1" si="715"/>
        <v>1.16705791</v>
      </c>
      <c r="I2846" s="67">
        <f t="shared" si="726"/>
        <v>0</v>
      </c>
      <c r="J2846" s="68">
        <f t="shared" si="716"/>
        <v>43801</v>
      </c>
      <c r="K2846" s="13">
        <f t="shared" si="717"/>
        <v>1005</v>
      </c>
      <c r="L2846" s="9">
        <f t="shared" si="718"/>
        <v>1</v>
      </c>
      <c r="M2846" s="71">
        <f t="shared" ca="1" si="719"/>
        <v>1.16705791</v>
      </c>
      <c r="N2846" s="70">
        <f t="shared" si="720"/>
        <v>0</v>
      </c>
      <c r="O2846" s="66">
        <f t="shared" ca="1" si="721"/>
        <v>13452510.7639427</v>
      </c>
      <c r="P2846" s="72">
        <f t="shared" si="722"/>
        <v>0</v>
      </c>
      <c r="Q2846" s="73">
        <f t="shared" ca="1" si="723"/>
        <v>1610520.6588473076</v>
      </c>
      <c r="R2846" s="73">
        <f t="shared" ca="1" si="724"/>
        <v>27378851.200404231</v>
      </c>
      <c r="S2846" s="68"/>
      <c r="T2846" s="68"/>
      <c r="U2846" s="68"/>
    </row>
    <row r="2847" spans="1:21" x14ac:dyDescent="0.2">
      <c r="A2847" s="65">
        <f t="shared" si="725"/>
        <v>44822</v>
      </c>
      <c r="B2847" s="12">
        <f t="shared" ca="1" si="711"/>
        <v>122994757.5765404</v>
      </c>
      <c r="C2847" s="73">
        <f t="shared" ca="1" si="712"/>
        <v>80526032.942365378</v>
      </c>
      <c r="D2847" s="67">
        <f ca="1">IF(A2847&lt;$B$1,VLOOKUP(A2847,[1]DI!$A$4:$B$15000,2,FALSE),0)</f>
        <v>0</v>
      </c>
      <c r="E2847" s="11">
        <f t="shared" ca="1" si="713"/>
        <v>1</v>
      </c>
      <c r="F2847" s="66">
        <f ca="1">(TRUNC(PRODUCT($E$16:$E2846),16))</f>
        <v>1.8678159760235999</v>
      </c>
      <c r="G2847" s="66">
        <f t="shared" ca="1" si="714"/>
        <v>1.6004484080525101</v>
      </c>
      <c r="H2847" s="66">
        <f t="shared" ca="1" si="715"/>
        <v>1.16705791</v>
      </c>
      <c r="I2847" s="67">
        <f t="shared" si="726"/>
        <v>0</v>
      </c>
      <c r="J2847" s="68">
        <f t="shared" si="716"/>
        <v>43801</v>
      </c>
      <c r="K2847" s="13">
        <f t="shared" si="717"/>
        <v>1006</v>
      </c>
      <c r="L2847" s="9">
        <f t="shared" si="718"/>
        <v>1</v>
      </c>
      <c r="M2847" s="71">
        <f t="shared" ca="1" si="719"/>
        <v>1.16705791</v>
      </c>
      <c r="N2847" s="70">
        <f t="shared" si="720"/>
        <v>0</v>
      </c>
      <c r="O2847" s="66">
        <f t="shared" ca="1" si="721"/>
        <v>13452510.7639427</v>
      </c>
      <c r="P2847" s="72">
        <f t="shared" si="722"/>
        <v>0</v>
      </c>
      <c r="Q2847" s="73">
        <f t="shared" ca="1" si="723"/>
        <v>1610520.6588473076</v>
      </c>
      <c r="R2847" s="73">
        <f t="shared" ca="1" si="724"/>
        <v>27405693.211385015</v>
      </c>
      <c r="S2847" s="68"/>
      <c r="T2847" s="68"/>
      <c r="U2847" s="68"/>
    </row>
    <row r="2848" spans="1:21" ht="18.75" x14ac:dyDescent="0.3">
      <c r="A2848" s="65">
        <f t="shared" si="725"/>
        <v>44823</v>
      </c>
      <c r="B2848" s="12">
        <f t="shared" ca="1" si="711"/>
        <v>123021599.5875212</v>
      </c>
      <c r="C2848" s="73">
        <f t="shared" ca="1" si="712"/>
        <v>80526032.942365378</v>
      </c>
      <c r="D2848" s="67">
        <f ca="1">IF(A2848&lt;$B$1,VLOOKUP(A2848,[1]DI!$A$4:$B$15000,2,FALSE),0)</f>
        <v>0.13650000000000001</v>
      </c>
      <c r="E2848" s="11">
        <f t="shared" ca="1" si="713"/>
        <v>1.00050788</v>
      </c>
      <c r="F2848" s="66">
        <f ca="1">(TRUNC(PRODUCT($E$16:$E2847),16))</f>
        <v>1.8678159760235999</v>
      </c>
      <c r="G2848" s="66">
        <f t="shared" ca="1" si="714"/>
        <v>1.6004484080525101</v>
      </c>
      <c r="H2848" s="66">
        <f t="shared" ca="1" si="715"/>
        <v>1.16705791</v>
      </c>
      <c r="I2848" s="67">
        <f t="shared" si="726"/>
        <v>0</v>
      </c>
      <c r="J2848" s="68">
        <f t="shared" si="716"/>
        <v>43801</v>
      </c>
      <c r="K2848" s="13">
        <f t="shared" si="717"/>
        <v>1007</v>
      </c>
      <c r="L2848" s="9">
        <f t="shared" si="718"/>
        <v>1</v>
      </c>
      <c r="M2848" s="71">
        <f t="shared" ca="1" si="719"/>
        <v>1.16705791</v>
      </c>
      <c r="N2848" s="70">
        <f t="shared" si="720"/>
        <v>0</v>
      </c>
      <c r="O2848" s="66">
        <f t="shared" ca="1" si="721"/>
        <v>13452510.7639427</v>
      </c>
      <c r="P2848" s="72">
        <f t="shared" si="722"/>
        <v>0</v>
      </c>
      <c r="Q2848" s="73">
        <f t="shared" ca="1" si="723"/>
        <v>1610520.6588473076</v>
      </c>
      <c r="R2848" s="73">
        <f t="shared" ca="1" si="724"/>
        <v>27432535.222365811</v>
      </c>
      <c r="S2848" s="68"/>
      <c r="T2848" s="183" t="s">
        <v>77</v>
      </c>
      <c r="U2848" s="68"/>
    </row>
    <row r="2849" spans="1:21" ht="18.75" x14ac:dyDescent="0.3">
      <c r="A2849" s="152">
        <f t="shared" si="725"/>
        <v>44824</v>
      </c>
      <c r="B2849" s="153">
        <f t="shared" ca="1" si="711"/>
        <v>123096171.79400788</v>
      </c>
      <c r="C2849" s="162">
        <f t="shared" ca="1" si="712"/>
        <v>80526032.942365378</v>
      </c>
      <c r="D2849" s="155">
        <f ca="1">IF(A2849&lt;$B$1,VLOOKUP(A2849,[1]DI!$A$4:$B$15000,2,FALSE),0)</f>
        <v>0.13650000000000001</v>
      </c>
      <c r="E2849" s="154">
        <f t="shared" ca="1" si="713"/>
        <v>1.00050788</v>
      </c>
      <c r="F2849" s="154">
        <f ca="1">(TRUNC(PRODUCT($E$16:$E2848),16))</f>
        <v>1.8687646024015101</v>
      </c>
      <c r="G2849" s="154">
        <f t="shared" ca="1" si="714"/>
        <v>1.6004484080525101</v>
      </c>
      <c r="H2849" s="154">
        <f t="shared" ca="1" si="715"/>
        <v>1.16765064</v>
      </c>
      <c r="I2849" s="155">
        <f t="shared" si="726"/>
        <v>0</v>
      </c>
      <c r="J2849" s="152">
        <f t="shared" si="716"/>
        <v>43801</v>
      </c>
      <c r="K2849" s="156">
        <f t="shared" si="717"/>
        <v>1008</v>
      </c>
      <c r="L2849" s="157">
        <f t="shared" si="718"/>
        <v>1</v>
      </c>
      <c r="M2849" s="157">
        <f t="shared" ca="1" si="719"/>
        <v>1.16765064</v>
      </c>
      <c r="N2849" s="156">
        <f t="shared" si="720"/>
        <v>0</v>
      </c>
      <c r="O2849" s="154">
        <f t="shared" ca="1" si="721"/>
        <v>13500240.9594486</v>
      </c>
      <c r="P2849" s="158">
        <f t="shared" si="722"/>
        <v>0</v>
      </c>
      <c r="Q2849" s="172">
        <f t="shared" ca="1" si="723"/>
        <v>1610520.6588473076</v>
      </c>
      <c r="R2849" s="162">
        <f t="shared" ca="1" si="724"/>
        <v>27459377.233346596</v>
      </c>
      <c r="S2849" s="152"/>
      <c r="T2849" s="184">
        <f>80818569.69+13549284.65+27559132.26</f>
        <v>121926986.60000001</v>
      </c>
      <c r="U2849" s="152"/>
    </row>
    <row r="2850" spans="1:21" ht="18.75" x14ac:dyDescent="0.3">
      <c r="A2850" s="65">
        <f t="shared" si="725"/>
        <v>44825</v>
      </c>
      <c r="B2850" s="12">
        <f t="shared" ca="1" si="711"/>
        <v>123170767.35304417</v>
      </c>
      <c r="C2850" s="73">
        <f t="shared" ca="1" si="712"/>
        <v>80526032.942365378</v>
      </c>
      <c r="D2850" s="67">
        <f ca="1">IF(A2850&lt;$B$1,VLOOKUP(A2850,[1]DI!$A$4:$B$15000,2,FALSE),0)</f>
        <v>0.13650000000000001</v>
      </c>
      <c r="E2850" s="11">
        <f t="shared" ca="1" si="713"/>
        <v>1.00050788</v>
      </c>
      <c r="F2850" s="66">
        <f ca="1">(TRUNC(PRODUCT($E$16:$E2849),16))</f>
        <v>1.8697137105677799</v>
      </c>
      <c r="G2850" s="66">
        <f t="shared" ca="1" si="714"/>
        <v>1.6004484080525101</v>
      </c>
      <c r="H2850" s="66">
        <f t="shared" ca="1" si="715"/>
        <v>1.1682436599999999</v>
      </c>
      <c r="I2850" s="67">
        <f t="shared" si="726"/>
        <v>0</v>
      </c>
      <c r="J2850" s="68">
        <f t="shared" si="716"/>
        <v>43801</v>
      </c>
      <c r="K2850" s="13">
        <f t="shared" si="717"/>
        <v>1009</v>
      </c>
      <c r="L2850" s="9">
        <f t="shared" si="718"/>
        <v>1</v>
      </c>
      <c r="M2850" s="71">
        <f t="shared" ca="1" si="719"/>
        <v>1.1682436599999999</v>
      </c>
      <c r="N2850" s="70">
        <f t="shared" si="720"/>
        <v>0</v>
      </c>
      <c r="O2850" s="66">
        <f t="shared" ca="1" si="721"/>
        <v>13547994.5075041</v>
      </c>
      <c r="P2850" s="72">
        <f t="shared" si="722"/>
        <v>0</v>
      </c>
      <c r="Q2850" s="73">
        <f t="shared" ca="1" si="723"/>
        <v>1610520.6588473076</v>
      </c>
      <c r="R2850" s="73">
        <f t="shared" ca="1" si="724"/>
        <v>27486219.244327381</v>
      </c>
      <c r="S2850" s="68"/>
      <c r="T2850" s="183" t="s">
        <v>75</v>
      </c>
      <c r="U2850" s="68"/>
    </row>
    <row r="2851" spans="1:21" ht="18.75" x14ac:dyDescent="0.3">
      <c r="A2851" s="65">
        <f t="shared" si="725"/>
        <v>44826</v>
      </c>
      <c r="B2851" s="12">
        <f t="shared" ref="B2851:B2914" ca="1" si="727">(C2851+O2851+Q2851+R2851)</f>
        <v>123245387.87515065</v>
      </c>
      <c r="C2851" s="73">
        <f t="shared" ref="C2851:C2914" ca="1" si="728">(C2850-P2850)</f>
        <v>80526032.942365378</v>
      </c>
      <c r="D2851" s="67">
        <f ca="1">IF(A2851&lt;$B$1,VLOOKUP(A2851,[1]DI!$A$4:$B$15000,2,FALSE),0)</f>
        <v>0.13650000000000001</v>
      </c>
      <c r="E2851" s="11">
        <f t="shared" ref="E2851:E2914" ca="1" si="729">IF(A2851&lt;A$13,1,ROUND(((1+D2851)^(1/252)),8))</f>
        <v>1.00050788</v>
      </c>
      <c r="F2851" s="66">
        <f ca="1">(TRUNC(PRODUCT($E$16:$E2850),16))</f>
        <v>1.8706633007671001</v>
      </c>
      <c r="G2851" s="66">
        <f t="shared" ref="G2851:G2914" ca="1" si="730">IF(N2850&gt;0,F2850,G2850)</f>
        <v>1.6004484080525101</v>
      </c>
      <c r="H2851" s="66">
        <f t="shared" ref="H2851:H2914" ca="1" si="731">ROUND(F2851/G2851,8)</f>
        <v>1.16883699</v>
      </c>
      <c r="I2851" s="67">
        <f t="shared" si="726"/>
        <v>0</v>
      </c>
      <c r="J2851" s="68">
        <f t="shared" ref="J2851:J2914" si="732">IF(N2850&gt;0,VLOOKUP(N2850,W$16:AG$52,2),J2850)</f>
        <v>43801</v>
      </c>
      <c r="K2851" s="13">
        <f t="shared" ref="K2851:K2914" si="733">DAYS360(J2851,A2851)</f>
        <v>1010</v>
      </c>
      <c r="L2851" s="9">
        <f t="shared" ref="L2851:L2914" si="734">ROUND((I2851+1)^(K2851/360),9)</f>
        <v>1</v>
      </c>
      <c r="M2851" s="71">
        <f t="shared" ref="M2851:M2914" ca="1" si="735">ROUND(H2851*L2851,9)</f>
        <v>1.16883699</v>
      </c>
      <c r="N2851" s="70">
        <f t="shared" ref="N2851:N2914" si="736">IF(VLOOKUP(A2851,X$16:AE$52,8)=VLOOKUP(A2850,X$16:AE$52,8),0,VLOOKUP(A2851,X$16:AE$52,8))</f>
        <v>0</v>
      </c>
      <c r="O2851" s="66">
        <f t="shared" ref="O2851:O2914" ca="1" si="737">TRUNC(((M2851-1)*C2851),8)</f>
        <v>13595773.018629801</v>
      </c>
      <c r="P2851" s="72">
        <f t="shared" ref="P2851:P2914" si="738">IF(N2851&gt;0,VLOOKUP(N2851,$W$16:$AB$52,6),0)</f>
        <v>0</v>
      </c>
      <c r="Q2851" s="73">
        <f t="shared" ca="1" si="723"/>
        <v>1610520.6588473076</v>
      </c>
      <c r="R2851" s="73">
        <f t="shared" ca="1" si="724"/>
        <v>27513061.25530817</v>
      </c>
      <c r="S2851" s="68"/>
      <c r="T2851" s="184">
        <f ca="1">B2849</f>
        <v>123096171.79400788</v>
      </c>
      <c r="U2851" s="68"/>
    </row>
    <row r="2852" spans="1:21" x14ac:dyDescent="0.2">
      <c r="A2852" s="65">
        <f t="shared" si="725"/>
        <v>44827</v>
      </c>
      <c r="B2852" s="12">
        <f t="shared" ca="1" si="727"/>
        <v>123320032.55506705</v>
      </c>
      <c r="C2852" s="73">
        <f t="shared" ca="1" si="728"/>
        <v>80526032.942365378</v>
      </c>
      <c r="D2852" s="67">
        <f ca="1">IF(A2852&lt;$B$1,VLOOKUP(A2852,[1]DI!$A$4:$B$15000,2,FALSE),0)</f>
        <v>0.13650000000000001</v>
      </c>
      <c r="E2852" s="11">
        <f t="shared" ca="1" si="729"/>
        <v>1.00050788</v>
      </c>
      <c r="F2852" s="66">
        <f ca="1">(TRUNC(PRODUCT($E$16:$E2851),16))</f>
        <v>1.8716133732442899</v>
      </c>
      <c r="G2852" s="66">
        <f t="shared" ca="1" si="730"/>
        <v>1.6004484080525101</v>
      </c>
      <c r="H2852" s="66">
        <f t="shared" ca="1" si="731"/>
        <v>1.16943062</v>
      </c>
      <c r="I2852" s="67">
        <f t="shared" si="726"/>
        <v>0</v>
      </c>
      <c r="J2852" s="68">
        <f t="shared" si="732"/>
        <v>43801</v>
      </c>
      <c r="K2852" s="13">
        <f t="shared" si="733"/>
        <v>1011</v>
      </c>
      <c r="L2852" s="9">
        <f t="shared" si="734"/>
        <v>1</v>
      </c>
      <c r="M2852" s="71">
        <f t="shared" ca="1" si="735"/>
        <v>1.16943062</v>
      </c>
      <c r="N2852" s="70">
        <f t="shared" si="736"/>
        <v>0</v>
      </c>
      <c r="O2852" s="66">
        <f t="shared" ca="1" si="737"/>
        <v>13643575.687565399</v>
      </c>
      <c r="P2852" s="72">
        <f t="shared" si="738"/>
        <v>0</v>
      </c>
      <c r="Q2852" s="73">
        <f t="shared" ref="Q2852:Q2915" ca="1" si="739">0.02*C$1827</f>
        <v>1610520.6588473076</v>
      </c>
      <c r="R2852" s="73">
        <f t="shared" ref="R2852:R2915" ca="1" si="740">(A2852-A$1826)/30*0.01*C$1827</f>
        <v>27539903.266288962</v>
      </c>
      <c r="S2852" s="68"/>
      <c r="T2852" s="68"/>
      <c r="U2852" s="68"/>
    </row>
    <row r="2853" spans="1:21" x14ac:dyDescent="0.2">
      <c r="A2853" s="65">
        <f t="shared" si="725"/>
        <v>44828</v>
      </c>
      <c r="B2853" s="12">
        <f t="shared" ca="1" si="727"/>
        <v>123394701.39279324</v>
      </c>
      <c r="C2853" s="73">
        <f t="shared" ca="1" si="728"/>
        <v>80526032.942365378</v>
      </c>
      <c r="D2853" s="67">
        <f ca="1">IF(A2853&lt;$B$1,VLOOKUP(A2853,[1]DI!$A$4:$B$15000,2,FALSE),0)</f>
        <v>0</v>
      </c>
      <c r="E2853" s="11">
        <f t="shared" ca="1" si="729"/>
        <v>1</v>
      </c>
      <c r="F2853" s="66">
        <f ca="1">(TRUNC(PRODUCT($E$16:$E2852),16))</f>
        <v>1.8725639282443001</v>
      </c>
      <c r="G2853" s="66">
        <f t="shared" ca="1" si="730"/>
        <v>1.6004484080525101</v>
      </c>
      <c r="H2853" s="66">
        <f t="shared" ca="1" si="731"/>
        <v>1.1700245499999999</v>
      </c>
      <c r="I2853" s="67">
        <f t="shared" si="726"/>
        <v>0</v>
      </c>
      <c r="J2853" s="68">
        <f t="shared" si="732"/>
        <v>43801</v>
      </c>
      <c r="K2853" s="13">
        <f t="shared" si="733"/>
        <v>1012</v>
      </c>
      <c r="L2853" s="9">
        <f t="shared" si="734"/>
        <v>1</v>
      </c>
      <c r="M2853" s="71">
        <f t="shared" ca="1" si="735"/>
        <v>1.1700245499999999</v>
      </c>
      <c r="N2853" s="70">
        <f t="shared" si="736"/>
        <v>0</v>
      </c>
      <c r="O2853" s="66">
        <f t="shared" ca="1" si="737"/>
        <v>13691402.5143108</v>
      </c>
      <c r="P2853" s="72">
        <f t="shared" si="738"/>
        <v>0</v>
      </c>
      <c r="Q2853" s="73">
        <f t="shared" ca="1" si="739"/>
        <v>1610520.6588473076</v>
      </c>
      <c r="R2853" s="73">
        <f t="shared" ca="1" si="740"/>
        <v>27566745.277269747</v>
      </c>
      <c r="S2853" s="68"/>
      <c r="T2853" s="68"/>
      <c r="U2853" s="68"/>
    </row>
    <row r="2854" spans="1:21" x14ac:dyDescent="0.2">
      <c r="A2854" s="65">
        <f t="shared" si="725"/>
        <v>44829</v>
      </c>
      <c r="B2854" s="12">
        <f t="shared" ca="1" si="727"/>
        <v>123421543.40377402</v>
      </c>
      <c r="C2854" s="73">
        <f t="shared" ca="1" si="728"/>
        <v>80526032.942365378</v>
      </c>
      <c r="D2854" s="67">
        <f ca="1">IF(A2854&lt;$B$1,VLOOKUP(A2854,[1]DI!$A$4:$B$15000,2,FALSE),0)</f>
        <v>0</v>
      </c>
      <c r="E2854" s="11">
        <f t="shared" ca="1" si="729"/>
        <v>1</v>
      </c>
      <c r="F2854" s="66">
        <f ca="1">(TRUNC(PRODUCT($E$16:$E2853),16))</f>
        <v>1.8725639282443001</v>
      </c>
      <c r="G2854" s="66">
        <f t="shared" ca="1" si="730"/>
        <v>1.6004484080525101</v>
      </c>
      <c r="H2854" s="66">
        <f t="shared" ca="1" si="731"/>
        <v>1.1700245499999999</v>
      </c>
      <c r="I2854" s="67">
        <f t="shared" si="726"/>
        <v>0</v>
      </c>
      <c r="J2854" s="68">
        <f t="shared" si="732"/>
        <v>43801</v>
      </c>
      <c r="K2854" s="13">
        <f t="shared" si="733"/>
        <v>1013</v>
      </c>
      <c r="L2854" s="9">
        <f t="shared" si="734"/>
        <v>1</v>
      </c>
      <c r="M2854" s="71">
        <f t="shared" ca="1" si="735"/>
        <v>1.1700245499999999</v>
      </c>
      <c r="N2854" s="70">
        <f t="shared" si="736"/>
        <v>0</v>
      </c>
      <c r="O2854" s="66">
        <f t="shared" ca="1" si="737"/>
        <v>13691402.5143108</v>
      </c>
      <c r="P2854" s="72">
        <f t="shared" si="738"/>
        <v>0</v>
      </c>
      <c r="Q2854" s="73">
        <f t="shared" ca="1" si="739"/>
        <v>1610520.6588473076</v>
      </c>
      <c r="R2854" s="73">
        <f t="shared" ca="1" si="740"/>
        <v>27593587.288250536</v>
      </c>
      <c r="S2854" s="68"/>
      <c r="T2854" s="68"/>
      <c r="U2854" s="68"/>
    </row>
    <row r="2855" spans="1:21" x14ac:dyDescent="0.2">
      <c r="A2855" s="65">
        <f t="shared" si="725"/>
        <v>44830</v>
      </c>
      <c r="B2855" s="12">
        <f t="shared" ca="1" si="727"/>
        <v>123448385.41475481</v>
      </c>
      <c r="C2855" s="73">
        <f t="shared" ca="1" si="728"/>
        <v>80526032.942365378</v>
      </c>
      <c r="D2855" s="67">
        <f ca="1">IF(A2855&lt;$B$1,VLOOKUP(A2855,[1]DI!$A$4:$B$15000,2,FALSE),0)</f>
        <v>0.13650000000000001</v>
      </c>
      <c r="E2855" s="11">
        <f t="shared" ca="1" si="729"/>
        <v>1.00050788</v>
      </c>
      <c r="F2855" s="66">
        <f ca="1">(TRUNC(PRODUCT($E$16:$E2854),16))</f>
        <v>1.8725639282443001</v>
      </c>
      <c r="G2855" s="66">
        <f t="shared" ca="1" si="730"/>
        <v>1.6004484080525101</v>
      </c>
      <c r="H2855" s="66">
        <f t="shared" ca="1" si="731"/>
        <v>1.1700245499999999</v>
      </c>
      <c r="I2855" s="67">
        <f t="shared" si="726"/>
        <v>0</v>
      </c>
      <c r="J2855" s="68">
        <f t="shared" si="732"/>
        <v>43801</v>
      </c>
      <c r="K2855" s="13">
        <f t="shared" si="733"/>
        <v>1014</v>
      </c>
      <c r="L2855" s="9">
        <f t="shared" si="734"/>
        <v>1</v>
      </c>
      <c r="M2855" s="71">
        <f t="shared" ca="1" si="735"/>
        <v>1.1700245499999999</v>
      </c>
      <c r="N2855" s="70">
        <f t="shared" si="736"/>
        <v>0</v>
      </c>
      <c r="O2855" s="66">
        <f t="shared" ca="1" si="737"/>
        <v>13691402.5143108</v>
      </c>
      <c r="P2855" s="72">
        <f t="shared" si="738"/>
        <v>0</v>
      </c>
      <c r="Q2855" s="73">
        <f t="shared" ca="1" si="739"/>
        <v>1610520.6588473076</v>
      </c>
      <c r="R2855" s="73">
        <f t="shared" ca="1" si="740"/>
        <v>27620429.299231321</v>
      </c>
      <c r="S2855" s="68"/>
      <c r="T2855" s="68"/>
      <c r="U2855" s="68"/>
    </row>
    <row r="2856" spans="1:21" x14ac:dyDescent="0.2">
      <c r="A2856" s="65">
        <f t="shared" si="725"/>
        <v>44831</v>
      </c>
      <c r="B2856" s="12">
        <f t="shared" ca="1" si="727"/>
        <v>123523078.410291</v>
      </c>
      <c r="C2856" s="73">
        <f t="shared" ca="1" si="728"/>
        <v>80526032.942365378</v>
      </c>
      <c r="D2856" s="67">
        <f ca="1">IF(A2856&lt;$B$1,VLOOKUP(A2856,[1]DI!$A$4:$B$15000,2,FALSE),0)</f>
        <v>0</v>
      </c>
      <c r="E2856" s="11">
        <f t="shared" ca="1" si="729"/>
        <v>1</v>
      </c>
      <c r="F2856" s="66">
        <f ca="1">(TRUNC(PRODUCT($E$16:$E2855),16))</f>
        <v>1.8735149660121699</v>
      </c>
      <c r="G2856" s="66">
        <f t="shared" ca="1" si="730"/>
        <v>1.6004484080525101</v>
      </c>
      <c r="H2856" s="66">
        <f t="shared" ca="1" si="731"/>
        <v>1.1706187800000001</v>
      </c>
      <c r="I2856" s="67">
        <f t="shared" si="726"/>
        <v>0</v>
      </c>
      <c r="J2856" s="68">
        <f t="shared" si="732"/>
        <v>43801</v>
      </c>
      <c r="K2856" s="13">
        <f t="shared" si="733"/>
        <v>1015</v>
      </c>
      <c r="L2856" s="9">
        <f t="shared" si="734"/>
        <v>1</v>
      </c>
      <c r="M2856" s="71">
        <f t="shared" ca="1" si="735"/>
        <v>1.1706187800000001</v>
      </c>
      <c r="N2856" s="70">
        <f t="shared" si="736"/>
        <v>0</v>
      </c>
      <c r="O2856" s="66">
        <f t="shared" ca="1" si="737"/>
        <v>13739253.4988662</v>
      </c>
      <c r="P2856" s="72">
        <f t="shared" si="738"/>
        <v>0</v>
      </c>
      <c r="Q2856" s="73">
        <f t="shared" ca="1" si="739"/>
        <v>1610520.6588473076</v>
      </c>
      <c r="R2856" s="73">
        <f t="shared" ca="1" si="740"/>
        <v>27647271.310212117</v>
      </c>
      <c r="S2856" s="68"/>
      <c r="T2856" s="68"/>
      <c r="U2856" s="68"/>
    </row>
    <row r="2857" spans="1:21" x14ac:dyDescent="0.2">
      <c r="A2857" s="65">
        <f t="shared" si="725"/>
        <v>44832</v>
      </c>
      <c r="B2857" s="12">
        <f t="shared" ca="1" si="727"/>
        <v>123549920.42127179</v>
      </c>
      <c r="C2857" s="73">
        <f t="shared" ca="1" si="728"/>
        <v>80526032.942365378</v>
      </c>
      <c r="D2857" s="67">
        <f ca="1">IF(A2857&lt;$B$1,VLOOKUP(A2857,[1]DI!$A$4:$B$15000,2,FALSE),0)</f>
        <v>0</v>
      </c>
      <c r="E2857" s="11">
        <f t="shared" ca="1" si="729"/>
        <v>1</v>
      </c>
      <c r="F2857" s="66">
        <f ca="1">(TRUNC(PRODUCT($E$16:$E2856),16))</f>
        <v>1.8735149660121699</v>
      </c>
      <c r="G2857" s="66">
        <f t="shared" ca="1" si="730"/>
        <v>1.6004484080525101</v>
      </c>
      <c r="H2857" s="66">
        <f t="shared" ca="1" si="731"/>
        <v>1.1706187800000001</v>
      </c>
      <c r="I2857" s="67">
        <f t="shared" si="726"/>
        <v>0</v>
      </c>
      <c r="J2857" s="68">
        <f t="shared" si="732"/>
        <v>43801</v>
      </c>
      <c r="K2857" s="13">
        <f t="shared" si="733"/>
        <v>1016</v>
      </c>
      <c r="L2857" s="9">
        <f t="shared" si="734"/>
        <v>1</v>
      </c>
      <c r="M2857" s="71">
        <f t="shared" ca="1" si="735"/>
        <v>1.1706187800000001</v>
      </c>
      <c r="N2857" s="70">
        <f t="shared" si="736"/>
        <v>0</v>
      </c>
      <c r="O2857" s="66">
        <f t="shared" ca="1" si="737"/>
        <v>13739253.4988662</v>
      </c>
      <c r="P2857" s="72">
        <f t="shared" si="738"/>
        <v>0</v>
      </c>
      <c r="Q2857" s="73">
        <f t="shared" ca="1" si="739"/>
        <v>1610520.6588473076</v>
      </c>
      <c r="R2857" s="73">
        <f t="shared" ca="1" si="740"/>
        <v>27674113.321192902</v>
      </c>
      <c r="S2857" s="68"/>
      <c r="T2857" s="68"/>
      <c r="U2857" s="68"/>
    </row>
    <row r="2858" spans="1:21" x14ac:dyDescent="0.2">
      <c r="A2858" s="65">
        <f t="shared" si="725"/>
        <v>44833</v>
      </c>
      <c r="B2858" s="12">
        <f t="shared" ca="1" si="727"/>
        <v>123576762.43225257</v>
      </c>
      <c r="C2858" s="73">
        <f t="shared" ca="1" si="728"/>
        <v>80526032.942365378</v>
      </c>
      <c r="D2858" s="67">
        <f ca="1">IF(A2858&lt;$B$1,VLOOKUP(A2858,[1]DI!$A$4:$B$15000,2,FALSE),0)</f>
        <v>0</v>
      </c>
      <c r="E2858" s="11">
        <f t="shared" ca="1" si="729"/>
        <v>1</v>
      </c>
      <c r="F2858" s="66">
        <f ca="1">(TRUNC(PRODUCT($E$16:$E2857),16))</f>
        <v>1.8735149660121699</v>
      </c>
      <c r="G2858" s="66">
        <f t="shared" ca="1" si="730"/>
        <v>1.6004484080525101</v>
      </c>
      <c r="H2858" s="66">
        <f t="shared" ca="1" si="731"/>
        <v>1.1706187800000001</v>
      </c>
      <c r="I2858" s="67">
        <f t="shared" si="726"/>
        <v>0</v>
      </c>
      <c r="J2858" s="68">
        <f t="shared" si="732"/>
        <v>43801</v>
      </c>
      <c r="K2858" s="13">
        <f t="shared" si="733"/>
        <v>1017</v>
      </c>
      <c r="L2858" s="9">
        <f t="shared" si="734"/>
        <v>1</v>
      </c>
      <c r="M2858" s="71">
        <f t="shared" ca="1" si="735"/>
        <v>1.1706187800000001</v>
      </c>
      <c r="N2858" s="70">
        <f t="shared" si="736"/>
        <v>0</v>
      </c>
      <c r="O2858" s="66">
        <f t="shared" ca="1" si="737"/>
        <v>13739253.4988662</v>
      </c>
      <c r="P2858" s="72">
        <f t="shared" si="738"/>
        <v>0</v>
      </c>
      <c r="Q2858" s="73">
        <f t="shared" ca="1" si="739"/>
        <v>1610520.6588473076</v>
      </c>
      <c r="R2858" s="73">
        <f t="shared" ca="1" si="740"/>
        <v>27700955.332173686</v>
      </c>
      <c r="S2858" s="68"/>
      <c r="T2858" s="68"/>
      <c r="U2858" s="68"/>
    </row>
    <row r="2859" spans="1:21" x14ac:dyDescent="0.2">
      <c r="A2859" s="65">
        <f t="shared" si="725"/>
        <v>44834</v>
      </c>
      <c r="B2859" s="12">
        <f t="shared" ca="1" si="727"/>
        <v>123603604.44323336</v>
      </c>
      <c r="C2859" s="73">
        <f t="shared" ca="1" si="728"/>
        <v>80526032.942365378</v>
      </c>
      <c r="D2859" s="67">
        <f ca="1">IF(A2859&lt;$B$1,VLOOKUP(A2859,[1]DI!$A$4:$B$15000,2,FALSE),0)</f>
        <v>0</v>
      </c>
      <c r="E2859" s="11">
        <f t="shared" ca="1" si="729"/>
        <v>1</v>
      </c>
      <c r="F2859" s="66">
        <f ca="1">(TRUNC(PRODUCT($E$16:$E2858),16))</f>
        <v>1.8735149660121699</v>
      </c>
      <c r="G2859" s="66">
        <f t="shared" ca="1" si="730"/>
        <v>1.6004484080525101</v>
      </c>
      <c r="H2859" s="66">
        <f t="shared" ca="1" si="731"/>
        <v>1.1706187800000001</v>
      </c>
      <c r="I2859" s="67">
        <f t="shared" si="726"/>
        <v>0</v>
      </c>
      <c r="J2859" s="68">
        <f t="shared" si="732"/>
        <v>43801</v>
      </c>
      <c r="K2859" s="13">
        <f t="shared" si="733"/>
        <v>1018</v>
      </c>
      <c r="L2859" s="9">
        <f t="shared" si="734"/>
        <v>1</v>
      </c>
      <c r="M2859" s="71">
        <f t="shared" ca="1" si="735"/>
        <v>1.1706187800000001</v>
      </c>
      <c r="N2859" s="70">
        <f t="shared" si="736"/>
        <v>0</v>
      </c>
      <c r="O2859" s="66">
        <f t="shared" ca="1" si="737"/>
        <v>13739253.4988662</v>
      </c>
      <c r="P2859" s="72">
        <f t="shared" si="738"/>
        <v>0</v>
      </c>
      <c r="Q2859" s="73">
        <f t="shared" ca="1" si="739"/>
        <v>1610520.6588473076</v>
      </c>
      <c r="R2859" s="73">
        <f t="shared" ca="1" si="740"/>
        <v>27727797.343154479</v>
      </c>
      <c r="S2859" s="68"/>
      <c r="T2859" s="68"/>
      <c r="U2859" s="68"/>
    </row>
    <row r="2860" spans="1:21" x14ac:dyDescent="0.2">
      <c r="A2860" s="65">
        <f t="shared" si="725"/>
        <v>44835</v>
      </c>
      <c r="B2860" s="12">
        <f t="shared" ca="1" si="727"/>
        <v>123630446.45421416</v>
      </c>
      <c r="C2860" s="73">
        <f t="shared" ca="1" si="728"/>
        <v>80526032.942365378</v>
      </c>
      <c r="D2860" s="67">
        <f ca="1">IF(A2860&lt;$B$1,VLOOKUP(A2860,[1]DI!$A$4:$B$15000,2,FALSE),0)</f>
        <v>0</v>
      </c>
      <c r="E2860" s="11">
        <f t="shared" ca="1" si="729"/>
        <v>1</v>
      </c>
      <c r="F2860" s="66">
        <f ca="1">(TRUNC(PRODUCT($E$16:$E2859),16))</f>
        <v>1.8735149660121699</v>
      </c>
      <c r="G2860" s="66">
        <f t="shared" ca="1" si="730"/>
        <v>1.6004484080525101</v>
      </c>
      <c r="H2860" s="66">
        <f t="shared" ca="1" si="731"/>
        <v>1.1706187800000001</v>
      </c>
      <c r="I2860" s="67">
        <f t="shared" si="726"/>
        <v>0</v>
      </c>
      <c r="J2860" s="68">
        <f t="shared" si="732"/>
        <v>43801</v>
      </c>
      <c r="K2860" s="13">
        <f t="shared" si="733"/>
        <v>1019</v>
      </c>
      <c r="L2860" s="9">
        <f t="shared" si="734"/>
        <v>1</v>
      </c>
      <c r="M2860" s="71">
        <f t="shared" ca="1" si="735"/>
        <v>1.1706187800000001</v>
      </c>
      <c r="N2860" s="70">
        <f t="shared" si="736"/>
        <v>0</v>
      </c>
      <c r="O2860" s="66">
        <f t="shared" ca="1" si="737"/>
        <v>13739253.4988662</v>
      </c>
      <c r="P2860" s="72">
        <f t="shared" si="738"/>
        <v>0</v>
      </c>
      <c r="Q2860" s="73">
        <f t="shared" ca="1" si="739"/>
        <v>1610520.6588473076</v>
      </c>
      <c r="R2860" s="73">
        <f t="shared" ca="1" si="740"/>
        <v>27754639.354135267</v>
      </c>
      <c r="S2860" s="68"/>
      <c r="T2860" s="68"/>
      <c r="U2860" s="68"/>
    </row>
    <row r="2861" spans="1:21" x14ac:dyDescent="0.2">
      <c r="A2861" s="65">
        <f t="shared" si="725"/>
        <v>44836</v>
      </c>
      <c r="B2861" s="12">
        <f t="shared" ca="1" si="727"/>
        <v>123657288.46519494</v>
      </c>
      <c r="C2861" s="73">
        <f t="shared" ca="1" si="728"/>
        <v>80526032.942365378</v>
      </c>
      <c r="D2861" s="67">
        <f ca="1">IF(A2861&lt;$B$1,VLOOKUP(A2861,[1]DI!$A$4:$B$15000,2,FALSE),0)</f>
        <v>0</v>
      </c>
      <c r="E2861" s="11">
        <f t="shared" ca="1" si="729"/>
        <v>1</v>
      </c>
      <c r="F2861" s="66">
        <f ca="1">(TRUNC(PRODUCT($E$16:$E2860),16))</f>
        <v>1.8735149660121699</v>
      </c>
      <c r="G2861" s="66">
        <f t="shared" ca="1" si="730"/>
        <v>1.6004484080525101</v>
      </c>
      <c r="H2861" s="66">
        <f t="shared" ca="1" si="731"/>
        <v>1.1706187800000001</v>
      </c>
      <c r="I2861" s="67">
        <f t="shared" si="726"/>
        <v>0</v>
      </c>
      <c r="J2861" s="68">
        <f t="shared" si="732"/>
        <v>43801</v>
      </c>
      <c r="K2861" s="13">
        <f t="shared" si="733"/>
        <v>1020</v>
      </c>
      <c r="L2861" s="9">
        <f t="shared" si="734"/>
        <v>1</v>
      </c>
      <c r="M2861" s="71">
        <f t="shared" ca="1" si="735"/>
        <v>1.1706187800000001</v>
      </c>
      <c r="N2861" s="70">
        <f t="shared" si="736"/>
        <v>0</v>
      </c>
      <c r="O2861" s="66">
        <f t="shared" ca="1" si="737"/>
        <v>13739253.4988662</v>
      </c>
      <c r="P2861" s="72">
        <f t="shared" si="738"/>
        <v>0</v>
      </c>
      <c r="Q2861" s="73">
        <f t="shared" ca="1" si="739"/>
        <v>1610520.6588473076</v>
      </c>
      <c r="R2861" s="73">
        <f t="shared" ca="1" si="740"/>
        <v>27781481.365116056</v>
      </c>
      <c r="S2861" s="68"/>
      <c r="T2861" s="68"/>
      <c r="U2861" s="68"/>
    </row>
    <row r="2862" spans="1:21" x14ac:dyDescent="0.2">
      <c r="A2862" s="65">
        <f t="shared" si="725"/>
        <v>44837</v>
      </c>
      <c r="B2862" s="12">
        <f t="shared" ca="1" si="727"/>
        <v>123684130.47617573</v>
      </c>
      <c r="C2862" s="73">
        <f t="shared" ca="1" si="728"/>
        <v>80526032.942365378</v>
      </c>
      <c r="D2862" s="67">
        <f ca="1">IF(A2862&lt;$B$1,VLOOKUP(A2862,[1]DI!$A$4:$B$15000,2,FALSE),0)</f>
        <v>0</v>
      </c>
      <c r="E2862" s="11">
        <f t="shared" ca="1" si="729"/>
        <v>1</v>
      </c>
      <c r="F2862" s="66">
        <f ca="1">(TRUNC(PRODUCT($E$16:$E2861),16))</f>
        <v>1.8735149660121699</v>
      </c>
      <c r="G2862" s="66">
        <f t="shared" ca="1" si="730"/>
        <v>1.6004484080525101</v>
      </c>
      <c r="H2862" s="66">
        <f t="shared" ca="1" si="731"/>
        <v>1.1706187800000001</v>
      </c>
      <c r="I2862" s="67">
        <f t="shared" si="726"/>
        <v>0</v>
      </c>
      <c r="J2862" s="68">
        <f t="shared" si="732"/>
        <v>43801</v>
      </c>
      <c r="K2862" s="13">
        <f t="shared" si="733"/>
        <v>1021</v>
      </c>
      <c r="L2862" s="9">
        <f t="shared" si="734"/>
        <v>1</v>
      </c>
      <c r="M2862" s="71">
        <f t="shared" ca="1" si="735"/>
        <v>1.1706187800000001</v>
      </c>
      <c r="N2862" s="70">
        <f t="shared" si="736"/>
        <v>0</v>
      </c>
      <c r="O2862" s="66">
        <f t="shared" ca="1" si="737"/>
        <v>13739253.4988662</v>
      </c>
      <c r="P2862" s="72">
        <f t="shared" si="738"/>
        <v>0</v>
      </c>
      <c r="Q2862" s="73">
        <f t="shared" ca="1" si="739"/>
        <v>1610520.6588473076</v>
      </c>
      <c r="R2862" s="73">
        <f t="shared" ca="1" si="740"/>
        <v>27808323.376096845</v>
      </c>
      <c r="S2862" s="68"/>
      <c r="T2862" s="68"/>
      <c r="U2862" s="68"/>
    </row>
    <row r="2863" spans="1:21" x14ac:dyDescent="0.2">
      <c r="A2863" s="65">
        <f t="shared" si="725"/>
        <v>44838</v>
      </c>
      <c r="B2863" s="12">
        <f t="shared" ca="1" si="727"/>
        <v>123710972.48715651</v>
      </c>
      <c r="C2863" s="73">
        <f t="shared" ca="1" si="728"/>
        <v>80526032.942365378</v>
      </c>
      <c r="D2863" s="67">
        <f ca="1">IF(A2863&lt;$B$1,VLOOKUP(A2863,[1]DI!$A$4:$B$15000,2,FALSE),0)</f>
        <v>0</v>
      </c>
      <c r="E2863" s="11">
        <f t="shared" ca="1" si="729"/>
        <v>1</v>
      </c>
      <c r="F2863" s="66">
        <f ca="1">(TRUNC(PRODUCT($E$16:$E2862),16))</f>
        <v>1.8735149660121699</v>
      </c>
      <c r="G2863" s="66">
        <f t="shared" ca="1" si="730"/>
        <v>1.6004484080525101</v>
      </c>
      <c r="H2863" s="66">
        <f t="shared" ca="1" si="731"/>
        <v>1.1706187800000001</v>
      </c>
      <c r="I2863" s="67">
        <f t="shared" si="726"/>
        <v>0</v>
      </c>
      <c r="J2863" s="68">
        <f t="shared" si="732"/>
        <v>43801</v>
      </c>
      <c r="K2863" s="13">
        <f t="shared" si="733"/>
        <v>1022</v>
      </c>
      <c r="L2863" s="9">
        <f t="shared" si="734"/>
        <v>1</v>
      </c>
      <c r="M2863" s="71">
        <f t="shared" ca="1" si="735"/>
        <v>1.1706187800000001</v>
      </c>
      <c r="N2863" s="70">
        <f t="shared" si="736"/>
        <v>0</v>
      </c>
      <c r="O2863" s="66">
        <f t="shared" ca="1" si="737"/>
        <v>13739253.4988662</v>
      </c>
      <c r="P2863" s="72">
        <f t="shared" si="738"/>
        <v>0</v>
      </c>
      <c r="Q2863" s="73">
        <f t="shared" ca="1" si="739"/>
        <v>1610520.6588473076</v>
      </c>
      <c r="R2863" s="73">
        <f t="shared" ca="1" si="740"/>
        <v>27835165.387077637</v>
      </c>
      <c r="S2863" s="68"/>
      <c r="T2863" s="68"/>
      <c r="U2863" s="68"/>
    </row>
    <row r="2864" spans="1:21" x14ac:dyDescent="0.2">
      <c r="A2864" s="65">
        <f t="shared" si="725"/>
        <v>44839</v>
      </c>
      <c r="B2864" s="12">
        <f t="shared" ca="1" si="727"/>
        <v>123737814.4981373</v>
      </c>
      <c r="C2864" s="73">
        <f t="shared" ca="1" si="728"/>
        <v>80526032.942365378</v>
      </c>
      <c r="D2864" s="67">
        <f ca="1">IF(A2864&lt;$B$1,VLOOKUP(A2864,[1]DI!$A$4:$B$15000,2,FALSE),0)</f>
        <v>0</v>
      </c>
      <c r="E2864" s="11">
        <f t="shared" ca="1" si="729"/>
        <v>1</v>
      </c>
      <c r="F2864" s="66">
        <f ca="1">(TRUNC(PRODUCT($E$16:$E2863),16))</f>
        <v>1.8735149660121699</v>
      </c>
      <c r="G2864" s="66">
        <f t="shared" ca="1" si="730"/>
        <v>1.6004484080525101</v>
      </c>
      <c r="H2864" s="66">
        <f t="shared" ca="1" si="731"/>
        <v>1.1706187800000001</v>
      </c>
      <c r="I2864" s="67">
        <f t="shared" si="726"/>
        <v>0</v>
      </c>
      <c r="J2864" s="68">
        <f t="shared" si="732"/>
        <v>43801</v>
      </c>
      <c r="K2864" s="13">
        <f t="shared" si="733"/>
        <v>1023</v>
      </c>
      <c r="L2864" s="9">
        <f t="shared" si="734"/>
        <v>1</v>
      </c>
      <c r="M2864" s="71">
        <f t="shared" ca="1" si="735"/>
        <v>1.1706187800000001</v>
      </c>
      <c r="N2864" s="70">
        <f t="shared" si="736"/>
        <v>0</v>
      </c>
      <c r="O2864" s="66">
        <f t="shared" ca="1" si="737"/>
        <v>13739253.4988662</v>
      </c>
      <c r="P2864" s="72">
        <f t="shared" si="738"/>
        <v>0</v>
      </c>
      <c r="Q2864" s="73">
        <f t="shared" ca="1" si="739"/>
        <v>1610520.6588473076</v>
      </c>
      <c r="R2864" s="73">
        <f t="shared" ca="1" si="740"/>
        <v>27862007.398058422</v>
      </c>
      <c r="S2864" s="68"/>
      <c r="T2864" s="68"/>
      <c r="U2864" s="68"/>
    </row>
    <row r="2865" spans="1:21" x14ac:dyDescent="0.2">
      <c r="A2865" s="65">
        <f t="shared" si="725"/>
        <v>44840</v>
      </c>
      <c r="B2865" s="12">
        <f t="shared" ca="1" si="727"/>
        <v>123764656.5091181</v>
      </c>
      <c r="C2865" s="73">
        <f t="shared" ca="1" si="728"/>
        <v>80526032.942365378</v>
      </c>
      <c r="D2865" s="67">
        <f ca="1">IF(A2865&lt;$B$1,VLOOKUP(A2865,[1]DI!$A$4:$B$15000,2,FALSE),0)</f>
        <v>0</v>
      </c>
      <c r="E2865" s="11">
        <f t="shared" ca="1" si="729"/>
        <v>1</v>
      </c>
      <c r="F2865" s="66">
        <f ca="1">(TRUNC(PRODUCT($E$16:$E2864),16))</f>
        <v>1.8735149660121699</v>
      </c>
      <c r="G2865" s="66">
        <f t="shared" ca="1" si="730"/>
        <v>1.6004484080525101</v>
      </c>
      <c r="H2865" s="66">
        <f t="shared" ca="1" si="731"/>
        <v>1.1706187800000001</v>
      </c>
      <c r="I2865" s="67">
        <f t="shared" si="726"/>
        <v>0</v>
      </c>
      <c r="J2865" s="68">
        <f t="shared" si="732"/>
        <v>43801</v>
      </c>
      <c r="K2865" s="13">
        <f t="shared" si="733"/>
        <v>1024</v>
      </c>
      <c r="L2865" s="9">
        <f t="shared" si="734"/>
        <v>1</v>
      </c>
      <c r="M2865" s="71">
        <f t="shared" ca="1" si="735"/>
        <v>1.1706187800000001</v>
      </c>
      <c r="N2865" s="70">
        <f t="shared" si="736"/>
        <v>0</v>
      </c>
      <c r="O2865" s="66">
        <f t="shared" ca="1" si="737"/>
        <v>13739253.4988662</v>
      </c>
      <c r="P2865" s="72">
        <f t="shared" si="738"/>
        <v>0</v>
      </c>
      <c r="Q2865" s="73">
        <f t="shared" ca="1" si="739"/>
        <v>1610520.6588473076</v>
      </c>
      <c r="R2865" s="73">
        <f t="shared" ca="1" si="740"/>
        <v>27888849.409039211</v>
      </c>
      <c r="S2865" s="68"/>
      <c r="T2865" s="68"/>
      <c r="U2865" s="68"/>
    </row>
    <row r="2866" spans="1:21" x14ac:dyDescent="0.2">
      <c r="A2866" s="65">
        <f t="shared" si="725"/>
        <v>44841</v>
      </c>
      <c r="B2866" s="12">
        <f t="shared" ca="1" si="727"/>
        <v>123791498.52009888</v>
      </c>
      <c r="C2866" s="73">
        <f t="shared" ca="1" si="728"/>
        <v>80526032.942365378</v>
      </c>
      <c r="D2866" s="67">
        <f ca="1">IF(A2866&lt;$B$1,VLOOKUP(A2866,[1]DI!$A$4:$B$15000,2,FALSE),0)</f>
        <v>0</v>
      </c>
      <c r="E2866" s="11">
        <f t="shared" ca="1" si="729"/>
        <v>1</v>
      </c>
      <c r="F2866" s="66">
        <f ca="1">(TRUNC(PRODUCT($E$16:$E2865),16))</f>
        <v>1.8735149660121699</v>
      </c>
      <c r="G2866" s="66">
        <f t="shared" ca="1" si="730"/>
        <v>1.6004484080525101</v>
      </c>
      <c r="H2866" s="66">
        <f t="shared" ca="1" si="731"/>
        <v>1.1706187800000001</v>
      </c>
      <c r="I2866" s="67">
        <f t="shared" si="726"/>
        <v>0</v>
      </c>
      <c r="J2866" s="68">
        <f t="shared" si="732"/>
        <v>43801</v>
      </c>
      <c r="K2866" s="13">
        <f t="shared" si="733"/>
        <v>1025</v>
      </c>
      <c r="L2866" s="9">
        <f t="shared" si="734"/>
        <v>1</v>
      </c>
      <c r="M2866" s="71">
        <f t="shared" ca="1" si="735"/>
        <v>1.1706187800000001</v>
      </c>
      <c r="N2866" s="70">
        <f t="shared" si="736"/>
        <v>0</v>
      </c>
      <c r="O2866" s="66">
        <f t="shared" ca="1" si="737"/>
        <v>13739253.4988662</v>
      </c>
      <c r="P2866" s="72">
        <f t="shared" si="738"/>
        <v>0</v>
      </c>
      <c r="Q2866" s="73">
        <f t="shared" ca="1" si="739"/>
        <v>1610520.6588473076</v>
      </c>
      <c r="R2866" s="73">
        <f t="shared" ca="1" si="740"/>
        <v>27915691.420019995</v>
      </c>
      <c r="S2866" s="68"/>
      <c r="T2866" s="68"/>
      <c r="U2866" s="68"/>
    </row>
    <row r="2867" spans="1:21" x14ac:dyDescent="0.2">
      <c r="A2867" s="65">
        <f t="shared" si="725"/>
        <v>44842</v>
      </c>
      <c r="B2867" s="12">
        <f t="shared" ca="1" si="727"/>
        <v>123818340.53107966</v>
      </c>
      <c r="C2867" s="73">
        <f t="shared" ca="1" si="728"/>
        <v>80526032.942365378</v>
      </c>
      <c r="D2867" s="67">
        <f ca="1">IF(A2867&lt;$B$1,VLOOKUP(A2867,[1]DI!$A$4:$B$15000,2,FALSE),0)</f>
        <v>0</v>
      </c>
      <c r="E2867" s="11">
        <f t="shared" ca="1" si="729"/>
        <v>1</v>
      </c>
      <c r="F2867" s="66">
        <f ca="1">(TRUNC(PRODUCT($E$16:$E2866),16))</f>
        <v>1.8735149660121699</v>
      </c>
      <c r="G2867" s="66">
        <f t="shared" ca="1" si="730"/>
        <v>1.6004484080525101</v>
      </c>
      <c r="H2867" s="66">
        <f t="shared" ca="1" si="731"/>
        <v>1.1706187800000001</v>
      </c>
      <c r="I2867" s="67">
        <f t="shared" si="726"/>
        <v>0</v>
      </c>
      <c r="J2867" s="68">
        <f t="shared" si="732"/>
        <v>43801</v>
      </c>
      <c r="K2867" s="13">
        <f t="shared" si="733"/>
        <v>1026</v>
      </c>
      <c r="L2867" s="9">
        <f t="shared" si="734"/>
        <v>1</v>
      </c>
      <c r="M2867" s="71">
        <f t="shared" ca="1" si="735"/>
        <v>1.1706187800000001</v>
      </c>
      <c r="N2867" s="70">
        <f t="shared" si="736"/>
        <v>0</v>
      </c>
      <c r="O2867" s="66">
        <f t="shared" ca="1" si="737"/>
        <v>13739253.4988662</v>
      </c>
      <c r="P2867" s="72">
        <f t="shared" si="738"/>
        <v>0</v>
      </c>
      <c r="Q2867" s="73">
        <f t="shared" ca="1" si="739"/>
        <v>1610520.6588473076</v>
      </c>
      <c r="R2867" s="73">
        <f t="shared" ca="1" si="740"/>
        <v>27942533.431000788</v>
      </c>
      <c r="S2867" s="68"/>
      <c r="T2867" s="68"/>
      <c r="U2867" s="68"/>
    </row>
    <row r="2868" spans="1:21" x14ac:dyDescent="0.2">
      <c r="A2868" s="65">
        <f t="shared" si="725"/>
        <v>44843</v>
      </c>
      <c r="B2868" s="12">
        <f t="shared" ca="1" si="727"/>
        <v>123845182.54206045</v>
      </c>
      <c r="C2868" s="73">
        <f t="shared" ca="1" si="728"/>
        <v>80526032.942365378</v>
      </c>
      <c r="D2868" s="67">
        <f ca="1">IF(A2868&lt;$B$1,VLOOKUP(A2868,[1]DI!$A$4:$B$15000,2,FALSE),0)</f>
        <v>0</v>
      </c>
      <c r="E2868" s="11">
        <f t="shared" ca="1" si="729"/>
        <v>1</v>
      </c>
      <c r="F2868" s="66">
        <f ca="1">(TRUNC(PRODUCT($E$16:$E2867),16))</f>
        <v>1.8735149660121699</v>
      </c>
      <c r="G2868" s="66">
        <f t="shared" ca="1" si="730"/>
        <v>1.6004484080525101</v>
      </c>
      <c r="H2868" s="66">
        <f t="shared" ca="1" si="731"/>
        <v>1.1706187800000001</v>
      </c>
      <c r="I2868" s="67">
        <f t="shared" si="726"/>
        <v>0</v>
      </c>
      <c r="J2868" s="68">
        <f t="shared" si="732"/>
        <v>43801</v>
      </c>
      <c r="K2868" s="13">
        <f t="shared" si="733"/>
        <v>1027</v>
      </c>
      <c r="L2868" s="9">
        <f t="shared" si="734"/>
        <v>1</v>
      </c>
      <c r="M2868" s="71">
        <f t="shared" ca="1" si="735"/>
        <v>1.1706187800000001</v>
      </c>
      <c r="N2868" s="70">
        <f t="shared" si="736"/>
        <v>0</v>
      </c>
      <c r="O2868" s="66">
        <f t="shared" ca="1" si="737"/>
        <v>13739253.4988662</v>
      </c>
      <c r="P2868" s="72">
        <f t="shared" si="738"/>
        <v>0</v>
      </c>
      <c r="Q2868" s="73">
        <f t="shared" ca="1" si="739"/>
        <v>1610520.6588473076</v>
      </c>
      <c r="R2868" s="73">
        <f t="shared" ca="1" si="740"/>
        <v>27969375.441981573</v>
      </c>
      <c r="S2868" s="68"/>
      <c r="T2868" s="68"/>
      <c r="U2868" s="68"/>
    </row>
    <row r="2869" spans="1:21" x14ac:dyDescent="0.2">
      <c r="A2869" s="65">
        <f t="shared" si="725"/>
        <v>44844</v>
      </c>
      <c r="B2869" s="12">
        <f t="shared" ca="1" si="727"/>
        <v>123872024.55304125</v>
      </c>
      <c r="C2869" s="73">
        <f t="shared" ca="1" si="728"/>
        <v>80526032.942365378</v>
      </c>
      <c r="D2869" s="67">
        <f ca="1">IF(A2869&lt;$B$1,VLOOKUP(A2869,[1]DI!$A$4:$B$15000,2,FALSE),0)</f>
        <v>0</v>
      </c>
      <c r="E2869" s="11">
        <f t="shared" ca="1" si="729"/>
        <v>1</v>
      </c>
      <c r="F2869" s="66">
        <f ca="1">(TRUNC(PRODUCT($E$16:$E2868),16))</f>
        <v>1.8735149660121699</v>
      </c>
      <c r="G2869" s="66">
        <f t="shared" ca="1" si="730"/>
        <v>1.6004484080525101</v>
      </c>
      <c r="H2869" s="66">
        <f t="shared" ca="1" si="731"/>
        <v>1.1706187800000001</v>
      </c>
      <c r="I2869" s="67">
        <f t="shared" si="726"/>
        <v>0</v>
      </c>
      <c r="J2869" s="68">
        <f t="shared" si="732"/>
        <v>43801</v>
      </c>
      <c r="K2869" s="13">
        <f t="shared" si="733"/>
        <v>1028</v>
      </c>
      <c r="L2869" s="9">
        <f t="shared" si="734"/>
        <v>1</v>
      </c>
      <c r="M2869" s="71">
        <f t="shared" ca="1" si="735"/>
        <v>1.1706187800000001</v>
      </c>
      <c r="N2869" s="70">
        <f t="shared" si="736"/>
        <v>0</v>
      </c>
      <c r="O2869" s="66">
        <f t="shared" ca="1" si="737"/>
        <v>13739253.4988662</v>
      </c>
      <c r="P2869" s="72">
        <f t="shared" si="738"/>
        <v>0</v>
      </c>
      <c r="Q2869" s="73">
        <f t="shared" ca="1" si="739"/>
        <v>1610520.6588473076</v>
      </c>
      <c r="R2869" s="73">
        <f t="shared" ca="1" si="740"/>
        <v>27996217.452962365</v>
      </c>
      <c r="S2869" s="68"/>
      <c r="T2869" s="68"/>
      <c r="U2869" s="68"/>
    </row>
    <row r="2870" spans="1:21" x14ac:dyDescent="0.2">
      <c r="A2870" s="65">
        <f t="shared" si="725"/>
        <v>44845</v>
      </c>
      <c r="B2870" s="12">
        <f t="shared" ca="1" si="727"/>
        <v>123898866.56402203</v>
      </c>
      <c r="C2870" s="73">
        <f t="shared" ca="1" si="728"/>
        <v>80526032.942365378</v>
      </c>
      <c r="D2870" s="67">
        <f ca="1">IF(A2870&lt;$B$1,VLOOKUP(A2870,[1]DI!$A$4:$B$15000,2,FALSE),0)</f>
        <v>0</v>
      </c>
      <c r="E2870" s="11">
        <f t="shared" ca="1" si="729"/>
        <v>1</v>
      </c>
      <c r="F2870" s="66">
        <f ca="1">(TRUNC(PRODUCT($E$16:$E2869),16))</f>
        <v>1.8735149660121699</v>
      </c>
      <c r="G2870" s="66">
        <f t="shared" ca="1" si="730"/>
        <v>1.6004484080525101</v>
      </c>
      <c r="H2870" s="66">
        <f t="shared" ca="1" si="731"/>
        <v>1.1706187800000001</v>
      </c>
      <c r="I2870" s="67">
        <f t="shared" si="726"/>
        <v>0</v>
      </c>
      <c r="J2870" s="68">
        <f t="shared" si="732"/>
        <v>43801</v>
      </c>
      <c r="K2870" s="13">
        <f t="shared" si="733"/>
        <v>1029</v>
      </c>
      <c r="L2870" s="9">
        <f t="shared" si="734"/>
        <v>1</v>
      </c>
      <c r="M2870" s="71">
        <f t="shared" ca="1" si="735"/>
        <v>1.1706187800000001</v>
      </c>
      <c r="N2870" s="70">
        <f t="shared" si="736"/>
        <v>0</v>
      </c>
      <c r="O2870" s="66">
        <f t="shared" ca="1" si="737"/>
        <v>13739253.4988662</v>
      </c>
      <c r="P2870" s="72">
        <f t="shared" si="738"/>
        <v>0</v>
      </c>
      <c r="Q2870" s="73">
        <f t="shared" ca="1" si="739"/>
        <v>1610520.6588473076</v>
      </c>
      <c r="R2870" s="73">
        <f t="shared" ca="1" si="740"/>
        <v>28023059.46394315</v>
      </c>
      <c r="S2870" s="68"/>
      <c r="T2870" s="68"/>
      <c r="U2870" s="68"/>
    </row>
    <row r="2871" spans="1:21" x14ac:dyDescent="0.2">
      <c r="A2871" s="65">
        <f t="shared" si="725"/>
        <v>44846</v>
      </c>
      <c r="B2871" s="12">
        <f t="shared" ca="1" si="727"/>
        <v>123925708.57500282</v>
      </c>
      <c r="C2871" s="73">
        <f t="shared" ca="1" si="728"/>
        <v>80526032.942365378</v>
      </c>
      <c r="D2871" s="67">
        <f ca="1">IF(A2871&lt;$B$1,VLOOKUP(A2871,[1]DI!$A$4:$B$15000,2,FALSE),0)</f>
        <v>0</v>
      </c>
      <c r="E2871" s="11">
        <f t="shared" ca="1" si="729"/>
        <v>1</v>
      </c>
      <c r="F2871" s="66">
        <f ca="1">(TRUNC(PRODUCT($E$16:$E2870),16))</f>
        <v>1.8735149660121699</v>
      </c>
      <c r="G2871" s="66">
        <f t="shared" ca="1" si="730"/>
        <v>1.6004484080525101</v>
      </c>
      <c r="H2871" s="66">
        <f t="shared" ca="1" si="731"/>
        <v>1.1706187800000001</v>
      </c>
      <c r="I2871" s="67">
        <f t="shared" si="726"/>
        <v>0</v>
      </c>
      <c r="J2871" s="68">
        <f t="shared" si="732"/>
        <v>43801</v>
      </c>
      <c r="K2871" s="13">
        <f t="shared" si="733"/>
        <v>1030</v>
      </c>
      <c r="L2871" s="9">
        <f t="shared" si="734"/>
        <v>1</v>
      </c>
      <c r="M2871" s="71">
        <f t="shared" ca="1" si="735"/>
        <v>1.1706187800000001</v>
      </c>
      <c r="N2871" s="70">
        <f t="shared" si="736"/>
        <v>0</v>
      </c>
      <c r="O2871" s="66">
        <f t="shared" ca="1" si="737"/>
        <v>13739253.4988662</v>
      </c>
      <c r="P2871" s="72">
        <f t="shared" si="738"/>
        <v>0</v>
      </c>
      <c r="Q2871" s="73">
        <f t="shared" ca="1" si="739"/>
        <v>1610520.6588473076</v>
      </c>
      <c r="R2871" s="73">
        <f t="shared" ca="1" si="740"/>
        <v>28049901.474923946</v>
      </c>
      <c r="S2871" s="68"/>
      <c r="T2871" s="68"/>
      <c r="U2871" s="68"/>
    </row>
    <row r="2872" spans="1:21" x14ac:dyDescent="0.2">
      <c r="A2872" s="65">
        <f t="shared" si="725"/>
        <v>44847</v>
      </c>
      <c r="B2872" s="12">
        <f t="shared" ca="1" si="727"/>
        <v>123952550.5859836</v>
      </c>
      <c r="C2872" s="73">
        <f t="shared" ca="1" si="728"/>
        <v>80526032.942365378</v>
      </c>
      <c r="D2872" s="67">
        <f ca="1">IF(A2872&lt;$B$1,VLOOKUP(A2872,[1]DI!$A$4:$B$15000,2,FALSE),0)</f>
        <v>0</v>
      </c>
      <c r="E2872" s="11">
        <f t="shared" ca="1" si="729"/>
        <v>1</v>
      </c>
      <c r="F2872" s="66">
        <f ca="1">(TRUNC(PRODUCT($E$16:$E2871),16))</f>
        <v>1.8735149660121699</v>
      </c>
      <c r="G2872" s="66">
        <f t="shared" ca="1" si="730"/>
        <v>1.6004484080525101</v>
      </c>
      <c r="H2872" s="66">
        <f t="shared" ca="1" si="731"/>
        <v>1.1706187800000001</v>
      </c>
      <c r="I2872" s="67">
        <f t="shared" si="726"/>
        <v>0</v>
      </c>
      <c r="J2872" s="68">
        <f t="shared" si="732"/>
        <v>43801</v>
      </c>
      <c r="K2872" s="13">
        <f t="shared" si="733"/>
        <v>1031</v>
      </c>
      <c r="L2872" s="9">
        <f t="shared" si="734"/>
        <v>1</v>
      </c>
      <c r="M2872" s="71">
        <f t="shared" ca="1" si="735"/>
        <v>1.1706187800000001</v>
      </c>
      <c r="N2872" s="70">
        <f t="shared" si="736"/>
        <v>0</v>
      </c>
      <c r="O2872" s="66">
        <f t="shared" ca="1" si="737"/>
        <v>13739253.4988662</v>
      </c>
      <c r="P2872" s="72">
        <f t="shared" si="738"/>
        <v>0</v>
      </c>
      <c r="Q2872" s="73">
        <f t="shared" ca="1" si="739"/>
        <v>1610520.6588473076</v>
      </c>
      <c r="R2872" s="73">
        <f t="shared" ca="1" si="740"/>
        <v>28076743.485904731</v>
      </c>
      <c r="S2872" s="68"/>
      <c r="T2872" s="68"/>
      <c r="U2872" s="68"/>
    </row>
    <row r="2873" spans="1:21" x14ac:dyDescent="0.2">
      <c r="A2873" s="65">
        <f t="shared" si="725"/>
        <v>44848</v>
      </c>
      <c r="B2873" s="12">
        <f t="shared" ca="1" si="727"/>
        <v>123979392.59696439</v>
      </c>
      <c r="C2873" s="73">
        <f t="shared" ca="1" si="728"/>
        <v>80526032.942365378</v>
      </c>
      <c r="D2873" s="67">
        <f ca="1">IF(A2873&lt;$B$1,VLOOKUP(A2873,[1]DI!$A$4:$B$15000,2,FALSE),0)</f>
        <v>0</v>
      </c>
      <c r="E2873" s="11">
        <f t="shared" ca="1" si="729"/>
        <v>1</v>
      </c>
      <c r="F2873" s="66">
        <f ca="1">(TRUNC(PRODUCT($E$16:$E2872),16))</f>
        <v>1.8735149660121699</v>
      </c>
      <c r="G2873" s="66">
        <f t="shared" ca="1" si="730"/>
        <v>1.6004484080525101</v>
      </c>
      <c r="H2873" s="66">
        <f t="shared" ca="1" si="731"/>
        <v>1.1706187800000001</v>
      </c>
      <c r="I2873" s="67">
        <f t="shared" si="726"/>
        <v>0</v>
      </c>
      <c r="J2873" s="68">
        <f t="shared" si="732"/>
        <v>43801</v>
      </c>
      <c r="K2873" s="13">
        <f t="shared" si="733"/>
        <v>1032</v>
      </c>
      <c r="L2873" s="9">
        <f t="shared" si="734"/>
        <v>1</v>
      </c>
      <c r="M2873" s="71">
        <f t="shared" ca="1" si="735"/>
        <v>1.1706187800000001</v>
      </c>
      <c r="N2873" s="70">
        <f t="shared" si="736"/>
        <v>0</v>
      </c>
      <c r="O2873" s="66">
        <f t="shared" ca="1" si="737"/>
        <v>13739253.4988662</v>
      </c>
      <c r="P2873" s="72">
        <f t="shared" si="738"/>
        <v>0</v>
      </c>
      <c r="Q2873" s="73">
        <f t="shared" ca="1" si="739"/>
        <v>1610520.6588473076</v>
      </c>
      <c r="R2873" s="73">
        <f t="shared" ca="1" si="740"/>
        <v>28103585.496885516</v>
      </c>
      <c r="S2873" s="68"/>
      <c r="T2873" s="68"/>
      <c r="U2873" s="68"/>
    </row>
    <row r="2874" spans="1:21" x14ac:dyDescent="0.2">
      <c r="A2874" s="65">
        <f t="shared" si="725"/>
        <v>44849</v>
      </c>
      <c r="B2874" s="12">
        <f t="shared" ca="1" si="727"/>
        <v>124006234.60794519</v>
      </c>
      <c r="C2874" s="73">
        <f t="shared" ca="1" si="728"/>
        <v>80526032.942365378</v>
      </c>
      <c r="D2874" s="67">
        <f ca="1">IF(A2874&lt;$B$1,VLOOKUP(A2874,[1]DI!$A$4:$B$15000,2,FALSE),0)</f>
        <v>0</v>
      </c>
      <c r="E2874" s="11">
        <f t="shared" ca="1" si="729"/>
        <v>1</v>
      </c>
      <c r="F2874" s="66">
        <f ca="1">(TRUNC(PRODUCT($E$16:$E2873),16))</f>
        <v>1.8735149660121699</v>
      </c>
      <c r="G2874" s="66">
        <f t="shared" ca="1" si="730"/>
        <v>1.6004484080525101</v>
      </c>
      <c r="H2874" s="66">
        <f t="shared" ca="1" si="731"/>
        <v>1.1706187800000001</v>
      </c>
      <c r="I2874" s="67">
        <f t="shared" si="726"/>
        <v>0</v>
      </c>
      <c r="J2874" s="68">
        <f t="shared" si="732"/>
        <v>43801</v>
      </c>
      <c r="K2874" s="13">
        <f t="shared" si="733"/>
        <v>1033</v>
      </c>
      <c r="L2874" s="9">
        <f t="shared" si="734"/>
        <v>1</v>
      </c>
      <c r="M2874" s="71">
        <f t="shared" ca="1" si="735"/>
        <v>1.1706187800000001</v>
      </c>
      <c r="N2874" s="70">
        <f t="shared" si="736"/>
        <v>0</v>
      </c>
      <c r="O2874" s="66">
        <f t="shared" ca="1" si="737"/>
        <v>13739253.4988662</v>
      </c>
      <c r="P2874" s="72">
        <f t="shared" si="738"/>
        <v>0</v>
      </c>
      <c r="Q2874" s="73">
        <f t="shared" ca="1" si="739"/>
        <v>1610520.6588473076</v>
      </c>
      <c r="R2874" s="73">
        <f t="shared" ca="1" si="740"/>
        <v>28130427.507866304</v>
      </c>
      <c r="S2874" s="68"/>
      <c r="T2874" s="68"/>
      <c r="U2874" s="68"/>
    </row>
    <row r="2875" spans="1:21" x14ac:dyDescent="0.2">
      <c r="A2875" s="65">
        <f t="shared" si="725"/>
        <v>44850</v>
      </c>
      <c r="B2875" s="12">
        <f t="shared" ca="1" si="727"/>
        <v>124033076.61892597</v>
      </c>
      <c r="C2875" s="73">
        <f t="shared" ca="1" si="728"/>
        <v>80526032.942365378</v>
      </c>
      <c r="D2875" s="67">
        <f ca="1">IF(A2875&lt;$B$1,VLOOKUP(A2875,[1]DI!$A$4:$B$15000,2,FALSE),0)</f>
        <v>0</v>
      </c>
      <c r="E2875" s="11">
        <f t="shared" ca="1" si="729"/>
        <v>1</v>
      </c>
      <c r="F2875" s="66">
        <f ca="1">(TRUNC(PRODUCT($E$16:$E2874),16))</f>
        <v>1.8735149660121699</v>
      </c>
      <c r="G2875" s="66">
        <f t="shared" ca="1" si="730"/>
        <v>1.6004484080525101</v>
      </c>
      <c r="H2875" s="66">
        <f t="shared" ca="1" si="731"/>
        <v>1.1706187800000001</v>
      </c>
      <c r="I2875" s="67">
        <f t="shared" si="726"/>
        <v>0</v>
      </c>
      <c r="J2875" s="68">
        <f t="shared" si="732"/>
        <v>43801</v>
      </c>
      <c r="K2875" s="13">
        <f t="shared" si="733"/>
        <v>1034</v>
      </c>
      <c r="L2875" s="9">
        <f t="shared" si="734"/>
        <v>1</v>
      </c>
      <c r="M2875" s="71">
        <f t="shared" ca="1" si="735"/>
        <v>1.1706187800000001</v>
      </c>
      <c r="N2875" s="70">
        <f t="shared" si="736"/>
        <v>0</v>
      </c>
      <c r="O2875" s="66">
        <f t="shared" ca="1" si="737"/>
        <v>13739253.4988662</v>
      </c>
      <c r="P2875" s="72">
        <f t="shared" si="738"/>
        <v>0</v>
      </c>
      <c r="Q2875" s="73">
        <f t="shared" ca="1" si="739"/>
        <v>1610520.6588473076</v>
      </c>
      <c r="R2875" s="73">
        <f t="shared" ca="1" si="740"/>
        <v>28157269.518847097</v>
      </c>
      <c r="S2875" s="68"/>
      <c r="T2875" s="68"/>
      <c r="U2875" s="68"/>
    </row>
    <row r="2876" spans="1:21" x14ac:dyDescent="0.2">
      <c r="A2876" s="65">
        <f t="shared" si="725"/>
        <v>44851</v>
      </c>
      <c r="B2876" s="12">
        <f t="shared" ca="1" si="727"/>
        <v>124059918.62990677</v>
      </c>
      <c r="C2876" s="73">
        <f t="shared" ca="1" si="728"/>
        <v>80526032.942365378</v>
      </c>
      <c r="D2876" s="67">
        <f ca="1">IF(A2876&lt;$B$1,VLOOKUP(A2876,[1]DI!$A$4:$B$15000,2,FALSE),0)</f>
        <v>0</v>
      </c>
      <c r="E2876" s="11">
        <f t="shared" ca="1" si="729"/>
        <v>1</v>
      </c>
      <c r="F2876" s="66">
        <f ca="1">(TRUNC(PRODUCT($E$16:$E2875),16))</f>
        <v>1.8735149660121699</v>
      </c>
      <c r="G2876" s="66">
        <f t="shared" ca="1" si="730"/>
        <v>1.6004484080525101</v>
      </c>
      <c r="H2876" s="66">
        <f t="shared" ca="1" si="731"/>
        <v>1.1706187800000001</v>
      </c>
      <c r="I2876" s="67">
        <f t="shared" si="726"/>
        <v>0</v>
      </c>
      <c r="J2876" s="68">
        <f t="shared" si="732"/>
        <v>43801</v>
      </c>
      <c r="K2876" s="13">
        <f t="shared" si="733"/>
        <v>1035</v>
      </c>
      <c r="L2876" s="9">
        <f t="shared" si="734"/>
        <v>1</v>
      </c>
      <c r="M2876" s="71">
        <f t="shared" ca="1" si="735"/>
        <v>1.1706187800000001</v>
      </c>
      <c r="N2876" s="70">
        <f t="shared" si="736"/>
        <v>0</v>
      </c>
      <c r="O2876" s="66">
        <f t="shared" ca="1" si="737"/>
        <v>13739253.4988662</v>
      </c>
      <c r="P2876" s="72">
        <f t="shared" si="738"/>
        <v>0</v>
      </c>
      <c r="Q2876" s="73">
        <f t="shared" ca="1" si="739"/>
        <v>1610520.6588473076</v>
      </c>
      <c r="R2876" s="73">
        <f t="shared" ca="1" si="740"/>
        <v>28184111.529827885</v>
      </c>
      <c r="S2876" s="68"/>
      <c r="T2876" s="68"/>
      <c r="U2876" s="68"/>
    </row>
    <row r="2877" spans="1:21" x14ac:dyDescent="0.2">
      <c r="A2877" s="65">
        <f t="shared" si="725"/>
        <v>44852</v>
      </c>
      <c r="B2877" s="12">
        <f t="shared" ca="1" si="727"/>
        <v>124086760.64088756</v>
      </c>
      <c r="C2877" s="73">
        <f t="shared" ca="1" si="728"/>
        <v>80526032.942365378</v>
      </c>
      <c r="D2877" s="67">
        <f ca="1">IF(A2877&lt;$B$1,VLOOKUP(A2877,[1]DI!$A$4:$B$15000,2,FALSE),0)</f>
        <v>0</v>
      </c>
      <c r="E2877" s="11">
        <f t="shared" ca="1" si="729"/>
        <v>1</v>
      </c>
      <c r="F2877" s="66">
        <f ca="1">(TRUNC(PRODUCT($E$16:$E2876),16))</f>
        <v>1.8735149660121699</v>
      </c>
      <c r="G2877" s="66">
        <f t="shared" ca="1" si="730"/>
        <v>1.6004484080525101</v>
      </c>
      <c r="H2877" s="66">
        <f t="shared" ca="1" si="731"/>
        <v>1.1706187800000001</v>
      </c>
      <c r="I2877" s="67">
        <f t="shared" si="726"/>
        <v>0</v>
      </c>
      <c r="J2877" s="68">
        <f t="shared" si="732"/>
        <v>43801</v>
      </c>
      <c r="K2877" s="13">
        <f t="shared" si="733"/>
        <v>1036</v>
      </c>
      <c r="L2877" s="9">
        <f t="shared" si="734"/>
        <v>1</v>
      </c>
      <c r="M2877" s="71">
        <f t="shared" ca="1" si="735"/>
        <v>1.1706187800000001</v>
      </c>
      <c r="N2877" s="70">
        <f t="shared" si="736"/>
        <v>0</v>
      </c>
      <c r="O2877" s="66">
        <f t="shared" ca="1" si="737"/>
        <v>13739253.4988662</v>
      </c>
      <c r="P2877" s="72">
        <f t="shared" si="738"/>
        <v>0</v>
      </c>
      <c r="Q2877" s="73">
        <f t="shared" ca="1" si="739"/>
        <v>1610520.6588473076</v>
      </c>
      <c r="R2877" s="73">
        <f t="shared" ca="1" si="740"/>
        <v>28210953.54080867</v>
      </c>
      <c r="S2877" s="68"/>
      <c r="T2877" s="68"/>
      <c r="U2877" s="68"/>
    </row>
    <row r="2878" spans="1:21" x14ac:dyDescent="0.2">
      <c r="A2878" s="65">
        <f t="shared" si="725"/>
        <v>44853</v>
      </c>
      <c r="B2878" s="12">
        <f t="shared" ca="1" si="727"/>
        <v>124113602.65186834</v>
      </c>
      <c r="C2878" s="73">
        <f t="shared" ca="1" si="728"/>
        <v>80526032.942365378</v>
      </c>
      <c r="D2878" s="67">
        <f ca="1">IF(A2878&lt;$B$1,VLOOKUP(A2878,[1]DI!$A$4:$B$15000,2,FALSE),0)</f>
        <v>0</v>
      </c>
      <c r="E2878" s="11">
        <f t="shared" ca="1" si="729"/>
        <v>1</v>
      </c>
      <c r="F2878" s="66">
        <f ca="1">(TRUNC(PRODUCT($E$16:$E2877),16))</f>
        <v>1.8735149660121699</v>
      </c>
      <c r="G2878" s="66">
        <f t="shared" ca="1" si="730"/>
        <v>1.6004484080525101</v>
      </c>
      <c r="H2878" s="66">
        <f t="shared" ca="1" si="731"/>
        <v>1.1706187800000001</v>
      </c>
      <c r="I2878" s="67">
        <f t="shared" si="726"/>
        <v>0</v>
      </c>
      <c r="J2878" s="68">
        <f t="shared" si="732"/>
        <v>43801</v>
      </c>
      <c r="K2878" s="13">
        <f t="shared" si="733"/>
        <v>1037</v>
      </c>
      <c r="L2878" s="9">
        <f t="shared" si="734"/>
        <v>1</v>
      </c>
      <c r="M2878" s="71">
        <f t="shared" ca="1" si="735"/>
        <v>1.1706187800000001</v>
      </c>
      <c r="N2878" s="70">
        <f t="shared" si="736"/>
        <v>0</v>
      </c>
      <c r="O2878" s="66">
        <f t="shared" ca="1" si="737"/>
        <v>13739253.4988662</v>
      </c>
      <c r="P2878" s="72">
        <f t="shared" si="738"/>
        <v>0</v>
      </c>
      <c r="Q2878" s="73">
        <f t="shared" ca="1" si="739"/>
        <v>1610520.6588473076</v>
      </c>
      <c r="R2878" s="73">
        <f t="shared" ca="1" si="740"/>
        <v>28237795.551789459</v>
      </c>
      <c r="S2878" s="68"/>
      <c r="T2878" s="68"/>
      <c r="U2878" s="68"/>
    </row>
    <row r="2879" spans="1:21" x14ac:dyDescent="0.2">
      <c r="A2879" s="65">
        <f t="shared" si="725"/>
        <v>44854</v>
      </c>
      <c r="B2879" s="12">
        <f t="shared" ca="1" si="727"/>
        <v>124140444.66284913</v>
      </c>
      <c r="C2879" s="73">
        <f t="shared" ca="1" si="728"/>
        <v>80526032.942365378</v>
      </c>
      <c r="D2879" s="67">
        <f ca="1">IF(A2879&lt;$B$1,VLOOKUP(A2879,[1]DI!$A$4:$B$15000,2,FALSE),0)</f>
        <v>0</v>
      </c>
      <c r="E2879" s="11">
        <f t="shared" ca="1" si="729"/>
        <v>1</v>
      </c>
      <c r="F2879" s="66">
        <f ca="1">(TRUNC(PRODUCT($E$16:$E2878),16))</f>
        <v>1.8735149660121699</v>
      </c>
      <c r="G2879" s="66">
        <f t="shared" ca="1" si="730"/>
        <v>1.6004484080525101</v>
      </c>
      <c r="H2879" s="66">
        <f t="shared" ca="1" si="731"/>
        <v>1.1706187800000001</v>
      </c>
      <c r="I2879" s="67">
        <f t="shared" si="726"/>
        <v>0</v>
      </c>
      <c r="J2879" s="68">
        <f t="shared" si="732"/>
        <v>43801</v>
      </c>
      <c r="K2879" s="13">
        <f t="shared" si="733"/>
        <v>1038</v>
      </c>
      <c r="L2879" s="9">
        <f t="shared" si="734"/>
        <v>1</v>
      </c>
      <c r="M2879" s="71">
        <f t="shared" ca="1" si="735"/>
        <v>1.1706187800000001</v>
      </c>
      <c r="N2879" s="70">
        <f t="shared" si="736"/>
        <v>0</v>
      </c>
      <c r="O2879" s="66">
        <f t="shared" ca="1" si="737"/>
        <v>13739253.4988662</v>
      </c>
      <c r="P2879" s="72">
        <f t="shared" si="738"/>
        <v>0</v>
      </c>
      <c r="Q2879" s="73">
        <f t="shared" ca="1" si="739"/>
        <v>1610520.6588473076</v>
      </c>
      <c r="R2879" s="73">
        <f t="shared" ca="1" si="740"/>
        <v>28264637.562770251</v>
      </c>
      <c r="S2879" s="68"/>
      <c r="T2879" s="68"/>
      <c r="U2879" s="68"/>
    </row>
    <row r="2880" spans="1:21" x14ac:dyDescent="0.2">
      <c r="A2880" s="65">
        <f t="shared" si="725"/>
        <v>44855</v>
      </c>
      <c r="B2880" s="12">
        <f t="shared" ca="1" si="727"/>
        <v>124167286.67382991</v>
      </c>
      <c r="C2880" s="73">
        <f t="shared" ca="1" si="728"/>
        <v>80526032.942365378</v>
      </c>
      <c r="D2880" s="67">
        <f ca="1">IF(A2880&lt;$B$1,VLOOKUP(A2880,[1]DI!$A$4:$B$15000,2,FALSE),0)</f>
        <v>0</v>
      </c>
      <c r="E2880" s="11">
        <f t="shared" ca="1" si="729"/>
        <v>1</v>
      </c>
      <c r="F2880" s="66">
        <f ca="1">(TRUNC(PRODUCT($E$16:$E2879),16))</f>
        <v>1.8735149660121699</v>
      </c>
      <c r="G2880" s="66">
        <f t="shared" ca="1" si="730"/>
        <v>1.6004484080525101</v>
      </c>
      <c r="H2880" s="66">
        <f t="shared" ca="1" si="731"/>
        <v>1.1706187800000001</v>
      </c>
      <c r="I2880" s="67">
        <f t="shared" si="726"/>
        <v>0</v>
      </c>
      <c r="J2880" s="68">
        <f t="shared" si="732"/>
        <v>43801</v>
      </c>
      <c r="K2880" s="13">
        <f t="shared" si="733"/>
        <v>1039</v>
      </c>
      <c r="L2880" s="9">
        <f t="shared" si="734"/>
        <v>1</v>
      </c>
      <c r="M2880" s="71">
        <f t="shared" ca="1" si="735"/>
        <v>1.1706187800000001</v>
      </c>
      <c r="N2880" s="70">
        <f t="shared" si="736"/>
        <v>0</v>
      </c>
      <c r="O2880" s="66">
        <f t="shared" ca="1" si="737"/>
        <v>13739253.4988662</v>
      </c>
      <c r="P2880" s="72">
        <f t="shared" si="738"/>
        <v>0</v>
      </c>
      <c r="Q2880" s="73">
        <f t="shared" ca="1" si="739"/>
        <v>1610520.6588473076</v>
      </c>
      <c r="R2880" s="73">
        <f t="shared" ca="1" si="740"/>
        <v>28291479.573751036</v>
      </c>
      <c r="S2880" s="68"/>
      <c r="T2880" s="68"/>
      <c r="U2880" s="68"/>
    </row>
    <row r="2881" spans="1:21" x14ac:dyDescent="0.2">
      <c r="A2881" s="65">
        <f t="shared" si="725"/>
        <v>44856</v>
      </c>
      <c r="B2881" s="12">
        <f t="shared" ca="1" si="727"/>
        <v>124194128.6848107</v>
      </c>
      <c r="C2881" s="73">
        <f t="shared" ca="1" si="728"/>
        <v>80526032.942365378</v>
      </c>
      <c r="D2881" s="67">
        <f ca="1">IF(A2881&lt;$B$1,VLOOKUP(A2881,[1]DI!$A$4:$B$15000,2,FALSE),0)</f>
        <v>0</v>
      </c>
      <c r="E2881" s="11">
        <f t="shared" ca="1" si="729"/>
        <v>1</v>
      </c>
      <c r="F2881" s="66">
        <f ca="1">(TRUNC(PRODUCT($E$16:$E2880),16))</f>
        <v>1.8735149660121699</v>
      </c>
      <c r="G2881" s="66">
        <f t="shared" ca="1" si="730"/>
        <v>1.6004484080525101</v>
      </c>
      <c r="H2881" s="66">
        <f t="shared" ca="1" si="731"/>
        <v>1.1706187800000001</v>
      </c>
      <c r="I2881" s="67">
        <f t="shared" si="726"/>
        <v>0</v>
      </c>
      <c r="J2881" s="68">
        <f t="shared" si="732"/>
        <v>43801</v>
      </c>
      <c r="K2881" s="13">
        <f t="shared" si="733"/>
        <v>1040</v>
      </c>
      <c r="L2881" s="9">
        <f t="shared" si="734"/>
        <v>1</v>
      </c>
      <c r="M2881" s="71">
        <f t="shared" ca="1" si="735"/>
        <v>1.1706187800000001</v>
      </c>
      <c r="N2881" s="70">
        <f t="shared" si="736"/>
        <v>0</v>
      </c>
      <c r="O2881" s="66">
        <f t="shared" ca="1" si="737"/>
        <v>13739253.4988662</v>
      </c>
      <c r="P2881" s="72">
        <f t="shared" si="738"/>
        <v>0</v>
      </c>
      <c r="Q2881" s="73">
        <f t="shared" ca="1" si="739"/>
        <v>1610520.6588473076</v>
      </c>
      <c r="R2881" s="73">
        <f t="shared" ca="1" si="740"/>
        <v>28318321.584731821</v>
      </c>
      <c r="S2881" s="68"/>
      <c r="T2881" s="68"/>
      <c r="U2881" s="68"/>
    </row>
    <row r="2882" spans="1:21" x14ac:dyDescent="0.2">
      <c r="A2882" s="65">
        <f t="shared" si="725"/>
        <v>44857</v>
      </c>
      <c r="B2882" s="12">
        <f t="shared" ca="1" si="727"/>
        <v>124220970.6957915</v>
      </c>
      <c r="C2882" s="73">
        <f t="shared" ca="1" si="728"/>
        <v>80526032.942365378</v>
      </c>
      <c r="D2882" s="67">
        <f ca="1">IF(A2882&lt;$B$1,VLOOKUP(A2882,[1]DI!$A$4:$B$15000,2,FALSE),0)</f>
        <v>0</v>
      </c>
      <c r="E2882" s="11">
        <f t="shared" ca="1" si="729"/>
        <v>1</v>
      </c>
      <c r="F2882" s="66">
        <f ca="1">(TRUNC(PRODUCT($E$16:$E2881),16))</f>
        <v>1.8735149660121699</v>
      </c>
      <c r="G2882" s="66">
        <f t="shared" ca="1" si="730"/>
        <v>1.6004484080525101</v>
      </c>
      <c r="H2882" s="66">
        <f t="shared" ca="1" si="731"/>
        <v>1.1706187800000001</v>
      </c>
      <c r="I2882" s="67">
        <f t="shared" si="726"/>
        <v>0</v>
      </c>
      <c r="J2882" s="68">
        <f t="shared" si="732"/>
        <v>43801</v>
      </c>
      <c r="K2882" s="13">
        <f t="shared" si="733"/>
        <v>1041</v>
      </c>
      <c r="L2882" s="9">
        <f t="shared" si="734"/>
        <v>1</v>
      </c>
      <c r="M2882" s="71">
        <f t="shared" ca="1" si="735"/>
        <v>1.1706187800000001</v>
      </c>
      <c r="N2882" s="70">
        <f t="shared" si="736"/>
        <v>0</v>
      </c>
      <c r="O2882" s="66">
        <f t="shared" ca="1" si="737"/>
        <v>13739253.4988662</v>
      </c>
      <c r="P2882" s="72">
        <f t="shared" si="738"/>
        <v>0</v>
      </c>
      <c r="Q2882" s="73">
        <f t="shared" ca="1" si="739"/>
        <v>1610520.6588473076</v>
      </c>
      <c r="R2882" s="73">
        <f t="shared" ca="1" si="740"/>
        <v>28345163.595712617</v>
      </c>
      <c r="S2882" s="68"/>
      <c r="T2882" s="68"/>
      <c r="U2882" s="68"/>
    </row>
    <row r="2883" spans="1:21" x14ac:dyDescent="0.2">
      <c r="A2883" s="65">
        <f t="shared" si="725"/>
        <v>44858</v>
      </c>
      <c r="B2883" s="12">
        <f t="shared" ca="1" si="727"/>
        <v>124247812.70677228</v>
      </c>
      <c r="C2883" s="73">
        <f t="shared" ca="1" si="728"/>
        <v>80526032.942365378</v>
      </c>
      <c r="D2883" s="67">
        <f ca="1">IF(A2883&lt;$B$1,VLOOKUP(A2883,[1]DI!$A$4:$B$15000,2,FALSE),0)</f>
        <v>0</v>
      </c>
      <c r="E2883" s="11">
        <f t="shared" ca="1" si="729"/>
        <v>1</v>
      </c>
      <c r="F2883" s="66">
        <f ca="1">(TRUNC(PRODUCT($E$16:$E2882),16))</f>
        <v>1.8735149660121699</v>
      </c>
      <c r="G2883" s="66">
        <f t="shared" ca="1" si="730"/>
        <v>1.6004484080525101</v>
      </c>
      <c r="H2883" s="66">
        <f t="shared" ca="1" si="731"/>
        <v>1.1706187800000001</v>
      </c>
      <c r="I2883" s="67">
        <f t="shared" si="726"/>
        <v>0</v>
      </c>
      <c r="J2883" s="68">
        <f t="shared" si="732"/>
        <v>43801</v>
      </c>
      <c r="K2883" s="13">
        <f t="shared" si="733"/>
        <v>1042</v>
      </c>
      <c r="L2883" s="9">
        <f t="shared" si="734"/>
        <v>1</v>
      </c>
      <c r="M2883" s="71">
        <f t="shared" ca="1" si="735"/>
        <v>1.1706187800000001</v>
      </c>
      <c r="N2883" s="70">
        <f t="shared" si="736"/>
        <v>0</v>
      </c>
      <c r="O2883" s="66">
        <f t="shared" ca="1" si="737"/>
        <v>13739253.4988662</v>
      </c>
      <c r="P2883" s="72">
        <f t="shared" si="738"/>
        <v>0</v>
      </c>
      <c r="Q2883" s="73">
        <f t="shared" ca="1" si="739"/>
        <v>1610520.6588473076</v>
      </c>
      <c r="R2883" s="73">
        <f t="shared" ca="1" si="740"/>
        <v>28372005.606693402</v>
      </c>
      <c r="S2883" s="68"/>
      <c r="T2883" s="68"/>
      <c r="U2883" s="68"/>
    </row>
    <row r="2884" spans="1:21" x14ac:dyDescent="0.2">
      <c r="A2884" s="65">
        <f t="shared" si="725"/>
        <v>44859</v>
      </c>
      <c r="B2884" s="12">
        <f t="shared" ca="1" si="727"/>
        <v>124274654.71775307</v>
      </c>
      <c r="C2884" s="73">
        <f t="shared" ca="1" si="728"/>
        <v>80526032.942365378</v>
      </c>
      <c r="D2884" s="67">
        <f ca="1">IF(A2884&lt;$B$1,VLOOKUP(A2884,[1]DI!$A$4:$B$15000,2,FALSE),0)</f>
        <v>0</v>
      </c>
      <c r="E2884" s="11">
        <f t="shared" ca="1" si="729"/>
        <v>1</v>
      </c>
      <c r="F2884" s="66">
        <f ca="1">(TRUNC(PRODUCT($E$16:$E2883),16))</f>
        <v>1.8735149660121699</v>
      </c>
      <c r="G2884" s="66">
        <f t="shared" ca="1" si="730"/>
        <v>1.6004484080525101</v>
      </c>
      <c r="H2884" s="66">
        <f t="shared" ca="1" si="731"/>
        <v>1.1706187800000001</v>
      </c>
      <c r="I2884" s="67">
        <f t="shared" si="726"/>
        <v>0</v>
      </c>
      <c r="J2884" s="68">
        <f t="shared" si="732"/>
        <v>43801</v>
      </c>
      <c r="K2884" s="13">
        <f t="shared" si="733"/>
        <v>1043</v>
      </c>
      <c r="L2884" s="9">
        <f t="shared" si="734"/>
        <v>1</v>
      </c>
      <c r="M2884" s="71">
        <f t="shared" ca="1" si="735"/>
        <v>1.1706187800000001</v>
      </c>
      <c r="N2884" s="70">
        <f t="shared" si="736"/>
        <v>0</v>
      </c>
      <c r="O2884" s="66">
        <f t="shared" ca="1" si="737"/>
        <v>13739253.4988662</v>
      </c>
      <c r="P2884" s="72">
        <f t="shared" si="738"/>
        <v>0</v>
      </c>
      <c r="Q2884" s="73">
        <f t="shared" ca="1" si="739"/>
        <v>1610520.6588473076</v>
      </c>
      <c r="R2884" s="73">
        <f t="shared" ca="1" si="740"/>
        <v>28398847.617674191</v>
      </c>
      <c r="S2884" s="68"/>
      <c r="T2884" s="68"/>
      <c r="U2884" s="68"/>
    </row>
    <row r="2885" spans="1:21" x14ac:dyDescent="0.2">
      <c r="A2885" s="65">
        <f t="shared" si="725"/>
        <v>44860</v>
      </c>
      <c r="B2885" s="12">
        <f t="shared" ca="1" si="727"/>
        <v>124301496.72873385</v>
      </c>
      <c r="C2885" s="73">
        <f t="shared" ca="1" si="728"/>
        <v>80526032.942365378</v>
      </c>
      <c r="D2885" s="67">
        <f ca="1">IF(A2885&lt;$B$1,VLOOKUP(A2885,[1]DI!$A$4:$B$15000,2,FALSE),0)</f>
        <v>0</v>
      </c>
      <c r="E2885" s="11">
        <f t="shared" ca="1" si="729"/>
        <v>1</v>
      </c>
      <c r="F2885" s="66">
        <f ca="1">(TRUNC(PRODUCT($E$16:$E2884),16))</f>
        <v>1.8735149660121699</v>
      </c>
      <c r="G2885" s="66">
        <f t="shared" ca="1" si="730"/>
        <v>1.6004484080525101</v>
      </c>
      <c r="H2885" s="66">
        <f t="shared" ca="1" si="731"/>
        <v>1.1706187800000001</v>
      </c>
      <c r="I2885" s="67">
        <f t="shared" si="726"/>
        <v>0</v>
      </c>
      <c r="J2885" s="68">
        <f t="shared" si="732"/>
        <v>43801</v>
      </c>
      <c r="K2885" s="13">
        <f t="shared" si="733"/>
        <v>1044</v>
      </c>
      <c r="L2885" s="9">
        <f t="shared" si="734"/>
        <v>1</v>
      </c>
      <c r="M2885" s="71">
        <f t="shared" ca="1" si="735"/>
        <v>1.1706187800000001</v>
      </c>
      <c r="N2885" s="70">
        <f t="shared" si="736"/>
        <v>0</v>
      </c>
      <c r="O2885" s="66">
        <f t="shared" ca="1" si="737"/>
        <v>13739253.4988662</v>
      </c>
      <c r="P2885" s="72">
        <f t="shared" si="738"/>
        <v>0</v>
      </c>
      <c r="Q2885" s="73">
        <f t="shared" ca="1" si="739"/>
        <v>1610520.6588473076</v>
      </c>
      <c r="R2885" s="73">
        <f t="shared" ca="1" si="740"/>
        <v>28425689.628654975</v>
      </c>
      <c r="S2885" s="68"/>
      <c r="T2885" s="68"/>
      <c r="U2885" s="68"/>
    </row>
    <row r="2886" spans="1:21" x14ac:dyDescent="0.2">
      <c r="A2886" s="65">
        <f t="shared" si="725"/>
        <v>44861</v>
      </c>
      <c r="B2886" s="12">
        <f t="shared" ca="1" si="727"/>
        <v>124328338.73971465</v>
      </c>
      <c r="C2886" s="73">
        <f t="shared" ca="1" si="728"/>
        <v>80526032.942365378</v>
      </c>
      <c r="D2886" s="67">
        <f ca="1">IF(A2886&lt;$B$1,VLOOKUP(A2886,[1]DI!$A$4:$B$15000,2,FALSE),0)</f>
        <v>0</v>
      </c>
      <c r="E2886" s="11">
        <f t="shared" ca="1" si="729"/>
        <v>1</v>
      </c>
      <c r="F2886" s="66">
        <f ca="1">(TRUNC(PRODUCT($E$16:$E2885),16))</f>
        <v>1.8735149660121699</v>
      </c>
      <c r="G2886" s="66">
        <f t="shared" ca="1" si="730"/>
        <v>1.6004484080525101</v>
      </c>
      <c r="H2886" s="66">
        <f t="shared" ca="1" si="731"/>
        <v>1.1706187800000001</v>
      </c>
      <c r="I2886" s="67">
        <f t="shared" si="726"/>
        <v>0</v>
      </c>
      <c r="J2886" s="68">
        <f t="shared" si="732"/>
        <v>43801</v>
      </c>
      <c r="K2886" s="13">
        <f t="shared" si="733"/>
        <v>1045</v>
      </c>
      <c r="L2886" s="9">
        <f t="shared" si="734"/>
        <v>1</v>
      </c>
      <c r="M2886" s="71">
        <f t="shared" ca="1" si="735"/>
        <v>1.1706187800000001</v>
      </c>
      <c r="N2886" s="70">
        <f t="shared" si="736"/>
        <v>0</v>
      </c>
      <c r="O2886" s="66">
        <f t="shared" ca="1" si="737"/>
        <v>13739253.4988662</v>
      </c>
      <c r="P2886" s="72">
        <f t="shared" si="738"/>
        <v>0</v>
      </c>
      <c r="Q2886" s="73">
        <f t="shared" ca="1" si="739"/>
        <v>1610520.6588473076</v>
      </c>
      <c r="R2886" s="73">
        <f t="shared" ca="1" si="740"/>
        <v>28452531.639635772</v>
      </c>
      <c r="S2886" s="68"/>
      <c r="T2886" s="68"/>
      <c r="U2886" s="68"/>
    </row>
    <row r="2887" spans="1:21" x14ac:dyDescent="0.2">
      <c r="A2887" s="65">
        <f t="shared" si="725"/>
        <v>44862</v>
      </c>
      <c r="B2887" s="12">
        <f t="shared" ca="1" si="727"/>
        <v>124355180.75069544</v>
      </c>
      <c r="C2887" s="73">
        <f t="shared" ca="1" si="728"/>
        <v>80526032.942365378</v>
      </c>
      <c r="D2887" s="67">
        <f ca="1">IF(A2887&lt;$B$1,VLOOKUP(A2887,[1]DI!$A$4:$B$15000,2,FALSE),0)</f>
        <v>0</v>
      </c>
      <c r="E2887" s="11">
        <f t="shared" ca="1" si="729"/>
        <v>1</v>
      </c>
      <c r="F2887" s="66">
        <f ca="1">(TRUNC(PRODUCT($E$16:$E2886),16))</f>
        <v>1.8735149660121699</v>
      </c>
      <c r="G2887" s="66">
        <f t="shared" ca="1" si="730"/>
        <v>1.6004484080525101</v>
      </c>
      <c r="H2887" s="66">
        <f t="shared" ca="1" si="731"/>
        <v>1.1706187800000001</v>
      </c>
      <c r="I2887" s="67">
        <f t="shared" si="726"/>
        <v>0</v>
      </c>
      <c r="J2887" s="68">
        <f t="shared" si="732"/>
        <v>43801</v>
      </c>
      <c r="K2887" s="13">
        <f t="shared" si="733"/>
        <v>1046</v>
      </c>
      <c r="L2887" s="9">
        <f t="shared" si="734"/>
        <v>1</v>
      </c>
      <c r="M2887" s="71">
        <f t="shared" ca="1" si="735"/>
        <v>1.1706187800000001</v>
      </c>
      <c r="N2887" s="70">
        <f t="shared" si="736"/>
        <v>0</v>
      </c>
      <c r="O2887" s="66">
        <f t="shared" ca="1" si="737"/>
        <v>13739253.4988662</v>
      </c>
      <c r="P2887" s="72">
        <f t="shared" si="738"/>
        <v>0</v>
      </c>
      <c r="Q2887" s="73">
        <f t="shared" ca="1" si="739"/>
        <v>1610520.6588473076</v>
      </c>
      <c r="R2887" s="73">
        <f t="shared" ca="1" si="740"/>
        <v>28479373.650616556</v>
      </c>
      <c r="S2887" s="68"/>
      <c r="T2887" s="68"/>
      <c r="U2887" s="68"/>
    </row>
    <row r="2888" spans="1:21" x14ac:dyDescent="0.2">
      <c r="A2888" s="65">
        <f t="shared" si="725"/>
        <v>44863</v>
      </c>
      <c r="B2888" s="12">
        <f t="shared" ca="1" si="727"/>
        <v>124382022.76167622</v>
      </c>
      <c r="C2888" s="73">
        <f t="shared" ca="1" si="728"/>
        <v>80526032.942365378</v>
      </c>
      <c r="D2888" s="67">
        <f ca="1">IF(A2888&lt;$B$1,VLOOKUP(A2888,[1]DI!$A$4:$B$15000,2,FALSE),0)</f>
        <v>0</v>
      </c>
      <c r="E2888" s="11">
        <f t="shared" ca="1" si="729"/>
        <v>1</v>
      </c>
      <c r="F2888" s="66">
        <f ca="1">(TRUNC(PRODUCT($E$16:$E2887),16))</f>
        <v>1.8735149660121699</v>
      </c>
      <c r="G2888" s="66">
        <f t="shared" ca="1" si="730"/>
        <v>1.6004484080525101</v>
      </c>
      <c r="H2888" s="66">
        <f t="shared" ca="1" si="731"/>
        <v>1.1706187800000001</v>
      </c>
      <c r="I2888" s="67">
        <f t="shared" si="726"/>
        <v>0</v>
      </c>
      <c r="J2888" s="68">
        <f t="shared" si="732"/>
        <v>43801</v>
      </c>
      <c r="K2888" s="13">
        <f t="shared" si="733"/>
        <v>1047</v>
      </c>
      <c r="L2888" s="9">
        <f t="shared" si="734"/>
        <v>1</v>
      </c>
      <c r="M2888" s="71">
        <f t="shared" ca="1" si="735"/>
        <v>1.1706187800000001</v>
      </c>
      <c r="N2888" s="70">
        <f t="shared" si="736"/>
        <v>0</v>
      </c>
      <c r="O2888" s="66">
        <f t="shared" ca="1" si="737"/>
        <v>13739253.4988662</v>
      </c>
      <c r="P2888" s="72">
        <f t="shared" si="738"/>
        <v>0</v>
      </c>
      <c r="Q2888" s="73">
        <f t="shared" ca="1" si="739"/>
        <v>1610520.6588473076</v>
      </c>
      <c r="R2888" s="73">
        <f t="shared" ca="1" si="740"/>
        <v>28506215.661597341</v>
      </c>
      <c r="S2888" s="68"/>
      <c r="T2888" s="68"/>
      <c r="U2888" s="68"/>
    </row>
    <row r="2889" spans="1:21" x14ac:dyDescent="0.2">
      <c r="A2889" s="65">
        <f t="shared" si="725"/>
        <v>44864</v>
      </c>
      <c r="B2889" s="12">
        <f t="shared" ca="1" si="727"/>
        <v>124408864.77265701</v>
      </c>
      <c r="C2889" s="73">
        <f t="shared" ca="1" si="728"/>
        <v>80526032.942365378</v>
      </c>
      <c r="D2889" s="67">
        <f ca="1">IF(A2889&lt;$B$1,VLOOKUP(A2889,[1]DI!$A$4:$B$15000,2,FALSE),0)</f>
        <v>0</v>
      </c>
      <c r="E2889" s="11">
        <f t="shared" ca="1" si="729"/>
        <v>1</v>
      </c>
      <c r="F2889" s="66">
        <f ca="1">(TRUNC(PRODUCT($E$16:$E2888),16))</f>
        <v>1.8735149660121699</v>
      </c>
      <c r="G2889" s="66">
        <f t="shared" ca="1" si="730"/>
        <v>1.6004484080525101</v>
      </c>
      <c r="H2889" s="66">
        <f t="shared" ca="1" si="731"/>
        <v>1.1706187800000001</v>
      </c>
      <c r="I2889" s="67">
        <f t="shared" si="726"/>
        <v>0</v>
      </c>
      <c r="J2889" s="68">
        <f t="shared" si="732"/>
        <v>43801</v>
      </c>
      <c r="K2889" s="13">
        <f t="shared" si="733"/>
        <v>1048</v>
      </c>
      <c r="L2889" s="9">
        <f t="shared" si="734"/>
        <v>1</v>
      </c>
      <c r="M2889" s="71">
        <f t="shared" ca="1" si="735"/>
        <v>1.1706187800000001</v>
      </c>
      <c r="N2889" s="70">
        <f t="shared" si="736"/>
        <v>0</v>
      </c>
      <c r="O2889" s="66">
        <f t="shared" ca="1" si="737"/>
        <v>13739253.4988662</v>
      </c>
      <c r="P2889" s="72">
        <f t="shared" si="738"/>
        <v>0</v>
      </c>
      <c r="Q2889" s="73">
        <f t="shared" ca="1" si="739"/>
        <v>1610520.6588473076</v>
      </c>
      <c r="R2889" s="73">
        <f t="shared" ca="1" si="740"/>
        <v>28533057.672578134</v>
      </c>
      <c r="S2889" s="68"/>
      <c r="T2889" s="68"/>
      <c r="U2889" s="68"/>
    </row>
    <row r="2890" spans="1:21" x14ac:dyDescent="0.2">
      <c r="A2890" s="65">
        <f t="shared" si="725"/>
        <v>44865</v>
      </c>
      <c r="B2890" s="12">
        <f t="shared" ca="1" si="727"/>
        <v>124435706.78363781</v>
      </c>
      <c r="C2890" s="73">
        <f t="shared" ca="1" si="728"/>
        <v>80526032.942365378</v>
      </c>
      <c r="D2890" s="67">
        <f ca="1">IF(A2890&lt;$B$1,VLOOKUP(A2890,[1]DI!$A$4:$B$15000,2,FALSE),0)</f>
        <v>0</v>
      </c>
      <c r="E2890" s="11">
        <f t="shared" ca="1" si="729"/>
        <v>1</v>
      </c>
      <c r="F2890" s="66">
        <f ca="1">(TRUNC(PRODUCT($E$16:$E2889),16))</f>
        <v>1.8735149660121699</v>
      </c>
      <c r="G2890" s="66">
        <f t="shared" ca="1" si="730"/>
        <v>1.6004484080525101</v>
      </c>
      <c r="H2890" s="66">
        <f t="shared" ca="1" si="731"/>
        <v>1.1706187800000001</v>
      </c>
      <c r="I2890" s="67">
        <f t="shared" si="726"/>
        <v>0</v>
      </c>
      <c r="J2890" s="68">
        <f t="shared" si="732"/>
        <v>43801</v>
      </c>
      <c r="K2890" s="13">
        <f t="shared" si="733"/>
        <v>1049</v>
      </c>
      <c r="L2890" s="9">
        <f t="shared" si="734"/>
        <v>1</v>
      </c>
      <c r="M2890" s="71">
        <f t="shared" ca="1" si="735"/>
        <v>1.1706187800000001</v>
      </c>
      <c r="N2890" s="70">
        <f t="shared" si="736"/>
        <v>0</v>
      </c>
      <c r="O2890" s="66">
        <f t="shared" ca="1" si="737"/>
        <v>13739253.4988662</v>
      </c>
      <c r="P2890" s="72">
        <f t="shared" si="738"/>
        <v>0</v>
      </c>
      <c r="Q2890" s="73">
        <f t="shared" ca="1" si="739"/>
        <v>1610520.6588473076</v>
      </c>
      <c r="R2890" s="73">
        <f t="shared" ca="1" si="740"/>
        <v>28559899.683558922</v>
      </c>
      <c r="S2890" s="68"/>
      <c r="T2890" s="68"/>
      <c r="U2890" s="68"/>
    </row>
    <row r="2891" spans="1:21" x14ac:dyDescent="0.2">
      <c r="A2891" s="65">
        <f t="shared" si="725"/>
        <v>44866</v>
      </c>
      <c r="B2891" s="12">
        <f t="shared" ca="1" si="727"/>
        <v>124462548.79461859</v>
      </c>
      <c r="C2891" s="73">
        <f t="shared" ca="1" si="728"/>
        <v>80526032.942365378</v>
      </c>
      <c r="D2891" s="67">
        <f ca="1">IF(A2891&lt;$B$1,VLOOKUP(A2891,[1]DI!$A$4:$B$15000,2,FALSE),0)</f>
        <v>0</v>
      </c>
      <c r="E2891" s="11">
        <f t="shared" ca="1" si="729"/>
        <v>1</v>
      </c>
      <c r="F2891" s="66">
        <f ca="1">(TRUNC(PRODUCT($E$16:$E2890),16))</f>
        <v>1.8735149660121699</v>
      </c>
      <c r="G2891" s="66">
        <f t="shared" ca="1" si="730"/>
        <v>1.6004484080525101</v>
      </c>
      <c r="H2891" s="66">
        <f t="shared" ca="1" si="731"/>
        <v>1.1706187800000001</v>
      </c>
      <c r="I2891" s="67">
        <f t="shared" si="726"/>
        <v>0</v>
      </c>
      <c r="J2891" s="68">
        <f t="shared" si="732"/>
        <v>43801</v>
      </c>
      <c r="K2891" s="13">
        <f t="shared" si="733"/>
        <v>1049</v>
      </c>
      <c r="L2891" s="9">
        <f t="shared" si="734"/>
        <v>1</v>
      </c>
      <c r="M2891" s="71">
        <f t="shared" ca="1" si="735"/>
        <v>1.1706187800000001</v>
      </c>
      <c r="N2891" s="70">
        <f t="shared" si="736"/>
        <v>0</v>
      </c>
      <c r="O2891" s="66">
        <f t="shared" ca="1" si="737"/>
        <v>13739253.4988662</v>
      </c>
      <c r="P2891" s="72">
        <f t="shared" si="738"/>
        <v>0</v>
      </c>
      <c r="Q2891" s="73">
        <f t="shared" ca="1" si="739"/>
        <v>1610520.6588473076</v>
      </c>
      <c r="R2891" s="73">
        <f t="shared" ca="1" si="740"/>
        <v>28586741.694539707</v>
      </c>
      <c r="S2891" s="68"/>
      <c r="T2891" s="68"/>
      <c r="U2891" s="68"/>
    </row>
    <row r="2892" spans="1:21" x14ac:dyDescent="0.2">
      <c r="A2892" s="65">
        <f t="shared" si="725"/>
        <v>44867</v>
      </c>
      <c r="B2892" s="12">
        <f t="shared" ca="1" si="727"/>
        <v>124489390.80559938</v>
      </c>
      <c r="C2892" s="73">
        <f t="shared" ca="1" si="728"/>
        <v>80526032.942365378</v>
      </c>
      <c r="D2892" s="67">
        <f ca="1">IF(A2892&lt;$B$1,VLOOKUP(A2892,[1]DI!$A$4:$B$15000,2,FALSE),0)</f>
        <v>0</v>
      </c>
      <c r="E2892" s="11">
        <f t="shared" ca="1" si="729"/>
        <v>1</v>
      </c>
      <c r="F2892" s="66">
        <f ca="1">(TRUNC(PRODUCT($E$16:$E2891),16))</f>
        <v>1.8735149660121699</v>
      </c>
      <c r="G2892" s="66">
        <f t="shared" ca="1" si="730"/>
        <v>1.6004484080525101</v>
      </c>
      <c r="H2892" s="66">
        <f t="shared" ca="1" si="731"/>
        <v>1.1706187800000001</v>
      </c>
      <c r="I2892" s="67">
        <f t="shared" si="726"/>
        <v>0</v>
      </c>
      <c r="J2892" s="68">
        <f t="shared" si="732"/>
        <v>43801</v>
      </c>
      <c r="K2892" s="13">
        <f t="shared" si="733"/>
        <v>1050</v>
      </c>
      <c r="L2892" s="9">
        <f t="shared" si="734"/>
        <v>1</v>
      </c>
      <c r="M2892" s="71">
        <f t="shared" ca="1" si="735"/>
        <v>1.1706187800000001</v>
      </c>
      <c r="N2892" s="70">
        <f t="shared" si="736"/>
        <v>0</v>
      </c>
      <c r="O2892" s="66">
        <f t="shared" ca="1" si="737"/>
        <v>13739253.4988662</v>
      </c>
      <c r="P2892" s="72">
        <f t="shared" si="738"/>
        <v>0</v>
      </c>
      <c r="Q2892" s="73">
        <f t="shared" ca="1" si="739"/>
        <v>1610520.6588473076</v>
      </c>
      <c r="R2892" s="73">
        <f t="shared" ca="1" si="740"/>
        <v>28613583.705520499</v>
      </c>
      <c r="S2892" s="68"/>
      <c r="T2892" s="68"/>
      <c r="U2892" s="68"/>
    </row>
    <row r="2893" spans="1:21" x14ac:dyDescent="0.2">
      <c r="A2893" s="65">
        <f t="shared" si="725"/>
        <v>44868</v>
      </c>
      <c r="B2893" s="12">
        <f t="shared" ca="1" si="727"/>
        <v>124516232.81658018</v>
      </c>
      <c r="C2893" s="73">
        <f t="shared" ca="1" si="728"/>
        <v>80526032.942365378</v>
      </c>
      <c r="D2893" s="67">
        <f ca="1">IF(A2893&lt;$B$1,VLOOKUP(A2893,[1]DI!$A$4:$B$15000,2,FALSE),0)</f>
        <v>0</v>
      </c>
      <c r="E2893" s="11">
        <f t="shared" ca="1" si="729"/>
        <v>1</v>
      </c>
      <c r="F2893" s="66">
        <f ca="1">(TRUNC(PRODUCT($E$16:$E2892),16))</f>
        <v>1.8735149660121699</v>
      </c>
      <c r="G2893" s="66">
        <f t="shared" ca="1" si="730"/>
        <v>1.6004484080525101</v>
      </c>
      <c r="H2893" s="66">
        <f t="shared" ca="1" si="731"/>
        <v>1.1706187800000001</v>
      </c>
      <c r="I2893" s="67">
        <f t="shared" si="726"/>
        <v>0</v>
      </c>
      <c r="J2893" s="68">
        <f t="shared" si="732"/>
        <v>43801</v>
      </c>
      <c r="K2893" s="13">
        <f t="shared" si="733"/>
        <v>1051</v>
      </c>
      <c r="L2893" s="9">
        <f t="shared" si="734"/>
        <v>1</v>
      </c>
      <c r="M2893" s="71">
        <f t="shared" ca="1" si="735"/>
        <v>1.1706187800000001</v>
      </c>
      <c r="N2893" s="70">
        <f t="shared" si="736"/>
        <v>0</v>
      </c>
      <c r="O2893" s="66">
        <f t="shared" ca="1" si="737"/>
        <v>13739253.4988662</v>
      </c>
      <c r="P2893" s="72">
        <f t="shared" si="738"/>
        <v>0</v>
      </c>
      <c r="Q2893" s="73">
        <f t="shared" ca="1" si="739"/>
        <v>1610520.6588473076</v>
      </c>
      <c r="R2893" s="73">
        <f t="shared" ca="1" si="740"/>
        <v>28640425.716501288</v>
      </c>
      <c r="S2893" s="68"/>
      <c r="T2893" s="68"/>
      <c r="U2893" s="68"/>
    </row>
    <row r="2894" spans="1:21" x14ac:dyDescent="0.2">
      <c r="A2894" s="65">
        <f t="shared" si="725"/>
        <v>44869</v>
      </c>
      <c r="B2894" s="12">
        <f t="shared" ca="1" si="727"/>
        <v>124543074.82756096</v>
      </c>
      <c r="C2894" s="73">
        <f t="shared" ca="1" si="728"/>
        <v>80526032.942365378</v>
      </c>
      <c r="D2894" s="67">
        <f ca="1">IF(A2894&lt;$B$1,VLOOKUP(A2894,[1]DI!$A$4:$B$15000,2,FALSE),0)</f>
        <v>0</v>
      </c>
      <c r="E2894" s="11">
        <f t="shared" ca="1" si="729"/>
        <v>1</v>
      </c>
      <c r="F2894" s="66">
        <f ca="1">(TRUNC(PRODUCT($E$16:$E2893),16))</f>
        <v>1.8735149660121699</v>
      </c>
      <c r="G2894" s="66">
        <f t="shared" ca="1" si="730"/>
        <v>1.6004484080525101</v>
      </c>
      <c r="H2894" s="66">
        <f t="shared" ca="1" si="731"/>
        <v>1.1706187800000001</v>
      </c>
      <c r="I2894" s="67">
        <f t="shared" si="726"/>
        <v>0</v>
      </c>
      <c r="J2894" s="68">
        <f t="shared" si="732"/>
        <v>43801</v>
      </c>
      <c r="K2894" s="13">
        <f t="shared" si="733"/>
        <v>1052</v>
      </c>
      <c r="L2894" s="9">
        <f t="shared" si="734"/>
        <v>1</v>
      </c>
      <c r="M2894" s="71">
        <f t="shared" ca="1" si="735"/>
        <v>1.1706187800000001</v>
      </c>
      <c r="N2894" s="70">
        <f t="shared" si="736"/>
        <v>0</v>
      </c>
      <c r="O2894" s="66">
        <f t="shared" ca="1" si="737"/>
        <v>13739253.4988662</v>
      </c>
      <c r="P2894" s="72">
        <f t="shared" si="738"/>
        <v>0</v>
      </c>
      <c r="Q2894" s="73">
        <f t="shared" ca="1" si="739"/>
        <v>1610520.6588473076</v>
      </c>
      <c r="R2894" s="73">
        <f t="shared" ca="1" si="740"/>
        <v>28667267.727482077</v>
      </c>
      <c r="S2894" s="68"/>
      <c r="T2894" s="68"/>
      <c r="U2894" s="68"/>
    </row>
    <row r="2895" spans="1:21" x14ac:dyDescent="0.2">
      <c r="A2895" s="65">
        <f t="shared" si="725"/>
        <v>44870</v>
      </c>
      <c r="B2895" s="12">
        <f t="shared" ca="1" si="727"/>
        <v>124569916.83854175</v>
      </c>
      <c r="C2895" s="73">
        <f t="shared" ca="1" si="728"/>
        <v>80526032.942365378</v>
      </c>
      <c r="D2895" s="67">
        <f ca="1">IF(A2895&lt;$B$1,VLOOKUP(A2895,[1]DI!$A$4:$B$15000,2,FALSE),0)</f>
        <v>0</v>
      </c>
      <c r="E2895" s="11">
        <f t="shared" ca="1" si="729"/>
        <v>1</v>
      </c>
      <c r="F2895" s="66">
        <f ca="1">(TRUNC(PRODUCT($E$16:$E2894),16))</f>
        <v>1.8735149660121699</v>
      </c>
      <c r="G2895" s="66">
        <f t="shared" ca="1" si="730"/>
        <v>1.6004484080525101</v>
      </c>
      <c r="H2895" s="66">
        <f t="shared" ca="1" si="731"/>
        <v>1.1706187800000001</v>
      </c>
      <c r="I2895" s="67">
        <f t="shared" si="726"/>
        <v>0</v>
      </c>
      <c r="J2895" s="68">
        <f t="shared" si="732"/>
        <v>43801</v>
      </c>
      <c r="K2895" s="13">
        <f t="shared" si="733"/>
        <v>1053</v>
      </c>
      <c r="L2895" s="9">
        <f t="shared" si="734"/>
        <v>1</v>
      </c>
      <c r="M2895" s="71">
        <f t="shared" ca="1" si="735"/>
        <v>1.1706187800000001</v>
      </c>
      <c r="N2895" s="70">
        <f t="shared" si="736"/>
        <v>0</v>
      </c>
      <c r="O2895" s="66">
        <f t="shared" ca="1" si="737"/>
        <v>13739253.4988662</v>
      </c>
      <c r="P2895" s="72">
        <f t="shared" si="738"/>
        <v>0</v>
      </c>
      <c r="Q2895" s="73">
        <f t="shared" ca="1" si="739"/>
        <v>1610520.6588473076</v>
      </c>
      <c r="R2895" s="73">
        <f t="shared" ca="1" si="740"/>
        <v>28694109.738462862</v>
      </c>
      <c r="S2895" s="68"/>
      <c r="T2895" s="68"/>
      <c r="U2895" s="68"/>
    </row>
    <row r="2896" spans="1:21" x14ac:dyDescent="0.2">
      <c r="A2896" s="65">
        <f t="shared" si="725"/>
        <v>44871</v>
      </c>
      <c r="B2896" s="12">
        <f t="shared" ca="1" si="727"/>
        <v>124596758.84952253</v>
      </c>
      <c r="C2896" s="73">
        <f t="shared" ca="1" si="728"/>
        <v>80526032.942365378</v>
      </c>
      <c r="D2896" s="67">
        <f ca="1">IF(A2896&lt;$B$1,VLOOKUP(A2896,[1]DI!$A$4:$B$15000,2,FALSE),0)</f>
        <v>0</v>
      </c>
      <c r="E2896" s="11">
        <f t="shared" ca="1" si="729"/>
        <v>1</v>
      </c>
      <c r="F2896" s="66">
        <f ca="1">(TRUNC(PRODUCT($E$16:$E2895),16))</f>
        <v>1.8735149660121699</v>
      </c>
      <c r="G2896" s="66">
        <f t="shared" ca="1" si="730"/>
        <v>1.6004484080525101</v>
      </c>
      <c r="H2896" s="66">
        <f t="shared" ca="1" si="731"/>
        <v>1.1706187800000001</v>
      </c>
      <c r="I2896" s="67">
        <f t="shared" si="726"/>
        <v>0</v>
      </c>
      <c r="J2896" s="68">
        <f t="shared" si="732"/>
        <v>43801</v>
      </c>
      <c r="K2896" s="13">
        <f t="shared" si="733"/>
        <v>1054</v>
      </c>
      <c r="L2896" s="9">
        <f t="shared" si="734"/>
        <v>1</v>
      </c>
      <c r="M2896" s="71">
        <f t="shared" ca="1" si="735"/>
        <v>1.1706187800000001</v>
      </c>
      <c r="N2896" s="70">
        <f t="shared" si="736"/>
        <v>0</v>
      </c>
      <c r="O2896" s="66">
        <f t="shared" ca="1" si="737"/>
        <v>13739253.4988662</v>
      </c>
      <c r="P2896" s="72">
        <f t="shared" si="738"/>
        <v>0</v>
      </c>
      <c r="Q2896" s="73">
        <f t="shared" ca="1" si="739"/>
        <v>1610520.6588473076</v>
      </c>
      <c r="R2896" s="73">
        <f t="shared" ca="1" si="740"/>
        <v>28720951.74944365</v>
      </c>
      <c r="S2896" s="68"/>
      <c r="T2896" s="68"/>
      <c r="U2896" s="68"/>
    </row>
    <row r="2897" spans="1:21" x14ac:dyDescent="0.2">
      <c r="A2897" s="65">
        <f t="shared" si="725"/>
        <v>44872</v>
      </c>
      <c r="B2897" s="12">
        <f t="shared" ca="1" si="727"/>
        <v>124623600.86050332</v>
      </c>
      <c r="C2897" s="73">
        <f t="shared" ca="1" si="728"/>
        <v>80526032.942365378</v>
      </c>
      <c r="D2897" s="67">
        <f ca="1">IF(A2897&lt;$B$1,VLOOKUP(A2897,[1]DI!$A$4:$B$15000,2,FALSE),0)</f>
        <v>0</v>
      </c>
      <c r="E2897" s="11">
        <f t="shared" ca="1" si="729"/>
        <v>1</v>
      </c>
      <c r="F2897" s="66">
        <f ca="1">(TRUNC(PRODUCT($E$16:$E2896),16))</f>
        <v>1.8735149660121699</v>
      </c>
      <c r="G2897" s="66">
        <f t="shared" ca="1" si="730"/>
        <v>1.6004484080525101</v>
      </c>
      <c r="H2897" s="66">
        <f t="shared" ca="1" si="731"/>
        <v>1.1706187800000001</v>
      </c>
      <c r="I2897" s="67">
        <f t="shared" si="726"/>
        <v>0</v>
      </c>
      <c r="J2897" s="68">
        <f t="shared" si="732"/>
        <v>43801</v>
      </c>
      <c r="K2897" s="13">
        <f t="shared" si="733"/>
        <v>1055</v>
      </c>
      <c r="L2897" s="9">
        <f t="shared" si="734"/>
        <v>1</v>
      </c>
      <c r="M2897" s="71">
        <f t="shared" ca="1" si="735"/>
        <v>1.1706187800000001</v>
      </c>
      <c r="N2897" s="70">
        <f t="shared" si="736"/>
        <v>0</v>
      </c>
      <c r="O2897" s="66">
        <f t="shared" ca="1" si="737"/>
        <v>13739253.4988662</v>
      </c>
      <c r="P2897" s="72">
        <f t="shared" si="738"/>
        <v>0</v>
      </c>
      <c r="Q2897" s="73">
        <f t="shared" ca="1" si="739"/>
        <v>1610520.6588473076</v>
      </c>
      <c r="R2897" s="73">
        <f t="shared" ca="1" si="740"/>
        <v>28747793.760424443</v>
      </c>
      <c r="S2897" s="68"/>
      <c r="T2897" s="68"/>
      <c r="U2897" s="68"/>
    </row>
    <row r="2898" spans="1:21" x14ac:dyDescent="0.2">
      <c r="A2898" s="65">
        <f t="shared" ref="A2898:A2961" si="741">(A2897+1)</f>
        <v>44873</v>
      </c>
      <c r="B2898" s="12">
        <f t="shared" ca="1" si="727"/>
        <v>124650442.8714841</v>
      </c>
      <c r="C2898" s="73">
        <f t="shared" ca="1" si="728"/>
        <v>80526032.942365378</v>
      </c>
      <c r="D2898" s="67">
        <f ca="1">IF(A2898&lt;$B$1,VLOOKUP(A2898,[1]DI!$A$4:$B$15000,2,FALSE),0)</f>
        <v>0</v>
      </c>
      <c r="E2898" s="11">
        <f t="shared" ca="1" si="729"/>
        <v>1</v>
      </c>
      <c r="F2898" s="66">
        <f ca="1">(TRUNC(PRODUCT($E$16:$E2897),16))</f>
        <v>1.8735149660121699</v>
      </c>
      <c r="G2898" s="66">
        <f t="shared" ca="1" si="730"/>
        <v>1.6004484080525101</v>
      </c>
      <c r="H2898" s="66">
        <f t="shared" ca="1" si="731"/>
        <v>1.1706187800000001</v>
      </c>
      <c r="I2898" s="67">
        <f t="shared" ref="I2898:I2961" si="742">I2897</f>
        <v>0</v>
      </c>
      <c r="J2898" s="68">
        <f t="shared" si="732"/>
        <v>43801</v>
      </c>
      <c r="K2898" s="13">
        <f t="shared" si="733"/>
        <v>1056</v>
      </c>
      <c r="L2898" s="9">
        <f t="shared" si="734"/>
        <v>1</v>
      </c>
      <c r="M2898" s="71">
        <f t="shared" ca="1" si="735"/>
        <v>1.1706187800000001</v>
      </c>
      <c r="N2898" s="70">
        <f t="shared" si="736"/>
        <v>0</v>
      </c>
      <c r="O2898" s="66">
        <f t="shared" ca="1" si="737"/>
        <v>13739253.4988662</v>
      </c>
      <c r="P2898" s="72">
        <f t="shared" si="738"/>
        <v>0</v>
      </c>
      <c r="Q2898" s="73">
        <f t="shared" ca="1" si="739"/>
        <v>1610520.6588473076</v>
      </c>
      <c r="R2898" s="73">
        <f t="shared" ca="1" si="740"/>
        <v>28774635.771405227</v>
      </c>
      <c r="S2898" s="68"/>
      <c r="T2898" s="68"/>
      <c r="U2898" s="68"/>
    </row>
    <row r="2899" spans="1:21" x14ac:dyDescent="0.2">
      <c r="A2899" s="65">
        <f t="shared" si="741"/>
        <v>44874</v>
      </c>
      <c r="B2899" s="12">
        <f t="shared" ca="1" si="727"/>
        <v>124677284.8824649</v>
      </c>
      <c r="C2899" s="73">
        <f t="shared" ca="1" si="728"/>
        <v>80526032.942365378</v>
      </c>
      <c r="D2899" s="67">
        <f ca="1">IF(A2899&lt;$B$1,VLOOKUP(A2899,[1]DI!$A$4:$B$15000,2,FALSE),0)</f>
        <v>0</v>
      </c>
      <c r="E2899" s="11">
        <f t="shared" ca="1" si="729"/>
        <v>1</v>
      </c>
      <c r="F2899" s="66">
        <f ca="1">(TRUNC(PRODUCT($E$16:$E2898),16))</f>
        <v>1.8735149660121699</v>
      </c>
      <c r="G2899" s="66">
        <f t="shared" ca="1" si="730"/>
        <v>1.6004484080525101</v>
      </c>
      <c r="H2899" s="66">
        <f t="shared" ca="1" si="731"/>
        <v>1.1706187800000001</v>
      </c>
      <c r="I2899" s="67">
        <f t="shared" si="742"/>
        <v>0</v>
      </c>
      <c r="J2899" s="68">
        <f t="shared" si="732"/>
        <v>43801</v>
      </c>
      <c r="K2899" s="13">
        <f t="shared" si="733"/>
        <v>1057</v>
      </c>
      <c r="L2899" s="9">
        <f t="shared" si="734"/>
        <v>1</v>
      </c>
      <c r="M2899" s="71">
        <f t="shared" ca="1" si="735"/>
        <v>1.1706187800000001</v>
      </c>
      <c r="N2899" s="70">
        <f t="shared" si="736"/>
        <v>0</v>
      </c>
      <c r="O2899" s="66">
        <f t="shared" ca="1" si="737"/>
        <v>13739253.4988662</v>
      </c>
      <c r="P2899" s="72">
        <f t="shared" si="738"/>
        <v>0</v>
      </c>
      <c r="Q2899" s="73">
        <f t="shared" ca="1" si="739"/>
        <v>1610520.6588473076</v>
      </c>
      <c r="R2899" s="73">
        <f t="shared" ca="1" si="740"/>
        <v>28801477.78238602</v>
      </c>
      <c r="S2899" s="68"/>
      <c r="T2899" s="68"/>
      <c r="U2899" s="68"/>
    </row>
    <row r="2900" spans="1:21" x14ac:dyDescent="0.2">
      <c r="A2900" s="65">
        <f t="shared" si="741"/>
        <v>44875</v>
      </c>
      <c r="B2900" s="12">
        <f t="shared" ca="1" si="727"/>
        <v>124704126.89344569</v>
      </c>
      <c r="C2900" s="73">
        <f t="shared" ca="1" si="728"/>
        <v>80526032.942365378</v>
      </c>
      <c r="D2900" s="67">
        <f ca="1">IF(A2900&lt;$B$1,VLOOKUP(A2900,[1]DI!$A$4:$B$15000,2,FALSE),0)</f>
        <v>0</v>
      </c>
      <c r="E2900" s="11">
        <f t="shared" ca="1" si="729"/>
        <v>1</v>
      </c>
      <c r="F2900" s="66">
        <f ca="1">(TRUNC(PRODUCT($E$16:$E2899),16))</f>
        <v>1.8735149660121699</v>
      </c>
      <c r="G2900" s="66">
        <f t="shared" ca="1" si="730"/>
        <v>1.6004484080525101</v>
      </c>
      <c r="H2900" s="66">
        <f t="shared" ca="1" si="731"/>
        <v>1.1706187800000001</v>
      </c>
      <c r="I2900" s="67">
        <f t="shared" si="742"/>
        <v>0</v>
      </c>
      <c r="J2900" s="68">
        <f t="shared" si="732"/>
        <v>43801</v>
      </c>
      <c r="K2900" s="13">
        <f t="shared" si="733"/>
        <v>1058</v>
      </c>
      <c r="L2900" s="9">
        <f t="shared" si="734"/>
        <v>1</v>
      </c>
      <c r="M2900" s="71">
        <f t="shared" ca="1" si="735"/>
        <v>1.1706187800000001</v>
      </c>
      <c r="N2900" s="70">
        <f t="shared" si="736"/>
        <v>0</v>
      </c>
      <c r="O2900" s="66">
        <f t="shared" ca="1" si="737"/>
        <v>13739253.4988662</v>
      </c>
      <c r="P2900" s="72">
        <f t="shared" si="738"/>
        <v>0</v>
      </c>
      <c r="Q2900" s="73">
        <f t="shared" ca="1" si="739"/>
        <v>1610520.6588473076</v>
      </c>
      <c r="R2900" s="73">
        <f t="shared" ca="1" si="740"/>
        <v>28828319.793366805</v>
      </c>
      <c r="S2900" s="68"/>
      <c r="T2900" s="68"/>
      <c r="U2900" s="68"/>
    </row>
    <row r="2901" spans="1:21" x14ac:dyDescent="0.2">
      <c r="A2901" s="65">
        <f t="shared" si="741"/>
        <v>44876</v>
      </c>
      <c r="B2901" s="12">
        <f t="shared" ca="1" si="727"/>
        <v>124730968.90442647</v>
      </c>
      <c r="C2901" s="73">
        <f t="shared" ca="1" si="728"/>
        <v>80526032.942365378</v>
      </c>
      <c r="D2901" s="67">
        <f ca="1">IF(A2901&lt;$B$1,VLOOKUP(A2901,[1]DI!$A$4:$B$15000,2,FALSE),0)</f>
        <v>0</v>
      </c>
      <c r="E2901" s="11">
        <f t="shared" ca="1" si="729"/>
        <v>1</v>
      </c>
      <c r="F2901" s="66">
        <f ca="1">(TRUNC(PRODUCT($E$16:$E2900),16))</f>
        <v>1.8735149660121699</v>
      </c>
      <c r="G2901" s="66">
        <f t="shared" ca="1" si="730"/>
        <v>1.6004484080525101</v>
      </c>
      <c r="H2901" s="66">
        <f t="shared" ca="1" si="731"/>
        <v>1.1706187800000001</v>
      </c>
      <c r="I2901" s="67">
        <f t="shared" si="742"/>
        <v>0</v>
      </c>
      <c r="J2901" s="68">
        <f t="shared" si="732"/>
        <v>43801</v>
      </c>
      <c r="K2901" s="13">
        <f t="shared" si="733"/>
        <v>1059</v>
      </c>
      <c r="L2901" s="9">
        <f t="shared" si="734"/>
        <v>1</v>
      </c>
      <c r="M2901" s="71">
        <f t="shared" ca="1" si="735"/>
        <v>1.1706187800000001</v>
      </c>
      <c r="N2901" s="70">
        <f t="shared" si="736"/>
        <v>0</v>
      </c>
      <c r="O2901" s="66">
        <f t="shared" ca="1" si="737"/>
        <v>13739253.4988662</v>
      </c>
      <c r="P2901" s="72">
        <f t="shared" si="738"/>
        <v>0</v>
      </c>
      <c r="Q2901" s="73">
        <f t="shared" ca="1" si="739"/>
        <v>1610520.6588473076</v>
      </c>
      <c r="R2901" s="73">
        <f t="shared" ca="1" si="740"/>
        <v>28855161.804347593</v>
      </c>
      <c r="S2901" s="68"/>
      <c r="T2901" s="68"/>
      <c r="U2901" s="68"/>
    </row>
    <row r="2902" spans="1:21" x14ac:dyDescent="0.2">
      <c r="A2902" s="65">
        <f t="shared" si="741"/>
        <v>44877</v>
      </c>
      <c r="B2902" s="12">
        <f t="shared" ca="1" si="727"/>
        <v>124757810.91540727</v>
      </c>
      <c r="C2902" s="73">
        <f t="shared" ca="1" si="728"/>
        <v>80526032.942365378</v>
      </c>
      <c r="D2902" s="67">
        <f ca="1">IF(A2902&lt;$B$1,VLOOKUP(A2902,[1]DI!$A$4:$B$15000,2,FALSE),0)</f>
        <v>0</v>
      </c>
      <c r="E2902" s="11">
        <f t="shared" ca="1" si="729"/>
        <v>1</v>
      </c>
      <c r="F2902" s="66">
        <f ca="1">(TRUNC(PRODUCT($E$16:$E2901),16))</f>
        <v>1.8735149660121699</v>
      </c>
      <c r="G2902" s="66">
        <f t="shared" ca="1" si="730"/>
        <v>1.6004484080525101</v>
      </c>
      <c r="H2902" s="66">
        <f t="shared" ca="1" si="731"/>
        <v>1.1706187800000001</v>
      </c>
      <c r="I2902" s="67">
        <f t="shared" si="742"/>
        <v>0</v>
      </c>
      <c r="J2902" s="68">
        <f t="shared" si="732"/>
        <v>43801</v>
      </c>
      <c r="K2902" s="13">
        <f t="shared" si="733"/>
        <v>1060</v>
      </c>
      <c r="L2902" s="9">
        <f t="shared" si="734"/>
        <v>1</v>
      </c>
      <c r="M2902" s="71">
        <f t="shared" ca="1" si="735"/>
        <v>1.1706187800000001</v>
      </c>
      <c r="N2902" s="70">
        <f t="shared" si="736"/>
        <v>0</v>
      </c>
      <c r="O2902" s="66">
        <f t="shared" ca="1" si="737"/>
        <v>13739253.4988662</v>
      </c>
      <c r="P2902" s="72">
        <f t="shared" si="738"/>
        <v>0</v>
      </c>
      <c r="Q2902" s="73">
        <f t="shared" ca="1" si="739"/>
        <v>1610520.6588473076</v>
      </c>
      <c r="R2902" s="73">
        <f t="shared" ca="1" si="740"/>
        <v>28882003.815328386</v>
      </c>
      <c r="S2902" s="68"/>
      <c r="T2902" s="68"/>
      <c r="U2902" s="68"/>
    </row>
    <row r="2903" spans="1:21" x14ac:dyDescent="0.2">
      <c r="A2903" s="65">
        <f t="shared" si="741"/>
        <v>44878</v>
      </c>
      <c r="B2903" s="12">
        <f t="shared" ca="1" si="727"/>
        <v>124784652.92638806</v>
      </c>
      <c r="C2903" s="73">
        <f t="shared" ca="1" si="728"/>
        <v>80526032.942365378</v>
      </c>
      <c r="D2903" s="67">
        <f ca="1">IF(A2903&lt;$B$1,VLOOKUP(A2903,[1]DI!$A$4:$B$15000,2,FALSE),0)</f>
        <v>0</v>
      </c>
      <c r="E2903" s="11">
        <f t="shared" ca="1" si="729"/>
        <v>1</v>
      </c>
      <c r="F2903" s="66">
        <f ca="1">(TRUNC(PRODUCT($E$16:$E2902),16))</f>
        <v>1.8735149660121699</v>
      </c>
      <c r="G2903" s="66">
        <f t="shared" ca="1" si="730"/>
        <v>1.6004484080525101</v>
      </c>
      <c r="H2903" s="66">
        <f t="shared" ca="1" si="731"/>
        <v>1.1706187800000001</v>
      </c>
      <c r="I2903" s="67">
        <f t="shared" si="742"/>
        <v>0</v>
      </c>
      <c r="J2903" s="68">
        <f t="shared" si="732"/>
        <v>43801</v>
      </c>
      <c r="K2903" s="13">
        <f t="shared" si="733"/>
        <v>1061</v>
      </c>
      <c r="L2903" s="9">
        <f t="shared" si="734"/>
        <v>1</v>
      </c>
      <c r="M2903" s="71">
        <f t="shared" ca="1" si="735"/>
        <v>1.1706187800000001</v>
      </c>
      <c r="N2903" s="70">
        <f t="shared" si="736"/>
        <v>0</v>
      </c>
      <c r="O2903" s="66">
        <f t="shared" ca="1" si="737"/>
        <v>13739253.4988662</v>
      </c>
      <c r="P2903" s="72">
        <f t="shared" si="738"/>
        <v>0</v>
      </c>
      <c r="Q2903" s="73">
        <f t="shared" ca="1" si="739"/>
        <v>1610520.6588473076</v>
      </c>
      <c r="R2903" s="73">
        <f t="shared" ca="1" si="740"/>
        <v>28908845.826309171</v>
      </c>
      <c r="S2903" s="68"/>
      <c r="T2903" s="68"/>
      <c r="U2903" s="68"/>
    </row>
    <row r="2904" spans="1:21" x14ac:dyDescent="0.2">
      <c r="A2904" s="65">
        <f t="shared" si="741"/>
        <v>44879</v>
      </c>
      <c r="B2904" s="12">
        <f t="shared" ca="1" si="727"/>
        <v>124811494.93736884</v>
      </c>
      <c r="C2904" s="73">
        <f t="shared" ca="1" si="728"/>
        <v>80526032.942365378</v>
      </c>
      <c r="D2904" s="67">
        <f ca="1">IF(A2904&lt;$B$1,VLOOKUP(A2904,[1]DI!$A$4:$B$15000,2,FALSE),0)</f>
        <v>0</v>
      </c>
      <c r="E2904" s="11">
        <f t="shared" ca="1" si="729"/>
        <v>1</v>
      </c>
      <c r="F2904" s="66">
        <f ca="1">(TRUNC(PRODUCT($E$16:$E2903),16))</f>
        <v>1.8735149660121699</v>
      </c>
      <c r="G2904" s="66">
        <f t="shared" ca="1" si="730"/>
        <v>1.6004484080525101</v>
      </c>
      <c r="H2904" s="66">
        <f t="shared" ca="1" si="731"/>
        <v>1.1706187800000001</v>
      </c>
      <c r="I2904" s="67">
        <f t="shared" si="742"/>
        <v>0</v>
      </c>
      <c r="J2904" s="68">
        <f t="shared" si="732"/>
        <v>43801</v>
      </c>
      <c r="K2904" s="13">
        <f t="shared" si="733"/>
        <v>1062</v>
      </c>
      <c r="L2904" s="9">
        <f t="shared" si="734"/>
        <v>1</v>
      </c>
      <c r="M2904" s="71">
        <f t="shared" ca="1" si="735"/>
        <v>1.1706187800000001</v>
      </c>
      <c r="N2904" s="70">
        <f t="shared" si="736"/>
        <v>0</v>
      </c>
      <c r="O2904" s="66">
        <f t="shared" ca="1" si="737"/>
        <v>13739253.4988662</v>
      </c>
      <c r="P2904" s="72">
        <f t="shared" si="738"/>
        <v>0</v>
      </c>
      <c r="Q2904" s="73">
        <f t="shared" ca="1" si="739"/>
        <v>1610520.6588473076</v>
      </c>
      <c r="R2904" s="73">
        <f t="shared" ca="1" si="740"/>
        <v>28935687.837289955</v>
      </c>
      <c r="S2904" s="68"/>
      <c r="T2904" s="68"/>
      <c r="U2904" s="68"/>
    </row>
    <row r="2905" spans="1:21" x14ac:dyDescent="0.2">
      <c r="A2905" s="65">
        <f t="shared" si="741"/>
        <v>44880</v>
      </c>
      <c r="B2905" s="12">
        <f t="shared" ca="1" si="727"/>
        <v>124838336.94834962</v>
      </c>
      <c r="C2905" s="73">
        <f t="shared" ca="1" si="728"/>
        <v>80526032.942365378</v>
      </c>
      <c r="D2905" s="67">
        <f ca="1">IF(A2905&lt;$B$1,VLOOKUP(A2905,[1]DI!$A$4:$B$15000,2,FALSE),0)</f>
        <v>0</v>
      </c>
      <c r="E2905" s="11">
        <f t="shared" ca="1" si="729"/>
        <v>1</v>
      </c>
      <c r="F2905" s="66">
        <f ca="1">(TRUNC(PRODUCT($E$16:$E2904),16))</f>
        <v>1.8735149660121699</v>
      </c>
      <c r="G2905" s="66">
        <f t="shared" ca="1" si="730"/>
        <v>1.6004484080525101</v>
      </c>
      <c r="H2905" s="66">
        <f t="shared" ca="1" si="731"/>
        <v>1.1706187800000001</v>
      </c>
      <c r="I2905" s="67">
        <f t="shared" si="742"/>
        <v>0</v>
      </c>
      <c r="J2905" s="68">
        <f t="shared" si="732"/>
        <v>43801</v>
      </c>
      <c r="K2905" s="13">
        <f t="shared" si="733"/>
        <v>1063</v>
      </c>
      <c r="L2905" s="9">
        <f t="shared" si="734"/>
        <v>1</v>
      </c>
      <c r="M2905" s="71">
        <f t="shared" ca="1" si="735"/>
        <v>1.1706187800000001</v>
      </c>
      <c r="N2905" s="70">
        <f t="shared" si="736"/>
        <v>0</v>
      </c>
      <c r="O2905" s="66">
        <f t="shared" ca="1" si="737"/>
        <v>13739253.4988662</v>
      </c>
      <c r="P2905" s="72">
        <f t="shared" si="738"/>
        <v>0</v>
      </c>
      <c r="Q2905" s="73">
        <f t="shared" ca="1" si="739"/>
        <v>1610520.6588473076</v>
      </c>
      <c r="R2905" s="73">
        <f t="shared" ca="1" si="740"/>
        <v>28962529.848270748</v>
      </c>
      <c r="S2905" s="68"/>
      <c r="T2905" s="68"/>
      <c r="U2905" s="68"/>
    </row>
    <row r="2906" spans="1:21" x14ac:dyDescent="0.2">
      <c r="A2906" s="65">
        <f t="shared" si="741"/>
        <v>44881</v>
      </c>
      <c r="B2906" s="12">
        <f t="shared" ca="1" si="727"/>
        <v>124865178.95933041</v>
      </c>
      <c r="C2906" s="73">
        <f t="shared" ca="1" si="728"/>
        <v>80526032.942365378</v>
      </c>
      <c r="D2906" s="67">
        <f ca="1">IF(A2906&lt;$B$1,VLOOKUP(A2906,[1]DI!$A$4:$B$15000,2,FALSE),0)</f>
        <v>0</v>
      </c>
      <c r="E2906" s="11">
        <f t="shared" ca="1" si="729"/>
        <v>1</v>
      </c>
      <c r="F2906" s="66">
        <f ca="1">(TRUNC(PRODUCT($E$16:$E2905),16))</f>
        <v>1.8735149660121699</v>
      </c>
      <c r="G2906" s="66">
        <f t="shared" ca="1" si="730"/>
        <v>1.6004484080525101</v>
      </c>
      <c r="H2906" s="66">
        <f t="shared" ca="1" si="731"/>
        <v>1.1706187800000001</v>
      </c>
      <c r="I2906" s="67">
        <f t="shared" si="742"/>
        <v>0</v>
      </c>
      <c r="J2906" s="68">
        <f t="shared" si="732"/>
        <v>43801</v>
      </c>
      <c r="K2906" s="13">
        <f t="shared" si="733"/>
        <v>1064</v>
      </c>
      <c r="L2906" s="9">
        <f t="shared" si="734"/>
        <v>1</v>
      </c>
      <c r="M2906" s="71">
        <f t="shared" ca="1" si="735"/>
        <v>1.1706187800000001</v>
      </c>
      <c r="N2906" s="70">
        <f t="shared" si="736"/>
        <v>0</v>
      </c>
      <c r="O2906" s="66">
        <f t="shared" ca="1" si="737"/>
        <v>13739253.4988662</v>
      </c>
      <c r="P2906" s="72">
        <f t="shared" si="738"/>
        <v>0</v>
      </c>
      <c r="Q2906" s="73">
        <f t="shared" ca="1" si="739"/>
        <v>1610520.6588473076</v>
      </c>
      <c r="R2906" s="73">
        <f t="shared" ca="1" si="740"/>
        <v>28989371.859251536</v>
      </c>
      <c r="S2906" s="68"/>
      <c r="T2906" s="68"/>
      <c r="U2906" s="68"/>
    </row>
    <row r="2907" spans="1:21" x14ac:dyDescent="0.2">
      <c r="A2907" s="65">
        <f t="shared" si="741"/>
        <v>44882</v>
      </c>
      <c r="B2907" s="12">
        <f t="shared" ca="1" si="727"/>
        <v>124892020.97031121</v>
      </c>
      <c r="C2907" s="73">
        <f t="shared" ca="1" si="728"/>
        <v>80526032.942365378</v>
      </c>
      <c r="D2907" s="67">
        <f ca="1">IF(A2907&lt;$B$1,VLOOKUP(A2907,[1]DI!$A$4:$B$15000,2,FALSE),0)</f>
        <v>0</v>
      </c>
      <c r="E2907" s="11">
        <f t="shared" ca="1" si="729"/>
        <v>1</v>
      </c>
      <c r="F2907" s="66">
        <f ca="1">(TRUNC(PRODUCT($E$16:$E2906),16))</f>
        <v>1.8735149660121699</v>
      </c>
      <c r="G2907" s="66">
        <f t="shared" ca="1" si="730"/>
        <v>1.6004484080525101</v>
      </c>
      <c r="H2907" s="66">
        <f t="shared" ca="1" si="731"/>
        <v>1.1706187800000001</v>
      </c>
      <c r="I2907" s="67">
        <f t="shared" si="742"/>
        <v>0</v>
      </c>
      <c r="J2907" s="68">
        <f t="shared" si="732"/>
        <v>43801</v>
      </c>
      <c r="K2907" s="13">
        <f t="shared" si="733"/>
        <v>1065</v>
      </c>
      <c r="L2907" s="9">
        <f t="shared" si="734"/>
        <v>1</v>
      </c>
      <c r="M2907" s="71">
        <f t="shared" ca="1" si="735"/>
        <v>1.1706187800000001</v>
      </c>
      <c r="N2907" s="70">
        <f t="shared" si="736"/>
        <v>0</v>
      </c>
      <c r="O2907" s="66">
        <f t="shared" ca="1" si="737"/>
        <v>13739253.4988662</v>
      </c>
      <c r="P2907" s="72">
        <f t="shared" si="738"/>
        <v>0</v>
      </c>
      <c r="Q2907" s="73">
        <f t="shared" ca="1" si="739"/>
        <v>1610520.6588473076</v>
      </c>
      <c r="R2907" s="73">
        <f t="shared" ca="1" si="740"/>
        <v>29016213.870232325</v>
      </c>
      <c r="S2907" s="68"/>
      <c r="T2907" s="68"/>
      <c r="U2907" s="68"/>
    </row>
    <row r="2908" spans="1:21" x14ac:dyDescent="0.2">
      <c r="A2908" s="65">
        <f t="shared" si="741"/>
        <v>44883</v>
      </c>
      <c r="B2908" s="12">
        <f t="shared" ca="1" si="727"/>
        <v>124918862.98129199</v>
      </c>
      <c r="C2908" s="73">
        <f t="shared" ca="1" si="728"/>
        <v>80526032.942365378</v>
      </c>
      <c r="D2908" s="67">
        <f ca="1">IF(A2908&lt;$B$1,VLOOKUP(A2908,[1]DI!$A$4:$B$15000,2,FALSE),0)</f>
        <v>0</v>
      </c>
      <c r="E2908" s="11">
        <f t="shared" ca="1" si="729"/>
        <v>1</v>
      </c>
      <c r="F2908" s="66">
        <f ca="1">(TRUNC(PRODUCT($E$16:$E2907),16))</f>
        <v>1.8735149660121699</v>
      </c>
      <c r="G2908" s="66">
        <f t="shared" ca="1" si="730"/>
        <v>1.6004484080525101</v>
      </c>
      <c r="H2908" s="66">
        <f t="shared" ca="1" si="731"/>
        <v>1.1706187800000001</v>
      </c>
      <c r="I2908" s="67">
        <f t="shared" si="742"/>
        <v>0</v>
      </c>
      <c r="J2908" s="68">
        <f t="shared" si="732"/>
        <v>43801</v>
      </c>
      <c r="K2908" s="13">
        <f t="shared" si="733"/>
        <v>1066</v>
      </c>
      <c r="L2908" s="9">
        <f t="shared" si="734"/>
        <v>1</v>
      </c>
      <c r="M2908" s="71">
        <f t="shared" ca="1" si="735"/>
        <v>1.1706187800000001</v>
      </c>
      <c r="N2908" s="70">
        <f t="shared" si="736"/>
        <v>0</v>
      </c>
      <c r="O2908" s="66">
        <f t="shared" ca="1" si="737"/>
        <v>13739253.4988662</v>
      </c>
      <c r="P2908" s="72">
        <f t="shared" si="738"/>
        <v>0</v>
      </c>
      <c r="Q2908" s="73">
        <f t="shared" ca="1" si="739"/>
        <v>1610520.6588473076</v>
      </c>
      <c r="R2908" s="73">
        <f t="shared" ca="1" si="740"/>
        <v>29043055.881213114</v>
      </c>
      <c r="S2908" s="68"/>
      <c r="T2908" s="68"/>
      <c r="U2908" s="68"/>
    </row>
    <row r="2909" spans="1:21" x14ac:dyDescent="0.2">
      <c r="A2909" s="65">
        <f t="shared" si="741"/>
        <v>44884</v>
      </c>
      <c r="B2909" s="12">
        <f t="shared" ca="1" si="727"/>
        <v>124945704.99227279</v>
      </c>
      <c r="C2909" s="73">
        <f t="shared" ca="1" si="728"/>
        <v>80526032.942365378</v>
      </c>
      <c r="D2909" s="67">
        <f ca="1">IF(A2909&lt;$B$1,VLOOKUP(A2909,[1]DI!$A$4:$B$15000,2,FALSE),0)</f>
        <v>0</v>
      </c>
      <c r="E2909" s="11">
        <f t="shared" ca="1" si="729"/>
        <v>1</v>
      </c>
      <c r="F2909" s="66">
        <f ca="1">(TRUNC(PRODUCT($E$16:$E2908),16))</f>
        <v>1.8735149660121699</v>
      </c>
      <c r="G2909" s="66">
        <f t="shared" ca="1" si="730"/>
        <v>1.6004484080525101</v>
      </c>
      <c r="H2909" s="66">
        <f t="shared" ca="1" si="731"/>
        <v>1.1706187800000001</v>
      </c>
      <c r="I2909" s="67">
        <f t="shared" si="742"/>
        <v>0</v>
      </c>
      <c r="J2909" s="68">
        <f t="shared" si="732"/>
        <v>43801</v>
      </c>
      <c r="K2909" s="13">
        <f t="shared" si="733"/>
        <v>1067</v>
      </c>
      <c r="L2909" s="9">
        <f t="shared" si="734"/>
        <v>1</v>
      </c>
      <c r="M2909" s="71">
        <f t="shared" ca="1" si="735"/>
        <v>1.1706187800000001</v>
      </c>
      <c r="N2909" s="70">
        <f t="shared" si="736"/>
        <v>0</v>
      </c>
      <c r="O2909" s="66">
        <f t="shared" ca="1" si="737"/>
        <v>13739253.4988662</v>
      </c>
      <c r="P2909" s="72">
        <f t="shared" si="738"/>
        <v>0</v>
      </c>
      <c r="Q2909" s="73">
        <f t="shared" ca="1" si="739"/>
        <v>1610520.6588473076</v>
      </c>
      <c r="R2909" s="73">
        <f t="shared" ca="1" si="740"/>
        <v>29069897.892193906</v>
      </c>
      <c r="S2909" s="68"/>
      <c r="T2909" s="68"/>
      <c r="U2909" s="68"/>
    </row>
    <row r="2910" spans="1:21" x14ac:dyDescent="0.2">
      <c r="A2910" s="65">
        <f t="shared" si="741"/>
        <v>44885</v>
      </c>
      <c r="B2910" s="12">
        <f t="shared" ca="1" si="727"/>
        <v>124972547.00325358</v>
      </c>
      <c r="C2910" s="73">
        <f t="shared" ca="1" si="728"/>
        <v>80526032.942365378</v>
      </c>
      <c r="D2910" s="67">
        <f ca="1">IF(A2910&lt;$B$1,VLOOKUP(A2910,[1]DI!$A$4:$B$15000,2,FALSE),0)</f>
        <v>0</v>
      </c>
      <c r="E2910" s="11">
        <f t="shared" ca="1" si="729"/>
        <v>1</v>
      </c>
      <c r="F2910" s="66">
        <f ca="1">(TRUNC(PRODUCT($E$16:$E2909),16))</f>
        <v>1.8735149660121699</v>
      </c>
      <c r="G2910" s="66">
        <f t="shared" ca="1" si="730"/>
        <v>1.6004484080525101</v>
      </c>
      <c r="H2910" s="66">
        <f t="shared" ca="1" si="731"/>
        <v>1.1706187800000001</v>
      </c>
      <c r="I2910" s="67">
        <f t="shared" si="742"/>
        <v>0</v>
      </c>
      <c r="J2910" s="68">
        <f t="shared" si="732"/>
        <v>43801</v>
      </c>
      <c r="K2910" s="13">
        <f t="shared" si="733"/>
        <v>1068</v>
      </c>
      <c r="L2910" s="9">
        <f t="shared" si="734"/>
        <v>1</v>
      </c>
      <c r="M2910" s="71">
        <f t="shared" ca="1" si="735"/>
        <v>1.1706187800000001</v>
      </c>
      <c r="N2910" s="70">
        <f t="shared" si="736"/>
        <v>0</v>
      </c>
      <c r="O2910" s="66">
        <f t="shared" ca="1" si="737"/>
        <v>13739253.4988662</v>
      </c>
      <c r="P2910" s="72">
        <f t="shared" si="738"/>
        <v>0</v>
      </c>
      <c r="Q2910" s="73">
        <f t="shared" ca="1" si="739"/>
        <v>1610520.6588473076</v>
      </c>
      <c r="R2910" s="73">
        <f t="shared" ca="1" si="740"/>
        <v>29096739.903174691</v>
      </c>
      <c r="S2910" s="68"/>
      <c r="T2910" s="68"/>
      <c r="U2910" s="68"/>
    </row>
    <row r="2911" spans="1:21" x14ac:dyDescent="0.2">
      <c r="A2911" s="65">
        <f t="shared" si="741"/>
        <v>44886</v>
      </c>
      <c r="B2911" s="12">
        <f t="shared" ca="1" si="727"/>
        <v>124999389.01423436</v>
      </c>
      <c r="C2911" s="73">
        <f t="shared" ca="1" si="728"/>
        <v>80526032.942365378</v>
      </c>
      <c r="D2911" s="67">
        <f ca="1">IF(A2911&lt;$B$1,VLOOKUP(A2911,[1]DI!$A$4:$B$15000,2,FALSE),0)</f>
        <v>0</v>
      </c>
      <c r="E2911" s="11">
        <f t="shared" ca="1" si="729"/>
        <v>1</v>
      </c>
      <c r="F2911" s="66">
        <f ca="1">(TRUNC(PRODUCT($E$16:$E2910),16))</f>
        <v>1.8735149660121699</v>
      </c>
      <c r="G2911" s="66">
        <f t="shared" ca="1" si="730"/>
        <v>1.6004484080525101</v>
      </c>
      <c r="H2911" s="66">
        <f t="shared" ca="1" si="731"/>
        <v>1.1706187800000001</v>
      </c>
      <c r="I2911" s="67">
        <f t="shared" si="742"/>
        <v>0</v>
      </c>
      <c r="J2911" s="68">
        <f t="shared" si="732"/>
        <v>43801</v>
      </c>
      <c r="K2911" s="13">
        <f t="shared" si="733"/>
        <v>1069</v>
      </c>
      <c r="L2911" s="9">
        <f t="shared" si="734"/>
        <v>1</v>
      </c>
      <c r="M2911" s="71">
        <f t="shared" ca="1" si="735"/>
        <v>1.1706187800000001</v>
      </c>
      <c r="N2911" s="70">
        <f t="shared" si="736"/>
        <v>0</v>
      </c>
      <c r="O2911" s="66">
        <f t="shared" ca="1" si="737"/>
        <v>13739253.4988662</v>
      </c>
      <c r="P2911" s="72">
        <f t="shared" si="738"/>
        <v>0</v>
      </c>
      <c r="Q2911" s="73">
        <f t="shared" ca="1" si="739"/>
        <v>1610520.6588473076</v>
      </c>
      <c r="R2911" s="73">
        <f t="shared" ca="1" si="740"/>
        <v>29123581.914155476</v>
      </c>
      <c r="S2911" s="68"/>
      <c r="T2911" s="68"/>
      <c r="U2911" s="68"/>
    </row>
    <row r="2912" spans="1:21" x14ac:dyDescent="0.2">
      <c r="A2912" s="65">
        <f t="shared" si="741"/>
        <v>44887</v>
      </c>
      <c r="B2912" s="12">
        <f t="shared" ca="1" si="727"/>
        <v>125026231.02521515</v>
      </c>
      <c r="C2912" s="73">
        <f t="shared" ca="1" si="728"/>
        <v>80526032.942365378</v>
      </c>
      <c r="D2912" s="67">
        <f ca="1">IF(A2912&lt;$B$1,VLOOKUP(A2912,[1]DI!$A$4:$B$15000,2,FALSE),0)</f>
        <v>0</v>
      </c>
      <c r="E2912" s="11">
        <f t="shared" ca="1" si="729"/>
        <v>1</v>
      </c>
      <c r="F2912" s="66">
        <f ca="1">(TRUNC(PRODUCT($E$16:$E2911),16))</f>
        <v>1.8735149660121699</v>
      </c>
      <c r="G2912" s="66">
        <f t="shared" ca="1" si="730"/>
        <v>1.6004484080525101</v>
      </c>
      <c r="H2912" s="66">
        <f t="shared" ca="1" si="731"/>
        <v>1.1706187800000001</v>
      </c>
      <c r="I2912" s="67">
        <f t="shared" si="742"/>
        <v>0</v>
      </c>
      <c r="J2912" s="68">
        <f t="shared" si="732"/>
        <v>43801</v>
      </c>
      <c r="K2912" s="13">
        <f t="shared" si="733"/>
        <v>1070</v>
      </c>
      <c r="L2912" s="9">
        <f t="shared" si="734"/>
        <v>1</v>
      </c>
      <c r="M2912" s="71">
        <f t="shared" ca="1" si="735"/>
        <v>1.1706187800000001</v>
      </c>
      <c r="N2912" s="70">
        <f t="shared" si="736"/>
        <v>0</v>
      </c>
      <c r="O2912" s="66">
        <f t="shared" ca="1" si="737"/>
        <v>13739253.4988662</v>
      </c>
      <c r="P2912" s="72">
        <f t="shared" si="738"/>
        <v>0</v>
      </c>
      <c r="Q2912" s="73">
        <f t="shared" ca="1" si="739"/>
        <v>1610520.6588473076</v>
      </c>
      <c r="R2912" s="73">
        <f t="shared" ca="1" si="740"/>
        <v>29150423.925136272</v>
      </c>
      <c r="S2912" s="68"/>
      <c r="T2912" s="68"/>
      <c r="U2912" s="68"/>
    </row>
    <row r="2913" spans="1:21" x14ac:dyDescent="0.2">
      <c r="A2913" s="65">
        <f t="shared" si="741"/>
        <v>44888</v>
      </c>
      <c r="B2913" s="12">
        <f t="shared" ca="1" si="727"/>
        <v>125053073.03619593</v>
      </c>
      <c r="C2913" s="73">
        <f t="shared" ca="1" si="728"/>
        <v>80526032.942365378</v>
      </c>
      <c r="D2913" s="67">
        <f ca="1">IF(A2913&lt;$B$1,VLOOKUP(A2913,[1]DI!$A$4:$B$15000,2,FALSE),0)</f>
        <v>0</v>
      </c>
      <c r="E2913" s="11">
        <f t="shared" ca="1" si="729"/>
        <v>1</v>
      </c>
      <c r="F2913" s="66">
        <f ca="1">(TRUNC(PRODUCT($E$16:$E2912),16))</f>
        <v>1.8735149660121699</v>
      </c>
      <c r="G2913" s="66">
        <f t="shared" ca="1" si="730"/>
        <v>1.6004484080525101</v>
      </c>
      <c r="H2913" s="66">
        <f t="shared" ca="1" si="731"/>
        <v>1.1706187800000001</v>
      </c>
      <c r="I2913" s="67">
        <f t="shared" si="742"/>
        <v>0</v>
      </c>
      <c r="J2913" s="68">
        <f t="shared" si="732"/>
        <v>43801</v>
      </c>
      <c r="K2913" s="13">
        <f t="shared" si="733"/>
        <v>1071</v>
      </c>
      <c r="L2913" s="9">
        <f t="shared" si="734"/>
        <v>1</v>
      </c>
      <c r="M2913" s="71">
        <f t="shared" ca="1" si="735"/>
        <v>1.1706187800000001</v>
      </c>
      <c r="N2913" s="70">
        <f t="shared" si="736"/>
        <v>0</v>
      </c>
      <c r="O2913" s="66">
        <f t="shared" ca="1" si="737"/>
        <v>13739253.4988662</v>
      </c>
      <c r="P2913" s="72">
        <f t="shared" si="738"/>
        <v>0</v>
      </c>
      <c r="Q2913" s="73">
        <f t="shared" ca="1" si="739"/>
        <v>1610520.6588473076</v>
      </c>
      <c r="R2913" s="73">
        <f t="shared" ca="1" si="740"/>
        <v>29177265.936117057</v>
      </c>
      <c r="S2913" s="68"/>
      <c r="T2913" s="68"/>
      <c r="U2913" s="68"/>
    </row>
    <row r="2914" spans="1:21" x14ac:dyDescent="0.2">
      <c r="A2914" s="65">
        <f t="shared" si="741"/>
        <v>44889</v>
      </c>
      <c r="B2914" s="12">
        <f t="shared" ca="1" si="727"/>
        <v>125079915.04717672</v>
      </c>
      <c r="C2914" s="73">
        <f t="shared" ca="1" si="728"/>
        <v>80526032.942365378</v>
      </c>
      <c r="D2914" s="67">
        <f ca="1">IF(A2914&lt;$B$1,VLOOKUP(A2914,[1]DI!$A$4:$B$15000,2,FALSE),0)</f>
        <v>0</v>
      </c>
      <c r="E2914" s="11">
        <f t="shared" ca="1" si="729"/>
        <v>1</v>
      </c>
      <c r="F2914" s="66">
        <f ca="1">(TRUNC(PRODUCT($E$16:$E2913),16))</f>
        <v>1.8735149660121699</v>
      </c>
      <c r="G2914" s="66">
        <f t="shared" ca="1" si="730"/>
        <v>1.6004484080525101</v>
      </c>
      <c r="H2914" s="66">
        <f t="shared" ca="1" si="731"/>
        <v>1.1706187800000001</v>
      </c>
      <c r="I2914" s="67">
        <f t="shared" si="742"/>
        <v>0</v>
      </c>
      <c r="J2914" s="68">
        <f t="shared" si="732"/>
        <v>43801</v>
      </c>
      <c r="K2914" s="13">
        <f t="shared" si="733"/>
        <v>1072</v>
      </c>
      <c r="L2914" s="9">
        <f t="shared" si="734"/>
        <v>1</v>
      </c>
      <c r="M2914" s="71">
        <f t="shared" ca="1" si="735"/>
        <v>1.1706187800000001</v>
      </c>
      <c r="N2914" s="70">
        <f t="shared" si="736"/>
        <v>0</v>
      </c>
      <c r="O2914" s="66">
        <f t="shared" ca="1" si="737"/>
        <v>13739253.4988662</v>
      </c>
      <c r="P2914" s="72">
        <f t="shared" si="738"/>
        <v>0</v>
      </c>
      <c r="Q2914" s="73">
        <f t="shared" ca="1" si="739"/>
        <v>1610520.6588473076</v>
      </c>
      <c r="R2914" s="73">
        <f t="shared" ca="1" si="740"/>
        <v>29204107.947097842</v>
      </c>
      <c r="S2914" s="68"/>
      <c r="T2914" s="68"/>
      <c r="U2914" s="68"/>
    </row>
    <row r="2915" spans="1:21" x14ac:dyDescent="0.2">
      <c r="A2915" s="65">
        <f t="shared" si="741"/>
        <v>44890</v>
      </c>
      <c r="B2915" s="12">
        <f t="shared" ref="B2915:B2978" ca="1" si="743">(C2915+O2915+Q2915+R2915)</f>
        <v>125106757.0581575</v>
      </c>
      <c r="C2915" s="73">
        <f t="shared" ref="C2915:C2978" ca="1" si="744">(C2914-P2914)</f>
        <v>80526032.942365378</v>
      </c>
      <c r="D2915" s="67">
        <f ca="1">IF(A2915&lt;$B$1,VLOOKUP(A2915,[1]DI!$A$4:$B$15000,2,FALSE),0)</f>
        <v>0</v>
      </c>
      <c r="E2915" s="11">
        <f t="shared" ref="E2915:E2978" ca="1" si="745">IF(A2915&lt;A$13,1,ROUND(((1+D2915)^(1/252)),8))</f>
        <v>1</v>
      </c>
      <c r="F2915" s="66">
        <f ca="1">(TRUNC(PRODUCT($E$16:$E2914),16))</f>
        <v>1.8735149660121699</v>
      </c>
      <c r="G2915" s="66">
        <f t="shared" ref="G2915:G2978" ca="1" si="746">IF(N2914&gt;0,F2914,G2914)</f>
        <v>1.6004484080525101</v>
      </c>
      <c r="H2915" s="66">
        <f t="shared" ref="H2915:H2978" ca="1" si="747">ROUND(F2915/G2915,8)</f>
        <v>1.1706187800000001</v>
      </c>
      <c r="I2915" s="67">
        <f t="shared" si="742"/>
        <v>0</v>
      </c>
      <c r="J2915" s="68">
        <f t="shared" ref="J2915:J2978" si="748">IF(N2914&gt;0,VLOOKUP(N2914,W$16:AG$52,2),J2914)</f>
        <v>43801</v>
      </c>
      <c r="K2915" s="13">
        <f t="shared" ref="K2915:K2978" si="749">DAYS360(J2915,A2915)</f>
        <v>1073</v>
      </c>
      <c r="L2915" s="9">
        <f t="shared" ref="L2915:L2978" si="750">ROUND((I2915+1)^(K2915/360),9)</f>
        <v>1</v>
      </c>
      <c r="M2915" s="71">
        <f t="shared" ref="M2915:M2978" ca="1" si="751">ROUND(H2915*L2915,9)</f>
        <v>1.1706187800000001</v>
      </c>
      <c r="N2915" s="70">
        <f t="shared" ref="N2915:N2978" si="752">IF(VLOOKUP(A2915,X$16:AE$52,8)=VLOOKUP(A2914,X$16:AE$52,8),0,VLOOKUP(A2915,X$16:AE$52,8))</f>
        <v>0</v>
      </c>
      <c r="O2915" s="66">
        <f t="shared" ref="O2915:O2978" ca="1" si="753">TRUNC(((M2915-1)*C2915),8)</f>
        <v>13739253.4988662</v>
      </c>
      <c r="P2915" s="72">
        <f t="shared" ref="P2915:P2978" si="754">IF(N2915&gt;0,VLOOKUP(N2915,$W$16:$AB$52,6),0)</f>
        <v>0</v>
      </c>
      <c r="Q2915" s="73">
        <f t="shared" ca="1" si="739"/>
        <v>1610520.6588473076</v>
      </c>
      <c r="R2915" s="73">
        <f t="shared" ca="1" si="740"/>
        <v>29230949.95807863</v>
      </c>
      <c r="S2915" s="68"/>
      <c r="T2915" s="68"/>
      <c r="U2915" s="68"/>
    </row>
    <row r="2916" spans="1:21" x14ac:dyDescent="0.2">
      <c r="A2916" s="65">
        <f t="shared" si="741"/>
        <v>44891</v>
      </c>
      <c r="B2916" s="12">
        <f t="shared" ca="1" si="743"/>
        <v>125133599.0691383</v>
      </c>
      <c r="C2916" s="73">
        <f t="shared" ca="1" si="744"/>
        <v>80526032.942365378</v>
      </c>
      <c r="D2916" s="67">
        <f ca="1">IF(A2916&lt;$B$1,VLOOKUP(A2916,[1]DI!$A$4:$B$15000,2,FALSE),0)</f>
        <v>0</v>
      </c>
      <c r="E2916" s="11">
        <f t="shared" ca="1" si="745"/>
        <v>1</v>
      </c>
      <c r="F2916" s="66">
        <f ca="1">(TRUNC(PRODUCT($E$16:$E2915),16))</f>
        <v>1.8735149660121699</v>
      </c>
      <c r="G2916" s="66">
        <f t="shared" ca="1" si="746"/>
        <v>1.6004484080525101</v>
      </c>
      <c r="H2916" s="66">
        <f t="shared" ca="1" si="747"/>
        <v>1.1706187800000001</v>
      </c>
      <c r="I2916" s="67">
        <f t="shared" si="742"/>
        <v>0</v>
      </c>
      <c r="J2916" s="68">
        <f t="shared" si="748"/>
        <v>43801</v>
      </c>
      <c r="K2916" s="13">
        <f t="shared" si="749"/>
        <v>1074</v>
      </c>
      <c r="L2916" s="9">
        <f t="shared" si="750"/>
        <v>1</v>
      </c>
      <c r="M2916" s="71">
        <f t="shared" ca="1" si="751"/>
        <v>1.1706187800000001</v>
      </c>
      <c r="N2916" s="70">
        <f t="shared" si="752"/>
        <v>0</v>
      </c>
      <c r="O2916" s="66">
        <f t="shared" ca="1" si="753"/>
        <v>13739253.4988662</v>
      </c>
      <c r="P2916" s="72">
        <f t="shared" si="754"/>
        <v>0</v>
      </c>
      <c r="Q2916" s="73">
        <f t="shared" ref="Q2916:Q2951" ca="1" si="755">0.02*C$1827</f>
        <v>1610520.6588473076</v>
      </c>
      <c r="R2916" s="73">
        <f t="shared" ref="R2916:R2951" ca="1" si="756">(A2916-A$1826)/30*0.01*C$1827</f>
        <v>29257791.969059423</v>
      </c>
      <c r="S2916" s="68"/>
      <c r="T2916" s="68"/>
      <c r="U2916" s="68"/>
    </row>
    <row r="2917" spans="1:21" x14ac:dyDescent="0.2">
      <c r="A2917" s="65">
        <f t="shared" si="741"/>
        <v>44892</v>
      </c>
      <c r="B2917" s="12">
        <f t="shared" ca="1" si="743"/>
        <v>125160441.08011909</v>
      </c>
      <c r="C2917" s="73">
        <f t="shared" ca="1" si="744"/>
        <v>80526032.942365378</v>
      </c>
      <c r="D2917" s="67">
        <f ca="1">IF(A2917&lt;$B$1,VLOOKUP(A2917,[1]DI!$A$4:$B$15000,2,FALSE),0)</f>
        <v>0</v>
      </c>
      <c r="E2917" s="11">
        <f t="shared" ca="1" si="745"/>
        <v>1</v>
      </c>
      <c r="F2917" s="66">
        <f ca="1">(TRUNC(PRODUCT($E$16:$E2916),16))</f>
        <v>1.8735149660121699</v>
      </c>
      <c r="G2917" s="66">
        <f t="shared" ca="1" si="746"/>
        <v>1.6004484080525101</v>
      </c>
      <c r="H2917" s="66">
        <f t="shared" ca="1" si="747"/>
        <v>1.1706187800000001</v>
      </c>
      <c r="I2917" s="67">
        <f t="shared" si="742"/>
        <v>0</v>
      </c>
      <c r="J2917" s="68">
        <f t="shared" si="748"/>
        <v>43801</v>
      </c>
      <c r="K2917" s="13">
        <f t="shared" si="749"/>
        <v>1075</v>
      </c>
      <c r="L2917" s="9">
        <f t="shared" si="750"/>
        <v>1</v>
      </c>
      <c r="M2917" s="71">
        <f t="shared" ca="1" si="751"/>
        <v>1.1706187800000001</v>
      </c>
      <c r="N2917" s="70">
        <f t="shared" si="752"/>
        <v>0</v>
      </c>
      <c r="O2917" s="66">
        <f t="shared" ca="1" si="753"/>
        <v>13739253.4988662</v>
      </c>
      <c r="P2917" s="72">
        <f t="shared" si="754"/>
        <v>0</v>
      </c>
      <c r="Q2917" s="73">
        <f t="shared" ca="1" si="755"/>
        <v>1610520.6588473076</v>
      </c>
      <c r="R2917" s="73">
        <f t="shared" ca="1" si="756"/>
        <v>29284633.980040211</v>
      </c>
      <c r="S2917" s="68"/>
      <c r="T2917" s="68"/>
      <c r="U2917" s="68"/>
    </row>
    <row r="2918" spans="1:21" x14ac:dyDescent="0.2">
      <c r="A2918" s="65">
        <f t="shared" si="741"/>
        <v>44893</v>
      </c>
      <c r="B2918" s="12">
        <f t="shared" ca="1" si="743"/>
        <v>125187283.09109987</v>
      </c>
      <c r="C2918" s="73">
        <f t="shared" ca="1" si="744"/>
        <v>80526032.942365378</v>
      </c>
      <c r="D2918" s="67">
        <f ca="1">IF(A2918&lt;$B$1,VLOOKUP(A2918,[1]DI!$A$4:$B$15000,2,FALSE),0)</f>
        <v>0</v>
      </c>
      <c r="E2918" s="11">
        <f t="shared" ca="1" si="745"/>
        <v>1</v>
      </c>
      <c r="F2918" s="66">
        <f ca="1">(TRUNC(PRODUCT($E$16:$E2917),16))</f>
        <v>1.8735149660121699</v>
      </c>
      <c r="G2918" s="66">
        <f t="shared" ca="1" si="746"/>
        <v>1.6004484080525101</v>
      </c>
      <c r="H2918" s="66">
        <f t="shared" ca="1" si="747"/>
        <v>1.1706187800000001</v>
      </c>
      <c r="I2918" s="67">
        <f t="shared" si="742"/>
        <v>0</v>
      </c>
      <c r="J2918" s="68">
        <f t="shared" si="748"/>
        <v>43801</v>
      </c>
      <c r="K2918" s="13">
        <f t="shared" si="749"/>
        <v>1076</v>
      </c>
      <c r="L2918" s="9">
        <f t="shared" si="750"/>
        <v>1</v>
      </c>
      <c r="M2918" s="71">
        <f t="shared" ca="1" si="751"/>
        <v>1.1706187800000001</v>
      </c>
      <c r="N2918" s="70">
        <f t="shared" si="752"/>
        <v>0</v>
      </c>
      <c r="O2918" s="66">
        <f t="shared" ca="1" si="753"/>
        <v>13739253.4988662</v>
      </c>
      <c r="P2918" s="72">
        <f t="shared" si="754"/>
        <v>0</v>
      </c>
      <c r="Q2918" s="73">
        <f t="shared" ca="1" si="755"/>
        <v>1610520.6588473076</v>
      </c>
      <c r="R2918" s="73">
        <f t="shared" ca="1" si="756"/>
        <v>29311475.991020996</v>
      </c>
      <c r="S2918" s="68"/>
      <c r="T2918" s="68"/>
      <c r="U2918" s="68"/>
    </row>
    <row r="2919" spans="1:21" x14ac:dyDescent="0.2">
      <c r="A2919" s="65">
        <f t="shared" si="741"/>
        <v>44894</v>
      </c>
      <c r="B2919" s="12">
        <f t="shared" ca="1" si="743"/>
        <v>125214125.10208066</v>
      </c>
      <c r="C2919" s="73">
        <f t="shared" ca="1" si="744"/>
        <v>80526032.942365378</v>
      </c>
      <c r="D2919" s="67">
        <f ca="1">IF(A2919&lt;$B$1,VLOOKUP(A2919,[1]DI!$A$4:$B$15000,2,FALSE),0)</f>
        <v>0</v>
      </c>
      <c r="E2919" s="11">
        <f t="shared" ca="1" si="745"/>
        <v>1</v>
      </c>
      <c r="F2919" s="66">
        <f ca="1">(TRUNC(PRODUCT($E$16:$E2918),16))</f>
        <v>1.8735149660121699</v>
      </c>
      <c r="G2919" s="66">
        <f t="shared" ca="1" si="746"/>
        <v>1.6004484080525101</v>
      </c>
      <c r="H2919" s="66">
        <f t="shared" ca="1" si="747"/>
        <v>1.1706187800000001</v>
      </c>
      <c r="I2919" s="67">
        <f t="shared" si="742"/>
        <v>0</v>
      </c>
      <c r="J2919" s="68">
        <f t="shared" si="748"/>
        <v>43801</v>
      </c>
      <c r="K2919" s="13">
        <f t="shared" si="749"/>
        <v>1077</v>
      </c>
      <c r="L2919" s="9">
        <f t="shared" si="750"/>
        <v>1</v>
      </c>
      <c r="M2919" s="71">
        <f t="shared" ca="1" si="751"/>
        <v>1.1706187800000001</v>
      </c>
      <c r="N2919" s="70">
        <f t="shared" si="752"/>
        <v>0</v>
      </c>
      <c r="O2919" s="66">
        <f t="shared" ca="1" si="753"/>
        <v>13739253.4988662</v>
      </c>
      <c r="P2919" s="72">
        <f t="shared" si="754"/>
        <v>0</v>
      </c>
      <c r="Q2919" s="73">
        <f t="shared" ca="1" si="755"/>
        <v>1610520.6588473076</v>
      </c>
      <c r="R2919" s="73">
        <f t="shared" ca="1" si="756"/>
        <v>29338318.002001781</v>
      </c>
      <c r="S2919" s="68"/>
      <c r="T2919" s="68"/>
      <c r="U2919" s="68"/>
    </row>
    <row r="2920" spans="1:21" x14ac:dyDescent="0.2">
      <c r="A2920" s="65">
        <f t="shared" si="741"/>
        <v>44895</v>
      </c>
      <c r="B2920" s="12">
        <f t="shared" ca="1" si="743"/>
        <v>125240967.11306146</v>
      </c>
      <c r="C2920" s="73">
        <f t="shared" ca="1" si="744"/>
        <v>80526032.942365378</v>
      </c>
      <c r="D2920" s="67">
        <f ca="1">IF(A2920&lt;$B$1,VLOOKUP(A2920,[1]DI!$A$4:$B$15000,2,FALSE),0)</f>
        <v>0</v>
      </c>
      <c r="E2920" s="11">
        <f t="shared" ca="1" si="745"/>
        <v>1</v>
      </c>
      <c r="F2920" s="66">
        <f ca="1">(TRUNC(PRODUCT($E$16:$E2919),16))</f>
        <v>1.8735149660121699</v>
      </c>
      <c r="G2920" s="66">
        <f t="shared" ca="1" si="746"/>
        <v>1.6004484080525101</v>
      </c>
      <c r="H2920" s="66">
        <f t="shared" ca="1" si="747"/>
        <v>1.1706187800000001</v>
      </c>
      <c r="I2920" s="67">
        <f t="shared" si="742"/>
        <v>0</v>
      </c>
      <c r="J2920" s="68">
        <f t="shared" si="748"/>
        <v>43801</v>
      </c>
      <c r="K2920" s="13">
        <f t="shared" si="749"/>
        <v>1078</v>
      </c>
      <c r="L2920" s="9">
        <f t="shared" si="750"/>
        <v>1</v>
      </c>
      <c r="M2920" s="71">
        <f t="shared" ca="1" si="751"/>
        <v>1.1706187800000001</v>
      </c>
      <c r="N2920" s="70">
        <f t="shared" si="752"/>
        <v>0</v>
      </c>
      <c r="O2920" s="66">
        <f t="shared" ca="1" si="753"/>
        <v>13739253.4988662</v>
      </c>
      <c r="P2920" s="72">
        <f t="shared" si="754"/>
        <v>0</v>
      </c>
      <c r="Q2920" s="73">
        <f t="shared" ca="1" si="755"/>
        <v>1610520.6588473076</v>
      </c>
      <c r="R2920" s="73">
        <f t="shared" ca="1" si="756"/>
        <v>29365160.012982577</v>
      </c>
      <c r="S2920" s="68"/>
      <c r="T2920" s="68"/>
      <c r="U2920" s="68"/>
    </row>
    <row r="2921" spans="1:21" x14ac:dyDescent="0.2">
      <c r="A2921" s="65">
        <f t="shared" si="741"/>
        <v>44896</v>
      </c>
      <c r="B2921" s="12">
        <f t="shared" ca="1" si="743"/>
        <v>125267809.12404224</v>
      </c>
      <c r="C2921" s="73">
        <f t="shared" ca="1" si="744"/>
        <v>80526032.942365378</v>
      </c>
      <c r="D2921" s="67">
        <f ca="1">IF(A2921&lt;$B$1,VLOOKUP(A2921,[1]DI!$A$4:$B$15000,2,FALSE),0)</f>
        <v>0</v>
      </c>
      <c r="E2921" s="11">
        <f t="shared" ca="1" si="745"/>
        <v>1</v>
      </c>
      <c r="F2921" s="66">
        <f ca="1">(TRUNC(PRODUCT($E$16:$E2920),16))</f>
        <v>1.8735149660121699</v>
      </c>
      <c r="G2921" s="66">
        <f t="shared" ca="1" si="746"/>
        <v>1.6004484080525101</v>
      </c>
      <c r="H2921" s="66">
        <f t="shared" ca="1" si="747"/>
        <v>1.1706187800000001</v>
      </c>
      <c r="I2921" s="67">
        <f t="shared" si="742"/>
        <v>0</v>
      </c>
      <c r="J2921" s="68">
        <f t="shared" si="748"/>
        <v>43801</v>
      </c>
      <c r="K2921" s="13">
        <f t="shared" si="749"/>
        <v>1079</v>
      </c>
      <c r="L2921" s="9">
        <f t="shared" si="750"/>
        <v>1</v>
      </c>
      <c r="M2921" s="71">
        <f t="shared" ca="1" si="751"/>
        <v>1.1706187800000001</v>
      </c>
      <c r="N2921" s="70">
        <f t="shared" si="752"/>
        <v>0</v>
      </c>
      <c r="O2921" s="66">
        <f t="shared" ca="1" si="753"/>
        <v>13739253.4988662</v>
      </c>
      <c r="P2921" s="72">
        <f t="shared" si="754"/>
        <v>0</v>
      </c>
      <c r="Q2921" s="73">
        <f t="shared" ca="1" si="755"/>
        <v>1610520.6588473076</v>
      </c>
      <c r="R2921" s="73">
        <f t="shared" ca="1" si="756"/>
        <v>29392002.023963362</v>
      </c>
      <c r="S2921" s="68"/>
      <c r="T2921" s="68"/>
      <c r="U2921" s="68"/>
    </row>
    <row r="2922" spans="1:21" x14ac:dyDescent="0.2">
      <c r="A2922" s="65">
        <f t="shared" si="741"/>
        <v>44897</v>
      </c>
      <c r="B2922" s="12">
        <f t="shared" ca="1" si="743"/>
        <v>125294651.13502303</v>
      </c>
      <c r="C2922" s="73">
        <f t="shared" ca="1" si="744"/>
        <v>80526032.942365378</v>
      </c>
      <c r="D2922" s="67">
        <f ca="1">IF(A2922&lt;$B$1,VLOOKUP(A2922,[1]DI!$A$4:$B$15000,2,FALSE),0)</f>
        <v>0</v>
      </c>
      <c r="E2922" s="11">
        <f t="shared" ca="1" si="745"/>
        <v>1</v>
      </c>
      <c r="F2922" s="66">
        <f ca="1">(TRUNC(PRODUCT($E$16:$E2921),16))</f>
        <v>1.8735149660121699</v>
      </c>
      <c r="G2922" s="66">
        <f t="shared" ca="1" si="746"/>
        <v>1.6004484080525101</v>
      </c>
      <c r="H2922" s="66">
        <f t="shared" ca="1" si="747"/>
        <v>1.1706187800000001</v>
      </c>
      <c r="I2922" s="67">
        <f t="shared" si="742"/>
        <v>0</v>
      </c>
      <c r="J2922" s="68">
        <f t="shared" si="748"/>
        <v>43801</v>
      </c>
      <c r="K2922" s="13">
        <f t="shared" si="749"/>
        <v>1080</v>
      </c>
      <c r="L2922" s="9">
        <f t="shared" si="750"/>
        <v>1</v>
      </c>
      <c r="M2922" s="71">
        <f t="shared" ca="1" si="751"/>
        <v>1.1706187800000001</v>
      </c>
      <c r="N2922" s="70">
        <f t="shared" si="752"/>
        <v>0</v>
      </c>
      <c r="O2922" s="66">
        <f t="shared" ca="1" si="753"/>
        <v>13739253.4988662</v>
      </c>
      <c r="P2922" s="72">
        <f t="shared" si="754"/>
        <v>0</v>
      </c>
      <c r="Q2922" s="73">
        <f t="shared" ca="1" si="755"/>
        <v>1610520.6588473076</v>
      </c>
      <c r="R2922" s="73">
        <f t="shared" ca="1" si="756"/>
        <v>29418844.034944151</v>
      </c>
      <c r="S2922" s="68"/>
      <c r="T2922" s="68"/>
      <c r="U2922" s="68"/>
    </row>
    <row r="2923" spans="1:21" x14ac:dyDescent="0.2">
      <c r="A2923" s="65">
        <f t="shared" si="741"/>
        <v>44898</v>
      </c>
      <c r="B2923" s="12">
        <f t="shared" ca="1" si="743"/>
        <v>125321493.14600383</v>
      </c>
      <c r="C2923" s="73">
        <f t="shared" ca="1" si="744"/>
        <v>80526032.942365378</v>
      </c>
      <c r="D2923" s="67">
        <f ca="1">IF(A2923&lt;$B$1,VLOOKUP(A2923,[1]DI!$A$4:$B$15000,2,FALSE),0)</f>
        <v>0</v>
      </c>
      <c r="E2923" s="11">
        <f t="shared" ca="1" si="745"/>
        <v>1</v>
      </c>
      <c r="F2923" s="66">
        <f ca="1">(TRUNC(PRODUCT($E$16:$E2922),16))</f>
        <v>1.8735149660121699</v>
      </c>
      <c r="G2923" s="66">
        <f t="shared" ca="1" si="746"/>
        <v>1.6004484080525101</v>
      </c>
      <c r="H2923" s="66">
        <f t="shared" ca="1" si="747"/>
        <v>1.1706187800000001</v>
      </c>
      <c r="I2923" s="67">
        <f t="shared" si="742"/>
        <v>0</v>
      </c>
      <c r="J2923" s="68">
        <f t="shared" si="748"/>
        <v>43801</v>
      </c>
      <c r="K2923" s="13">
        <f t="shared" si="749"/>
        <v>1081</v>
      </c>
      <c r="L2923" s="9">
        <f t="shared" si="750"/>
        <v>1</v>
      </c>
      <c r="M2923" s="71">
        <f t="shared" ca="1" si="751"/>
        <v>1.1706187800000001</v>
      </c>
      <c r="N2923" s="70">
        <f t="shared" si="752"/>
        <v>0</v>
      </c>
      <c r="O2923" s="66">
        <f t="shared" ca="1" si="753"/>
        <v>13739253.4988662</v>
      </c>
      <c r="P2923" s="72">
        <f t="shared" si="754"/>
        <v>0</v>
      </c>
      <c r="Q2923" s="73">
        <f t="shared" ca="1" si="755"/>
        <v>1610520.6588473076</v>
      </c>
      <c r="R2923" s="73">
        <f t="shared" ca="1" si="756"/>
        <v>29445686.045924943</v>
      </c>
      <c r="S2923" s="68"/>
      <c r="T2923" s="68"/>
      <c r="U2923" s="68"/>
    </row>
    <row r="2924" spans="1:21" x14ac:dyDescent="0.2">
      <c r="A2924" s="65">
        <f t="shared" si="741"/>
        <v>44899</v>
      </c>
      <c r="B2924" s="12">
        <f t="shared" ca="1" si="743"/>
        <v>125348335.15698461</v>
      </c>
      <c r="C2924" s="73">
        <f t="shared" ca="1" si="744"/>
        <v>80526032.942365378</v>
      </c>
      <c r="D2924" s="67">
        <f ca="1">IF(A2924&lt;$B$1,VLOOKUP(A2924,[1]DI!$A$4:$B$15000,2,FALSE),0)</f>
        <v>0</v>
      </c>
      <c r="E2924" s="11">
        <f t="shared" ca="1" si="745"/>
        <v>1</v>
      </c>
      <c r="F2924" s="66">
        <f ca="1">(TRUNC(PRODUCT($E$16:$E2923),16))</f>
        <v>1.8735149660121699</v>
      </c>
      <c r="G2924" s="66">
        <f t="shared" ca="1" si="746"/>
        <v>1.6004484080525101</v>
      </c>
      <c r="H2924" s="66">
        <f t="shared" ca="1" si="747"/>
        <v>1.1706187800000001</v>
      </c>
      <c r="I2924" s="67">
        <f t="shared" si="742"/>
        <v>0</v>
      </c>
      <c r="J2924" s="68">
        <f t="shared" si="748"/>
        <v>43801</v>
      </c>
      <c r="K2924" s="13">
        <f t="shared" si="749"/>
        <v>1082</v>
      </c>
      <c r="L2924" s="9">
        <f t="shared" si="750"/>
        <v>1</v>
      </c>
      <c r="M2924" s="71">
        <f t="shared" ca="1" si="751"/>
        <v>1.1706187800000001</v>
      </c>
      <c r="N2924" s="70">
        <f t="shared" si="752"/>
        <v>0</v>
      </c>
      <c r="O2924" s="66">
        <f t="shared" ca="1" si="753"/>
        <v>13739253.4988662</v>
      </c>
      <c r="P2924" s="72">
        <f t="shared" si="754"/>
        <v>0</v>
      </c>
      <c r="Q2924" s="73">
        <f t="shared" ca="1" si="755"/>
        <v>1610520.6588473076</v>
      </c>
      <c r="R2924" s="73">
        <f t="shared" ca="1" si="756"/>
        <v>29472528.056905732</v>
      </c>
      <c r="S2924" s="68"/>
      <c r="T2924" s="68"/>
      <c r="U2924" s="68"/>
    </row>
    <row r="2925" spans="1:21" x14ac:dyDescent="0.2">
      <c r="A2925" s="65">
        <f t="shared" si="741"/>
        <v>44900</v>
      </c>
      <c r="B2925" s="12">
        <f t="shared" ca="1" si="743"/>
        <v>125375177.1679654</v>
      </c>
      <c r="C2925" s="73">
        <f t="shared" ca="1" si="744"/>
        <v>80526032.942365378</v>
      </c>
      <c r="D2925" s="67">
        <f ca="1">IF(A2925&lt;$B$1,VLOOKUP(A2925,[1]DI!$A$4:$B$15000,2,FALSE),0)</f>
        <v>0</v>
      </c>
      <c r="E2925" s="11">
        <f t="shared" ca="1" si="745"/>
        <v>1</v>
      </c>
      <c r="F2925" s="66">
        <f ca="1">(TRUNC(PRODUCT($E$16:$E2924),16))</f>
        <v>1.8735149660121699</v>
      </c>
      <c r="G2925" s="66">
        <f t="shared" ca="1" si="746"/>
        <v>1.6004484080525101</v>
      </c>
      <c r="H2925" s="66">
        <f t="shared" ca="1" si="747"/>
        <v>1.1706187800000001</v>
      </c>
      <c r="I2925" s="67">
        <f t="shared" si="742"/>
        <v>0</v>
      </c>
      <c r="J2925" s="68">
        <f t="shared" si="748"/>
        <v>43801</v>
      </c>
      <c r="K2925" s="13">
        <f t="shared" si="749"/>
        <v>1083</v>
      </c>
      <c r="L2925" s="9">
        <f t="shared" si="750"/>
        <v>1</v>
      </c>
      <c r="M2925" s="71">
        <f t="shared" ca="1" si="751"/>
        <v>1.1706187800000001</v>
      </c>
      <c r="N2925" s="70">
        <f t="shared" si="752"/>
        <v>0</v>
      </c>
      <c r="O2925" s="66">
        <f t="shared" ca="1" si="753"/>
        <v>13739253.4988662</v>
      </c>
      <c r="P2925" s="72">
        <f t="shared" si="754"/>
        <v>0</v>
      </c>
      <c r="Q2925" s="73">
        <f t="shared" ca="1" si="755"/>
        <v>1610520.6588473076</v>
      </c>
      <c r="R2925" s="73">
        <f t="shared" ca="1" si="756"/>
        <v>29499370.067886516</v>
      </c>
      <c r="S2925" s="68"/>
      <c r="T2925" s="68"/>
      <c r="U2925" s="68"/>
    </row>
    <row r="2926" spans="1:21" x14ac:dyDescent="0.2">
      <c r="A2926" s="65">
        <f t="shared" si="741"/>
        <v>44901</v>
      </c>
      <c r="B2926" s="12">
        <f t="shared" ca="1" si="743"/>
        <v>125402019.17894618</v>
      </c>
      <c r="C2926" s="73">
        <f t="shared" ca="1" si="744"/>
        <v>80526032.942365378</v>
      </c>
      <c r="D2926" s="67">
        <f ca="1">IF(A2926&lt;$B$1,VLOOKUP(A2926,[1]DI!$A$4:$B$15000,2,FALSE),0)</f>
        <v>0</v>
      </c>
      <c r="E2926" s="11">
        <f t="shared" ca="1" si="745"/>
        <v>1</v>
      </c>
      <c r="F2926" s="66">
        <f ca="1">(TRUNC(PRODUCT($E$16:$E2925),16))</f>
        <v>1.8735149660121699</v>
      </c>
      <c r="G2926" s="66">
        <f t="shared" ca="1" si="746"/>
        <v>1.6004484080525101</v>
      </c>
      <c r="H2926" s="66">
        <f t="shared" ca="1" si="747"/>
        <v>1.1706187800000001</v>
      </c>
      <c r="I2926" s="67">
        <f t="shared" si="742"/>
        <v>0</v>
      </c>
      <c r="J2926" s="68">
        <f t="shared" si="748"/>
        <v>43801</v>
      </c>
      <c r="K2926" s="13">
        <f t="shared" si="749"/>
        <v>1084</v>
      </c>
      <c r="L2926" s="9">
        <f t="shared" si="750"/>
        <v>1</v>
      </c>
      <c r="M2926" s="71">
        <f t="shared" ca="1" si="751"/>
        <v>1.1706187800000001</v>
      </c>
      <c r="N2926" s="70">
        <f t="shared" si="752"/>
        <v>0</v>
      </c>
      <c r="O2926" s="66">
        <f t="shared" ca="1" si="753"/>
        <v>13739253.4988662</v>
      </c>
      <c r="P2926" s="72">
        <f t="shared" si="754"/>
        <v>0</v>
      </c>
      <c r="Q2926" s="73">
        <f t="shared" ca="1" si="755"/>
        <v>1610520.6588473076</v>
      </c>
      <c r="R2926" s="73">
        <f t="shared" ca="1" si="756"/>
        <v>29526212.078867305</v>
      </c>
      <c r="S2926" s="68"/>
      <c r="T2926" s="68"/>
      <c r="U2926" s="68"/>
    </row>
    <row r="2927" spans="1:21" x14ac:dyDescent="0.2">
      <c r="A2927" s="65">
        <f t="shared" si="741"/>
        <v>44902</v>
      </c>
      <c r="B2927" s="12">
        <f t="shared" ca="1" si="743"/>
        <v>125428861.18992698</v>
      </c>
      <c r="C2927" s="73">
        <f t="shared" ca="1" si="744"/>
        <v>80526032.942365378</v>
      </c>
      <c r="D2927" s="67">
        <f ca="1">IF(A2927&lt;$B$1,VLOOKUP(A2927,[1]DI!$A$4:$B$15000,2,FALSE),0)</f>
        <v>0</v>
      </c>
      <c r="E2927" s="11">
        <f t="shared" ca="1" si="745"/>
        <v>1</v>
      </c>
      <c r="F2927" s="66">
        <f ca="1">(TRUNC(PRODUCT($E$16:$E2926),16))</f>
        <v>1.8735149660121699</v>
      </c>
      <c r="G2927" s="66">
        <f t="shared" ca="1" si="746"/>
        <v>1.6004484080525101</v>
      </c>
      <c r="H2927" s="66">
        <f t="shared" ca="1" si="747"/>
        <v>1.1706187800000001</v>
      </c>
      <c r="I2927" s="67">
        <f t="shared" si="742"/>
        <v>0</v>
      </c>
      <c r="J2927" s="68">
        <f t="shared" si="748"/>
        <v>43801</v>
      </c>
      <c r="K2927" s="13">
        <f t="shared" si="749"/>
        <v>1085</v>
      </c>
      <c r="L2927" s="9">
        <f t="shared" si="750"/>
        <v>1</v>
      </c>
      <c r="M2927" s="71">
        <f t="shared" ca="1" si="751"/>
        <v>1.1706187800000001</v>
      </c>
      <c r="N2927" s="70">
        <f t="shared" si="752"/>
        <v>0</v>
      </c>
      <c r="O2927" s="66">
        <f t="shared" ca="1" si="753"/>
        <v>13739253.4988662</v>
      </c>
      <c r="P2927" s="72">
        <f t="shared" si="754"/>
        <v>0</v>
      </c>
      <c r="Q2927" s="73">
        <f t="shared" ca="1" si="755"/>
        <v>1610520.6588473076</v>
      </c>
      <c r="R2927" s="73">
        <f t="shared" ca="1" si="756"/>
        <v>29553054.089848097</v>
      </c>
      <c r="S2927" s="68"/>
      <c r="T2927" s="68"/>
      <c r="U2927" s="68"/>
    </row>
    <row r="2928" spans="1:21" x14ac:dyDescent="0.2">
      <c r="A2928" s="65">
        <f t="shared" si="741"/>
        <v>44903</v>
      </c>
      <c r="B2928" s="12">
        <f t="shared" ca="1" si="743"/>
        <v>125455703.20090777</v>
      </c>
      <c r="C2928" s="73">
        <f t="shared" ca="1" si="744"/>
        <v>80526032.942365378</v>
      </c>
      <c r="D2928" s="67">
        <f ca="1">IF(A2928&lt;$B$1,VLOOKUP(A2928,[1]DI!$A$4:$B$15000,2,FALSE),0)</f>
        <v>0</v>
      </c>
      <c r="E2928" s="11">
        <f t="shared" ca="1" si="745"/>
        <v>1</v>
      </c>
      <c r="F2928" s="66">
        <f ca="1">(TRUNC(PRODUCT($E$16:$E2927),16))</f>
        <v>1.8735149660121699</v>
      </c>
      <c r="G2928" s="66">
        <f t="shared" ca="1" si="746"/>
        <v>1.6004484080525101</v>
      </c>
      <c r="H2928" s="66">
        <f t="shared" ca="1" si="747"/>
        <v>1.1706187800000001</v>
      </c>
      <c r="I2928" s="67">
        <f t="shared" si="742"/>
        <v>0</v>
      </c>
      <c r="J2928" s="68">
        <f t="shared" si="748"/>
        <v>43801</v>
      </c>
      <c r="K2928" s="13">
        <f t="shared" si="749"/>
        <v>1086</v>
      </c>
      <c r="L2928" s="9">
        <f t="shared" si="750"/>
        <v>1</v>
      </c>
      <c r="M2928" s="71">
        <f t="shared" ca="1" si="751"/>
        <v>1.1706187800000001</v>
      </c>
      <c r="N2928" s="70">
        <f t="shared" si="752"/>
        <v>0</v>
      </c>
      <c r="O2928" s="66">
        <f t="shared" ca="1" si="753"/>
        <v>13739253.4988662</v>
      </c>
      <c r="P2928" s="72">
        <f t="shared" si="754"/>
        <v>0</v>
      </c>
      <c r="Q2928" s="73">
        <f t="shared" ca="1" si="755"/>
        <v>1610520.6588473076</v>
      </c>
      <c r="R2928" s="73">
        <f t="shared" ca="1" si="756"/>
        <v>29579896.100828882</v>
      </c>
      <c r="S2928" s="68"/>
      <c r="T2928" s="68"/>
      <c r="U2928" s="68"/>
    </row>
    <row r="2929" spans="1:21" x14ac:dyDescent="0.2">
      <c r="A2929" s="65">
        <f t="shared" si="741"/>
        <v>44904</v>
      </c>
      <c r="B2929" s="12">
        <f t="shared" ca="1" si="743"/>
        <v>125482545.21188855</v>
      </c>
      <c r="C2929" s="73">
        <f t="shared" ca="1" si="744"/>
        <v>80526032.942365378</v>
      </c>
      <c r="D2929" s="67">
        <f ca="1">IF(A2929&lt;$B$1,VLOOKUP(A2929,[1]DI!$A$4:$B$15000,2,FALSE),0)</f>
        <v>0</v>
      </c>
      <c r="E2929" s="11">
        <f t="shared" ca="1" si="745"/>
        <v>1</v>
      </c>
      <c r="F2929" s="66">
        <f ca="1">(TRUNC(PRODUCT($E$16:$E2928),16))</f>
        <v>1.8735149660121699</v>
      </c>
      <c r="G2929" s="66">
        <f t="shared" ca="1" si="746"/>
        <v>1.6004484080525101</v>
      </c>
      <c r="H2929" s="66">
        <f t="shared" ca="1" si="747"/>
        <v>1.1706187800000001</v>
      </c>
      <c r="I2929" s="67">
        <f t="shared" si="742"/>
        <v>0</v>
      </c>
      <c r="J2929" s="68">
        <f t="shared" si="748"/>
        <v>43801</v>
      </c>
      <c r="K2929" s="13">
        <f t="shared" si="749"/>
        <v>1087</v>
      </c>
      <c r="L2929" s="9">
        <f t="shared" si="750"/>
        <v>1</v>
      </c>
      <c r="M2929" s="71">
        <f t="shared" ca="1" si="751"/>
        <v>1.1706187800000001</v>
      </c>
      <c r="N2929" s="70">
        <f t="shared" si="752"/>
        <v>0</v>
      </c>
      <c r="O2929" s="66">
        <f t="shared" ca="1" si="753"/>
        <v>13739253.4988662</v>
      </c>
      <c r="P2929" s="72">
        <f t="shared" si="754"/>
        <v>0</v>
      </c>
      <c r="Q2929" s="73">
        <f t="shared" ca="1" si="755"/>
        <v>1610520.6588473076</v>
      </c>
      <c r="R2929" s="73">
        <f t="shared" ca="1" si="756"/>
        <v>29606738.111809667</v>
      </c>
      <c r="S2929" s="68"/>
      <c r="T2929" s="68"/>
      <c r="U2929" s="68"/>
    </row>
    <row r="2930" spans="1:21" x14ac:dyDescent="0.2">
      <c r="A2930" s="65">
        <f t="shared" si="741"/>
        <v>44905</v>
      </c>
      <c r="B2930" s="12">
        <f t="shared" ca="1" si="743"/>
        <v>125509387.22286934</v>
      </c>
      <c r="C2930" s="73">
        <f t="shared" ca="1" si="744"/>
        <v>80526032.942365378</v>
      </c>
      <c r="D2930" s="67">
        <f ca="1">IF(A2930&lt;$B$1,VLOOKUP(A2930,[1]DI!$A$4:$B$15000,2,FALSE),0)</f>
        <v>0</v>
      </c>
      <c r="E2930" s="11">
        <f t="shared" ca="1" si="745"/>
        <v>1</v>
      </c>
      <c r="F2930" s="66">
        <f ca="1">(TRUNC(PRODUCT($E$16:$E2929),16))</f>
        <v>1.8735149660121699</v>
      </c>
      <c r="G2930" s="66">
        <f t="shared" ca="1" si="746"/>
        <v>1.6004484080525101</v>
      </c>
      <c r="H2930" s="66">
        <f t="shared" ca="1" si="747"/>
        <v>1.1706187800000001</v>
      </c>
      <c r="I2930" s="67">
        <f t="shared" si="742"/>
        <v>0</v>
      </c>
      <c r="J2930" s="68">
        <f t="shared" si="748"/>
        <v>43801</v>
      </c>
      <c r="K2930" s="13">
        <f t="shared" si="749"/>
        <v>1088</v>
      </c>
      <c r="L2930" s="9">
        <f t="shared" si="750"/>
        <v>1</v>
      </c>
      <c r="M2930" s="71">
        <f t="shared" ca="1" si="751"/>
        <v>1.1706187800000001</v>
      </c>
      <c r="N2930" s="70">
        <f t="shared" si="752"/>
        <v>0</v>
      </c>
      <c r="O2930" s="66">
        <f t="shared" ca="1" si="753"/>
        <v>13739253.4988662</v>
      </c>
      <c r="P2930" s="72">
        <f t="shared" si="754"/>
        <v>0</v>
      </c>
      <c r="Q2930" s="73">
        <f t="shared" ca="1" si="755"/>
        <v>1610520.6588473076</v>
      </c>
      <c r="R2930" s="73">
        <f t="shared" ca="1" si="756"/>
        <v>29633580.12279046</v>
      </c>
      <c r="S2930" s="68"/>
      <c r="T2930" s="68"/>
      <c r="U2930" s="68"/>
    </row>
    <row r="2931" spans="1:21" x14ac:dyDescent="0.2">
      <c r="A2931" s="65">
        <f t="shared" si="741"/>
        <v>44906</v>
      </c>
      <c r="B2931" s="12">
        <f t="shared" ca="1" si="743"/>
        <v>125536229.23385012</v>
      </c>
      <c r="C2931" s="73">
        <f t="shared" ca="1" si="744"/>
        <v>80526032.942365378</v>
      </c>
      <c r="D2931" s="67">
        <f ca="1">IF(A2931&lt;$B$1,VLOOKUP(A2931,[1]DI!$A$4:$B$15000,2,FALSE),0)</f>
        <v>0</v>
      </c>
      <c r="E2931" s="11">
        <f t="shared" ca="1" si="745"/>
        <v>1</v>
      </c>
      <c r="F2931" s="66">
        <f ca="1">(TRUNC(PRODUCT($E$16:$E2930),16))</f>
        <v>1.8735149660121699</v>
      </c>
      <c r="G2931" s="66">
        <f t="shared" ca="1" si="746"/>
        <v>1.6004484080525101</v>
      </c>
      <c r="H2931" s="66">
        <f t="shared" ca="1" si="747"/>
        <v>1.1706187800000001</v>
      </c>
      <c r="I2931" s="67">
        <f t="shared" si="742"/>
        <v>0</v>
      </c>
      <c r="J2931" s="68">
        <f t="shared" si="748"/>
        <v>43801</v>
      </c>
      <c r="K2931" s="13">
        <f t="shared" si="749"/>
        <v>1089</v>
      </c>
      <c r="L2931" s="9">
        <f t="shared" si="750"/>
        <v>1</v>
      </c>
      <c r="M2931" s="71">
        <f t="shared" ca="1" si="751"/>
        <v>1.1706187800000001</v>
      </c>
      <c r="N2931" s="70">
        <f t="shared" si="752"/>
        <v>0</v>
      </c>
      <c r="O2931" s="66">
        <f t="shared" ca="1" si="753"/>
        <v>13739253.4988662</v>
      </c>
      <c r="P2931" s="72">
        <f t="shared" si="754"/>
        <v>0</v>
      </c>
      <c r="Q2931" s="73">
        <f t="shared" ca="1" si="755"/>
        <v>1610520.6588473076</v>
      </c>
      <c r="R2931" s="73">
        <f t="shared" ca="1" si="756"/>
        <v>29660422.133771248</v>
      </c>
      <c r="S2931" s="68"/>
      <c r="T2931" s="68"/>
      <c r="U2931" s="68"/>
    </row>
    <row r="2932" spans="1:21" x14ac:dyDescent="0.2">
      <c r="A2932" s="65">
        <f t="shared" si="741"/>
        <v>44907</v>
      </c>
      <c r="B2932" s="12">
        <f t="shared" ca="1" si="743"/>
        <v>125563071.24483092</v>
      </c>
      <c r="C2932" s="73">
        <f t="shared" ca="1" si="744"/>
        <v>80526032.942365378</v>
      </c>
      <c r="D2932" s="67">
        <f ca="1">IF(A2932&lt;$B$1,VLOOKUP(A2932,[1]DI!$A$4:$B$15000,2,FALSE),0)</f>
        <v>0</v>
      </c>
      <c r="E2932" s="11">
        <f t="shared" ca="1" si="745"/>
        <v>1</v>
      </c>
      <c r="F2932" s="66">
        <f ca="1">(TRUNC(PRODUCT($E$16:$E2931),16))</f>
        <v>1.8735149660121699</v>
      </c>
      <c r="G2932" s="66">
        <f t="shared" ca="1" si="746"/>
        <v>1.6004484080525101</v>
      </c>
      <c r="H2932" s="66">
        <f t="shared" ca="1" si="747"/>
        <v>1.1706187800000001</v>
      </c>
      <c r="I2932" s="67">
        <f t="shared" si="742"/>
        <v>0</v>
      </c>
      <c r="J2932" s="68">
        <f t="shared" si="748"/>
        <v>43801</v>
      </c>
      <c r="K2932" s="13">
        <f t="shared" si="749"/>
        <v>1090</v>
      </c>
      <c r="L2932" s="9">
        <f t="shared" si="750"/>
        <v>1</v>
      </c>
      <c r="M2932" s="71">
        <f t="shared" ca="1" si="751"/>
        <v>1.1706187800000001</v>
      </c>
      <c r="N2932" s="70">
        <f t="shared" si="752"/>
        <v>0</v>
      </c>
      <c r="O2932" s="66">
        <f t="shared" ca="1" si="753"/>
        <v>13739253.4988662</v>
      </c>
      <c r="P2932" s="72">
        <f t="shared" si="754"/>
        <v>0</v>
      </c>
      <c r="Q2932" s="73">
        <f t="shared" ca="1" si="755"/>
        <v>1610520.6588473076</v>
      </c>
      <c r="R2932" s="73">
        <f t="shared" ca="1" si="756"/>
        <v>29687264.144752037</v>
      </c>
      <c r="S2932" s="68"/>
      <c r="T2932" s="68"/>
      <c r="U2932" s="68"/>
    </row>
    <row r="2933" spans="1:21" x14ac:dyDescent="0.2">
      <c r="A2933" s="65">
        <f t="shared" si="741"/>
        <v>44908</v>
      </c>
      <c r="B2933" s="12">
        <f t="shared" ca="1" si="743"/>
        <v>125589913.25581171</v>
      </c>
      <c r="C2933" s="73">
        <f t="shared" ca="1" si="744"/>
        <v>80526032.942365378</v>
      </c>
      <c r="D2933" s="67">
        <f ca="1">IF(A2933&lt;$B$1,VLOOKUP(A2933,[1]DI!$A$4:$B$15000,2,FALSE),0)</f>
        <v>0</v>
      </c>
      <c r="E2933" s="11">
        <f t="shared" ca="1" si="745"/>
        <v>1</v>
      </c>
      <c r="F2933" s="66">
        <f ca="1">(TRUNC(PRODUCT($E$16:$E2932),16))</f>
        <v>1.8735149660121699</v>
      </c>
      <c r="G2933" s="66">
        <f t="shared" ca="1" si="746"/>
        <v>1.6004484080525101</v>
      </c>
      <c r="H2933" s="66">
        <f t="shared" ca="1" si="747"/>
        <v>1.1706187800000001</v>
      </c>
      <c r="I2933" s="67">
        <f t="shared" si="742"/>
        <v>0</v>
      </c>
      <c r="J2933" s="68">
        <f t="shared" si="748"/>
        <v>43801</v>
      </c>
      <c r="K2933" s="13">
        <f t="shared" si="749"/>
        <v>1091</v>
      </c>
      <c r="L2933" s="9">
        <f t="shared" si="750"/>
        <v>1</v>
      </c>
      <c r="M2933" s="71">
        <f t="shared" ca="1" si="751"/>
        <v>1.1706187800000001</v>
      </c>
      <c r="N2933" s="70">
        <f t="shared" si="752"/>
        <v>0</v>
      </c>
      <c r="O2933" s="66">
        <f t="shared" ca="1" si="753"/>
        <v>13739253.4988662</v>
      </c>
      <c r="P2933" s="72">
        <f t="shared" si="754"/>
        <v>0</v>
      </c>
      <c r="Q2933" s="73">
        <f t="shared" ca="1" si="755"/>
        <v>1610520.6588473076</v>
      </c>
      <c r="R2933" s="73">
        <f t="shared" ca="1" si="756"/>
        <v>29714106.155732825</v>
      </c>
      <c r="S2933" s="68"/>
      <c r="T2933" s="68"/>
      <c r="U2933" s="68"/>
    </row>
    <row r="2934" spans="1:21" x14ac:dyDescent="0.2">
      <c r="A2934" s="65">
        <f t="shared" si="741"/>
        <v>44909</v>
      </c>
      <c r="B2934" s="12">
        <f t="shared" ca="1" si="743"/>
        <v>125616755.26679249</v>
      </c>
      <c r="C2934" s="73">
        <f t="shared" ca="1" si="744"/>
        <v>80526032.942365378</v>
      </c>
      <c r="D2934" s="67">
        <f ca="1">IF(A2934&lt;$B$1,VLOOKUP(A2934,[1]DI!$A$4:$B$15000,2,FALSE),0)</f>
        <v>0</v>
      </c>
      <c r="E2934" s="11">
        <f t="shared" ca="1" si="745"/>
        <v>1</v>
      </c>
      <c r="F2934" s="66">
        <f ca="1">(TRUNC(PRODUCT($E$16:$E2933),16))</f>
        <v>1.8735149660121699</v>
      </c>
      <c r="G2934" s="66">
        <f t="shared" ca="1" si="746"/>
        <v>1.6004484080525101</v>
      </c>
      <c r="H2934" s="66">
        <f t="shared" ca="1" si="747"/>
        <v>1.1706187800000001</v>
      </c>
      <c r="I2934" s="67">
        <f t="shared" si="742"/>
        <v>0</v>
      </c>
      <c r="J2934" s="68">
        <f t="shared" si="748"/>
        <v>43801</v>
      </c>
      <c r="K2934" s="13">
        <f t="shared" si="749"/>
        <v>1092</v>
      </c>
      <c r="L2934" s="9">
        <f t="shared" si="750"/>
        <v>1</v>
      </c>
      <c r="M2934" s="71">
        <f t="shared" ca="1" si="751"/>
        <v>1.1706187800000001</v>
      </c>
      <c r="N2934" s="70">
        <f t="shared" si="752"/>
        <v>0</v>
      </c>
      <c r="O2934" s="66">
        <f t="shared" ca="1" si="753"/>
        <v>13739253.4988662</v>
      </c>
      <c r="P2934" s="72">
        <f t="shared" si="754"/>
        <v>0</v>
      </c>
      <c r="Q2934" s="73">
        <f t="shared" ca="1" si="755"/>
        <v>1610520.6588473076</v>
      </c>
      <c r="R2934" s="73">
        <f t="shared" ca="1" si="756"/>
        <v>29740948.16671361</v>
      </c>
      <c r="S2934" s="68"/>
      <c r="T2934" s="68"/>
      <c r="U2934" s="68"/>
    </row>
    <row r="2935" spans="1:21" x14ac:dyDescent="0.2">
      <c r="A2935" s="65">
        <f t="shared" si="741"/>
        <v>44910</v>
      </c>
      <c r="B2935" s="12">
        <f t="shared" ca="1" si="743"/>
        <v>125643597.27777329</v>
      </c>
      <c r="C2935" s="73">
        <f t="shared" ca="1" si="744"/>
        <v>80526032.942365378</v>
      </c>
      <c r="D2935" s="67">
        <f ca="1">IF(A2935&lt;$B$1,VLOOKUP(A2935,[1]DI!$A$4:$B$15000,2,FALSE),0)</f>
        <v>0</v>
      </c>
      <c r="E2935" s="11">
        <f t="shared" ca="1" si="745"/>
        <v>1</v>
      </c>
      <c r="F2935" s="66">
        <f ca="1">(TRUNC(PRODUCT($E$16:$E2934),16))</f>
        <v>1.8735149660121699</v>
      </c>
      <c r="G2935" s="66">
        <f t="shared" ca="1" si="746"/>
        <v>1.6004484080525101</v>
      </c>
      <c r="H2935" s="66">
        <f t="shared" ca="1" si="747"/>
        <v>1.1706187800000001</v>
      </c>
      <c r="I2935" s="67">
        <f t="shared" si="742"/>
        <v>0</v>
      </c>
      <c r="J2935" s="68">
        <f t="shared" si="748"/>
        <v>43801</v>
      </c>
      <c r="K2935" s="13">
        <f t="shared" si="749"/>
        <v>1093</v>
      </c>
      <c r="L2935" s="9">
        <f t="shared" si="750"/>
        <v>1</v>
      </c>
      <c r="M2935" s="71">
        <f t="shared" ca="1" si="751"/>
        <v>1.1706187800000001</v>
      </c>
      <c r="N2935" s="70">
        <f t="shared" si="752"/>
        <v>0</v>
      </c>
      <c r="O2935" s="66">
        <f t="shared" ca="1" si="753"/>
        <v>13739253.4988662</v>
      </c>
      <c r="P2935" s="72">
        <f t="shared" si="754"/>
        <v>0</v>
      </c>
      <c r="Q2935" s="73">
        <f t="shared" ca="1" si="755"/>
        <v>1610520.6588473076</v>
      </c>
      <c r="R2935" s="73">
        <f t="shared" ca="1" si="756"/>
        <v>29767790.177694403</v>
      </c>
      <c r="S2935" s="68"/>
      <c r="T2935" s="68"/>
      <c r="U2935" s="68"/>
    </row>
    <row r="2936" spans="1:21" x14ac:dyDescent="0.2">
      <c r="A2936" s="65">
        <f t="shared" si="741"/>
        <v>44911</v>
      </c>
      <c r="B2936" s="12">
        <f t="shared" ca="1" si="743"/>
        <v>125670439.28875408</v>
      </c>
      <c r="C2936" s="73">
        <f t="shared" ca="1" si="744"/>
        <v>80526032.942365378</v>
      </c>
      <c r="D2936" s="67">
        <f ca="1">IF(A2936&lt;$B$1,VLOOKUP(A2936,[1]DI!$A$4:$B$15000,2,FALSE),0)</f>
        <v>0</v>
      </c>
      <c r="E2936" s="11">
        <f t="shared" ca="1" si="745"/>
        <v>1</v>
      </c>
      <c r="F2936" s="66">
        <f ca="1">(TRUNC(PRODUCT($E$16:$E2935),16))</f>
        <v>1.8735149660121699</v>
      </c>
      <c r="G2936" s="66">
        <f t="shared" ca="1" si="746"/>
        <v>1.6004484080525101</v>
      </c>
      <c r="H2936" s="66">
        <f t="shared" ca="1" si="747"/>
        <v>1.1706187800000001</v>
      </c>
      <c r="I2936" s="67">
        <f t="shared" si="742"/>
        <v>0</v>
      </c>
      <c r="J2936" s="68">
        <f t="shared" si="748"/>
        <v>43801</v>
      </c>
      <c r="K2936" s="13">
        <f t="shared" si="749"/>
        <v>1094</v>
      </c>
      <c r="L2936" s="9">
        <f t="shared" si="750"/>
        <v>1</v>
      </c>
      <c r="M2936" s="71">
        <f t="shared" ca="1" si="751"/>
        <v>1.1706187800000001</v>
      </c>
      <c r="N2936" s="70">
        <f t="shared" si="752"/>
        <v>0</v>
      </c>
      <c r="O2936" s="66">
        <f t="shared" ca="1" si="753"/>
        <v>13739253.4988662</v>
      </c>
      <c r="P2936" s="72">
        <f t="shared" si="754"/>
        <v>0</v>
      </c>
      <c r="Q2936" s="73">
        <f t="shared" ca="1" si="755"/>
        <v>1610520.6588473076</v>
      </c>
      <c r="R2936" s="73">
        <f t="shared" ca="1" si="756"/>
        <v>29794632.188675191</v>
      </c>
      <c r="S2936" s="68"/>
      <c r="T2936" s="68"/>
      <c r="U2936" s="68"/>
    </row>
    <row r="2937" spans="1:21" x14ac:dyDescent="0.2">
      <c r="A2937" s="65">
        <f t="shared" si="741"/>
        <v>44912</v>
      </c>
      <c r="B2937" s="12">
        <f t="shared" ca="1" si="743"/>
        <v>125697281.29973486</v>
      </c>
      <c r="C2937" s="73">
        <f t="shared" ca="1" si="744"/>
        <v>80526032.942365378</v>
      </c>
      <c r="D2937" s="67">
        <f ca="1">IF(A2937&lt;$B$1,VLOOKUP(A2937,[1]DI!$A$4:$B$15000,2,FALSE),0)</f>
        <v>0</v>
      </c>
      <c r="E2937" s="11">
        <f t="shared" ca="1" si="745"/>
        <v>1</v>
      </c>
      <c r="F2937" s="66">
        <f ca="1">(TRUNC(PRODUCT($E$16:$E2936),16))</f>
        <v>1.8735149660121699</v>
      </c>
      <c r="G2937" s="66">
        <f t="shared" ca="1" si="746"/>
        <v>1.6004484080525101</v>
      </c>
      <c r="H2937" s="66">
        <f t="shared" ca="1" si="747"/>
        <v>1.1706187800000001</v>
      </c>
      <c r="I2937" s="67">
        <f t="shared" si="742"/>
        <v>0</v>
      </c>
      <c r="J2937" s="68">
        <f t="shared" si="748"/>
        <v>43801</v>
      </c>
      <c r="K2937" s="13">
        <f t="shared" si="749"/>
        <v>1095</v>
      </c>
      <c r="L2937" s="9">
        <f t="shared" si="750"/>
        <v>1</v>
      </c>
      <c r="M2937" s="71">
        <f t="shared" ca="1" si="751"/>
        <v>1.1706187800000001</v>
      </c>
      <c r="N2937" s="70">
        <f t="shared" si="752"/>
        <v>0</v>
      </c>
      <c r="O2937" s="66">
        <f t="shared" ca="1" si="753"/>
        <v>13739253.4988662</v>
      </c>
      <c r="P2937" s="72">
        <f t="shared" si="754"/>
        <v>0</v>
      </c>
      <c r="Q2937" s="73">
        <f t="shared" ca="1" si="755"/>
        <v>1610520.6588473076</v>
      </c>
      <c r="R2937" s="73">
        <f t="shared" ca="1" si="756"/>
        <v>29821474.19965598</v>
      </c>
      <c r="S2937" s="68"/>
      <c r="T2937" s="68"/>
      <c r="U2937" s="68"/>
    </row>
    <row r="2938" spans="1:21" x14ac:dyDescent="0.2">
      <c r="A2938" s="65">
        <f t="shared" si="741"/>
        <v>44913</v>
      </c>
      <c r="B2938" s="12">
        <f t="shared" ca="1" si="743"/>
        <v>125724123.31071565</v>
      </c>
      <c r="C2938" s="73">
        <f t="shared" ca="1" si="744"/>
        <v>80526032.942365378</v>
      </c>
      <c r="D2938" s="67">
        <f ca="1">IF(A2938&lt;$B$1,VLOOKUP(A2938,[1]DI!$A$4:$B$15000,2,FALSE),0)</f>
        <v>0</v>
      </c>
      <c r="E2938" s="11">
        <f t="shared" ca="1" si="745"/>
        <v>1</v>
      </c>
      <c r="F2938" s="66">
        <f ca="1">(TRUNC(PRODUCT($E$16:$E2937),16))</f>
        <v>1.8735149660121699</v>
      </c>
      <c r="G2938" s="66">
        <f t="shared" ca="1" si="746"/>
        <v>1.6004484080525101</v>
      </c>
      <c r="H2938" s="66">
        <f t="shared" ca="1" si="747"/>
        <v>1.1706187800000001</v>
      </c>
      <c r="I2938" s="67">
        <f t="shared" si="742"/>
        <v>0</v>
      </c>
      <c r="J2938" s="68">
        <f t="shared" si="748"/>
        <v>43801</v>
      </c>
      <c r="K2938" s="13">
        <f t="shared" si="749"/>
        <v>1096</v>
      </c>
      <c r="L2938" s="9">
        <f t="shared" si="750"/>
        <v>1</v>
      </c>
      <c r="M2938" s="71">
        <f t="shared" ca="1" si="751"/>
        <v>1.1706187800000001</v>
      </c>
      <c r="N2938" s="70">
        <f t="shared" si="752"/>
        <v>0</v>
      </c>
      <c r="O2938" s="66">
        <f t="shared" ca="1" si="753"/>
        <v>13739253.4988662</v>
      </c>
      <c r="P2938" s="72">
        <f t="shared" si="754"/>
        <v>0</v>
      </c>
      <c r="Q2938" s="73">
        <f t="shared" ca="1" si="755"/>
        <v>1610520.6588473076</v>
      </c>
      <c r="R2938" s="73">
        <f t="shared" ca="1" si="756"/>
        <v>29848316.210636768</v>
      </c>
      <c r="S2938" s="68"/>
      <c r="T2938" s="68"/>
      <c r="U2938" s="68"/>
    </row>
    <row r="2939" spans="1:21" x14ac:dyDescent="0.2">
      <c r="A2939" s="65">
        <f t="shared" si="741"/>
        <v>44914</v>
      </c>
      <c r="B2939" s="12">
        <f t="shared" ca="1" si="743"/>
        <v>125750965.32169643</v>
      </c>
      <c r="C2939" s="73">
        <f t="shared" ca="1" si="744"/>
        <v>80526032.942365378</v>
      </c>
      <c r="D2939" s="67">
        <f ca="1">IF(A2939&lt;$B$1,VLOOKUP(A2939,[1]DI!$A$4:$B$15000,2,FALSE),0)</f>
        <v>0</v>
      </c>
      <c r="E2939" s="11">
        <f t="shared" ca="1" si="745"/>
        <v>1</v>
      </c>
      <c r="F2939" s="66">
        <f ca="1">(TRUNC(PRODUCT($E$16:$E2938),16))</f>
        <v>1.8735149660121699</v>
      </c>
      <c r="G2939" s="66">
        <f t="shared" ca="1" si="746"/>
        <v>1.6004484080525101</v>
      </c>
      <c r="H2939" s="66">
        <f t="shared" ca="1" si="747"/>
        <v>1.1706187800000001</v>
      </c>
      <c r="I2939" s="67">
        <f t="shared" si="742"/>
        <v>0</v>
      </c>
      <c r="J2939" s="68">
        <f t="shared" si="748"/>
        <v>43801</v>
      </c>
      <c r="K2939" s="13">
        <f t="shared" si="749"/>
        <v>1097</v>
      </c>
      <c r="L2939" s="9">
        <f t="shared" si="750"/>
        <v>1</v>
      </c>
      <c r="M2939" s="71">
        <f t="shared" ca="1" si="751"/>
        <v>1.1706187800000001</v>
      </c>
      <c r="N2939" s="70">
        <f t="shared" si="752"/>
        <v>0</v>
      </c>
      <c r="O2939" s="66">
        <f t="shared" ca="1" si="753"/>
        <v>13739253.4988662</v>
      </c>
      <c r="P2939" s="72">
        <f t="shared" si="754"/>
        <v>0</v>
      </c>
      <c r="Q2939" s="73">
        <f t="shared" ca="1" si="755"/>
        <v>1610520.6588473076</v>
      </c>
      <c r="R2939" s="73">
        <f t="shared" ca="1" si="756"/>
        <v>29875158.221617553</v>
      </c>
      <c r="S2939" s="68"/>
      <c r="T2939" s="68"/>
      <c r="U2939" s="68"/>
    </row>
    <row r="2940" spans="1:21" x14ac:dyDescent="0.2">
      <c r="A2940" s="65">
        <f t="shared" si="741"/>
        <v>44915</v>
      </c>
      <c r="B2940" s="12">
        <f t="shared" ca="1" si="743"/>
        <v>125777807.33267723</v>
      </c>
      <c r="C2940" s="73">
        <f t="shared" ca="1" si="744"/>
        <v>80526032.942365378</v>
      </c>
      <c r="D2940" s="67">
        <f ca="1">IF(A2940&lt;$B$1,VLOOKUP(A2940,[1]DI!$A$4:$B$15000,2,FALSE),0)</f>
        <v>0</v>
      </c>
      <c r="E2940" s="11">
        <f t="shared" ca="1" si="745"/>
        <v>1</v>
      </c>
      <c r="F2940" s="66">
        <f ca="1">(TRUNC(PRODUCT($E$16:$E2939),16))</f>
        <v>1.8735149660121699</v>
      </c>
      <c r="G2940" s="66">
        <f t="shared" ca="1" si="746"/>
        <v>1.6004484080525101</v>
      </c>
      <c r="H2940" s="66">
        <f t="shared" ca="1" si="747"/>
        <v>1.1706187800000001</v>
      </c>
      <c r="I2940" s="67">
        <f t="shared" si="742"/>
        <v>0</v>
      </c>
      <c r="J2940" s="68">
        <f t="shared" si="748"/>
        <v>43801</v>
      </c>
      <c r="K2940" s="13">
        <f t="shared" si="749"/>
        <v>1098</v>
      </c>
      <c r="L2940" s="9">
        <f t="shared" si="750"/>
        <v>1</v>
      </c>
      <c r="M2940" s="71">
        <f t="shared" ca="1" si="751"/>
        <v>1.1706187800000001</v>
      </c>
      <c r="N2940" s="70">
        <f t="shared" si="752"/>
        <v>0</v>
      </c>
      <c r="O2940" s="66">
        <f t="shared" ca="1" si="753"/>
        <v>13739253.4988662</v>
      </c>
      <c r="P2940" s="72">
        <f t="shared" si="754"/>
        <v>0</v>
      </c>
      <c r="Q2940" s="73">
        <f t="shared" ca="1" si="755"/>
        <v>1610520.6588473076</v>
      </c>
      <c r="R2940" s="73">
        <f t="shared" ca="1" si="756"/>
        <v>29902000.232598346</v>
      </c>
      <c r="S2940" s="68"/>
      <c r="T2940" s="68"/>
      <c r="U2940" s="68"/>
    </row>
    <row r="2941" spans="1:21" x14ac:dyDescent="0.2">
      <c r="A2941" s="65">
        <f t="shared" si="741"/>
        <v>44916</v>
      </c>
      <c r="B2941" s="12">
        <f t="shared" ca="1" si="743"/>
        <v>125804649.34365802</v>
      </c>
      <c r="C2941" s="73">
        <f t="shared" ca="1" si="744"/>
        <v>80526032.942365378</v>
      </c>
      <c r="D2941" s="67">
        <f ca="1">IF(A2941&lt;$B$1,VLOOKUP(A2941,[1]DI!$A$4:$B$15000,2,FALSE),0)</f>
        <v>0</v>
      </c>
      <c r="E2941" s="11">
        <f t="shared" ca="1" si="745"/>
        <v>1</v>
      </c>
      <c r="F2941" s="66">
        <f ca="1">(TRUNC(PRODUCT($E$16:$E2940),16))</f>
        <v>1.8735149660121699</v>
      </c>
      <c r="G2941" s="66">
        <f t="shared" ca="1" si="746"/>
        <v>1.6004484080525101</v>
      </c>
      <c r="H2941" s="66">
        <f t="shared" ca="1" si="747"/>
        <v>1.1706187800000001</v>
      </c>
      <c r="I2941" s="67">
        <f t="shared" si="742"/>
        <v>0</v>
      </c>
      <c r="J2941" s="68">
        <f t="shared" si="748"/>
        <v>43801</v>
      </c>
      <c r="K2941" s="13">
        <f t="shared" si="749"/>
        <v>1099</v>
      </c>
      <c r="L2941" s="9">
        <f t="shared" si="750"/>
        <v>1</v>
      </c>
      <c r="M2941" s="71">
        <f t="shared" ca="1" si="751"/>
        <v>1.1706187800000001</v>
      </c>
      <c r="N2941" s="70">
        <f t="shared" si="752"/>
        <v>0</v>
      </c>
      <c r="O2941" s="66">
        <f t="shared" ca="1" si="753"/>
        <v>13739253.4988662</v>
      </c>
      <c r="P2941" s="72">
        <f t="shared" si="754"/>
        <v>0</v>
      </c>
      <c r="Q2941" s="73">
        <f t="shared" ca="1" si="755"/>
        <v>1610520.6588473076</v>
      </c>
      <c r="R2941" s="73">
        <f t="shared" ca="1" si="756"/>
        <v>29928842.243579131</v>
      </c>
      <c r="S2941" s="68"/>
      <c r="T2941" s="68"/>
      <c r="U2941" s="68"/>
    </row>
    <row r="2942" spans="1:21" x14ac:dyDescent="0.2">
      <c r="A2942" s="65">
        <f t="shared" si="741"/>
        <v>44917</v>
      </c>
      <c r="B2942" s="12">
        <f t="shared" ca="1" si="743"/>
        <v>125831491.35463881</v>
      </c>
      <c r="C2942" s="73">
        <f t="shared" ca="1" si="744"/>
        <v>80526032.942365378</v>
      </c>
      <c r="D2942" s="67">
        <f ca="1">IF(A2942&lt;$B$1,VLOOKUP(A2942,[1]DI!$A$4:$B$15000,2,FALSE),0)</f>
        <v>0</v>
      </c>
      <c r="E2942" s="11">
        <f t="shared" ca="1" si="745"/>
        <v>1</v>
      </c>
      <c r="F2942" s="66">
        <f ca="1">(TRUNC(PRODUCT($E$16:$E2941),16))</f>
        <v>1.8735149660121699</v>
      </c>
      <c r="G2942" s="66">
        <f t="shared" ca="1" si="746"/>
        <v>1.6004484080525101</v>
      </c>
      <c r="H2942" s="66">
        <f t="shared" ca="1" si="747"/>
        <v>1.1706187800000001</v>
      </c>
      <c r="I2942" s="67">
        <f t="shared" si="742"/>
        <v>0</v>
      </c>
      <c r="J2942" s="68">
        <f t="shared" si="748"/>
        <v>43801</v>
      </c>
      <c r="K2942" s="13">
        <f t="shared" si="749"/>
        <v>1100</v>
      </c>
      <c r="L2942" s="9">
        <f t="shared" si="750"/>
        <v>1</v>
      </c>
      <c r="M2942" s="71">
        <f t="shared" ca="1" si="751"/>
        <v>1.1706187800000001</v>
      </c>
      <c r="N2942" s="70">
        <f t="shared" si="752"/>
        <v>0</v>
      </c>
      <c r="O2942" s="66">
        <f t="shared" ca="1" si="753"/>
        <v>13739253.4988662</v>
      </c>
      <c r="P2942" s="72">
        <f t="shared" si="754"/>
        <v>0</v>
      </c>
      <c r="Q2942" s="73">
        <f t="shared" ca="1" si="755"/>
        <v>1610520.6588473076</v>
      </c>
      <c r="R2942" s="73">
        <f t="shared" ca="1" si="756"/>
        <v>29955684.254559927</v>
      </c>
      <c r="S2942" s="68"/>
      <c r="T2942" s="68"/>
      <c r="U2942" s="68"/>
    </row>
    <row r="2943" spans="1:21" x14ac:dyDescent="0.2">
      <c r="A2943" s="65">
        <f t="shared" si="741"/>
        <v>44918</v>
      </c>
      <c r="B2943" s="12">
        <f t="shared" ca="1" si="743"/>
        <v>125858333.3656196</v>
      </c>
      <c r="C2943" s="73">
        <f t="shared" ca="1" si="744"/>
        <v>80526032.942365378</v>
      </c>
      <c r="D2943" s="67">
        <f ca="1">IF(A2943&lt;$B$1,VLOOKUP(A2943,[1]DI!$A$4:$B$15000,2,FALSE),0)</f>
        <v>0</v>
      </c>
      <c r="E2943" s="11">
        <f t="shared" ca="1" si="745"/>
        <v>1</v>
      </c>
      <c r="F2943" s="66">
        <f ca="1">(TRUNC(PRODUCT($E$16:$E2942),16))</f>
        <v>1.8735149660121699</v>
      </c>
      <c r="G2943" s="66">
        <f t="shared" ca="1" si="746"/>
        <v>1.6004484080525101</v>
      </c>
      <c r="H2943" s="66">
        <f t="shared" ca="1" si="747"/>
        <v>1.1706187800000001</v>
      </c>
      <c r="I2943" s="67">
        <f t="shared" si="742"/>
        <v>0</v>
      </c>
      <c r="J2943" s="68">
        <f t="shared" si="748"/>
        <v>43801</v>
      </c>
      <c r="K2943" s="13">
        <f t="shared" si="749"/>
        <v>1101</v>
      </c>
      <c r="L2943" s="9">
        <f t="shared" si="750"/>
        <v>1</v>
      </c>
      <c r="M2943" s="71">
        <f t="shared" ca="1" si="751"/>
        <v>1.1706187800000001</v>
      </c>
      <c r="N2943" s="70">
        <f t="shared" si="752"/>
        <v>0</v>
      </c>
      <c r="O2943" s="66">
        <f t="shared" ca="1" si="753"/>
        <v>13739253.4988662</v>
      </c>
      <c r="P2943" s="72">
        <f t="shared" si="754"/>
        <v>0</v>
      </c>
      <c r="Q2943" s="73">
        <f t="shared" ca="1" si="755"/>
        <v>1610520.6588473076</v>
      </c>
      <c r="R2943" s="73">
        <f t="shared" ca="1" si="756"/>
        <v>29982526.265540712</v>
      </c>
      <c r="S2943" s="68"/>
      <c r="T2943" s="68"/>
      <c r="U2943" s="68"/>
    </row>
    <row r="2944" spans="1:21" x14ac:dyDescent="0.2">
      <c r="A2944" s="65">
        <f t="shared" si="741"/>
        <v>44919</v>
      </c>
      <c r="B2944" s="12">
        <f t="shared" ca="1" si="743"/>
        <v>125885175.37660038</v>
      </c>
      <c r="C2944" s="73">
        <f t="shared" ca="1" si="744"/>
        <v>80526032.942365378</v>
      </c>
      <c r="D2944" s="67">
        <f ca="1">IF(A2944&lt;$B$1,VLOOKUP(A2944,[1]DI!$A$4:$B$15000,2,FALSE),0)</f>
        <v>0</v>
      </c>
      <c r="E2944" s="11">
        <f t="shared" ca="1" si="745"/>
        <v>1</v>
      </c>
      <c r="F2944" s="66">
        <f ca="1">(TRUNC(PRODUCT($E$16:$E2943),16))</f>
        <v>1.8735149660121699</v>
      </c>
      <c r="G2944" s="66">
        <f t="shared" ca="1" si="746"/>
        <v>1.6004484080525101</v>
      </c>
      <c r="H2944" s="66">
        <f t="shared" ca="1" si="747"/>
        <v>1.1706187800000001</v>
      </c>
      <c r="I2944" s="67">
        <f t="shared" si="742"/>
        <v>0</v>
      </c>
      <c r="J2944" s="68">
        <f t="shared" si="748"/>
        <v>43801</v>
      </c>
      <c r="K2944" s="13">
        <f t="shared" si="749"/>
        <v>1102</v>
      </c>
      <c r="L2944" s="9">
        <f t="shared" si="750"/>
        <v>1</v>
      </c>
      <c r="M2944" s="71">
        <f t="shared" ca="1" si="751"/>
        <v>1.1706187800000001</v>
      </c>
      <c r="N2944" s="70">
        <f t="shared" si="752"/>
        <v>0</v>
      </c>
      <c r="O2944" s="66">
        <f t="shared" ca="1" si="753"/>
        <v>13739253.4988662</v>
      </c>
      <c r="P2944" s="72">
        <f t="shared" si="754"/>
        <v>0</v>
      </c>
      <c r="Q2944" s="73">
        <f t="shared" ca="1" si="755"/>
        <v>1610520.6588473076</v>
      </c>
      <c r="R2944" s="73">
        <f t="shared" ca="1" si="756"/>
        <v>30009368.276521496</v>
      </c>
      <c r="S2944" s="68"/>
      <c r="T2944" s="68"/>
      <c r="U2944" s="68"/>
    </row>
    <row r="2945" spans="1:21" x14ac:dyDescent="0.2">
      <c r="A2945" s="65">
        <f t="shared" si="741"/>
        <v>44920</v>
      </c>
      <c r="B2945" s="12">
        <f t="shared" ca="1" si="743"/>
        <v>125912017.38758117</v>
      </c>
      <c r="C2945" s="73">
        <f t="shared" ca="1" si="744"/>
        <v>80526032.942365378</v>
      </c>
      <c r="D2945" s="67">
        <f ca="1">IF(A2945&lt;$B$1,VLOOKUP(A2945,[1]DI!$A$4:$B$15000,2,FALSE),0)</f>
        <v>0</v>
      </c>
      <c r="E2945" s="11">
        <f t="shared" ca="1" si="745"/>
        <v>1</v>
      </c>
      <c r="F2945" s="66">
        <f ca="1">(TRUNC(PRODUCT($E$16:$E2944),16))</f>
        <v>1.8735149660121699</v>
      </c>
      <c r="G2945" s="66">
        <f t="shared" ca="1" si="746"/>
        <v>1.6004484080525101</v>
      </c>
      <c r="H2945" s="66">
        <f t="shared" ca="1" si="747"/>
        <v>1.1706187800000001</v>
      </c>
      <c r="I2945" s="67">
        <f t="shared" si="742"/>
        <v>0</v>
      </c>
      <c r="J2945" s="68">
        <f t="shared" si="748"/>
        <v>43801</v>
      </c>
      <c r="K2945" s="13">
        <f t="shared" si="749"/>
        <v>1103</v>
      </c>
      <c r="L2945" s="9">
        <f t="shared" si="750"/>
        <v>1</v>
      </c>
      <c r="M2945" s="71">
        <f t="shared" ca="1" si="751"/>
        <v>1.1706187800000001</v>
      </c>
      <c r="N2945" s="70">
        <f t="shared" si="752"/>
        <v>0</v>
      </c>
      <c r="O2945" s="66">
        <f t="shared" ca="1" si="753"/>
        <v>13739253.4988662</v>
      </c>
      <c r="P2945" s="72">
        <f t="shared" si="754"/>
        <v>0</v>
      </c>
      <c r="Q2945" s="73">
        <f t="shared" ca="1" si="755"/>
        <v>1610520.6588473076</v>
      </c>
      <c r="R2945" s="73">
        <f t="shared" ca="1" si="756"/>
        <v>30036210.287502285</v>
      </c>
      <c r="S2945" s="68"/>
      <c r="T2945" s="68"/>
      <c r="U2945" s="68"/>
    </row>
    <row r="2946" spans="1:21" x14ac:dyDescent="0.2">
      <c r="A2946" s="65">
        <f t="shared" si="741"/>
        <v>44921</v>
      </c>
      <c r="B2946" s="12">
        <f t="shared" ca="1" si="743"/>
        <v>125938859.39856195</v>
      </c>
      <c r="C2946" s="73">
        <f t="shared" ca="1" si="744"/>
        <v>80526032.942365378</v>
      </c>
      <c r="D2946" s="67">
        <f ca="1">IF(A2946&lt;$B$1,VLOOKUP(A2946,[1]DI!$A$4:$B$15000,2,FALSE),0)</f>
        <v>0</v>
      </c>
      <c r="E2946" s="11">
        <f t="shared" ca="1" si="745"/>
        <v>1</v>
      </c>
      <c r="F2946" s="66">
        <f ca="1">(TRUNC(PRODUCT($E$16:$E2945),16))</f>
        <v>1.8735149660121699</v>
      </c>
      <c r="G2946" s="66">
        <f t="shared" ca="1" si="746"/>
        <v>1.6004484080525101</v>
      </c>
      <c r="H2946" s="66">
        <f t="shared" ca="1" si="747"/>
        <v>1.1706187800000001</v>
      </c>
      <c r="I2946" s="67">
        <f t="shared" si="742"/>
        <v>0</v>
      </c>
      <c r="J2946" s="68">
        <f t="shared" si="748"/>
        <v>43801</v>
      </c>
      <c r="K2946" s="13">
        <f t="shared" si="749"/>
        <v>1104</v>
      </c>
      <c r="L2946" s="9">
        <f t="shared" si="750"/>
        <v>1</v>
      </c>
      <c r="M2946" s="71">
        <f t="shared" ca="1" si="751"/>
        <v>1.1706187800000001</v>
      </c>
      <c r="N2946" s="70">
        <f t="shared" si="752"/>
        <v>0</v>
      </c>
      <c r="O2946" s="66">
        <f t="shared" ca="1" si="753"/>
        <v>13739253.4988662</v>
      </c>
      <c r="P2946" s="72">
        <f t="shared" si="754"/>
        <v>0</v>
      </c>
      <c r="Q2946" s="73">
        <f t="shared" ca="1" si="755"/>
        <v>1610520.6588473076</v>
      </c>
      <c r="R2946" s="73">
        <f t="shared" ca="1" si="756"/>
        <v>30063052.298483077</v>
      </c>
      <c r="S2946" s="68"/>
      <c r="T2946" s="68"/>
      <c r="U2946" s="68"/>
    </row>
    <row r="2947" spans="1:21" x14ac:dyDescent="0.2">
      <c r="A2947" s="65">
        <f t="shared" si="741"/>
        <v>44922</v>
      </c>
      <c r="B2947" s="12">
        <f t="shared" ca="1" si="743"/>
        <v>125965701.40954274</v>
      </c>
      <c r="C2947" s="73">
        <f t="shared" ca="1" si="744"/>
        <v>80526032.942365378</v>
      </c>
      <c r="D2947" s="67">
        <f ca="1">IF(A2947&lt;$B$1,VLOOKUP(A2947,[1]DI!$A$4:$B$15000,2,FALSE),0)</f>
        <v>0</v>
      </c>
      <c r="E2947" s="11">
        <f t="shared" ca="1" si="745"/>
        <v>1</v>
      </c>
      <c r="F2947" s="66">
        <f ca="1">(TRUNC(PRODUCT($E$16:$E2946),16))</f>
        <v>1.8735149660121699</v>
      </c>
      <c r="G2947" s="66">
        <f t="shared" ca="1" si="746"/>
        <v>1.6004484080525101</v>
      </c>
      <c r="H2947" s="66">
        <f t="shared" ca="1" si="747"/>
        <v>1.1706187800000001</v>
      </c>
      <c r="I2947" s="67">
        <f t="shared" si="742"/>
        <v>0</v>
      </c>
      <c r="J2947" s="68">
        <f t="shared" si="748"/>
        <v>43801</v>
      </c>
      <c r="K2947" s="13">
        <f t="shared" si="749"/>
        <v>1105</v>
      </c>
      <c r="L2947" s="9">
        <f t="shared" si="750"/>
        <v>1</v>
      </c>
      <c r="M2947" s="71">
        <f t="shared" ca="1" si="751"/>
        <v>1.1706187800000001</v>
      </c>
      <c r="N2947" s="70">
        <f t="shared" si="752"/>
        <v>0</v>
      </c>
      <c r="O2947" s="66">
        <f t="shared" ca="1" si="753"/>
        <v>13739253.4988662</v>
      </c>
      <c r="P2947" s="72">
        <f t="shared" si="754"/>
        <v>0</v>
      </c>
      <c r="Q2947" s="73">
        <f t="shared" ca="1" si="755"/>
        <v>1610520.6588473076</v>
      </c>
      <c r="R2947" s="73">
        <f t="shared" ca="1" si="756"/>
        <v>30089894.309463866</v>
      </c>
      <c r="S2947" s="68"/>
      <c r="T2947" s="68"/>
      <c r="U2947" s="68"/>
    </row>
    <row r="2948" spans="1:21" x14ac:dyDescent="0.2">
      <c r="A2948" s="65">
        <f t="shared" si="741"/>
        <v>44923</v>
      </c>
      <c r="B2948" s="12">
        <f t="shared" ca="1" si="743"/>
        <v>125992543.42052352</v>
      </c>
      <c r="C2948" s="73">
        <f t="shared" ca="1" si="744"/>
        <v>80526032.942365378</v>
      </c>
      <c r="D2948" s="67">
        <f ca="1">IF(A2948&lt;$B$1,VLOOKUP(A2948,[1]DI!$A$4:$B$15000,2,FALSE),0)</f>
        <v>0</v>
      </c>
      <c r="E2948" s="11">
        <f t="shared" ca="1" si="745"/>
        <v>1</v>
      </c>
      <c r="F2948" s="66">
        <f ca="1">(TRUNC(PRODUCT($E$16:$E2947),16))</f>
        <v>1.8735149660121699</v>
      </c>
      <c r="G2948" s="66">
        <f t="shared" ca="1" si="746"/>
        <v>1.6004484080525101</v>
      </c>
      <c r="H2948" s="66">
        <f t="shared" ca="1" si="747"/>
        <v>1.1706187800000001</v>
      </c>
      <c r="I2948" s="67">
        <f t="shared" si="742"/>
        <v>0</v>
      </c>
      <c r="J2948" s="68">
        <f t="shared" si="748"/>
        <v>43801</v>
      </c>
      <c r="K2948" s="13">
        <f t="shared" si="749"/>
        <v>1106</v>
      </c>
      <c r="L2948" s="9">
        <f t="shared" si="750"/>
        <v>1</v>
      </c>
      <c r="M2948" s="71">
        <f t="shared" ca="1" si="751"/>
        <v>1.1706187800000001</v>
      </c>
      <c r="N2948" s="70">
        <f t="shared" si="752"/>
        <v>0</v>
      </c>
      <c r="O2948" s="66">
        <f t="shared" ca="1" si="753"/>
        <v>13739253.4988662</v>
      </c>
      <c r="P2948" s="72">
        <f t="shared" si="754"/>
        <v>0</v>
      </c>
      <c r="Q2948" s="73">
        <f t="shared" ca="1" si="755"/>
        <v>1610520.6588473076</v>
      </c>
      <c r="R2948" s="73">
        <f t="shared" ca="1" si="756"/>
        <v>30116736.320444651</v>
      </c>
      <c r="S2948" s="68"/>
      <c r="T2948" s="68"/>
      <c r="U2948" s="68"/>
    </row>
    <row r="2949" spans="1:21" x14ac:dyDescent="0.2">
      <c r="A2949" s="65">
        <f t="shared" si="741"/>
        <v>44924</v>
      </c>
      <c r="B2949" s="12">
        <f t="shared" ca="1" si="743"/>
        <v>126019385.43150431</v>
      </c>
      <c r="C2949" s="73">
        <f t="shared" ca="1" si="744"/>
        <v>80526032.942365378</v>
      </c>
      <c r="D2949" s="67">
        <f ca="1">IF(A2949&lt;$B$1,VLOOKUP(A2949,[1]DI!$A$4:$B$15000,2,FALSE),0)</f>
        <v>0</v>
      </c>
      <c r="E2949" s="11">
        <f t="shared" ca="1" si="745"/>
        <v>1</v>
      </c>
      <c r="F2949" s="66">
        <f ca="1">(TRUNC(PRODUCT($E$16:$E2948),16))</f>
        <v>1.8735149660121699</v>
      </c>
      <c r="G2949" s="66">
        <f t="shared" ca="1" si="746"/>
        <v>1.6004484080525101</v>
      </c>
      <c r="H2949" s="66">
        <f t="shared" ca="1" si="747"/>
        <v>1.1706187800000001</v>
      </c>
      <c r="I2949" s="67">
        <f t="shared" si="742"/>
        <v>0</v>
      </c>
      <c r="J2949" s="68">
        <f t="shared" si="748"/>
        <v>43801</v>
      </c>
      <c r="K2949" s="13">
        <f t="shared" si="749"/>
        <v>1107</v>
      </c>
      <c r="L2949" s="9">
        <f t="shared" si="750"/>
        <v>1</v>
      </c>
      <c r="M2949" s="71">
        <f t="shared" ca="1" si="751"/>
        <v>1.1706187800000001</v>
      </c>
      <c r="N2949" s="70">
        <f t="shared" si="752"/>
        <v>0</v>
      </c>
      <c r="O2949" s="66">
        <f t="shared" ca="1" si="753"/>
        <v>13739253.4988662</v>
      </c>
      <c r="P2949" s="72">
        <f t="shared" si="754"/>
        <v>0</v>
      </c>
      <c r="Q2949" s="73">
        <f t="shared" ca="1" si="755"/>
        <v>1610520.6588473076</v>
      </c>
      <c r="R2949" s="73">
        <f t="shared" ca="1" si="756"/>
        <v>30143578.331425436</v>
      </c>
      <c r="S2949" s="68"/>
      <c r="T2949" s="68"/>
      <c r="U2949" s="68"/>
    </row>
    <row r="2950" spans="1:21" x14ac:dyDescent="0.2">
      <c r="A2950" s="65">
        <f t="shared" si="741"/>
        <v>44925</v>
      </c>
      <c r="B2950" s="12">
        <f t="shared" ca="1" si="743"/>
        <v>126046227.44248511</v>
      </c>
      <c r="C2950" s="73">
        <f t="shared" ca="1" si="744"/>
        <v>80526032.942365378</v>
      </c>
      <c r="D2950" s="67">
        <f ca="1">IF(A2950&lt;$B$1,VLOOKUP(A2950,[1]DI!$A$4:$B$15000,2,FALSE),0)</f>
        <v>0</v>
      </c>
      <c r="E2950" s="11">
        <f t="shared" ca="1" si="745"/>
        <v>1</v>
      </c>
      <c r="F2950" s="66">
        <f ca="1">(TRUNC(PRODUCT($E$16:$E2949),16))</f>
        <v>1.8735149660121699</v>
      </c>
      <c r="G2950" s="66">
        <f t="shared" ca="1" si="746"/>
        <v>1.6004484080525101</v>
      </c>
      <c r="H2950" s="66">
        <f t="shared" ca="1" si="747"/>
        <v>1.1706187800000001</v>
      </c>
      <c r="I2950" s="67">
        <f t="shared" si="742"/>
        <v>0</v>
      </c>
      <c r="J2950" s="68">
        <f t="shared" si="748"/>
        <v>43801</v>
      </c>
      <c r="K2950" s="13">
        <f t="shared" si="749"/>
        <v>1108</v>
      </c>
      <c r="L2950" s="9">
        <f t="shared" si="750"/>
        <v>1</v>
      </c>
      <c r="M2950" s="71">
        <f t="shared" ca="1" si="751"/>
        <v>1.1706187800000001</v>
      </c>
      <c r="N2950" s="70">
        <f t="shared" si="752"/>
        <v>0</v>
      </c>
      <c r="O2950" s="66">
        <f t="shared" ca="1" si="753"/>
        <v>13739253.4988662</v>
      </c>
      <c r="P2950" s="72">
        <f t="shared" si="754"/>
        <v>0</v>
      </c>
      <c r="Q2950" s="73">
        <f t="shared" ca="1" si="755"/>
        <v>1610520.6588473076</v>
      </c>
      <c r="R2950" s="73">
        <f t="shared" ca="1" si="756"/>
        <v>30170420.342406232</v>
      </c>
      <c r="S2950" s="68"/>
      <c r="T2950" s="68"/>
      <c r="U2950" s="68"/>
    </row>
    <row r="2951" spans="1:21" x14ac:dyDescent="0.2">
      <c r="A2951" s="65">
        <f t="shared" si="741"/>
        <v>44926</v>
      </c>
      <c r="B2951" s="12">
        <f t="shared" ca="1" si="743"/>
        <v>126073069.45346589</v>
      </c>
      <c r="C2951" s="73">
        <f t="shared" ca="1" si="744"/>
        <v>80526032.942365378</v>
      </c>
      <c r="D2951" s="67">
        <f ca="1">IF(A2951&lt;$B$1,VLOOKUP(A2951,[1]DI!$A$4:$B$15000,2,FALSE),0)</f>
        <v>0</v>
      </c>
      <c r="E2951" s="11">
        <f t="shared" ca="1" si="745"/>
        <v>1</v>
      </c>
      <c r="F2951" s="66">
        <f ca="1">(TRUNC(PRODUCT($E$16:$E2950),16))</f>
        <v>1.8735149660121699</v>
      </c>
      <c r="G2951" s="66">
        <f t="shared" ca="1" si="746"/>
        <v>1.6004484080525101</v>
      </c>
      <c r="H2951" s="66">
        <f t="shared" ca="1" si="747"/>
        <v>1.1706187800000001</v>
      </c>
      <c r="I2951" s="67">
        <f t="shared" si="742"/>
        <v>0</v>
      </c>
      <c r="J2951" s="68">
        <f t="shared" si="748"/>
        <v>43801</v>
      </c>
      <c r="K2951" s="13">
        <f t="shared" si="749"/>
        <v>1109</v>
      </c>
      <c r="L2951" s="9">
        <f t="shared" si="750"/>
        <v>1</v>
      </c>
      <c r="M2951" s="71">
        <f t="shared" ca="1" si="751"/>
        <v>1.1706187800000001</v>
      </c>
      <c r="N2951" s="70">
        <f t="shared" si="752"/>
        <v>0</v>
      </c>
      <c r="O2951" s="66">
        <f t="shared" ca="1" si="753"/>
        <v>13739253.4988662</v>
      </c>
      <c r="P2951" s="72">
        <f t="shared" si="754"/>
        <v>0</v>
      </c>
      <c r="Q2951" s="73">
        <f t="shared" ca="1" si="755"/>
        <v>1610520.6588473076</v>
      </c>
      <c r="R2951" s="73">
        <f t="shared" ca="1" si="756"/>
        <v>30197262.353387017</v>
      </c>
      <c r="S2951" s="68"/>
      <c r="T2951" s="68"/>
      <c r="U2951" s="68"/>
    </row>
    <row r="2952" spans="1:21" x14ac:dyDescent="0.2">
      <c r="A2952" s="65"/>
      <c r="B2952" s="12"/>
      <c r="C2952" s="73"/>
      <c r="D2952" s="67"/>
      <c r="E2952" s="11"/>
      <c r="F2952" s="66"/>
      <c r="G2952" s="66"/>
      <c r="H2952" s="66"/>
      <c r="I2952" s="67"/>
      <c r="J2952" s="68"/>
      <c r="K2952" s="13"/>
      <c r="L2952" s="9"/>
      <c r="M2952" s="71"/>
      <c r="N2952" s="70"/>
      <c r="O2952" s="66"/>
      <c r="P2952" s="72"/>
      <c r="Q2952" s="69"/>
      <c r="R2952" s="68"/>
      <c r="S2952" s="68"/>
      <c r="T2952" s="68"/>
      <c r="U2952" s="68"/>
    </row>
    <row r="2953" spans="1:21" x14ac:dyDescent="0.2">
      <c r="A2953" s="65"/>
      <c r="B2953" s="12"/>
      <c r="C2953" s="73"/>
      <c r="D2953" s="67"/>
      <c r="E2953" s="11"/>
      <c r="F2953" s="66"/>
      <c r="G2953" s="66"/>
      <c r="H2953" s="66"/>
      <c r="I2953" s="67"/>
      <c r="J2953" s="68"/>
      <c r="K2953" s="13"/>
      <c r="L2953" s="9"/>
      <c r="M2953" s="71"/>
      <c r="N2953" s="70"/>
      <c r="O2953" s="66"/>
      <c r="P2953" s="72"/>
      <c r="Q2953" s="69"/>
      <c r="R2953" s="68"/>
      <c r="S2953" s="68"/>
      <c r="T2953" s="68"/>
      <c r="U2953" s="68"/>
    </row>
    <row r="2954" spans="1:21" x14ac:dyDescent="0.2">
      <c r="A2954" s="65"/>
      <c r="B2954" s="12"/>
      <c r="C2954" s="73"/>
      <c r="D2954" s="67"/>
      <c r="E2954" s="11"/>
      <c r="F2954" s="66"/>
      <c r="G2954" s="66"/>
      <c r="H2954" s="66"/>
      <c r="I2954" s="67"/>
      <c r="J2954" s="68"/>
      <c r="K2954" s="13"/>
      <c r="L2954" s="9"/>
      <c r="M2954" s="71"/>
      <c r="N2954" s="70"/>
      <c r="O2954" s="66"/>
      <c r="P2954" s="72"/>
      <c r="Q2954" s="69"/>
      <c r="R2954" s="68"/>
      <c r="S2954" s="68"/>
      <c r="T2954" s="68"/>
      <c r="U2954" s="68"/>
    </row>
    <row r="2955" spans="1:21" x14ac:dyDescent="0.2">
      <c r="A2955" s="65"/>
      <c r="B2955" s="12"/>
      <c r="C2955" s="73"/>
      <c r="D2955" s="67"/>
      <c r="E2955" s="11"/>
      <c r="F2955" s="66"/>
      <c r="G2955" s="66"/>
      <c r="H2955" s="66"/>
      <c r="I2955" s="67"/>
      <c r="J2955" s="68"/>
      <c r="K2955" s="13"/>
      <c r="L2955" s="9"/>
      <c r="M2955" s="71"/>
      <c r="N2955" s="70"/>
      <c r="O2955" s="66"/>
      <c r="P2955" s="72"/>
      <c r="Q2955" s="69"/>
      <c r="R2955" s="68"/>
      <c r="S2955" s="68"/>
      <c r="T2955" s="68"/>
      <c r="U2955" s="68"/>
    </row>
    <row r="2956" spans="1:21" x14ac:dyDescent="0.2">
      <c r="A2956" s="65"/>
      <c r="B2956" s="12"/>
      <c r="C2956" s="73"/>
      <c r="D2956" s="67"/>
      <c r="E2956" s="11"/>
      <c r="F2956" s="66"/>
      <c r="G2956" s="66"/>
      <c r="H2956" s="66"/>
      <c r="I2956" s="67"/>
      <c r="J2956" s="68"/>
      <c r="K2956" s="13"/>
      <c r="L2956" s="9"/>
      <c r="M2956" s="71"/>
      <c r="N2956" s="70"/>
      <c r="O2956" s="66"/>
      <c r="P2956" s="72"/>
      <c r="Q2956" s="69"/>
      <c r="R2956" s="68"/>
      <c r="S2956" s="68"/>
      <c r="T2956" s="68"/>
      <c r="U2956" s="68"/>
    </row>
    <row r="2957" spans="1:21" x14ac:dyDescent="0.2">
      <c r="A2957" s="65"/>
      <c r="B2957" s="12"/>
      <c r="C2957" s="73"/>
      <c r="D2957" s="67"/>
      <c r="E2957" s="11"/>
      <c r="F2957" s="66"/>
      <c r="G2957" s="66"/>
      <c r="H2957" s="66"/>
      <c r="I2957" s="67"/>
      <c r="J2957" s="68"/>
      <c r="K2957" s="13"/>
      <c r="L2957" s="9"/>
      <c r="M2957" s="71"/>
      <c r="N2957" s="70"/>
      <c r="O2957" s="66"/>
      <c r="P2957" s="72"/>
      <c r="Q2957" s="69"/>
      <c r="R2957" s="68"/>
      <c r="S2957" s="68"/>
      <c r="T2957" s="68"/>
      <c r="U2957" s="68"/>
    </row>
    <row r="2958" spans="1:21" x14ac:dyDescent="0.2">
      <c r="A2958" s="65"/>
      <c r="B2958" s="12"/>
      <c r="C2958" s="73"/>
      <c r="D2958" s="67"/>
      <c r="E2958" s="11"/>
      <c r="F2958" s="66"/>
      <c r="G2958" s="66"/>
      <c r="H2958" s="66"/>
      <c r="I2958" s="67"/>
      <c r="J2958" s="68"/>
      <c r="K2958" s="13"/>
      <c r="L2958" s="9"/>
      <c r="M2958" s="71"/>
      <c r="N2958" s="70"/>
      <c r="O2958" s="66"/>
      <c r="P2958" s="72"/>
      <c r="Q2958" s="69"/>
      <c r="R2958" s="68"/>
      <c r="S2958" s="68"/>
      <c r="T2958" s="68"/>
      <c r="U2958" s="68"/>
    </row>
    <row r="2959" spans="1:21" x14ac:dyDescent="0.2">
      <c r="A2959" s="65"/>
      <c r="B2959" s="12"/>
      <c r="C2959" s="73"/>
      <c r="D2959" s="67"/>
      <c r="E2959" s="11"/>
      <c r="F2959" s="66"/>
      <c r="G2959" s="66"/>
      <c r="H2959" s="66"/>
      <c r="I2959" s="67"/>
      <c r="J2959" s="68"/>
      <c r="K2959" s="13"/>
      <c r="L2959" s="9"/>
      <c r="M2959" s="71"/>
      <c r="N2959" s="70"/>
      <c r="O2959" s="66"/>
      <c r="P2959" s="72"/>
      <c r="Q2959" s="69"/>
      <c r="R2959" s="68"/>
      <c r="S2959" s="68"/>
      <c r="T2959" s="68"/>
      <c r="U2959" s="68"/>
    </row>
    <row r="2960" spans="1:21" x14ac:dyDescent="0.2">
      <c r="A2960" s="65"/>
      <c r="B2960" s="12"/>
      <c r="C2960" s="73"/>
      <c r="D2960" s="67"/>
      <c r="E2960" s="11"/>
      <c r="F2960" s="66"/>
      <c r="G2960" s="66"/>
      <c r="H2960" s="66"/>
      <c r="I2960" s="67"/>
      <c r="J2960" s="68"/>
      <c r="K2960" s="13"/>
      <c r="L2960" s="9"/>
      <c r="M2960" s="71"/>
      <c r="N2960" s="70"/>
      <c r="O2960" s="66"/>
      <c r="P2960" s="72"/>
      <c r="Q2960" s="69"/>
      <c r="R2960" s="68"/>
      <c r="S2960" s="68"/>
      <c r="T2960" s="68"/>
      <c r="U2960" s="68"/>
    </row>
    <row r="2961" spans="1:21" x14ac:dyDescent="0.2">
      <c r="A2961" s="65"/>
      <c r="B2961" s="12"/>
      <c r="C2961" s="73"/>
      <c r="D2961" s="67"/>
      <c r="E2961" s="11"/>
      <c r="F2961" s="66"/>
      <c r="G2961" s="66"/>
      <c r="H2961" s="66"/>
      <c r="I2961" s="67"/>
      <c r="J2961" s="68"/>
      <c r="K2961" s="13"/>
      <c r="L2961" s="9"/>
      <c r="M2961" s="71"/>
      <c r="N2961" s="70"/>
      <c r="O2961" s="66"/>
      <c r="P2961" s="72"/>
      <c r="Q2961" s="69"/>
      <c r="R2961" s="68"/>
      <c r="S2961" s="68"/>
      <c r="T2961" s="68"/>
      <c r="U2961" s="68"/>
    </row>
    <row r="2962" spans="1:21" x14ac:dyDescent="0.2">
      <c r="A2962" s="65"/>
      <c r="B2962" s="12"/>
      <c r="C2962" s="73"/>
      <c r="D2962" s="67"/>
      <c r="E2962" s="11"/>
      <c r="F2962" s="66"/>
      <c r="G2962" s="66"/>
      <c r="H2962" s="66"/>
      <c r="I2962" s="67"/>
      <c r="J2962" s="68"/>
      <c r="K2962" s="13"/>
      <c r="L2962" s="9"/>
      <c r="M2962" s="71"/>
      <c r="N2962" s="70"/>
      <c r="O2962" s="66"/>
      <c r="P2962" s="72"/>
      <c r="Q2962" s="69"/>
      <c r="R2962" s="68"/>
      <c r="S2962" s="68"/>
      <c r="T2962" s="68"/>
      <c r="U2962" s="68"/>
    </row>
    <row r="2963" spans="1:21" x14ac:dyDescent="0.2">
      <c r="A2963" s="65"/>
      <c r="B2963" s="12"/>
      <c r="C2963" s="73"/>
      <c r="D2963" s="67"/>
      <c r="E2963" s="11"/>
      <c r="F2963" s="66"/>
      <c r="G2963" s="66"/>
      <c r="H2963" s="66"/>
      <c r="I2963" s="67"/>
      <c r="J2963" s="68"/>
      <c r="K2963" s="13"/>
      <c r="L2963" s="9"/>
      <c r="M2963" s="71"/>
      <c r="N2963" s="70"/>
      <c r="O2963" s="66"/>
      <c r="P2963" s="72"/>
      <c r="Q2963" s="69"/>
      <c r="R2963" s="68"/>
      <c r="S2963" s="68"/>
      <c r="T2963" s="68"/>
      <c r="U2963" s="68"/>
    </row>
    <row r="2964" spans="1:21" x14ac:dyDescent="0.2">
      <c r="A2964" s="65"/>
      <c r="B2964" s="12"/>
      <c r="C2964" s="73"/>
      <c r="D2964" s="67"/>
      <c r="E2964" s="11"/>
      <c r="F2964" s="66"/>
      <c r="G2964" s="66"/>
      <c r="H2964" s="66"/>
      <c r="I2964" s="67"/>
      <c r="J2964" s="68"/>
      <c r="K2964" s="13"/>
      <c r="L2964" s="9"/>
      <c r="M2964" s="71"/>
      <c r="N2964" s="70"/>
      <c r="O2964" s="66"/>
      <c r="P2964" s="72"/>
      <c r="Q2964" s="69"/>
      <c r="R2964" s="68"/>
      <c r="S2964" s="68"/>
      <c r="T2964" s="68"/>
      <c r="U2964" s="68"/>
    </row>
    <row r="2965" spans="1:21" x14ac:dyDescent="0.2">
      <c r="A2965" s="65"/>
      <c r="B2965" s="12"/>
      <c r="C2965" s="73"/>
      <c r="D2965" s="67"/>
      <c r="E2965" s="11"/>
      <c r="F2965" s="66"/>
      <c r="G2965" s="66"/>
      <c r="H2965" s="66"/>
      <c r="I2965" s="67"/>
      <c r="J2965" s="68"/>
      <c r="K2965" s="13"/>
      <c r="L2965" s="9"/>
      <c r="M2965" s="71"/>
      <c r="N2965" s="70"/>
      <c r="O2965" s="66"/>
      <c r="P2965" s="72"/>
      <c r="Q2965" s="69"/>
      <c r="R2965" s="68"/>
      <c r="S2965" s="68"/>
      <c r="T2965" s="68"/>
      <c r="U2965" s="68"/>
    </row>
    <row r="2966" spans="1:21" x14ac:dyDescent="0.2">
      <c r="A2966" s="65"/>
      <c r="B2966" s="12"/>
      <c r="C2966" s="73"/>
      <c r="D2966" s="67"/>
      <c r="E2966" s="11"/>
      <c r="F2966" s="66"/>
      <c r="G2966" s="66"/>
      <c r="H2966" s="66"/>
      <c r="I2966" s="67"/>
      <c r="J2966" s="68"/>
      <c r="K2966" s="13"/>
      <c r="L2966" s="9"/>
      <c r="M2966" s="71"/>
      <c r="N2966" s="70"/>
      <c r="O2966" s="66"/>
      <c r="P2966" s="72"/>
      <c r="Q2966" s="69"/>
      <c r="R2966" s="68"/>
      <c r="S2966" s="68"/>
      <c r="T2966" s="68"/>
      <c r="U2966" s="68"/>
    </row>
    <row r="2967" spans="1:21" x14ac:dyDescent="0.2">
      <c r="A2967" s="65"/>
      <c r="B2967" s="12"/>
      <c r="C2967" s="73"/>
      <c r="D2967" s="67"/>
      <c r="E2967" s="11"/>
      <c r="F2967" s="66"/>
      <c r="G2967" s="66"/>
      <c r="H2967" s="66"/>
      <c r="I2967" s="67"/>
      <c r="J2967" s="68"/>
      <c r="K2967" s="13"/>
      <c r="L2967" s="9"/>
      <c r="M2967" s="71"/>
      <c r="N2967" s="70"/>
      <c r="O2967" s="66"/>
      <c r="P2967" s="72"/>
      <c r="Q2967" s="69"/>
      <c r="R2967" s="68"/>
      <c r="S2967" s="68"/>
      <c r="T2967" s="68"/>
      <c r="U2967" s="68"/>
    </row>
    <row r="2968" spans="1:21" x14ac:dyDescent="0.2">
      <c r="A2968" s="65"/>
      <c r="B2968" s="12"/>
      <c r="C2968" s="73"/>
      <c r="D2968" s="67"/>
      <c r="E2968" s="11"/>
      <c r="F2968" s="66"/>
      <c r="G2968" s="66"/>
      <c r="H2968" s="66"/>
      <c r="I2968" s="67"/>
      <c r="J2968" s="68"/>
      <c r="K2968" s="13"/>
      <c r="L2968" s="9"/>
      <c r="M2968" s="71"/>
      <c r="N2968" s="70"/>
      <c r="O2968" s="66"/>
      <c r="P2968" s="72"/>
      <c r="Q2968" s="69"/>
      <c r="R2968" s="68"/>
      <c r="S2968" s="68"/>
      <c r="T2968" s="68"/>
      <c r="U2968" s="68"/>
    </row>
    <row r="2969" spans="1:21" x14ac:dyDescent="0.2">
      <c r="A2969" s="65"/>
      <c r="B2969" s="12"/>
      <c r="C2969" s="73"/>
      <c r="D2969" s="67"/>
      <c r="E2969" s="11"/>
      <c r="F2969" s="66"/>
      <c r="G2969" s="66"/>
      <c r="H2969" s="66"/>
      <c r="I2969" s="67"/>
      <c r="J2969" s="68"/>
      <c r="K2969" s="13"/>
      <c r="L2969" s="9"/>
      <c r="M2969" s="71"/>
      <c r="N2969" s="70"/>
      <c r="O2969" s="66"/>
      <c r="P2969" s="72"/>
      <c r="Q2969" s="69"/>
      <c r="R2969" s="68"/>
      <c r="S2969" s="68"/>
      <c r="T2969" s="68"/>
      <c r="U2969" s="68"/>
    </row>
    <row r="2970" spans="1:21" x14ac:dyDescent="0.2">
      <c r="A2970" s="65"/>
      <c r="B2970" s="12"/>
      <c r="C2970" s="73"/>
      <c r="D2970" s="67"/>
      <c r="E2970" s="11"/>
      <c r="F2970" s="66"/>
      <c r="G2970" s="66"/>
      <c r="H2970" s="66"/>
      <c r="I2970" s="67"/>
      <c r="J2970" s="68"/>
      <c r="K2970" s="13"/>
      <c r="L2970" s="9"/>
      <c r="M2970" s="71"/>
      <c r="N2970" s="70"/>
      <c r="O2970" s="66"/>
      <c r="P2970" s="72"/>
      <c r="Q2970" s="69"/>
      <c r="R2970" s="68"/>
      <c r="S2970" s="68"/>
      <c r="T2970" s="68"/>
      <c r="U2970" s="68"/>
    </row>
    <row r="2971" spans="1:21" x14ac:dyDescent="0.2">
      <c r="A2971" s="65"/>
      <c r="B2971" s="12"/>
      <c r="C2971" s="73"/>
      <c r="D2971" s="67"/>
      <c r="E2971" s="11"/>
      <c r="F2971" s="66"/>
      <c r="G2971" s="66"/>
      <c r="H2971" s="66"/>
      <c r="I2971" s="67"/>
      <c r="J2971" s="68"/>
      <c r="K2971" s="13"/>
      <c r="L2971" s="9"/>
      <c r="M2971" s="71"/>
      <c r="N2971" s="70"/>
      <c r="O2971" s="66"/>
      <c r="P2971" s="72"/>
      <c r="Q2971" s="69"/>
      <c r="R2971" s="68"/>
      <c r="S2971" s="68"/>
      <c r="T2971" s="68"/>
      <c r="U2971" s="68"/>
    </row>
    <row r="2972" spans="1:21" x14ac:dyDescent="0.2">
      <c r="A2972" s="65"/>
      <c r="B2972" s="12"/>
      <c r="C2972" s="73"/>
      <c r="D2972" s="67"/>
      <c r="E2972" s="11"/>
      <c r="F2972" s="66"/>
      <c r="G2972" s="66"/>
      <c r="H2972" s="66"/>
      <c r="I2972" s="67"/>
      <c r="J2972" s="68"/>
      <c r="K2972" s="13"/>
      <c r="L2972" s="9"/>
      <c r="M2972" s="71"/>
      <c r="N2972" s="70"/>
      <c r="O2972" s="66"/>
      <c r="P2972" s="72"/>
      <c r="Q2972" s="69"/>
      <c r="R2972" s="68"/>
      <c r="S2972" s="68"/>
      <c r="T2972" s="68"/>
      <c r="U2972" s="68"/>
    </row>
    <row r="2973" spans="1:21" x14ac:dyDescent="0.2">
      <c r="A2973" s="65"/>
      <c r="B2973" s="12"/>
      <c r="C2973" s="73"/>
      <c r="D2973" s="67"/>
      <c r="E2973" s="11"/>
      <c r="F2973" s="66"/>
      <c r="G2973" s="66"/>
      <c r="H2973" s="66"/>
      <c r="I2973" s="67"/>
      <c r="J2973" s="68"/>
      <c r="K2973" s="13"/>
      <c r="L2973" s="9"/>
      <c r="M2973" s="71"/>
      <c r="N2973" s="70"/>
      <c r="O2973" s="66"/>
      <c r="P2973" s="72"/>
      <c r="Q2973" s="69"/>
      <c r="R2973" s="68"/>
      <c r="S2973" s="68"/>
      <c r="T2973" s="68"/>
      <c r="U2973" s="68"/>
    </row>
    <row r="2974" spans="1:21" x14ac:dyDescent="0.2">
      <c r="A2974" s="65"/>
      <c r="B2974" s="12"/>
      <c r="C2974" s="73"/>
      <c r="D2974" s="67"/>
      <c r="E2974" s="11"/>
      <c r="F2974" s="66"/>
      <c r="G2974" s="66"/>
      <c r="H2974" s="66"/>
      <c r="I2974" s="67"/>
      <c r="J2974" s="68"/>
      <c r="K2974" s="13"/>
      <c r="L2974" s="9"/>
      <c r="M2974" s="71"/>
      <c r="N2974" s="70"/>
      <c r="O2974" s="66"/>
      <c r="P2974" s="72"/>
      <c r="Q2974" s="69"/>
      <c r="R2974" s="68"/>
      <c r="S2974" s="68"/>
      <c r="T2974" s="68"/>
      <c r="U2974" s="68"/>
    </row>
    <row r="2975" spans="1:21" x14ac:dyDescent="0.2">
      <c r="A2975" s="65"/>
      <c r="B2975" s="12"/>
      <c r="C2975" s="73"/>
      <c r="D2975" s="67"/>
      <c r="E2975" s="11"/>
      <c r="F2975" s="66"/>
      <c r="G2975" s="66"/>
      <c r="H2975" s="66"/>
      <c r="I2975" s="67"/>
      <c r="J2975" s="68"/>
      <c r="K2975" s="13"/>
      <c r="L2975" s="9"/>
      <c r="M2975" s="71"/>
      <c r="N2975" s="70"/>
      <c r="O2975" s="66"/>
      <c r="P2975" s="72"/>
      <c r="Q2975" s="69"/>
      <c r="R2975" s="68"/>
      <c r="S2975" s="68"/>
      <c r="T2975" s="68"/>
      <c r="U2975" s="68"/>
    </row>
    <row r="2976" spans="1:21" x14ac:dyDescent="0.2">
      <c r="A2976" s="65"/>
      <c r="B2976" s="12"/>
      <c r="C2976" s="73"/>
      <c r="D2976" s="67"/>
      <c r="E2976" s="11"/>
      <c r="F2976" s="66"/>
      <c r="G2976" s="66"/>
      <c r="H2976" s="66"/>
      <c r="I2976" s="67"/>
      <c r="J2976" s="68"/>
      <c r="K2976" s="13"/>
      <c r="L2976" s="9"/>
      <c r="M2976" s="71"/>
      <c r="N2976" s="70"/>
      <c r="O2976" s="66"/>
      <c r="P2976" s="72"/>
      <c r="Q2976" s="69"/>
      <c r="R2976" s="68"/>
      <c r="S2976" s="68"/>
      <c r="T2976" s="68"/>
      <c r="U2976" s="68"/>
    </row>
    <row r="2977" spans="1:21" x14ac:dyDescent="0.2">
      <c r="A2977" s="65"/>
      <c r="B2977" s="12"/>
      <c r="C2977" s="73"/>
      <c r="D2977" s="67"/>
      <c r="E2977" s="11"/>
      <c r="F2977" s="66"/>
      <c r="G2977" s="66"/>
      <c r="H2977" s="66"/>
      <c r="I2977" s="67"/>
      <c r="J2977" s="68"/>
      <c r="K2977" s="13"/>
      <c r="L2977" s="9"/>
      <c r="M2977" s="71"/>
      <c r="N2977" s="70"/>
      <c r="O2977" s="66"/>
      <c r="P2977" s="72"/>
      <c r="Q2977" s="69"/>
      <c r="R2977" s="68"/>
      <c r="S2977" s="68"/>
      <c r="T2977" s="68"/>
      <c r="U2977" s="68"/>
    </row>
    <row r="2978" spans="1:21" x14ac:dyDescent="0.2">
      <c r="A2978" s="65"/>
      <c r="B2978" s="12"/>
      <c r="C2978" s="73"/>
      <c r="D2978" s="67"/>
      <c r="E2978" s="11"/>
      <c r="F2978" s="66"/>
      <c r="G2978" s="66"/>
      <c r="H2978" s="66"/>
      <c r="I2978" s="67"/>
      <c r="J2978" s="68"/>
      <c r="K2978" s="13"/>
      <c r="L2978" s="9"/>
      <c r="M2978" s="71"/>
      <c r="N2978" s="70"/>
      <c r="O2978" s="66"/>
      <c r="P2978" s="72"/>
      <c r="Q2978" s="69"/>
      <c r="R2978" s="68"/>
      <c r="S2978" s="68"/>
      <c r="T2978" s="68"/>
      <c r="U2978" s="68"/>
    </row>
    <row r="2979" spans="1:21" x14ac:dyDescent="0.2">
      <c r="A2979" s="65"/>
      <c r="B2979" s="12"/>
      <c r="C2979" s="73"/>
      <c r="D2979" s="67"/>
      <c r="E2979" s="11"/>
      <c r="F2979" s="66"/>
      <c r="G2979" s="66"/>
      <c r="H2979" s="66"/>
      <c r="I2979" s="67"/>
      <c r="J2979" s="68"/>
      <c r="K2979" s="13"/>
      <c r="L2979" s="9"/>
      <c r="M2979" s="71"/>
      <c r="N2979" s="70"/>
      <c r="O2979" s="66"/>
      <c r="P2979" s="72"/>
      <c r="Q2979" s="69"/>
      <c r="R2979" s="68"/>
      <c r="S2979" s="68"/>
      <c r="T2979" s="68"/>
      <c r="U2979" s="68"/>
    </row>
    <row r="2980" spans="1:21" x14ac:dyDescent="0.2">
      <c r="A2980" s="65"/>
      <c r="B2980" s="12"/>
      <c r="C2980" s="73"/>
      <c r="D2980" s="67"/>
      <c r="E2980" s="11"/>
      <c r="F2980" s="66"/>
      <c r="G2980" s="66"/>
      <c r="H2980" s="66"/>
      <c r="I2980" s="67"/>
      <c r="J2980" s="68"/>
      <c r="K2980" s="13"/>
      <c r="L2980" s="9"/>
      <c r="M2980" s="71"/>
      <c r="N2980" s="70"/>
      <c r="O2980" s="66"/>
      <c r="P2980" s="72"/>
      <c r="Q2980" s="69"/>
      <c r="R2980" s="68"/>
      <c r="S2980" s="68"/>
      <c r="T2980" s="68"/>
      <c r="U2980" s="68"/>
    </row>
    <row r="2981" spans="1:21" x14ac:dyDescent="0.2">
      <c r="A2981" s="65"/>
      <c r="B2981" s="12"/>
      <c r="C2981" s="73"/>
      <c r="D2981" s="67"/>
      <c r="E2981" s="11"/>
      <c r="F2981" s="66"/>
      <c r="G2981" s="66"/>
      <c r="H2981" s="66"/>
      <c r="I2981" s="67"/>
      <c r="J2981" s="68"/>
      <c r="K2981" s="13"/>
      <c r="L2981" s="9"/>
      <c r="M2981" s="71"/>
      <c r="N2981" s="70"/>
      <c r="O2981" s="66"/>
      <c r="P2981" s="72"/>
      <c r="Q2981" s="69"/>
      <c r="R2981" s="68"/>
      <c r="S2981" s="68"/>
      <c r="T2981" s="68"/>
      <c r="U2981" s="68"/>
    </row>
    <row r="2982" spans="1:21" x14ac:dyDescent="0.2">
      <c r="A2982" s="65"/>
      <c r="B2982" s="12"/>
      <c r="C2982" s="73"/>
      <c r="D2982" s="67"/>
      <c r="E2982" s="11"/>
      <c r="F2982" s="66"/>
      <c r="G2982" s="66"/>
      <c r="H2982" s="66"/>
      <c r="I2982" s="67"/>
      <c r="J2982" s="68"/>
      <c r="K2982" s="13"/>
      <c r="L2982" s="9"/>
      <c r="M2982" s="71"/>
      <c r="N2982" s="70"/>
      <c r="O2982" s="66"/>
      <c r="P2982" s="72"/>
      <c r="Q2982" s="69"/>
      <c r="R2982" s="68"/>
      <c r="S2982" s="68"/>
      <c r="T2982" s="68"/>
      <c r="U2982" s="68"/>
    </row>
    <row r="2983" spans="1:21" x14ac:dyDescent="0.2">
      <c r="A2983" s="65"/>
      <c r="B2983" s="12"/>
      <c r="C2983" s="73"/>
      <c r="D2983" s="67"/>
      <c r="E2983" s="11"/>
      <c r="F2983" s="66"/>
      <c r="G2983" s="66"/>
      <c r="H2983" s="66"/>
      <c r="I2983" s="67"/>
      <c r="J2983" s="68"/>
      <c r="K2983" s="13"/>
      <c r="L2983" s="9"/>
      <c r="M2983" s="71"/>
      <c r="N2983" s="70"/>
      <c r="O2983" s="66"/>
      <c r="P2983" s="72"/>
      <c r="Q2983" s="69"/>
      <c r="R2983" s="68"/>
      <c r="S2983" s="68"/>
      <c r="T2983" s="68"/>
      <c r="U2983" s="68"/>
    </row>
    <row r="2984" spans="1:21" x14ac:dyDescent="0.2">
      <c r="A2984" s="65"/>
      <c r="B2984" s="12"/>
      <c r="C2984" s="73"/>
      <c r="D2984" s="67"/>
      <c r="E2984" s="11"/>
      <c r="F2984" s="66"/>
      <c r="G2984" s="66"/>
      <c r="H2984" s="66"/>
      <c r="I2984" s="67"/>
      <c r="J2984" s="68"/>
      <c r="K2984" s="13"/>
      <c r="L2984" s="9"/>
      <c r="M2984" s="71"/>
      <c r="N2984" s="70"/>
      <c r="O2984" s="66"/>
      <c r="P2984" s="72"/>
      <c r="Q2984" s="69"/>
      <c r="R2984" s="68"/>
      <c r="S2984" s="68"/>
      <c r="T2984" s="68"/>
      <c r="U2984" s="68"/>
    </row>
    <row r="2985" spans="1:21" x14ac:dyDescent="0.2">
      <c r="A2985" s="65"/>
      <c r="B2985" s="12"/>
      <c r="C2985" s="73"/>
      <c r="D2985" s="67"/>
      <c r="E2985" s="11"/>
      <c r="F2985" s="66"/>
      <c r="G2985" s="66"/>
      <c r="H2985" s="66"/>
      <c r="I2985" s="67"/>
      <c r="J2985" s="68"/>
      <c r="K2985" s="13"/>
      <c r="L2985" s="9"/>
      <c r="M2985" s="71"/>
      <c r="N2985" s="70"/>
      <c r="O2985" s="66"/>
      <c r="P2985" s="72"/>
      <c r="Q2985" s="69"/>
      <c r="R2985" s="68"/>
      <c r="S2985" s="68"/>
      <c r="T2985" s="68"/>
      <c r="U2985" s="68"/>
    </row>
    <row r="2986" spans="1:21" x14ac:dyDescent="0.2">
      <c r="A2986" s="65"/>
      <c r="B2986" s="12"/>
      <c r="C2986" s="73"/>
      <c r="D2986" s="67"/>
      <c r="E2986" s="11"/>
      <c r="F2986" s="66"/>
      <c r="G2986" s="66"/>
      <c r="H2986" s="66"/>
      <c r="I2986" s="67"/>
      <c r="J2986" s="68"/>
      <c r="K2986" s="13"/>
      <c r="L2986" s="9"/>
      <c r="M2986" s="71"/>
      <c r="N2986" s="70"/>
      <c r="O2986" s="66"/>
      <c r="P2986" s="72"/>
      <c r="Q2986" s="69"/>
      <c r="R2986" s="68"/>
      <c r="S2986" s="68"/>
      <c r="T2986" s="68"/>
      <c r="U2986" s="68"/>
    </row>
    <row r="2987" spans="1:21" x14ac:dyDescent="0.2">
      <c r="A2987" s="65"/>
      <c r="B2987" s="12"/>
      <c r="C2987" s="73"/>
      <c r="D2987" s="67"/>
      <c r="E2987" s="11"/>
      <c r="F2987" s="66"/>
      <c r="G2987" s="66"/>
      <c r="H2987" s="66"/>
      <c r="I2987" s="67"/>
      <c r="J2987" s="68"/>
      <c r="K2987" s="13"/>
      <c r="L2987" s="9"/>
      <c r="M2987" s="71"/>
      <c r="N2987" s="70"/>
      <c r="O2987" s="66"/>
      <c r="P2987" s="72"/>
      <c r="Q2987" s="69"/>
      <c r="R2987" s="68"/>
      <c r="S2987" s="68"/>
      <c r="T2987" s="68"/>
      <c r="U2987" s="68"/>
    </row>
    <row r="2988" spans="1:21" x14ac:dyDescent="0.2">
      <c r="A2988" s="65"/>
      <c r="B2988" s="12"/>
      <c r="C2988" s="73"/>
      <c r="D2988" s="67"/>
      <c r="E2988" s="11"/>
      <c r="F2988" s="66"/>
      <c r="G2988" s="66"/>
      <c r="H2988" s="66"/>
      <c r="I2988" s="67"/>
      <c r="J2988" s="68"/>
      <c r="K2988" s="13"/>
      <c r="L2988" s="9"/>
      <c r="M2988" s="71"/>
      <c r="N2988" s="70"/>
      <c r="O2988" s="66"/>
      <c r="P2988" s="72"/>
      <c r="Q2988" s="69"/>
      <c r="R2988" s="68"/>
      <c r="S2988" s="68"/>
      <c r="T2988" s="68"/>
      <c r="U2988" s="68"/>
    </row>
    <row r="2989" spans="1:21" x14ac:dyDescent="0.2">
      <c r="A2989" s="65"/>
      <c r="B2989" s="12"/>
      <c r="C2989" s="73"/>
      <c r="D2989" s="67"/>
      <c r="E2989" s="11"/>
      <c r="F2989" s="66"/>
      <c r="G2989" s="66"/>
      <c r="H2989" s="66"/>
      <c r="I2989" s="67"/>
      <c r="J2989" s="68"/>
      <c r="K2989" s="13"/>
      <c r="L2989" s="9"/>
      <c r="M2989" s="71"/>
      <c r="N2989" s="70"/>
      <c r="O2989" s="66"/>
      <c r="P2989" s="72"/>
      <c r="Q2989" s="69"/>
      <c r="R2989" s="68"/>
      <c r="S2989" s="68"/>
      <c r="T2989" s="68"/>
      <c r="U2989" s="68"/>
    </row>
    <row r="2990" spans="1:21" x14ac:dyDescent="0.2">
      <c r="A2990" s="65"/>
      <c r="B2990" s="12"/>
      <c r="C2990" s="73"/>
      <c r="D2990" s="67"/>
      <c r="E2990" s="11"/>
      <c r="F2990" s="66"/>
      <c r="G2990" s="66"/>
      <c r="H2990" s="66"/>
      <c r="I2990" s="67"/>
      <c r="J2990" s="68"/>
      <c r="K2990" s="13"/>
      <c r="L2990" s="9"/>
      <c r="M2990" s="71"/>
      <c r="N2990" s="70"/>
      <c r="O2990" s="66"/>
      <c r="P2990" s="72"/>
      <c r="Q2990" s="69"/>
      <c r="R2990" s="68"/>
      <c r="S2990" s="68"/>
      <c r="T2990" s="68"/>
      <c r="U2990" s="68"/>
    </row>
    <row r="2991" spans="1:21" x14ac:dyDescent="0.2">
      <c r="A2991" s="65"/>
      <c r="B2991" s="12"/>
      <c r="C2991" s="73"/>
      <c r="D2991" s="67"/>
      <c r="E2991" s="11"/>
      <c r="F2991" s="66"/>
      <c r="G2991" s="66"/>
      <c r="H2991" s="66"/>
      <c r="I2991" s="67"/>
      <c r="J2991" s="68"/>
      <c r="K2991" s="13"/>
      <c r="L2991" s="9"/>
      <c r="M2991" s="71"/>
      <c r="N2991" s="70"/>
      <c r="O2991" s="66"/>
      <c r="P2991" s="72"/>
      <c r="Q2991" s="69"/>
      <c r="R2991" s="68"/>
      <c r="S2991" s="68"/>
      <c r="T2991" s="68"/>
      <c r="U2991" s="68"/>
    </row>
    <row r="2992" spans="1:21" x14ac:dyDescent="0.2">
      <c r="A2992" s="65"/>
      <c r="B2992" s="12"/>
      <c r="C2992" s="73"/>
      <c r="D2992" s="67"/>
      <c r="E2992" s="11"/>
      <c r="F2992" s="66"/>
      <c r="G2992" s="66"/>
      <c r="H2992" s="66"/>
      <c r="I2992" s="67"/>
      <c r="J2992" s="68"/>
      <c r="K2992" s="13"/>
      <c r="L2992" s="9"/>
      <c r="M2992" s="71"/>
      <c r="N2992" s="70"/>
      <c r="O2992" s="66"/>
      <c r="P2992" s="72"/>
      <c r="Q2992" s="69"/>
      <c r="R2992" s="68"/>
      <c r="S2992" s="68"/>
      <c r="T2992" s="68"/>
      <c r="U2992" s="68"/>
    </row>
    <row r="2993" spans="1:21" x14ac:dyDescent="0.2">
      <c r="A2993" s="65"/>
      <c r="B2993" s="12"/>
      <c r="C2993" s="73"/>
      <c r="D2993" s="67"/>
      <c r="E2993" s="11"/>
      <c r="F2993" s="66"/>
      <c r="G2993" s="66"/>
      <c r="H2993" s="66"/>
      <c r="I2993" s="67"/>
      <c r="J2993" s="68"/>
      <c r="K2993" s="13"/>
      <c r="L2993" s="9"/>
      <c r="M2993" s="71"/>
      <c r="N2993" s="70"/>
      <c r="O2993" s="66"/>
      <c r="P2993" s="72"/>
      <c r="Q2993" s="69"/>
      <c r="R2993" s="68"/>
      <c r="S2993" s="68"/>
      <c r="T2993" s="68"/>
      <c r="U2993" s="68"/>
    </row>
    <row r="2994" spans="1:21" x14ac:dyDescent="0.2">
      <c r="A2994" s="65"/>
      <c r="B2994" s="12"/>
      <c r="C2994" s="73"/>
      <c r="D2994" s="67"/>
      <c r="E2994" s="11"/>
      <c r="F2994" s="66"/>
      <c r="G2994" s="66"/>
      <c r="H2994" s="66"/>
      <c r="I2994" s="67"/>
      <c r="J2994" s="68"/>
      <c r="K2994" s="13"/>
      <c r="L2994" s="9"/>
      <c r="M2994" s="71"/>
      <c r="N2994" s="70"/>
      <c r="O2994" s="66"/>
      <c r="P2994" s="72"/>
      <c r="Q2994" s="69"/>
      <c r="R2994" s="68"/>
      <c r="S2994" s="68"/>
      <c r="T2994" s="68"/>
      <c r="U2994" s="68"/>
    </row>
    <row r="2995" spans="1:21" x14ac:dyDescent="0.2">
      <c r="A2995" s="65"/>
      <c r="B2995" s="12"/>
      <c r="C2995" s="73"/>
      <c r="D2995" s="67"/>
      <c r="E2995" s="11"/>
      <c r="F2995" s="66"/>
      <c r="G2995" s="66"/>
      <c r="H2995" s="66"/>
      <c r="I2995" s="67"/>
      <c r="J2995" s="68"/>
      <c r="K2995" s="13"/>
      <c r="L2995" s="9"/>
      <c r="M2995" s="71"/>
      <c r="N2995" s="70"/>
      <c r="O2995" s="66"/>
      <c r="P2995" s="72"/>
      <c r="Q2995" s="69"/>
      <c r="R2995" s="68"/>
      <c r="S2995" s="68"/>
      <c r="T2995" s="68"/>
      <c r="U2995" s="68"/>
    </row>
    <row r="2996" spans="1:21" x14ac:dyDescent="0.2">
      <c r="A2996" s="65"/>
      <c r="B2996" s="12"/>
      <c r="C2996" s="73"/>
      <c r="D2996" s="67"/>
      <c r="E2996" s="11"/>
      <c r="F2996" s="66"/>
      <c r="G2996" s="66"/>
      <c r="H2996" s="66"/>
      <c r="I2996" s="67"/>
      <c r="J2996" s="68"/>
      <c r="K2996" s="13"/>
      <c r="L2996" s="9"/>
      <c r="M2996" s="71"/>
      <c r="N2996" s="70"/>
      <c r="O2996" s="66"/>
      <c r="P2996" s="72"/>
      <c r="Q2996" s="69"/>
      <c r="R2996" s="68"/>
      <c r="S2996" s="68"/>
      <c r="T2996" s="68"/>
      <c r="U2996" s="68"/>
    </row>
    <row r="2997" spans="1:21" x14ac:dyDescent="0.2">
      <c r="A2997" s="65"/>
      <c r="B2997" s="12"/>
      <c r="C2997" s="73"/>
      <c r="D2997" s="67"/>
      <c r="E2997" s="11"/>
      <c r="F2997" s="66"/>
      <c r="G2997" s="66"/>
      <c r="H2997" s="66"/>
      <c r="I2997" s="67"/>
      <c r="J2997" s="68"/>
      <c r="K2997" s="13"/>
      <c r="L2997" s="9"/>
      <c r="M2997" s="71"/>
      <c r="N2997" s="70"/>
      <c r="O2997" s="66"/>
      <c r="P2997" s="72"/>
      <c r="Q2997" s="69"/>
      <c r="R2997" s="68"/>
      <c r="S2997" s="68"/>
      <c r="T2997" s="68"/>
      <c r="U2997" s="68"/>
    </row>
    <row r="2998" spans="1:21" x14ac:dyDescent="0.2">
      <c r="A2998" s="65"/>
      <c r="B2998" s="12"/>
      <c r="C2998" s="73"/>
      <c r="D2998" s="67"/>
      <c r="E2998" s="11"/>
      <c r="F2998" s="66"/>
      <c r="G2998" s="66"/>
      <c r="H2998" s="66"/>
      <c r="I2998" s="67"/>
      <c r="J2998" s="68"/>
      <c r="K2998" s="13"/>
      <c r="L2998" s="9"/>
      <c r="M2998" s="71"/>
      <c r="N2998" s="70"/>
      <c r="O2998" s="66"/>
      <c r="P2998" s="72"/>
      <c r="Q2998" s="69"/>
      <c r="R2998" s="68"/>
      <c r="S2998" s="68"/>
      <c r="T2998" s="68"/>
      <c r="U2998" s="68"/>
    </row>
    <row r="2999" spans="1:21" x14ac:dyDescent="0.2">
      <c r="A2999" s="65"/>
      <c r="B2999" s="12"/>
      <c r="C2999" s="73"/>
      <c r="D2999" s="67"/>
      <c r="E2999" s="11"/>
      <c r="F2999" s="66"/>
      <c r="G2999" s="66"/>
      <c r="H2999" s="66"/>
      <c r="I2999" s="67"/>
      <c r="J2999" s="68"/>
      <c r="K2999" s="13"/>
      <c r="L2999" s="9"/>
      <c r="M2999" s="71"/>
      <c r="N2999" s="70"/>
      <c r="O2999" s="66"/>
      <c r="P2999" s="72"/>
      <c r="Q2999" s="69"/>
      <c r="R2999" s="68"/>
      <c r="S2999" s="68"/>
      <c r="T2999" s="68"/>
      <c r="U2999" s="68"/>
    </row>
    <row r="3000" spans="1:21" x14ac:dyDescent="0.2">
      <c r="A3000" s="65"/>
      <c r="B3000" s="12"/>
      <c r="C3000" s="73"/>
      <c r="D3000" s="67"/>
      <c r="E3000" s="11"/>
      <c r="F3000" s="66"/>
      <c r="G3000" s="66"/>
      <c r="H3000" s="66"/>
      <c r="I3000" s="67"/>
      <c r="J3000" s="68"/>
      <c r="K3000" s="13"/>
      <c r="L3000" s="9"/>
      <c r="M3000" s="71"/>
      <c r="N3000" s="70"/>
      <c r="O3000" s="66"/>
      <c r="P3000" s="72"/>
      <c r="Q3000" s="69"/>
      <c r="R3000" s="68"/>
      <c r="S3000" s="68"/>
      <c r="T3000" s="68"/>
      <c r="U3000" s="68"/>
    </row>
    <row r="3001" spans="1:21" x14ac:dyDescent="0.2">
      <c r="A3001" s="65"/>
      <c r="B3001" s="12"/>
      <c r="C3001" s="73"/>
      <c r="D3001" s="67"/>
      <c r="E3001" s="11"/>
      <c r="F3001" s="66"/>
      <c r="G3001" s="66"/>
      <c r="H3001" s="66"/>
      <c r="I3001" s="67"/>
      <c r="J3001" s="68"/>
      <c r="K3001" s="13"/>
      <c r="L3001" s="9"/>
      <c r="M3001" s="71"/>
      <c r="N3001" s="70"/>
      <c r="O3001" s="66"/>
      <c r="P3001" s="72"/>
      <c r="Q3001" s="69"/>
      <c r="R3001" s="68"/>
      <c r="S3001" s="68"/>
      <c r="T3001" s="68"/>
      <c r="U3001" s="68"/>
    </row>
    <row r="3002" spans="1:21" x14ac:dyDescent="0.2">
      <c r="A3002" s="65"/>
      <c r="B3002" s="12"/>
      <c r="C3002" s="73"/>
      <c r="D3002" s="67"/>
      <c r="E3002" s="11"/>
      <c r="F3002" s="66"/>
      <c r="G3002" s="66"/>
      <c r="H3002" s="66"/>
      <c r="I3002" s="67"/>
      <c r="J3002" s="68"/>
      <c r="K3002" s="13"/>
      <c r="L3002" s="9"/>
      <c r="M3002" s="71"/>
      <c r="N3002" s="70"/>
      <c r="O3002" s="66"/>
      <c r="P3002" s="72"/>
      <c r="Q3002" s="69"/>
      <c r="R3002" s="68"/>
      <c r="S3002" s="68"/>
      <c r="T3002" s="68"/>
      <c r="U3002" s="68"/>
    </row>
    <row r="3003" spans="1:21" x14ac:dyDescent="0.2">
      <c r="A3003" s="65"/>
      <c r="B3003" s="12"/>
      <c r="C3003" s="73"/>
      <c r="D3003" s="67"/>
      <c r="E3003" s="11"/>
      <c r="F3003" s="66"/>
      <c r="G3003" s="66"/>
      <c r="H3003" s="66"/>
      <c r="I3003" s="67"/>
      <c r="J3003" s="68"/>
      <c r="K3003" s="13"/>
      <c r="L3003" s="9"/>
      <c r="M3003" s="71"/>
      <c r="N3003" s="70"/>
      <c r="O3003" s="66"/>
      <c r="P3003" s="72"/>
      <c r="Q3003" s="69"/>
      <c r="R3003" s="68"/>
      <c r="S3003" s="68"/>
      <c r="T3003" s="68"/>
      <c r="U3003" s="68"/>
    </row>
    <row r="3004" spans="1:21" x14ac:dyDescent="0.2">
      <c r="A3004" s="65"/>
      <c r="B3004" s="12"/>
      <c r="C3004" s="73"/>
      <c r="D3004" s="67"/>
      <c r="E3004" s="11"/>
      <c r="F3004" s="66"/>
      <c r="G3004" s="66"/>
      <c r="H3004" s="66"/>
      <c r="I3004" s="67"/>
      <c r="J3004" s="68"/>
      <c r="K3004" s="13"/>
      <c r="L3004" s="9"/>
      <c r="M3004" s="71"/>
      <c r="N3004" s="70"/>
      <c r="O3004" s="66"/>
      <c r="P3004" s="72"/>
      <c r="Q3004" s="69"/>
      <c r="R3004" s="68"/>
      <c r="S3004" s="68"/>
      <c r="T3004" s="68"/>
      <c r="U3004" s="68"/>
    </row>
    <row r="3005" spans="1:21" x14ac:dyDescent="0.2">
      <c r="A3005" s="65"/>
      <c r="B3005" s="12"/>
      <c r="C3005" s="73"/>
      <c r="D3005" s="67"/>
      <c r="E3005" s="11"/>
      <c r="F3005" s="66"/>
      <c r="G3005" s="66"/>
      <c r="H3005" s="66"/>
      <c r="I3005" s="67"/>
      <c r="J3005" s="68"/>
      <c r="K3005" s="13"/>
      <c r="L3005" s="9"/>
      <c r="M3005" s="71"/>
      <c r="N3005" s="70"/>
      <c r="O3005" s="66"/>
      <c r="P3005" s="72"/>
      <c r="Q3005" s="69"/>
      <c r="R3005" s="68"/>
      <c r="S3005" s="68"/>
      <c r="T3005" s="68"/>
      <c r="U3005" s="68"/>
    </row>
    <row r="3006" spans="1:21" x14ac:dyDescent="0.2">
      <c r="A3006" s="65"/>
      <c r="B3006" s="12"/>
      <c r="C3006" s="73"/>
      <c r="D3006" s="67"/>
      <c r="E3006" s="11"/>
      <c r="F3006" s="66"/>
      <c r="G3006" s="66"/>
      <c r="H3006" s="66"/>
      <c r="I3006" s="67"/>
      <c r="J3006" s="68"/>
      <c r="K3006" s="13"/>
      <c r="L3006" s="9"/>
      <c r="M3006" s="71"/>
      <c r="N3006" s="70"/>
      <c r="O3006" s="66"/>
      <c r="P3006" s="72"/>
      <c r="Q3006" s="69"/>
      <c r="R3006" s="68"/>
      <c r="S3006" s="68"/>
      <c r="T3006" s="68"/>
      <c r="U3006" s="68"/>
    </row>
    <row r="3007" spans="1:21" x14ac:dyDescent="0.2">
      <c r="A3007" s="65"/>
      <c r="B3007" s="12"/>
      <c r="C3007" s="73"/>
      <c r="D3007" s="67"/>
      <c r="E3007" s="11"/>
      <c r="F3007" s="66"/>
      <c r="G3007" s="66"/>
      <c r="H3007" s="66"/>
      <c r="I3007" s="67"/>
      <c r="J3007" s="68"/>
      <c r="K3007" s="13"/>
      <c r="L3007" s="9"/>
      <c r="M3007" s="71"/>
      <c r="N3007" s="70"/>
      <c r="O3007" s="66"/>
      <c r="P3007" s="72"/>
      <c r="Q3007" s="69"/>
      <c r="R3007" s="68"/>
      <c r="S3007" s="68"/>
      <c r="T3007" s="68"/>
      <c r="U3007" s="68"/>
    </row>
    <row r="3008" spans="1:21" x14ac:dyDescent="0.2">
      <c r="A3008" s="65"/>
      <c r="B3008" s="12"/>
      <c r="C3008" s="73"/>
      <c r="D3008" s="67"/>
      <c r="E3008" s="11"/>
      <c r="F3008" s="66"/>
      <c r="G3008" s="66"/>
      <c r="H3008" s="66"/>
      <c r="I3008" s="67"/>
      <c r="J3008" s="68"/>
      <c r="K3008" s="13"/>
      <c r="L3008" s="9"/>
      <c r="M3008" s="71"/>
      <c r="N3008" s="70"/>
      <c r="O3008" s="66"/>
      <c r="P3008" s="72"/>
      <c r="Q3008" s="69"/>
      <c r="R3008" s="68"/>
      <c r="S3008" s="68"/>
      <c r="T3008" s="68"/>
      <c r="U3008" s="68"/>
    </row>
    <row r="3009" spans="1:21" x14ac:dyDescent="0.2">
      <c r="A3009" s="65"/>
      <c r="B3009" s="12"/>
      <c r="C3009" s="73"/>
      <c r="D3009" s="67"/>
      <c r="E3009" s="11"/>
      <c r="F3009" s="66"/>
      <c r="G3009" s="66"/>
      <c r="H3009" s="66"/>
      <c r="I3009" s="67"/>
      <c r="J3009" s="68"/>
      <c r="K3009" s="13"/>
      <c r="L3009" s="9"/>
      <c r="M3009" s="71"/>
      <c r="N3009" s="70"/>
      <c r="O3009" s="66"/>
      <c r="P3009" s="72"/>
      <c r="Q3009" s="69"/>
      <c r="R3009" s="68"/>
      <c r="S3009" s="68"/>
      <c r="T3009" s="68"/>
      <c r="U3009" s="68"/>
    </row>
    <row r="3010" spans="1:21" x14ac:dyDescent="0.2">
      <c r="A3010" s="65"/>
      <c r="B3010" s="12"/>
      <c r="C3010" s="73"/>
      <c r="D3010" s="67"/>
      <c r="E3010" s="11"/>
      <c r="F3010" s="66"/>
      <c r="G3010" s="66"/>
      <c r="H3010" s="66"/>
      <c r="I3010" s="67"/>
      <c r="J3010" s="68"/>
      <c r="K3010" s="13"/>
      <c r="L3010" s="9"/>
      <c r="M3010" s="71"/>
      <c r="N3010" s="70"/>
      <c r="O3010" s="66"/>
      <c r="P3010" s="72"/>
      <c r="Q3010" s="69"/>
      <c r="R3010" s="68"/>
      <c r="S3010" s="68"/>
      <c r="T3010" s="68"/>
      <c r="U3010" s="68"/>
    </row>
    <row r="3011" spans="1:21" x14ac:dyDescent="0.2">
      <c r="A3011" s="65"/>
      <c r="B3011" s="12"/>
      <c r="C3011" s="73"/>
      <c r="D3011" s="67"/>
      <c r="E3011" s="11"/>
      <c r="F3011" s="66"/>
      <c r="G3011" s="66"/>
      <c r="H3011" s="66"/>
      <c r="I3011" s="67"/>
      <c r="J3011" s="68"/>
      <c r="K3011" s="13"/>
      <c r="L3011" s="9"/>
      <c r="M3011" s="71"/>
      <c r="N3011" s="70"/>
      <c r="O3011" s="66"/>
      <c r="P3011" s="72"/>
      <c r="Q3011" s="69"/>
      <c r="R3011" s="68"/>
      <c r="S3011" s="68"/>
      <c r="T3011" s="68"/>
      <c r="U3011" s="68"/>
    </row>
    <row r="3012" spans="1:21" x14ac:dyDescent="0.2">
      <c r="A3012" s="65"/>
      <c r="B3012" s="12"/>
      <c r="C3012" s="73"/>
      <c r="D3012" s="67"/>
      <c r="E3012" s="11"/>
      <c r="F3012" s="66"/>
      <c r="G3012" s="66"/>
      <c r="H3012" s="66"/>
      <c r="I3012" s="67"/>
      <c r="J3012" s="68"/>
      <c r="K3012" s="13"/>
      <c r="L3012" s="9"/>
      <c r="M3012" s="71"/>
      <c r="N3012" s="70"/>
      <c r="O3012" s="66"/>
      <c r="P3012" s="72"/>
      <c r="Q3012" s="69"/>
      <c r="R3012" s="68"/>
      <c r="S3012" s="68"/>
      <c r="T3012" s="68"/>
      <c r="U3012" s="68"/>
    </row>
    <row r="3013" spans="1:21" x14ac:dyDescent="0.2">
      <c r="A3013" s="65"/>
      <c r="B3013" s="12"/>
      <c r="C3013" s="73"/>
      <c r="D3013" s="67"/>
      <c r="E3013" s="11"/>
      <c r="F3013" s="66"/>
      <c r="G3013" s="66"/>
      <c r="H3013" s="66"/>
      <c r="I3013" s="67"/>
      <c r="J3013" s="68"/>
      <c r="K3013" s="13"/>
      <c r="L3013" s="9"/>
      <c r="M3013" s="71"/>
      <c r="N3013" s="70"/>
      <c r="O3013" s="66"/>
      <c r="P3013" s="72"/>
      <c r="Q3013" s="69"/>
      <c r="R3013" s="68"/>
      <c r="S3013" s="68"/>
      <c r="T3013" s="68"/>
      <c r="U3013" s="68"/>
    </row>
    <row r="3014" spans="1:21" x14ac:dyDescent="0.2">
      <c r="A3014" s="65"/>
      <c r="B3014" s="12"/>
      <c r="C3014" s="73"/>
      <c r="D3014" s="67"/>
      <c r="E3014" s="11"/>
      <c r="F3014" s="66"/>
      <c r="G3014" s="66"/>
      <c r="H3014" s="66"/>
      <c r="I3014" s="67"/>
      <c r="J3014" s="68"/>
      <c r="K3014" s="13"/>
      <c r="L3014" s="9"/>
      <c r="M3014" s="71"/>
      <c r="N3014" s="70"/>
      <c r="O3014" s="66"/>
      <c r="P3014" s="72"/>
      <c r="Q3014" s="69"/>
      <c r="R3014" s="68"/>
      <c r="S3014" s="68"/>
      <c r="T3014" s="68"/>
      <c r="U3014" s="68"/>
    </row>
    <row r="3015" spans="1:21" x14ac:dyDescent="0.2">
      <c r="A3015" s="65"/>
      <c r="B3015" s="12"/>
      <c r="C3015" s="73"/>
      <c r="D3015" s="67"/>
      <c r="E3015" s="11"/>
      <c r="F3015" s="66"/>
      <c r="G3015" s="66"/>
      <c r="H3015" s="66"/>
      <c r="I3015" s="67"/>
      <c r="J3015" s="68"/>
      <c r="K3015" s="13"/>
      <c r="L3015" s="9"/>
      <c r="M3015" s="71"/>
      <c r="N3015" s="70"/>
      <c r="O3015" s="66"/>
      <c r="P3015" s="72"/>
      <c r="Q3015" s="69"/>
      <c r="R3015" s="68"/>
      <c r="S3015" s="68"/>
      <c r="T3015" s="68"/>
      <c r="U3015" s="68"/>
    </row>
    <row r="3016" spans="1:21" x14ac:dyDescent="0.2">
      <c r="A3016" s="65"/>
      <c r="B3016" s="12"/>
      <c r="C3016" s="73"/>
      <c r="D3016" s="67"/>
      <c r="E3016" s="11"/>
      <c r="F3016" s="66"/>
      <c r="G3016" s="66"/>
      <c r="H3016" s="66"/>
      <c r="I3016" s="67"/>
      <c r="J3016" s="68"/>
      <c r="K3016" s="13"/>
      <c r="L3016" s="9"/>
      <c r="M3016" s="71"/>
      <c r="N3016" s="70"/>
      <c r="O3016" s="66"/>
      <c r="P3016" s="72"/>
      <c r="Q3016" s="69"/>
      <c r="R3016" s="68"/>
      <c r="S3016" s="68"/>
      <c r="T3016" s="68"/>
      <c r="U3016" s="68"/>
    </row>
    <row r="3017" spans="1:21" x14ac:dyDescent="0.2">
      <c r="A3017" s="65"/>
      <c r="B3017" s="12"/>
      <c r="C3017" s="73"/>
      <c r="D3017" s="67"/>
      <c r="E3017" s="11"/>
      <c r="F3017" s="66"/>
      <c r="G3017" s="66"/>
      <c r="H3017" s="66"/>
      <c r="I3017" s="67"/>
      <c r="J3017" s="68"/>
      <c r="K3017" s="13"/>
      <c r="L3017" s="9"/>
      <c r="M3017" s="71"/>
      <c r="N3017" s="70"/>
      <c r="O3017" s="66"/>
      <c r="P3017" s="72"/>
      <c r="Q3017" s="69"/>
      <c r="R3017" s="68"/>
      <c r="S3017" s="68"/>
      <c r="T3017" s="68"/>
      <c r="U3017" s="68"/>
    </row>
    <row r="3018" spans="1:21" x14ac:dyDescent="0.2">
      <c r="A3018" s="65"/>
      <c r="B3018" s="12"/>
      <c r="C3018" s="73"/>
      <c r="D3018" s="67"/>
      <c r="E3018" s="11"/>
      <c r="F3018" s="66"/>
      <c r="G3018" s="66"/>
      <c r="H3018" s="66"/>
      <c r="I3018" s="67"/>
      <c r="J3018" s="68"/>
      <c r="K3018" s="13"/>
      <c r="L3018" s="9"/>
      <c r="M3018" s="71"/>
      <c r="N3018" s="70"/>
      <c r="O3018" s="66"/>
      <c r="P3018" s="72"/>
      <c r="Q3018" s="69"/>
      <c r="R3018" s="68"/>
      <c r="S3018" s="68"/>
      <c r="T3018" s="68"/>
      <c r="U3018" s="68"/>
    </row>
    <row r="3019" spans="1:21" x14ac:dyDescent="0.2">
      <c r="A3019" s="65"/>
      <c r="B3019" s="12"/>
      <c r="C3019" s="73"/>
      <c r="D3019" s="67"/>
      <c r="E3019" s="11"/>
      <c r="F3019" s="66"/>
      <c r="G3019" s="66"/>
      <c r="H3019" s="66"/>
      <c r="I3019" s="67"/>
      <c r="J3019" s="68"/>
      <c r="K3019" s="13"/>
      <c r="L3019" s="9"/>
      <c r="M3019" s="71"/>
      <c r="N3019" s="70"/>
      <c r="O3019" s="66"/>
      <c r="P3019" s="72"/>
      <c r="Q3019" s="69"/>
      <c r="R3019" s="68"/>
      <c r="S3019" s="68"/>
      <c r="T3019" s="68"/>
      <c r="U3019" s="68"/>
    </row>
    <row r="3020" spans="1:21" x14ac:dyDescent="0.2">
      <c r="A3020" s="65"/>
      <c r="B3020" s="12"/>
      <c r="C3020" s="73"/>
      <c r="D3020" s="67"/>
      <c r="E3020" s="11"/>
      <c r="F3020" s="66"/>
      <c r="G3020" s="66"/>
      <c r="H3020" s="66"/>
      <c r="I3020" s="67"/>
      <c r="J3020" s="68"/>
      <c r="K3020" s="13"/>
      <c r="L3020" s="9"/>
      <c r="M3020" s="71"/>
      <c r="N3020" s="70"/>
      <c r="O3020" s="66"/>
      <c r="P3020" s="72"/>
      <c r="Q3020" s="69"/>
      <c r="R3020" s="68"/>
      <c r="S3020" s="68"/>
      <c r="T3020" s="68"/>
      <c r="U3020" s="68"/>
    </row>
    <row r="3021" spans="1:21" x14ac:dyDescent="0.2">
      <c r="A3021" s="65"/>
      <c r="B3021" s="12"/>
      <c r="C3021" s="73"/>
      <c r="D3021" s="67"/>
      <c r="E3021" s="11"/>
      <c r="F3021" s="66"/>
      <c r="G3021" s="66"/>
      <c r="H3021" s="66"/>
      <c r="I3021" s="67"/>
      <c r="J3021" s="68"/>
      <c r="K3021" s="13"/>
      <c r="L3021" s="9"/>
      <c r="M3021" s="71"/>
      <c r="N3021" s="70"/>
      <c r="O3021" s="66"/>
      <c r="P3021" s="72"/>
      <c r="Q3021" s="69"/>
      <c r="R3021" s="68"/>
      <c r="S3021" s="68"/>
      <c r="T3021" s="68"/>
      <c r="U3021" s="68"/>
    </row>
    <row r="3022" spans="1:21" x14ac:dyDescent="0.2">
      <c r="A3022" s="65"/>
      <c r="B3022" s="12"/>
      <c r="C3022" s="73"/>
      <c r="D3022" s="67"/>
      <c r="E3022" s="11"/>
      <c r="F3022" s="66"/>
      <c r="G3022" s="66"/>
      <c r="H3022" s="66"/>
      <c r="I3022" s="67"/>
      <c r="J3022" s="68"/>
      <c r="K3022" s="13"/>
      <c r="L3022" s="9"/>
      <c r="M3022" s="71"/>
      <c r="N3022" s="70"/>
      <c r="O3022" s="66"/>
      <c r="P3022" s="72"/>
      <c r="Q3022" s="69"/>
      <c r="R3022" s="68"/>
      <c r="S3022" s="68"/>
      <c r="T3022" s="68"/>
      <c r="U3022" s="68"/>
    </row>
    <row r="3023" spans="1:21" x14ac:dyDescent="0.2">
      <c r="A3023" s="65"/>
      <c r="B3023" s="12"/>
      <c r="C3023" s="73"/>
      <c r="D3023" s="67"/>
      <c r="E3023" s="11"/>
      <c r="F3023" s="66"/>
      <c r="G3023" s="66"/>
      <c r="H3023" s="66"/>
      <c r="I3023" s="67"/>
      <c r="J3023" s="68"/>
      <c r="K3023" s="13"/>
      <c r="L3023" s="9"/>
      <c r="M3023" s="71"/>
      <c r="N3023" s="70"/>
      <c r="O3023" s="66"/>
      <c r="P3023" s="72"/>
      <c r="Q3023" s="69"/>
      <c r="R3023" s="68"/>
      <c r="S3023" s="68"/>
      <c r="T3023" s="68"/>
      <c r="U3023" s="68"/>
    </row>
    <row r="3024" spans="1:21" x14ac:dyDescent="0.2">
      <c r="A3024" s="65"/>
      <c r="B3024" s="12"/>
      <c r="C3024" s="73"/>
      <c r="D3024" s="67"/>
      <c r="E3024" s="11"/>
      <c r="F3024" s="66"/>
      <c r="G3024" s="66"/>
      <c r="H3024" s="66"/>
      <c r="I3024" s="67"/>
      <c r="J3024" s="68"/>
      <c r="K3024" s="13"/>
      <c r="L3024" s="9"/>
      <c r="M3024" s="71"/>
      <c r="N3024" s="70"/>
      <c r="O3024" s="66"/>
      <c r="P3024" s="72"/>
      <c r="Q3024" s="69"/>
      <c r="R3024" s="68"/>
      <c r="S3024" s="68"/>
      <c r="T3024" s="68"/>
      <c r="U3024" s="68"/>
    </row>
    <row r="3025" spans="1:21" x14ac:dyDescent="0.2">
      <c r="A3025" s="65"/>
      <c r="B3025" s="12"/>
      <c r="C3025" s="73"/>
      <c r="D3025" s="67"/>
      <c r="E3025" s="11"/>
      <c r="F3025" s="66"/>
      <c r="G3025" s="66"/>
      <c r="H3025" s="66"/>
      <c r="I3025" s="67"/>
      <c r="J3025" s="68"/>
      <c r="K3025" s="13"/>
      <c r="L3025" s="9"/>
      <c r="M3025" s="71"/>
      <c r="N3025" s="70"/>
      <c r="O3025" s="66"/>
      <c r="P3025" s="72"/>
      <c r="Q3025" s="69"/>
      <c r="R3025" s="68"/>
      <c r="S3025" s="68"/>
      <c r="T3025" s="68"/>
      <c r="U3025" s="68"/>
    </row>
    <row r="3026" spans="1:21" x14ac:dyDescent="0.2">
      <c r="A3026" s="65"/>
      <c r="B3026" s="12"/>
      <c r="C3026" s="73"/>
      <c r="D3026" s="67"/>
      <c r="E3026" s="11"/>
      <c r="F3026" s="66"/>
      <c r="G3026" s="66"/>
      <c r="H3026" s="66"/>
      <c r="I3026" s="67"/>
      <c r="J3026" s="68"/>
      <c r="K3026" s="13"/>
      <c r="L3026" s="9"/>
      <c r="M3026" s="71"/>
      <c r="N3026" s="70"/>
      <c r="O3026" s="66"/>
      <c r="P3026" s="72"/>
      <c r="Q3026" s="69"/>
      <c r="R3026" s="68"/>
      <c r="S3026" s="68"/>
      <c r="T3026" s="68"/>
      <c r="U3026" s="68"/>
    </row>
    <row r="3027" spans="1:21" x14ac:dyDescent="0.2">
      <c r="A3027" s="65"/>
      <c r="B3027" s="12"/>
      <c r="C3027" s="73"/>
      <c r="D3027" s="67"/>
      <c r="E3027" s="11"/>
      <c r="F3027" s="66"/>
      <c r="G3027" s="66"/>
      <c r="H3027" s="66"/>
      <c r="I3027" s="67"/>
      <c r="J3027" s="68"/>
      <c r="K3027" s="13"/>
      <c r="L3027" s="9"/>
      <c r="M3027" s="71"/>
      <c r="N3027" s="70"/>
      <c r="O3027" s="66"/>
      <c r="P3027" s="72"/>
      <c r="Q3027" s="69"/>
      <c r="R3027" s="68"/>
      <c r="S3027" s="68"/>
      <c r="T3027" s="68"/>
      <c r="U3027" s="68"/>
    </row>
    <row r="3028" spans="1:21" x14ac:dyDescent="0.2">
      <c r="A3028" s="65"/>
      <c r="B3028" s="12"/>
      <c r="C3028" s="73"/>
      <c r="D3028" s="67"/>
      <c r="E3028" s="11"/>
      <c r="F3028" s="66"/>
      <c r="G3028" s="66"/>
      <c r="H3028" s="66"/>
      <c r="I3028" s="67"/>
      <c r="J3028" s="68"/>
      <c r="K3028" s="13"/>
      <c r="L3028" s="9"/>
      <c r="M3028" s="71"/>
      <c r="N3028" s="70"/>
      <c r="O3028" s="66"/>
      <c r="P3028" s="72"/>
      <c r="Q3028" s="69"/>
      <c r="R3028" s="68"/>
      <c r="S3028" s="68"/>
      <c r="T3028" s="68"/>
      <c r="U3028" s="68"/>
    </row>
    <row r="3029" spans="1:21" x14ac:dyDescent="0.2">
      <c r="A3029" s="65"/>
      <c r="B3029" s="12"/>
      <c r="C3029" s="73"/>
      <c r="D3029" s="67"/>
      <c r="E3029" s="11"/>
      <c r="F3029" s="66"/>
      <c r="G3029" s="66"/>
      <c r="H3029" s="66"/>
      <c r="I3029" s="67"/>
      <c r="J3029" s="68"/>
      <c r="K3029" s="13"/>
      <c r="L3029" s="9"/>
      <c r="M3029" s="71"/>
      <c r="N3029" s="70"/>
      <c r="O3029" s="66"/>
      <c r="P3029" s="72"/>
      <c r="Q3029" s="69"/>
      <c r="R3029" s="68"/>
      <c r="S3029" s="68"/>
      <c r="T3029" s="68"/>
      <c r="U3029" s="68"/>
    </row>
    <row r="3030" spans="1:21" x14ac:dyDescent="0.2">
      <c r="A3030" s="65"/>
      <c r="B3030" s="12"/>
      <c r="C3030" s="73"/>
      <c r="D3030" s="67"/>
      <c r="E3030" s="11"/>
      <c r="F3030" s="66"/>
      <c r="G3030" s="66"/>
      <c r="H3030" s="66"/>
      <c r="I3030" s="67"/>
      <c r="J3030" s="68"/>
      <c r="K3030" s="13"/>
      <c r="L3030" s="9"/>
      <c r="M3030" s="71"/>
      <c r="N3030" s="70"/>
      <c r="O3030" s="66"/>
      <c r="P3030" s="72"/>
      <c r="Q3030" s="69"/>
      <c r="R3030" s="68"/>
      <c r="S3030" s="68"/>
      <c r="T3030" s="68"/>
      <c r="U3030" s="68"/>
    </row>
    <row r="3031" spans="1:21" x14ac:dyDescent="0.2">
      <c r="A3031" s="65"/>
      <c r="B3031" s="12"/>
      <c r="C3031" s="73"/>
      <c r="D3031" s="67"/>
      <c r="E3031" s="11"/>
      <c r="F3031" s="66"/>
      <c r="G3031" s="66"/>
      <c r="H3031" s="66"/>
      <c r="I3031" s="67"/>
      <c r="J3031" s="68"/>
      <c r="K3031" s="13"/>
      <c r="L3031" s="9"/>
      <c r="M3031" s="71"/>
      <c r="N3031" s="70"/>
      <c r="O3031" s="66"/>
      <c r="P3031" s="72"/>
      <c r="Q3031" s="69"/>
      <c r="R3031" s="68"/>
      <c r="S3031" s="68"/>
      <c r="T3031" s="68"/>
      <c r="U3031" s="68"/>
    </row>
    <row r="3032" spans="1:21" x14ac:dyDescent="0.2">
      <c r="A3032" s="65"/>
      <c r="B3032" s="12"/>
      <c r="C3032" s="73"/>
      <c r="D3032" s="67"/>
      <c r="E3032" s="11"/>
      <c r="F3032" s="66"/>
      <c r="G3032" s="66"/>
      <c r="H3032" s="66"/>
      <c r="I3032" s="67"/>
      <c r="J3032" s="68"/>
      <c r="K3032" s="13"/>
      <c r="L3032" s="9"/>
      <c r="M3032" s="71"/>
      <c r="N3032" s="70"/>
      <c r="O3032" s="66"/>
      <c r="P3032" s="72"/>
      <c r="Q3032" s="69"/>
      <c r="R3032" s="68"/>
      <c r="S3032" s="68"/>
      <c r="T3032" s="68"/>
      <c r="U3032" s="68"/>
    </row>
    <row r="3033" spans="1:21" x14ac:dyDescent="0.2">
      <c r="A3033" s="65"/>
      <c r="B3033" s="12"/>
      <c r="C3033" s="73"/>
      <c r="D3033" s="67"/>
      <c r="E3033" s="11"/>
      <c r="F3033" s="66"/>
      <c r="G3033" s="66"/>
      <c r="H3033" s="66"/>
      <c r="I3033" s="67"/>
      <c r="J3033" s="68"/>
      <c r="K3033" s="13"/>
      <c r="L3033" s="9"/>
      <c r="M3033" s="71"/>
      <c r="N3033" s="70"/>
      <c r="O3033" s="66"/>
      <c r="P3033" s="72"/>
      <c r="Q3033" s="69"/>
      <c r="R3033" s="68"/>
      <c r="S3033" s="68"/>
      <c r="T3033" s="68"/>
      <c r="U3033" s="68"/>
    </row>
    <row r="3034" spans="1:21" x14ac:dyDescent="0.2">
      <c r="A3034" s="65"/>
      <c r="B3034" s="12"/>
      <c r="C3034" s="73"/>
      <c r="D3034" s="67"/>
      <c r="E3034" s="11"/>
      <c r="F3034" s="66"/>
      <c r="G3034" s="66"/>
      <c r="H3034" s="66"/>
      <c r="I3034" s="67"/>
      <c r="J3034" s="68"/>
      <c r="K3034" s="13"/>
      <c r="L3034" s="9"/>
      <c r="M3034" s="71"/>
      <c r="N3034" s="70"/>
      <c r="O3034" s="66"/>
      <c r="P3034" s="72"/>
      <c r="Q3034" s="69"/>
      <c r="R3034" s="68"/>
      <c r="S3034" s="68"/>
      <c r="T3034" s="68"/>
      <c r="U3034" s="68"/>
    </row>
    <row r="3035" spans="1:21" x14ac:dyDescent="0.2">
      <c r="A3035" s="65"/>
      <c r="B3035" s="12"/>
      <c r="C3035" s="73"/>
      <c r="D3035" s="67"/>
      <c r="E3035" s="11"/>
      <c r="F3035" s="66"/>
      <c r="G3035" s="66"/>
      <c r="H3035" s="66"/>
      <c r="I3035" s="67"/>
      <c r="J3035" s="68"/>
      <c r="K3035" s="13"/>
      <c r="L3035" s="9"/>
      <c r="M3035" s="71"/>
      <c r="N3035" s="70"/>
      <c r="O3035" s="66"/>
      <c r="P3035" s="72"/>
      <c r="Q3035" s="69"/>
      <c r="R3035" s="68"/>
      <c r="S3035" s="68"/>
      <c r="T3035" s="68"/>
      <c r="U3035" s="68"/>
    </row>
    <row r="3036" spans="1:21" x14ac:dyDescent="0.2">
      <c r="A3036" s="65"/>
      <c r="B3036" s="12"/>
      <c r="C3036" s="73"/>
      <c r="D3036" s="67"/>
      <c r="E3036" s="11"/>
      <c r="F3036" s="66"/>
      <c r="G3036" s="66"/>
      <c r="H3036" s="66"/>
      <c r="I3036" s="67"/>
      <c r="J3036" s="68"/>
      <c r="K3036" s="13"/>
      <c r="L3036" s="9"/>
      <c r="M3036" s="71"/>
      <c r="N3036" s="70"/>
      <c r="O3036" s="66"/>
      <c r="P3036" s="72"/>
      <c r="Q3036" s="69"/>
      <c r="R3036" s="68"/>
      <c r="S3036" s="68"/>
      <c r="T3036" s="68"/>
      <c r="U3036" s="68"/>
    </row>
    <row r="3037" spans="1:21" x14ac:dyDescent="0.2">
      <c r="A3037" s="65"/>
      <c r="B3037" s="12"/>
      <c r="C3037" s="73"/>
      <c r="D3037" s="67"/>
      <c r="E3037" s="11"/>
      <c r="F3037" s="66"/>
      <c r="G3037" s="66"/>
      <c r="H3037" s="66"/>
      <c r="I3037" s="67"/>
      <c r="J3037" s="68"/>
      <c r="K3037" s="13"/>
      <c r="L3037" s="9"/>
      <c r="M3037" s="71"/>
      <c r="N3037" s="70"/>
      <c r="O3037" s="66"/>
      <c r="P3037" s="72"/>
      <c r="Q3037" s="69"/>
      <c r="R3037" s="68"/>
      <c r="S3037" s="68"/>
      <c r="T3037" s="68"/>
      <c r="U3037" s="68"/>
    </row>
    <row r="3038" spans="1:21" x14ac:dyDescent="0.2">
      <c r="A3038" s="65"/>
      <c r="B3038" s="12"/>
      <c r="C3038" s="73"/>
      <c r="D3038" s="67"/>
      <c r="E3038" s="11"/>
      <c r="F3038" s="66"/>
      <c r="G3038" s="66"/>
      <c r="H3038" s="66"/>
      <c r="I3038" s="67"/>
      <c r="J3038" s="68"/>
      <c r="K3038" s="13"/>
      <c r="L3038" s="9"/>
      <c r="M3038" s="71"/>
      <c r="N3038" s="70"/>
      <c r="O3038" s="66"/>
      <c r="P3038" s="72"/>
      <c r="Q3038" s="69"/>
      <c r="R3038" s="68"/>
      <c r="S3038" s="68"/>
      <c r="T3038" s="68"/>
      <c r="U3038" s="68"/>
    </row>
    <row r="3039" spans="1:21" x14ac:dyDescent="0.2">
      <c r="A3039" s="65"/>
      <c r="B3039" s="12"/>
      <c r="C3039" s="73"/>
      <c r="D3039" s="67"/>
      <c r="E3039" s="11"/>
      <c r="F3039" s="66"/>
      <c r="G3039" s="66"/>
      <c r="H3039" s="66"/>
      <c r="I3039" s="67"/>
      <c r="J3039" s="68"/>
      <c r="K3039" s="13"/>
      <c r="L3039" s="9"/>
      <c r="M3039" s="71"/>
      <c r="N3039" s="70"/>
      <c r="O3039" s="66"/>
      <c r="P3039" s="72"/>
      <c r="Q3039" s="69"/>
      <c r="R3039" s="68"/>
      <c r="S3039" s="68"/>
      <c r="T3039" s="68"/>
      <c r="U3039" s="68"/>
    </row>
    <row r="3040" spans="1:21" x14ac:dyDescent="0.2">
      <c r="A3040" s="65"/>
      <c r="B3040" s="12"/>
      <c r="C3040" s="73"/>
      <c r="D3040" s="67"/>
      <c r="E3040" s="11"/>
      <c r="F3040" s="66"/>
      <c r="G3040" s="66"/>
      <c r="H3040" s="66"/>
      <c r="I3040" s="67"/>
      <c r="J3040" s="68"/>
      <c r="K3040" s="13"/>
      <c r="L3040" s="9"/>
      <c r="M3040" s="71"/>
      <c r="N3040" s="70"/>
      <c r="O3040" s="66"/>
      <c r="P3040" s="72"/>
      <c r="Q3040" s="69"/>
      <c r="R3040" s="68"/>
      <c r="S3040" s="68"/>
      <c r="T3040" s="68"/>
      <c r="U3040" s="68"/>
    </row>
    <row r="3041" spans="1:21" x14ac:dyDescent="0.2">
      <c r="A3041" s="65"/>
      <c r="B3041" s="12"/>
      <c r="C3041" s="73"/>
      <c r="D3041" s="67"/>
      <c r="E3041" s="11"/>
      <c r="F3041" s="66"/>
      <c r="G3041" s="66"/>
      <c r="H3041" s="66"/>
      <c r="I3041" s="67"/>
      <c r="J3041" s="68"/>
      <c r="K3041" s="13"/>
      <c r="L3041" s="9"/>
      <c r="M3041" s="71"/>
      <c r="N3041" s="70"/>
      <c r="O3041" s="66"/>
      <c r="P3041" s="72"/>
      <c r="Q3041" s="69"/>
      <c r="R3041" s="68"/>
      <c r="S3041" s="68"/>
      <c r="T3041" s="68"/>
      <c r="U3041" s="68"/>
    </row>
    <row r="3042" spans="1:21" x14ac:dyDescent="0.2">
      <c r="A3042" s="65"/>
      <c r="B3042" s="12"/>
      <c r="C3042" s="73"/>
      <c r="D3042" s="67"/>
      <c r="E3042" s="11"/>
      <c r="F3042" s="66"/>
      <c r="G3042" s="66"/>
      <c r="H3042" s="66"/>
      <c r="I3042" s="67"/>
      <c r="J3042" s="68"/>
      <c r="K3042" s="13"/>
      <c r="L3042" s="9"/>
      <c r="M3042" s="71"/>
      <c r="N3042" s="70"/>
      <c r="O3042" s="66"/>
      <c r="P3042" s="72"/>
      <c r="Q3042" s="69"/>
      <c r="R3042" s="68"/>
      <c r="S3042" s="68"/>
      <c r="T3042" s="68"/>
      <c r="U3042" s="68"/>
    </row>
    <row r="3043" spans="1:21" x14ac:dyDescent="0.2">
      <c r="A3043" s="65"/>
      <c r="B3043" s="12"/>
      <c r="C3043" s="73"/>
      <c r="D3043" s="67"/>
      <c r="E3043" s="11"/>
      <c r="F3043" s="66"/>
      <c r="G3043" s="66"/>
      <c r="H3043" s="66"/>
      <c r="I3043" s="67"/>
      <c r="J3043" s="68"/>
      <c r="K3043" s="13"/>
      <c r="L3043" s="9"/>
      <c r="M3043" s="71"/>
      <c r="N3043" s="70"/>
      <c r="O3043" s="66"/>
      <c r="P3043" s="72"/>
      <c r="Q3043" s="69"/>
      <c r="R3043" s="68"/>
      <c r="S3043" s="68"/>
      <c r="T3043" s="68"/>
      <c r="U3043" s="68"/>
    </row>
    <row r="3044" spans="1:21" x14ac:dyDescent="0.2">
      <c r="A3044" s="65"/>
      <c r="B3044" s="12"/>
      <c r="C3044" s="73"/>
      <c r="D3044" s="67"/>
      <c r="E3044" s="11"/>
      <c r="F3044" s="66"/>
      <c r="G3044" s="66"/>
      <c r="H3044" s="66"/>
      <c r="I3044" s="67"/>
      <c r="J3044" s="68"/>
      <c r="K3044" s="13"/>
      <c r="L3044" s="9"/>
      <c r="M3044" s="71"/>
      <c r="N3044" s="70"/>
      <c r="O3044" s="66"/>
      <c r="P3044" s="72"/>
      <c r="Q3044" s="69"/>
      <c r="R3044" s="68"/>
      <c r="S3044" s="68"/>
      <c r="T3044" s="68"/>
      <c r="U3044" s="68"/>
    </row>
    <row r="3045" spans="1:21" x14ac:dyDescent="0.2">
      <c r="A3045" s="65"/>
      <c r="B3045" s="12"/>
      <c r="C3045" s="73"/>
      <c r="D3045" s="67"/>
      <c r="E3045" s="11"/>
      <c r="F3045" s="66"/>
      <c r="G3045" s="66"/>
      <c r="H3045" s="66"/>
      <c r="I3045" s="67"/>
      <c r="J3045" s="68"/>
      <c r="K3045" s="13"/>
      <c r="L3045" s="9"/>
      <c r="M3045" s="71"/>
      <c r="N3045" s="70"/>
      <c r="O3045" s="66"/>
      <c r="P3045" s="72"/>
      <c r="Q3045" s="69"/>
      <c r="R3045" s="68"/>
      <c r="S3045" s="68"/>
      <c r="T3045" s="68"/>
      <c r="U3045" s="68"/>
    </row>
    <row r="3046" spans="1:21" x14ac:dyDescent="0.2">
      <c r="A3046" s="65"/>
      <c r="B3046" s="12"/>
      <c r="C3046" s="73"/>
      <c r="D3046" s="67"/>
      <c r="E3046" s="11"/>
      <c r="F3046" s="66"/>
      <c r="G3046" s="66"/>
      <c r="H3046" s="66"/>
      <c r="I3046" s="67"/>
      <c r="J3046" s="68"/>
      <c r="K3046" s="13"/>
      <c r="L3046" s="9"/>
      <c r="M3046" s="71"/>
      <c r="N3046" s="70"/>
      <c r="O3046" s="66"/>
      <c r="P3046" s="72"/>
      <c r="Q3046" s="69"/>
      <c r="R3046" s="68"/>
      <c r="S3046" s="68"/>
      <c r="T3046" s="68"/>
      <c r="U3046" s="68"/>
    </row>
    <row r="3047" spans="1:21" x14ac:dyDescent="0.2">
      <c r="A3047" s="65"/>
      <c r="B3047" s="12"/>
      <c r="C3047" s="73"/>
      <c r="D3047" s="67"/>
      <c r="E3047" s="11"/>
      <c r="F3047" s="66"/>
      <c r="G3047" s="66"/>
      <c r="H3047" s="66"/>
      <c r="I3047" s="67"/>
      <c r="J3047" s="68"/>
      <c r="K3047" s="13"/>
      <c r="L3047" s="9"/>
      <c r="M3047" s="71"/>
      <c r="N3047" s="70"/>
      <c r="O3047" s="66"/>
      <c r="P3047" s="72"/>
      <c r="Q3047" s="69"/>
      <c r="R3047" s="68"/>
      <c r="S3047" s="68"/>
      <c r="T3047" s="68"/>
      <c r="U3047" s="68"/>
    </row>
    <row r="3048" spans="1:21" x14ac:dyDescent="0.2">
      <c r="A3048" s="65"/>
      <c r="B3048" s="12"/>
      <c r="C3048" s="73"/>
      <c r="D3048" s="67"/>
      <c r="E3048" s="11"/>
      <c r="F3048" s="66"/>
      <c r="G3048" s="66"/>
      <c r="H3048" s="66"/>
      <c r="I3048" s="67"/>
      <c r="J3048" s="68"/>
      <c r="K3048" s="13"/>
      <c r="L3048" s="9"/>
      <c r="M3048" s="71"/>
      <c r="N3048" s="70"/>
      <c r="O3048" s="66"/>
      <c r="P3048" s="72"/>
      <c r="Q3048" s="69"/>
      <c r="R3048" s="68"/>
      <c r="S3048" s="68"/>
      <c r="T3048" s="68"/>
      <c r="U3048" s="68"/>
    </row>
    <row r="3049" spans="1:21" x14ac:dyDescent="0.2">
      <c r="A3049" s="65"/>
      <c r="B3049" s="12"/>
      <c r="C3049" s="73"/>
      <c r="D3049" s="67"/>
      <c r="E3049" s="11"/>
      <c r="F3049" s="66"/>
      <c r="G3049" s="66"/>
      <c r="H3049" s="66"/>
      <c r="I3049" s="67"/>
      <c r="J3049" s="68"/>
      <c r="K3049" s="13"/>
      <c r="L3049" s="9"/>
      <c r="M3049" s="71"/>
      <c r="N3049" s="70"/>
      <c r="O3049" s="66"/>
      <c r="P3049" s="72"/>
      <c r="Q3049" s="69"/>
      <c r="R3049" s="68"/>
      <c r="S3049" s="68"/>
      <c r="T3049" s="68"/>
      <c r="U3049" s="68"/>
    </row>
    <row r="3050" spans="1:21" x14ac:dyDescent="0.2">
      <c r="A3050" s="65"/>
      <c r="B3050" s="12"/>
      <c r="C3050" s="73"/>
      <c r="D3050" s="67"/>
      <c r="E3050" s="11"/>
      <c r="F3050" s="66"/>
      <c r="G3050" s="66"/>
      <c r="H3050" s="66"/>
      <c r="I3050" s="67"/>
      <c r="J3050" s="68"/>
      <c r="K3050" s="13"/>
      <c r="L3050" s="9"/>
      <c r="M3050" s="71"/>
      <c r="N3050" s="70"/>
      <c r="O3050" s="66"/>
      <c r="P3050" s="72"/>
      <c r="Q3050" s="69"/>
      <c r="R3050" s="68"/>
      <c r="S3050" s="68"/>
      <c r="T3050" s="68"/>
      <c r="U3050" s="68"/>
    </row>
    <row r="3051" spans="1:21" x14ac:dyDescent="0.2">
      <c r="A3051" s="65"/>
      <c r="B3051" s="12"/>
      <c r="C3051" s="73"/>
      <c r="D3051" s="67"/>
      <c r="E3051" s="11"/>
      <c r="F3051" s="66"/>
      <c r="G3051" s="66"/>
      <c r="H3051" s="66"/>
      <c r="I3051" s="67"/>
      <c r="J3051" s="68"/>
      <c r="K3051" s="13"/>
      <c r="L3051" s="9"/>
      <c r="M3051" s="71"/>
      <c r="N3051" s="70"/>
      <c r="O3051" s="66"/>
      <c r="P3051" s="72"/>
      <c r="Q3051" s="69"/>
      <c r="R3051" s="68"/>
      <c r="S3051" s="68"/>
      <c r="T3051" s="68"/>
      <c r="U3051" s="68"/>
    </row>
    <row r="3052" spans="1:21" x14ac:dyDescent="0.2">
      <c r="A3052" s="65"/>
      <c r="B3052" s="12"/>
      <c r="C3052" s="73"/>
      <c r="D3052" s="67"/>
      <c r="E3052" s="11"/>
      <c r="F3052" s="66"/>
      <c r="G3052" s="66"/>
      <c r="H3052" s="66"/>
      <c r="I3052" s="67"/>
      <c r="J3052" s="68"/>
      <c r="K3052" s="13"/>
      <c r="L3052" s="9"/>
      <c r="M3052" s="71"/>
      <c r="N3052" s="70"/>
      <c r="O3052" s="66"/>
      <c r="P3052" s="72"/>
      <c r="Q3052" s="69"/>
      <c r="R3052" s="68"/>
      <c r="S3052" s="68"/>
      <c r="T3052" s="68"/>
      <c r="U3052" s="68"/>
    </row>
    <row r="3053" spans="1:21" x14ac:dyDescent="0.2">
      <c r="A3053" s="65"/>
      <c r="B3053" s="12"/>
      <c r="C3053" s="73"/>
      <c r="D3053" s="67"/>
      <c r="E3053" s="11"/>
      <c r="F3053" s="66"/>
      <c r="G3053" s="66"/>
      <c r="H3053" s="66"/>
      <c r="I3053" s="67"/>
      <c r="J3053" s="68"/>
      <c r="K3053" s="13"/>
      <c r="L3053" s="9"/>
      <c r="M3053" s="71"/>
      <c r="N3053" s="70"/>
      <c r="O3053" s="66"/>
      <c r="P3053" s="72"/>
      <c r="Q3053" s="69"/>
      <c r="R3053" s="68"/>
      <c r="S3053" s="68"/>
      <c r="T3053" s="68"/>
      <c r="U3053" s="68"/>
    </row>
    <row r="3054" spans="1:21" x14ac:dyDescent="0.2">
      <c r="A3054" s="65"/>
      <c r="B3054" s="12"/>
      <c r="C3054" s="73"/>
      <c r="D3054" s="67"/>
      <c r="E3054" s="11"/>
      <c r="F3054" s="66"/>
      <c r="G3054" s="66"/>
      <c r="H3054" s="66"/>
      <c r="I3054" s="67"/>
      <c r="J3054" s="68"/>
      <c r="K3054" s="13"/>
      <c r="L3054" s="9"/>
      <c r="M3054" s="71"/>
      <c r="N3054" s="70"/>
      <c r="O3054" s="66"/>
      <c r="P3054" s="72"/>
      <c r="Q3054" s="69"/>
      <c r="R3054" s="68"/>
      <c r="S3054" s="68"/>
      <c r="T3054" s="68"/>
      <c r="U3054" s="68"/>
    </row>
    <row r="3055" spans="1:21" x14ac:dyDescent="0.2">
      <c r="A3055" s="65"/>
      <c r="B3055" s="12"/>
      <c r="C3055" s="73"/>
      <c r="D3055" s="67"/>
      <c r="E3055" s="11"/>
      <c r="F3055" s="66"/>
      <c r="G3055" s="66"/>
      <c r="H3055" s="66"/>
      <c r="I3055" s="67"/>
      <c r="J3055" s="68"/>
      <c r="K3055" s="13"/>
      <c r="L3055" s="9"/>
      <c r="M3055" s="71"/>
      <c r="N3055" s="70"/>
      <c r="O3055" s="66"/>
      <c r="P3055" s="72"/>
      <c r="Q3055" s="69"/>
      <c r="R3055" s="68"/>
      <c r="S3055" s="68"/>
      <c r="T3055" s="68"/>
      <c r="U3055" s="68"/>
    </row>
    <row r="3056" spans="1:21" x14ac:dyDescent="0.2">
      <c r="A3056" s="65"/>
      <c r="B3056" s="12"/>
      <c r="C3056" s="73"/>
      <c r="D3056" s="67"/>
      <c r="E3056" s="11"/>
      <c r="F3056" s="66"/>
      <c r="G3056" s="66"/>
      <c r="H3056" s="66"/>
      <c r="I3056" s="67"/>
      <c r="J3056" s="68"/>
      <c r="K3056" s="13"/>
      <c r="L3056" s="9"/>
      <c r="M3056" s="71"/>
      <c r="N3056" s="70"/>
      <c r="O3056" s="66"/>
      <c r="P3056" s="72"/>
      <c r="Q3056" s="69"/>
      <c r="R3056" s="68"/>
      <c r="S3056" s="68"/>
      <c r="T3056" s="68"/>
      <c r="U3056" s="68"/>
    </row>
    <row r="3057" spans="1:21" x14ac:dyDescent="0.2">
      <c r="A3057" s="65"/>
      <c r="B3057" s="12"/>
      <c r="C3057" s="73"/>
      <c r="D3057" s="67"/>
      <c r="E3057" s="11"/>
      <c r="F3057" s="66"/>
      <c r="G3057" s="66"/>
      <c r="H3057" s="66"/>
      <c r="I3057" s="67"/>
      <c r="J3057" s="68"/>
      <c r="K3057" s="13"/>
      <c r="L3057" s="9"/>
      <c r="M3057" s="71"/>
      <c r="N3057" s="70"/>
      <c r="O3057" s="66"/>
      <c r="P3057" s="72"/>
      <c r="Q3057" s="69"/>
      <c r="R3057" s="68"/>
      <c r="S3057" s="68"/>
      <c r="T3057" s="68"/>
      <c r="U3057" s="68"/>
    </row>
    <row r="3058" spans="1:21" x14ac:dyDescent="0.2">
      <c r="A3058" s="65"/>
      <c r="B3058" s="12"/>
      <c r="C3058" s="73"/>
      <c r="D3058" s="67"/>
      <c r="E3058" s="11"/>
      <c r="F3058" s="66"/>
      <c r="G3058" s="66"/>
      <c r="H3058" s="66"/>
      <c r="I3058" s="67"/>
      <c r="J3058" s="68"/>
      <c r="K3058" s="13"/>
      <c r="L3058" s="9"/>
      <c r="M3058" s="71"/>
      <c r="N3058" s="70"/>
      <c r="O3058" s="66"/>
      <c r="P3058" s="72"/>
      <c r="Q3058" s="69"/>
      <c r="R3058" s="68"/>
      <c r="S3058" s="68"/>
      <c r="T3058" s="68"/>
      <c r="U3058" s="68"/>
    </row>
    <row r="3059" spans="1:21" x14ac:dyDescent="0.2">
      <c r="A3059" s="65"/>
      <c r="B3059" s="12"/>
      <c r="C3059" s="73"/>
      <c r="D3059" s="67"/>
      <c r="E3059" s="11"/>
      <c r="F3059" s="66"/>
      <c r="G3059" s="66"/>
      <c r="H3059" s="66"/>
      <c r="I3059" s="67"/>
      <c r="J3059" s="68"/>
      <c r="K3059" s="13"/>
      <c r="L3059" s="9"/>
      <c r="M3059" s="71"/>
      <c r="N3059" s="70"/>
      <c r="O3059" s="66"/>
      <c r="P3059" s="72"/>
      <c r="Q3059" s="69"/>
      <c r="R3059" s="68"/>
      <c r="S3059" s="68"/>
      <c r="T3059" s="68"/>
      <c r="U3059" s="68"/>
    </row>
    <row r="3060" spans="1:21" x14ac:dyDescent="0.2">
      <c r="A3060" s="65"/>
      <c r="B3060" s="12"/>
      <c r="C3060" s="73"/>
      <c r="D3060" s="67"/>
      <c r="E3060" s="11"/>
      <c r="F3060" s="66"/>
      <c r="G3060" s="66"/>
      <c r="H3060" s="66"/>
      <c r="I3060" s="67"/>
      <c r="J3060" s="68"/>
      <c r="K3060" s="13"/>
      <c r="L3060" s="9"/>
      <c r="M3060" s="71"/>
      <c r="N3060" s="70"/>
      <c r="O3060" s="66"/>
      <c r="P3060" s="72"/>
      <c r="Q3060" s="69"/>
      <c r="R3060" s="68"/>
      <c r="S3060" s="68"/>
      <c r="T3060" s="68"/>
      <c r="U3060" s="68"/>
    </row>
    <row r="3061" spans="1:21" x14ac:dyDescent="0.2">
      <c r="A3061" s="65"/>
      <c r="B3061" s="12"/>
      <c r="C3061" s="73"/>
      <c r="D3061" s="67"/>
      <c r="E3061" s="11"/>
      <c r="F3061" s="66"/>
      <c r="G3061" s="66"/>
      <c r="H3061" s="66"/>
      <c r="I3061" s="67"/>
      <c r="J3061" s="68"/>
      <c r="K3061" s="13"/>
      <c r="L3061" s="9"/>
      <c r="M3061" s="71"/>
      <c r="N3061" s="70"/>
      <c r="O3061" s="66"/>
      <c r="P3061" s="72"/>
      <c r="Q3061" s="69"/>
      <c r="R3061" s="68"/>
      <c r="S3061" s="68"/>
      <c r="T3061" s="68"/>
      <c r="U3061" s="68"/>
    </row>
    <row r="3062" spans="1:21" x14ac:dyDescent="0.2">
      <c r="A3062" s="65"/>
      <c r="B3062" s="12"/>
      <c r="C3062" s="73"/>
      <c r="D3062" s="67"/>
      <c r="E3062" s="11"/>
      <c r="F3062" s="66"/>
      <c r="G3062" s="66"/>
      <c r="H3062" s="66"/>
      <c r="I3062" s="67"/>
      <c r="J3062" s="68"/>
      <c r="K3062" s="13"/>
      <c r="L3062" s="9"/>
      <c r="M3062" s="71"/>
      <c r="N3062" s="70"/>
      <c r="O3062" s="66"/>
      <c r="P3062" s="72"/>
      <c r="Q3062" s="69"/>
      <c r="R3062" s="68"/>
      <c r="S3062" s="68"/>
      <c r="T3062" s="68"/>
      <c r="U3062" s="68"/>
    </row>
    <row r="3063" spans="1:21" x14ac:dyDescent="0.2">
      <c r="A3063" s="65"/>
      <c r="B3063" s="12"/>
      <c r="C3063" s="73"/>
      <c r="D3063" s="67"/>
      <c r="E3063" s="11"/>
      <c r="F3063" s="66"/>
      <c r="G3063" s="66"/>
      <c r="H3063" s="66"/>
      <c r="I3063" s="67"/>
      <c r="J3063" s="68"/>
      <c r="K3063" s="13"/>
      <c r="L3063" s="9"/>
      <c r="M3063" s="71"/>
      <c r="N3063" s="70"/>
      <c r="O3063" s="66"/>
      <c r="P3063" s="72"/>
      <c r="Q3063" s="69"/>
      <c r="R3063" s="68"/>
      <c r="S3063" s="68"/>
      <c r="T3063" s="68"/>
      <c r="U3063" s="68"/>
    </row>
    <row r="3064" spans="1:21" x14ac:dyDescent="0.2">
      <c r="A3064" s="65"/>
      <c r="B3064" s="12"/>
      <c r="C3064" s="73"/>
      <c r="D3064" s="67"/>
      <c r="E3064" s="11"/>
      <c r="F3064" s="66"/>
      <c r="G3064" s="66"/>
      <c r="H3064" s="66"/>
      <c r="I3064" s="67"/>
      <c r="J3064" s="68"/>
      <c r="K3064" s="13"/>
      <c r="L3064" s="9"/>
      <c r="M3064" s="71"/>
      <c r="N3064" s="70"/>
      <c r="O3064" s="66"/>
      <c r="P3064" s="72"/>
      <c r="Q3064" s="69"/>
      <c r="R3064" s="68"/>
      <c r="S3064" s="68"/>
      <c r="T3064" s="68"/>
      <c r="U3064" s="68"/>
    </row>
    <row r="3065" spans="1:21" x14ac:dyDescent="0.2">
      <c r="A3065" s="65"/>
      <c r="B3065" s="12"/>
      <c r="C3065" s="73"/>
      <c r="D3065" s="67"/>
      <c r="E3065" s="11"/>
      <c r="F3065" s="66"/>
      <c r="G3065" s="66"/>
      <c r="H3065" s="66"/>
      <c r="I3065" s="67"/>
      <c r="J3065" s="68"/>
      <c r="K3065" s="13"/>
      <c r="L3065" s="9"/>
      <c r="M3065" s="71"/>
      <c r="N3065" s="70"/>
      <c r="O3065" s="66"/>
      <c r="P3065" s="72"/>
      <c r="Q3065" s="69"/>
      <c r="R3065" s="68"/>
      <c r="S3065" s="68"/>
      <c r="T3065" s="68"/>
      <c r="U3065" s="68"/>
    </row>
    <row r="3066" spans="1:21" x14ac:dyDescent="0.2">
      <c r="A3066" s="65"/>
      <c r="B3066" s="12"/>
      <c r="C3066" s="73"/>
      <c r="D3066" s="67"/>
      <c r="E3066" s="11"/>
      <c r="F3066" s="66"/>
      <c r="G3066" s="66"/>
      <c r="H3066" s="66"/>
      <c r="I3066" s="67"/>
      <c r="J3066" s="68"/>
      <c r="K3066" s="13"/>
      <c r="L3066" s="9"/>
      <c r="M3066" s="71"/>
      <c r="N3066" s="70"/>
      <c r="O3066" s="66"/>
      <c r="P3066" s="72"/>
      <c r="Q3066" s="69"/>
      <c r="R3066" s="68"/>
      <c r="S3066" s="68"/>
      <c r="T3066" s="68"/>
      <c r="U3066" s="68"/>
    </row>
    <row r="3067" spans="1:21" x14ac:dyDescent="0.2">
      <c r="A3067" s="65"/>
      <c r="B3067" s="12"/>
      <c r="C3067" s="73"/>
      <c r="D3067" s="67"/>
      <c r="E3067" s="11"/>
      <c r="F3067" s="66"/>
      <c r="G3067" s="66"/>
      <c r="H3067" s="66"/>
      <c r="I3067" s="67"/>
      <c r="J3067" s="68"/>
      <c r="K3067" s="13"/>
      <c r="L3067" s="9"/>
      <c r="M3067" s="71"/>
      <c r="N3067" s="70"/>
      <c r="O3067" s="66"/>
      <c r="P3067" s="72"/>
      <c r="Q3067" s="69"/>
      <c r="R3067" s="68"/>
      <c r="S3067" s="68"/>
      <c r="T3067" s="68"/>
      <c r="U3067" s="68"/>
    </row>
    <row r="3068" spans="1:21" x14ac:dyDescent="0.2">
      <c r="A3068" s="65"/>
      <c r="B3068" s="12"/>
      <c r="C3068" s="73"/>
      <c r="D3068" s="67"/>
      <c r="E3068" s="11"/>
      <c r="F3068" s="66"/>
      <c r="G3068" s="66"/>
      <c r="H3068" s="66"/>
      <c r="I3068" s="67"/>
      <c r="J3068" s="68"/>
      <c r="K3068" s="13"/>
      <c r="L3068" s="9"/>
      <c r="M3068" s="71"/>
      <c r="N3068" s="70"/>
      <c r="O3068" s="66"/>
      <c r="P3068" s="72"/>
      <c r="Q3068" s="69"/>
      <c r="R3068" s="68"/>
      <c r="S3068" s="68"/>
      <c r="T3068" s="68"/>
      <c r="U3068" s="68"/>
    </row>
    <row r="3069" spans="1:21" x14ac:dyDescent="0.2">
      <c r="A3069" s="65"/>
      <c r="B3069" s="12"/>
      <c r="C3069" s="73"/>
      <c r="D3069" s="67"/>
      <c r="E3069" s="11"/>
      <c r="F3069" s="66"/>
      <c r="G3069" s="66"/>
      <c r="H3069" s="66"/>
      <c r="I3069" s="67"/>
      <c r="J3069" s="68"/>
      <c r="K3069" s="13"/>
      <c r="L3069" s="9"/>
      <c r="M3069" s="71"/>
      <c r="N3069" s="70"/>
      <c r="O3069" s="66"/>
      <c r="P3069" s="72"/>
      <c r="Q3069" s="69"/>
      <c r="R3069" s="68"/>
      <c r="S3069" s="68"/>
      <c r="T3069" s="68"/>
      <c r="U3069" s="68"/>
    </row>
    <row r="3070" spans="1:21" x14ac:dyDescent="0.2">
      <c r="A3070" s="65"/>
      <c r="B3070" s="12"/>
      <c r="C3070" s="73"/>
      <c r="D3070" s="67"/>
      <c r="E3070" s="11"/>
      <c r="F3070" s="66"/>
      <c r="G3070" s="66"/>
      <c r="H3070" s="66"/>
      <c r="I3070" s="67"/>
      <c r="J3070" s="68"/>
      <c r="K3070" s="13"/>
      <c r="L3070" s="9"/>
      <c r="M3070" s="71"/>
      <c r="N3070" s="70"/>
      <c r="O3070" s="66"/>
      <c r="P3070" s="72"/>
      <c r="Q3070" s="69"/>
      <c r="R3070" s="68"/>
      <c r="S3070" s="68"/>
      <c r="T3070" s="68"/>
      <c r="U3070" s="68"/>
    </row>
    <row r="3071" spans="1:21" x14ac:dyDescent="0.2">
      <c r="A3071" s="65"/>
      <c r="B3071" s="12"/>
      <c r="C3071" s="73"/>
      <c r="D3071" s="67"/>
      <c r="E3071" s="11"/>
      <c r="F3071" s="66"/>
      <c r="G3071" s="66"/>
      <c r="H3071" s="66"/>
      <c r="I3071" s="67"/>
      <c r="J3071" s="68"/>
      <c r="K3071" s="13"/>
      <c r="L3071" s="9"/>
      <c r="M3071" s="71"/>
      <c r="N3071" s="70"/>
      <c r="O3071" s="66"/>
      <c r="P3071" s="72"/>
      <c r="Q3071" s="69"/>
      <c r="R3071" s="68"/>
      <c r="S3071" s="68"/>
      <c r="T3071" s="68"/>
      <c r="U3071" s="68"/>
    </row>
    <row r="3072" spans="1:21" x14ac:dyDescent="0.2">
      <c r="A3072" s="65"/>
      <c r="B3072" s="12"/>
      <c r="C3072" s="73"/>
      <c r="D3072" s="67"/>
      <c r="E3072" s="11"/>
      <c r="F3072" s="66"/>
      <c r="G3072" s="66"/>
      <c r="H3072" s="66"/>
      <c r="I3072" s="67"/>
      <c r="J3072" s="68"/>
      <c r="K3072" s="13"/>
      <c r="L3072" s="9"/>
      <c r="M3072" s="71"/>
      <c r="N3072" s="70"/>
      <c r="O3072" s="66"/>
      <c r="P3072" s="72"/>
      <c r="Q3072" s="69"/>
      <c r="R3072" s="68"/>
      <c r="S3072" s="68"/>
      <c r="T3072" s="68"/>
      <c r="U3072" s="68"/>
    </row>
    <row r="3073" spans="1:21" x14ac:dyDescent="0.2">
      <c r="A3073" s="65"/>
      <c r="B3073" s="12"/>
      <c r="C3073" s="73"/>
      <c r="D3073" s="67"/>
      <c r="E3073" s="11"/>
      <c r="F3073" s="66"/>
      <c r="G3073" s="66"/>
      <c r="H3073" s="66"/>
      <c r="I3073" s="67"/>
      <c r="J3073" s="68"/>
      <c r="K3073" s="13"/>
      <c r="L3073" s="9"/>
      <c r="M3073" s="71"/>
      <c r="N3073" s="70"/>
      <c r="O3073" s="66"/>
      <c r="P3073" s="72"/>
      <c r="Q3073" s="69"/>
      <c r="R3073" s="68"/>
      <c r="S3073" s="68"/>
      <c r="T3073" s="68"/>
      <c r="U3073" s="68"/>
    </row>
    <row r="3074" spans="1:21" x14ac:dyDescent="0.2">
      <c r="A3074" s="65"/>
      <c r="B3074" s="12"/>
      <c r="C3074" s="73"/>
      <c r="D3074" s="67"/>
      <c r="E3074" s="11"/>
      <c r="F3074" s="66"/>
      <c r="G3074" s="66"/>
      <c r="H3074" s="66"/>
      <c r="I3074" s="67"/>
      <c r="J3074" s="68"/>
      <c r="K3074" s="13"/>
      <c r="L3074" s="9"/>
      <c r="M3074" s="71"/>
      <c r="N3074" s="70"/>
      <c r="O3074" s="66"/>
      <c r="P3074" s="72"/>
      <c r="Q3074" s="69"/>
      <c r="R3074" s="68"/>
      <c r="S3074" s="68"/>
      <c r="T3074" s="68"/>
      <c r="U3074" s="68"/>
    </row>
    <row r="3075" spans="1:21" x14ac:dyDescent="0.2">
      <c r="A3075" s="65"/>
      <c r="B3075" s="12"/>
      <c r="C3075" s="73"/>
      <c r="D3075" s="67"/>
      <c r="E3075" s="11"/>
      <c r="F3075" s="66"/>
      <c r="G3075" s="66"/>
      <c r="H3075" s="66"/>
      <c r="I3075" s="67"/>
      <c r="J3075" s="68"/>
      <c r="K3075" s="13"/>
      <c r="L3075" s="9"/>
      <c r="M3075" s="71"/>
      <c r="N3075" s="70"/>
      <c r="O3075" s="66"/>
      <c r="P3075" s="72"/>
      <c r="Q3075" s="69"/>
      <c r="R3075" s="68"/>
      <c r="S3075" s="68"/>
      <c r="T3075" s="68"/>
      <c r="U3075" s="68"/>
    </row>
    <row r="3076" spans="1:21" x14ac:dyDescent="0.2">
      <c r="A3076" s="65"/>
      <c r="B3076" s="12"/>
      <c r="C3076" s="73"/>
      <c r="D3076" s="67"/>
      <c r="E3076" s="11"/>
      <c r="F3076" s="66"/>
      <c r="G3076" s="66"/>
      <c r="H3076" s="66"/>
      <c r="I3076" s="67"/>
      <c r="J3076" s="68"/>
      <c r="K3076" s="13"/>
      <c r="L3076" s="9"/>
      <c r="M3076" s="71"/>
      <c r="N3076" s="70"/>
      <c r="O3076" s="66"/>
      <c r="P3076" s="72"/>
      <c r="Q3076" s="69"/>
      <c r="R3076" s="68"/>
      <c r="S3076" s="68"/>
      <c r="T3076" s="68"/>
      <c r="U3076" s="68"/>
    </row>
    <row r="3077" spans="1:21" x14ac:dyDescent="0.2">
      <c r="A3077" s="65"/>
      <c r="B3077" s="12"/>
      <c r="C3077" s="73"/>
      <c r="D3077" s="67"/>
      <c r="E3077" s="11"/>
      <c r="F3077" s="66"/>
      <c r="G3077" s="66"/>
      <c r="H3077" s="66"/>
      <c r="I3077" s="67"/>
      <c r="J3077" s="68"/>
      <c r="K3077" s="13"/>
      <c r="L3077" s="9"/>
      <c r="M3077" s="71"/>
      <c r="N3077" s="70"/>
      <c r="O3077" s="66"/>
      <c r="P3077" s="72"/>
      <c r="Q3077" s="69"/>
      <c r="R3077" s="68"/>
      <c r="S3077" s="68"/>
      <c r="T3077" s="68"/>
      <c r="U3077" s="68"/>
    </row>
    <row r="3078" spans="1:21" x14ac:dyDescent="0.2">
      <c r="A3078" s="65"/>
      <c r="B3078" s="12"/>
      <c r="C3078" s="73"/>
      <c r="D3078" s="67"/>
      <c r="E3078" s="11"/>
      <c r="F3078" s="66"/>
      <c r="G3078" s="66"/>
      <c r="H3078" s="66"/>
      <c r="I3078" s="67"/>
      <c r="J3078" s="68"/>
      <c r="K3078" s="13"/>
      <c r="L3078" s="9"/>
      <c r="M3078" s="71"/>
      <c r="N3078" s="70"/>
      <c r="O3078" s="66"/>
      <c r="P3078" s="72"/>
      <c r="Q3078" s="69"/>
      <c r="R3078" s="68"/>
      <c r="S3078" s="68"/>
      <c r="T3078" s="68"/>
      <c r="U3078" s="68"/>
    </row>
    <row r="3079" spans="1:21" x14ac:dyDescent="0.2">
      <c r="A3079" s="65"/>
      <c r="B3079" s="12"/>
      <c r="C3079" s="73"/>
      <c r="D3079" s="67"/>
      <c r="E3079" s="11"/>
      <c r="F3079" s="66"/>
      <c r="G3079" s="66"/>
      <c r="H3079" s="66"/>
      <c r="I3079" s="67"/>
      <c r="J3079" s="68"/>
      <c r="K3079" s="13"/>
      <c r="L3079" s="9"/>
      <c r="M3079" s="71"/>
      <c r="N3079" s="70"/>
      <c r="O3079" s="66"/>
      <c r="P3079" s="72"/>
      <c r="Q3079" s="69"/>
      <c r="R3079" s="68"/>
      <c r="S3079" s="68"/>
      <c r="T3079" s="68"/>
      <c r="U3079" s="68"/>
    </row>
    <row r="3080" spans="1:21" x14ac:dyDescent="0.2">
      <c r="A3080" s="65"/>
      <c r="B3080" s="12"/>
      <c r="C3080" s="73"/>
      <c r="D3080" s="67"/>
      <c r="E3080" s="11"/>
      <c r="F3080" s="66"/>
      <c r="G3080" s="66"/>
      <c r="H3080" s="66"/>
      <c r="I3080" s="67"/>
      <c r="J3080" s="68"/>
      <c r="K3080" s="13"/>
      <c r="L3080" s="9"/>
      <c r="M3080" s="71"/>
      <c r="N3080" s="70"/>
      <c r="O3080" s="66"/>
      <c r="P3080" s="72"/>
      <c r="Q3080" s="69"/>
      <c r="R3080" s="68"/>
      <c r="S3080" s="68"/>
      <c r="T3080" s="68"/>
      <c r="U3080" s="68"/>
    </row>
    <row r="3081" spans="1:21" x14ac:dyDescent="0.2">
      <c r="A3081" s="65"/>
      <c r="B3081" s="12"/>
      <c r="C3081" s="73"/>
      <c r="D3081" s="67"/>
      <c r="E3081" s="11"/>
      <c r="F3081" s="66"/>
      <c r="G3081" s="66"/>
      <c r="H3081" s="66"/>
      <c r="I3081" s="67"/>
      <c r="J3081" s="68"/>
      <c r="K3081" s="13"/>
      <c r="L3081" s="9"/>
      <c r="M3081" s="71"/>
      <c r="N3081" s="70"/>
      <c r="O3081" s="66"/>
      <c r="P3081" s="72"/>
      <c r="Q3081" s="69"/>
      <c r="R3081" s="68"/>
      <c r="S3081" s="68"/>
      <c r="T3081" s="68"/>
      <c r="U3081" s="68"/>
    </row>
    <row r="3082" spans="1:21" x14ac:dyDescent="0.2">
      <c r="A3082" s="65"/>
      <c r="B3082" s="12"/>
      <c r="C3082" s="73"/>
      <c r="D3082" s="67"/>
      <c r="E3082" s="11"/>
      <c r="F3082" s="66"/>
      <c r="G3082" s="66"/>
      <c r="H3082" s="66"/>
      <c r="I3082" s="67"/>
      <c r="J3082" s="68"/>
      <c r="K3082" s="13"/>
      <c r="L3082" s="9"/>
      <c r="M3082" s="71"/>
      <c r="N3082" s="70"/>
      <c r="O3082" s="66"/>
      <c r="P3082" s="72"/>
      <c r="Q3082" s="69"/>
      <c r="R3082" s="68"/>
      <c r="S3082" s="68"/>
      <c r="T3082" s="68"/>
      <c r="U3082" s="68"/>
    </row>
    <row r="3083" spans="1:21" x14ac:dyDescent="0.2">
      <c r="A3083" s="65"/>
      <c r="B3083" s="12"/>
      <c r="C3083" s="73"/>
      <c r="D3083" s="67"/>
      <c r="E3083" s="11"/>
      <c r="F3083" s="66"/>
      <c r="G3083" s="66"/>
      <c r="H3083" s="66"/>
      <c r="I3083" s="67"/>
      <c r="J3083" s="68"/>
      <c r="K3083" s="13"/>
      <c r="L3083" s="9"/>
      <c r="M3083" s="71"/>
      <c r="N3083" s="70"/>
      <c r="O3083" s="66"/>
      <c r="P3083" s="72"/>
      <c r="Q3083" s="69"/>
      <c r="R3083" s="68"/>
      <c r="S3083" s="68"/>
      <c r="T3083" s="68"/>
      <c r="U3083" s="68"/>
    </row>
    <row r="3084" spans="1:21" x14ac:dyDescent="0.2">
      <c r="A3084" s="65"/>
      <c r="B3084" s="12"/>
      <c r="C3084" s="73"/>
      <c r="D3084" s="67"/>
      <c r="E3084" s="11"/>
      <c r="F3084" s="66"/>
      <c r="G3084" s="66"/>
      <c r="H3084" s="66"/>
      <c r="I3084" s="67"/>
      <c r="J3084" s="68"/>
      <c r="K3084" s="13"/>
      <c r="L3084" s="9"/>
      <c r="M3084" s="71"/>
      <c r="N3084" s="70"/>
      <c r="O3084" s="66"/>
      <c r="P3084" s="72"/>
      <c r="Q3084" s="69"/>
      <c r="R3084" s="68"/>
      <c r="S3084" s="68"/>
      <c r="T3084" s="68"/>
      <c r="U3084" s="68"/>
    </row>
    <row r="3085" spans="1:21" x14ac:dyDescent="0.2">
      <c r="A3085" s="65"/>
      <c r="B3085" s="12"/>
      <c r="C3085" s="73"/>
      <c r="D3085" s="67"/>
      <c r="E3085" s="11"/>
      <c r="F3085" s="66"/>
      <c r="G3085" s="66"/>
      <c r="H3085" s="66"/>
      <c r="I3085" s="67"/>
      <c r="J3085" s="68"/>
      <c r="K3085" s="13"/>
      <c r="L3085" s="9"/>
      <c r="M3085" s="71"/>
      <c r="N3085" s="70"/>
      <c r="O3085" s="66"/>
      <c r="P3085" s="72"/>
      <c r="Q3085" s="69"/>
      <c r="R3085" s="68"/>
      <c r="S3085" s="68"/>
      <c r="T3085" s="68"/>
      <c r="U3085" s="68"/>
    </row>
    <row r="3086" spans="1:21" x14ac:dyDescent="0.2">
      <c r="A3086" s="65"/>
      <c r="B3086" s="12"/>
      <c r="C3086" s="73"/>
      <c r="D3086" s="67"/>
      <c r="E3086" s="11"/>
      <c r="F3086" s="66"/>
      <c r="G3086" s="66"/>
      <c r="H3086" s="66"/>
      <c r="I3086" s="67"/>
      <c r="J3086" s="68"/>
      <c r="K3086" s="13"/>
      <c r="L3086" s="9"/>
      <c r="M3086" s="71"/>
      <c r="N3086" s="70"/>
      <c r="O3086" s="66"/>
      <c r="P3086" s="72"/>
      <c r="Q3086" s="69"/>
      <c r="R3086" s="68"/>
      <c r="S3086" s="68"/>
      <c r="T3086" s="68"/>
      <c r="U3086" s="68"/>
    </row>
    <row r="3087" spans="1:21" x14ac:dyDescent="0.2">
      <c r="A3087" s="65"/>
      <c r="B3087" s="12"/>
      <c r="C3087" s="73"/>
      <c r="D3087" s="67"/>
      <c r="E3087" s="11"/>
      <c r="F3087" s="66"/>
      <c r="G3087" s="66"/>
      <c r="H3087" s="66"/>
      <c r="I3087" s="67"/>
      <c r="J3087" s="68"/>
      <c r="K3087" s="13"/>
      <c r="L3087" s="9"/>
      <c r="M3087" s="71"/>
      <c r="N3087" s="70"/>
      <c r="O3087" s="66"/>
      <c r="P3087" s="72"/>
      <c r="Q3087" s="69"/>
      <c r="R3087" s="68"/>
      <c r="S3087" s="68"/>
      <c r="T3087" s="68"/>
      <c r="U3087" s="68"/>
    </row>
    <row r="3088" spans="1:21" x14ac:dyDescent="0.2">
      <c r="A3088" s="65"/>
      <c r="B3088" s="12"/>
      <c r="C3088" s="73"/>
      <c r="D3088" s="67"/>
      <c r="E3088" s="11"/>
      <c r="F3088" s="66"/>
      <c r="G3088" s="66"/>
      <c r="H3088" s="66"/>
      <c r="I3088" s="67"/>
      <c r="J3088" s="68"/>
      <c r="K3088" s="13"/>
      <c r="L3088" s="9"/>
      <c r="M3088" s="71"/>
      <c r="N3088" s="70"/>
      <c r="O3088" s="66"/>
      <c r="P3088" s="72"/>
      <c r="Q3088" s="69"/>
      <c r="R3088" s="68"/>
      <c r="S3088" s="68"/>
      <c r="T3088" s="68"/>
      <c r="U3088" s="68"/>
    </row>
    <row r="3089" spans="1:21" x14ac:dyDescent="0.2">
      <c r="A3089" s="65"/>
      <c r="B3089" s="12"/>
      <c r="C3089" s="73"/>
      <c r="D3089" s="67"/>
      <c r="E3089" s="11"/>
      <c r="F3089" s="66"/>
      <c r="G3089" s="66"/>
      <c r="H3089" s="66"/>
      <c r="I3089" s="67"/>
      <c r="J3089" s="68"/>
      <c r="K3089" s="13"/>
      <c r="L3089" s="9"/>
      <c r="M3089" s="71"/>
      <c r="N3089" s="70"/>
      <c r="O3089" s="66"/>
      <c r="P3089" s="72"/>
      <c r="Q3089" s="69"/>
      <c r="R3089" s="68"/>
      <c r="S3089" s="68"/>
      <c r="T3089" s="68"/>
      <c r="U3089" s="68"/>
    </row>
    <row r="3090" spans="1:21" x14ac:dyDescent="0.2">
      <c r="A3090" s="65"/>
      <c r="B3090" s="12"/>
      <c r="C3090" s="73"/>
      <c r="D3090" s="67"/>
      <c r="E3090" s="11"/>
      <c r="F3090" s="66"/>
      <c r="G3090" s="66"/>
      <c r="H3090" s="66"/>
      <c r="I3090" s="67"/>
      <c r="J3090" s="68"/>
      <c r="K3090" s="13"/>
      <c r="L3090" s="9"/>
      <c r="M3090" s="71"/>
      <c r="N3090" s="70"/>
      <c r="O3090" s="66"/>
      <c r="P3090" s="72"/>
      <c r="Q3090" s="69"/>
      <c r="R3090" s="68"/>
      <c r="S3090" s="68"/>
      <c r="T3090" s="68"/>
      <c r="U3090" s="68"/>
    </row>
    <row r="3091" spans="1:21" x14ac:dyDescent="0.2">
      <c r="A3091" s="65"/>
      <c r="B3091" s="12"/>
      <c r="C3091" s="73"/>
      <c r="D3091" s="67"/>
      <c r="E3091" s="11"/>
      <c r="F3091" s="66"/>
      <c r="G3091" s="66"/>
      <c r="H3091" s="66"/>
      <c r="I3091" s="67"/>
      <c r="J3091" s="68"/>
      <c r="K3091" s="13"/>
      <c r="L3091" s="9"/>
      <c r="M3091" s="71"/>
      <c r="N3091" s="70"/>
      <c r="O3091" s="66"/>
      <c r="P3091" s="72"/>
      <c r="Q3091" s="69"/>
      <c r="R3091" s="68"/>
      <c r="S3091" s="68"/>
      <c r="T3091" s="68"/>
      <c r="U3091" s="68"/>
    </row>
    <row r="3092" spans="1:21" x14ac:dyDescent="0.2">
      <c r="A3092" s="65"/>
      <c r="B3092" s="12"/>
      <c r="C3092" s="73"/>
      <c r="D3092" s="67"/>
      <c r="E3092" s="11"/>
      <c r="F3092" s="66"/>
      <c r="G3092" s="66"/>
      <c r="H3092" s="66"/>
      <c r="I3092" s="67"/>
      <c r="J3092" s="68"/>
      <c r="K3092" s="13"/>
      <c r="L3092" s="9"/>
      <c r="M3092" s="71"/>
      <c r="N3092" s="70"/>
      <c r="O3092" s="66"/>
      <c r="P3092" s="72"/>
      <c r="Q3092" s="69"/>
      <c r="R3092" s="68"/>
      <c r="S3092" s="68"/>
      <c r="T3092" s="68"/>
      <c r="U3092" s="68"/>
    </row>
    <row r="3093" spans="1:21" x14ac:dyDescent="0.2">
      <c r="A3093" s="65"/>
      <c r="B3093" s="12"/>
      <c r="C3093" s="73"/>
      <c r="D3093" s="67"/>
      <c r="E3093" s="11"/>
      <c r="F3093" s="66"/>
      <c r="G3093" s="66"/>
      <c r="H3093" s="66"/>
      <c r="I3093" s="67"/>
      <c r="J3093" s="68"/>
      <c r="K3093" s="13"/>
      <c r="L3093" s="9"/>
      <c r="M3093" s="71"/>
      <c r="N3093" s="70"/>
      <c r="O3093" s="66"/>
      <c r="P3093" s="72"/>
      <c r="Q3093" s="69"/>
      <c r="R3093" s="68"/>
      <c r="S3093" s="68"/>
      <c r="T3093" s="68"/>
      <c r="U3093" s="68"/>
    </row>
    <row r="3094" spans="1:21" x14ac:dyDescent="0.2">
      <c r="A3094" s="65"/>
      <c r="B3094" s="12"/>
      <c r="C3094" s="73"/>
      <c r="D3094" s="67"/>
      <c r="E3094" s="11"/>
      <c r="F3094" s="66"/>
      <c r="G3094" s="66"/>
      <c r="H3094" s="66"/>
      <c r="I3094" s="67"/>
      <c r="J3094" s="68"/>
      <c r="K3094" s="13"/>
      <c r="L3094" s="9"/>
      <c r="M3094" s="71"/>
      <c r="N3094" s="70"/>
      <c r="O3094" s="66"/>
      <c r="P3094" s="72"/>
      <c r="Q3094" s="69"/>
      <c r="R3094" s="68"/>
      <c r="S3094" s="68"/>
      <c r="T3094" s="68"/>
      <c r="U3094" s="68"/>
    </row>
    <row r="3095" spans="1:21" x14ac:dyDescent="0.2">
      <c r="A3095" s="65"/>
      <c r="B3095" s="12"/>
      <c r="C3095" s="73"/>
      <c r="D3095" s="67"/>
      <c r="E3095" s="11"/>
      <c r="F3095" s="66"/>
      <c r="G3095" s="66"/>
      <c r="H3095" s="66"/>
      <c r="I3095" s="67"/>
      <c r="J3095" s="68"/>
      <c r="K3095" s="13"/>
      <c r="L3095" s="9"/>
      <c r="M3095" s="71"/>
      <c r="N3095" s="70"/>
      <c r="O3095" s="66"/>
      <c r="P3095" s="72"/>
      <c r="Q3095" s="69"/>
      <c r="R3095" s="68"/>
      <c r="S3095" s="68"/>
      <c r="T3095" s="68"/>
      <c r="U3095" s="68"/>
    </row>
    <row r="3096" spans="1:21" x14ac:dyDescent="0.2">
      <c r="A3096" s="65"/>
      <c r="B3096" s="12"/>
      <c r="C3096" s="73"/>
      <c r="D3096" s="67"/>
      <c r="E3096" s="11"/>
      <c r="F3096" s="66"/>
      <c r="G3096" s="66"/>
      <c r="H3096" s="66"/>
      <c r="I3096" s="67"/>
      <c r="J3096" s="68"/>
      <c r="K3096" s="13"/>
      <c r="L3096" s="9"/>
      <c r="M3096" s="71"/>
      <c r="N3096" s="70"/>
      <c r="O3096" s="66"/>
      <c r="P3096" s="72"/>
      <c r="Q3096" s="69"/>
      <c r="R3096" s="68"/>
      <c r="S3096" s="68"/>
      <c r="T3096" s="68"/>
      <c r="U3096" s="68"/>
    </row>
    <row r="3097" spans="1:21" x14ac:dyDescent="0.2">
      <c r="A3097" s="65"/>
      <c r="B3097" s="12"/>
      <c r="C3097" s="73"/>
      <c r="D3097" s="67"/>
      <c r="E3097" s="11"/>
      <c r="F3097" s="66"/>
      <c r="G3097" s="66"/>
      <c r="H3097" s="66"/>
      <c r="I3097" s="67"/>
      <c r="J3097" s="68"/>
      <c r="K3097" s="13"/>
      <c r="L3097" s="9"/>
      <c r="M3097" s="71"/>
      <c r="N3097" s="70"/>
      <c r="O3097" s="66"/>
      <c r="P3097" s="72"/>
      <c r="Q3097" s="69"/>
      <c r="R3097" s="68"/>
      <c r="S3097" s="68"/>
      <c r="T3097" s="68"/>
      <c r="U3097" s="68"/>
    </row>
    <row r="3098" spans="1:21" x14ac:dyDescent="0.2">
      <c r="A3098" s="65"/>
      <c r="B3098" s="12"/>
      <c r="C3098" s="73"/>
      <c r="D3098" s="67"/>
      <c r="E3098" s="11"/>
      <c r="F3098" s="66"/>
      <c r="G3098" s="66"/>
      <c r="H3098" s="66"/>
      <c r="I3098" s="67"/>
      <c r="J3098" s="68"/>
      <c r="K3098" s="13"/>
      <c r="L3098" s="9"/>
      <c r="M3098" s="71"/>
      <c r="N3098" s="70"/>
      <c r="O3098" s="66"/>
      <c r="P3098" s="72"/>
      <c r="Q3098" s="69"/>
      <c r="R3098" s="68"/>
      <c r="S3098" s="68"/>
      <c r="T3098" s="68"/>
      <c r="U3098" s="68"/>
    </row>
    <row r="3099" spans="1:21" x14ac:dyDescent="0.2">
      <c r="A3099" s="65"/>
      <c r="B3099" s="12"/>
      <c r="C3099" s="73"/>
      <c r="D3099" s="67"/>
      <c r="E3099" s="11"/>
      <c r="F3099" s="66"/>
      <c r="G3099" s="66"/>
      <c r="H3099" s="66"/>
      <c r="I3099" s="67"/>
      <c r="J3099" s="68"/>
      <c r="K3099" s="13"/>
      <c r="L3099" s="9"/>
      <c r="M3099" s="71"/>
      <c r="N3099" s="70"/>
      <c r="O3099" s="66"/>
      <c r="P3099" s="72"/>
      <c r="Q3099" s="69"/>
      <c r="R3099" s="68"/>
      <c r="S3099" s="68"/>
      <c r="T3099" s="68"/>
      <c r="U3099" s="68"/>
    </row>
    <row r="3100" spans="1:21" x14ac:dyDescent="0.2">
      <c r="A3100" s="65"/>
      <c r="B3100" s="12"/>
      <c r="C3100" s="73"/>
      <c r="D3100" s="67"/>
      <c r="E3100" s="11"/>
      <c r="F3100" s="66"/>
      <c r="G3100" s="66"/>
      <c r="H3100" s="66"/>
      <c r="I3100" s="67"/>
      <c r="J3100" s="68"/>
      <c r="K3100" s="13"/>
      <c r="L3100" s="9"/>
      <c r="M3100" s="71"/>
      <c r="N3100" s="70"/>
      <c r="O3100" s="66"/>
      <c r="P3100" s="72"/>
      <c r="Q3100" s="69"/>
      <c r="R3100" s="68"/>
      <c r="S3100" s="68"/>
      <c r="T3100" s="68"/>
      <c r="U3100" s="68"/>
    </row>
    <row r="3101" spans="1:21" x14ac:dyDescent="0.2">
      <c r="A3101" s="65"/>
      <c r="B3101" s="12"/>
      <c r="C3101" s="73"/>
      <c r="D3101" s="67"/>
      <c r="E3101" s="11"/>
      <c r="F3101" s="66"/>
      <c r="G3101" s="66"/>
      <c r="H3101" s="66"/>
      <c r="I3101" s="67"/>
      <c r="J3101" s="68"/>
      <c r="K3101" s="13"/>
      <c r="L3101" s="9"/>
      <c r="M3101" s="71"/>
      <c r="N3101" s="70"/>
      <c r="O3101" s="66"/>
      <c r="P3101" s="72"/>
      <c r="Q3101" s="69"/>
      <c r="R3101" s="68"/>
      <c r="S3101" s="68"/>
      <c r="T3101" s="68"/>
      <c r="U3101" s="68"/>
    </row>
    <row r="3102" spans="1:21" x14ac:dyDescent="0.2">
      <c r="A3102" s="65"/>
      <c r="B3102" s="12"/>
      <c r="C3102" s="73"/>
      <c r="D3102" s="67"/>
      <c r="E3102" s="11"/>
      <c r="F3102" s="66"/>
      <c r="G3102" s="66"/>
      <c r="H3102" s="66"/>
      <c r="I3102" s="67"/>
      <c r="J3102" s="68"/>
      <c r="K3102" s="13"/>
      <c r="L3102" s="9"/>
      <c r="M3102" s="71"/>
      <c r="N3102" s="70"/>
      <c r="O3102" s="66"/>
      <c r="P3102" s="72"/>
      <c r="Q3102" s="69"/>
      <c r="R3102" s="68"/>
      <c r="S3102" s="68"/>
      <c r="T3102" s="68"/>
      <c r="U3102" s="68"/>
    </row>
    <row r="3103" spans="1:21" x14ac:dyDescent="0.2">
      <c r="A3103" s="65"/>
      <c r="B3103" s="12"/>
      <c r="C3103" s="73"/>
      <c r="D3103" s="67"/>
      <c r="E3103" s="11"/>
      <c r="F3103" s="66"/>
      <c r="G3103" s="66"/>
      <c r="H3103" s="66"/>
      <c r="I3103" s="67"/>
      <c r="J3103" s="68"/>
      <c r="K3103" s="13"/>
      <c r="L3103" s="9"/>
      <c r="M3103" s="71"/>
      <c r="N3103" s="70"/>
      <c r="O3103" s="66"/>
      <c r="P3103" s="72"/>
      <c r="Q3103" s="69"/>
      <c r="R3103" s="68"/>
      <c r="S3103" s="68"/>
      <c r="T3103" s="68"/>
      <c r="U3103" s="68"/>
    </row>
    <row r="3104" spans="1:21" x14ac:dyDescent="0.2">
      <c r="A3104" s="65"/>
      <c r="B3104" s="12"/>
      <c r="C3104" s="73"/>
      <c r="D3104" s="67"/>
      <c r="E3104" s="11"/>
      <c r="F3104" s="66"/>
      <c r="G3104" s="66"/>
      <c r="H3104" s="66"/>
      <c r="I3104" s="67"/>
      <c r="J3104" s="68"/>
      <c r="K3104" s="13"/>
      <c r="L3104" s="9"/>
      <c r="M3104" s="71"/>
      <c r="N3104" s="70"/>
      <c r="O3104" s="66"/>
      <c r="P3104" s="72"/>
      <c r="Q3104" s="69"/>
      <c r="R3104" s="68"/>
      <c r="S3104" s="68"/>
      <c r="T3104" s="68"/>
      <c r="U3104" s="68"/>
    </row>
    <row r="3105" spans="1:21" x14ac:dyDescent="0.2">
      <c r="A3105" s="65"/>
      <c r="B3105" s="12"/>
      <c r="C3105" s="73"/>
      <c r="D3105" s="67"/>
      <c r="E3105" s="11"/>
      <c r="F3105" s="66"/>
      <c r="G3105" s="66"/>
      <c r="H3105" s="66"/>
      <c r="I3105" s="67"/>
      <c r="J3105" s="68"/>
      <c r="K3105" s="13"/>
      <c r="L3105" s="9"/>
      <c r="M3105" s="71"/>
      <c r="N3105" s="70"/>
      <c r="O3105" s="66"/>
      <c r="P3105" s="72"/>
      <c r="Q3105" s="69"/>
      <c r="R3105" s="68"/>
      <c r="S3105" s="68"/>
      <c r="T3105" s="68"/>
      <c r="U3105" s="68"/>
    </row>
    <row r="3106" spans="1:21" x14ac:dyDescent="0.2">
      <c r="A3106" s="65"/>
      <c r="B3106" s="12"/>
      <c r="C3106" s="73"/>
      <c r="D3106" s="67"/>
      <c r="E3106" s="11"/>
      <c r="F3106" s="66"/>
      <c r="G3106" s="66"/>
      <c r="H3106" s="66"/>
      <c r="I3106" s="67"/>
      <c r="J3106" s="68"/>
      <c r="K3106" s="13"/>
      <c r="L3106" s="9"/>
      <c r="M3106" s="71"/>
      <c r="N3106" s="70"/>
      <c r="O3106" s="66"/>
      <c r="P3106" s="72"/>
      <c r="Q3106" s="69"/>
      <c r="R3106" s="68"/>
      <c r="S3106" s="68"/>
      <c r="T3106" s="68"/>
      <c r="U3106" s="68"/>
    </row>
    <row r="3107" spans="1:21" x14ac:dyDescent="0.2">
      <c r="A3107" s="65"/>
      <c r="B3107" s="12"/>
      <c r="C3107" s="73"/>
      <c r="D3107" s="67"/>
      <c r="E3107" s="11"/>
      <c r="F3107" s="66"/>
      <c r="G3107" s="66"/>
      <c r="H3107" s="66"/>
      <c r="I3107" s="67"/>
      <c r="J3107" s="68"/>
      <c r="K3107" s="13"/>
      <c r="L3107" s="9"/>
      <c r="M3107" s="71"/>
      <c r="N3107" s="70"/>
      <c r="O3107" s="66"/>
      <c r="P3107" s="72"/>
      <c r="Q3107" s="69"/>
      <c r="R3107" s="68"/>
      <c r="S3107" s="68"/>
      <c r="T3107" s="68"/>
      <c r="U3107" s="68"/>
    </row>
    <row r="3108" spans="1:21" x14ac:dyDescent="0.2">
      <c r="A3108" s="65"/>
      <c r="B3108" s="12"/>
      <c r="C3108" s="73"/>
      <c r="D3108" s="67"/>
      <c r="E3108" s="11"/>
      <c r="F3108" s="66"/>
      <c r="G3108" s="66"/>
      <c r="H3108" s="66"/>
      <c r="I3108" s="67"/>
      <c r="J3108" s="68"/>
      <c r="K3108" s="13"/>
      <c r="L3108" s="9"/>
      <c r="M3108" s="71"/>
      <c r="N3108" s="70"/>
      <c r="O3108" s="66"/>
      <c r="P3108" s="72"/>
      <c r="Q3108" s="69"/>
      <c r="R3108" s="68"/>
      <c r="S3108" s="68"/>
      <c r="T3108" s="68"/>
      <c r="U3108" s="68"/>
    </row>
    <row r="3109" spans="1:21" x14ac:dyDescent="0.2">
      <c r="A3109" s="65"/>
      <c r="B3109" s="12"/>
      <c r="C3109" s="73"/>
      <c r="D3109" s="67"/>
      <c r="E3109" s="11"/>
      <c r="F3109" s="66"/>
      <c r="G3109" s="66"/>
      <c r="H3109" s="66"/>
      <c r="I3109" s="67"/>
      <c r="J3109" s="68"/>
      <c r="K3109" s="13"/>
      <c r="L3109" s="9"/>
      <c r="M3109" s="71"/>
      <c r="N3109" s="70"/>
      <c r="O3109" s="66"/>
      <c r="P3109" s="72"/>
      <c r="Q3109" s="69"/>
      <c r="R3109" s="68"/>
      <c r="S3109" s="68"/>
      <c r="T3109" s="68"/>
      <c r="U3109" s="68"/>
    </row>
    <row r="3110" spans="1:21" x14ac:dyDescent="0.2">
      <c r="A3110" s="65"/>
      <c r="B3110" s="12"/>
      <c r="C3110" s="73"/>
      <c r="D3110" s="67"/>
      <c r="E3110" s="11"/>
      <c r="F3110" s="66"/>
      <c r="G3110" s="66"/>
      <c r="H3110" s="66"/>
      <c r="I3110" s="67"/>
      <c r="J3110" s="68"/>
      <c r="K3110" s="13"/>
      <c r="L3110" s="9"/>
      <c r="M3110" s="71"/>
      <c r="N3110" s="70"/>
      <c r="O3110" s="66"/>
      <c r="P3110" s="72"/>
      <c r="Q3110" s="69"/>
      <c r="R3110" s="68"/>
      <c r="S3110" s="68"/>
      <c r="T3110" s="68"/>
      <c r="U3110" s="68"/>
    </row>
    <row r="3111" spans="1:21" x14ac:dyDescent="0.2">
      <c r="A3111" s="65"/>
      <c r="B3111" s="12"/>
      <c r="C3111" s="73"/>
      <c r="D3111" s="67"/>
      <c r="E3111" s="11"/>
      <c r="F3111" s="66"/>
      <c r="G3111" s="66"/>
      <c r="H3111" s="66"/>
      <c r="I3111" s="67"/>
      <c r="J3111" s="68"/>
      <c r="K3111" s="13"/>
      <c r="L3111" s="9"/>
      <c r="M3111" s="71"/>
      <c r="N3111" s="70"/>
      <c r="O3111" s="66"/>
      <c r="P3111" s="72"/>
      <c r="Q3111" s="69"/>
      <c r="R3111" s="68"/>
      <c r="S3111" s="68"/>
      <c r="T3111" s="68"/>
      <c r="U3111" s="68"/>
    </row>
    <row r="3112" spans="1:21" x14ac:dyDescent="0.2">
      <c r="A3112" s="65"/>
      <c r="B3112" s="12"/>
      <c r="C3112" s="73"/>
      <c r="D3112" s="67"/>
      <c r="E3112" s="11"/>
      <c r="F3112" s="66"/>
      <c r="G3112" s="66"/>
      <c r="H3112" s="66"/>
      <c r="I3112" s="67"/>
      <c r="J3112" s="68"/>
      <c r="K3112" s="13"/>
      <c r="L3112" s="9"/>
      <c r="M3112" s="71"/>
      <c r="N3112" s="70"/>
      <c r="O3112" s="66"/>
      <c r="P3112" s="72"/>
      <c r="Q3112" s="69"/>
      <c r="R3112" s="68"/>
      <c r="S3112" s="68"/>
      <c r="T3112" s="68"/>
      <c r="U3112" s="68"/>
    </row>
    <row r="3113" spans="1:21" x14ac:dyDescent="0.2">
      <c r="A3113" s="65"/>
      <c r="B3113" s="12"/>
      <c r="C3113" s="73"/>
      <c r="D3113" s="67"/>
      <c r="E3113" s="11"/>
      <c r="F3113" s="66"/>
      <c r="G3113" s="66"/>
      <c r="H3113" s="66"/>
      <c r="I3113" s="67"/>
      <c r="J3113" s="68"/>
      <c r="K3113" s="13"/>
      <c r="L3113" s="9"/>
      <c r="M3113" s="71"/>
      <c r="N3113" s="70"/>
      <c r="O3113" s="66"/>
      <c r="P3113" s="72"/>
      <c r="Q3113" s="69"/>
      <c r="R3113" s="68"/>
      <c r="S3113" s="68"/>
      <c r="T3113" s="68"/>
      <c r="U3113" s="68"/>
    </row>
    <row r="3114" spans="1:21" x14ac:dyDescent="0.2">
      <c r="A3114" s="65"/>
      <c r="B3114" s="12"/>
      <c r="C3114" s="73"/>
      <c r="D3114" s="67"/>
      <c r="E3114" s="11"/>
      <c r="F3114" s="66"/>
      <c r="G3114" s="66"/>
      <c r="H3114" s="66"/>
      <c r="I3114" s="67"/>
      <c r="J3114" s="68"/>
      <c r="K3114" s="13"/>
      <c r="L3114" s="9"/>
      <c r="M3114" s="71"/>
      <c r="N3114" s="70"/>
      <c r="O3114" s="66"/>
      <c r="P3114" s="72"/>
      <c r="Q3114" s="69"/>
      <c r="R3114" s="68"/>
      <c r="S3114" s="68"/>
      <c r="T3114" s="68"/>
      <c r="U3114" s="68"/>
    </row>
    <row r="3115" spans="1:21" x14ac:dyDescent="0.2">
      <c r="A3115" s="65"/>
      <c r="B3115" s="12"/>
      <c r="C3115" s="73"/>
      <c r="D3115" s="67"/>
      <c r="E3115" s="11"/>
      <c r="F3115" s="66"/>
      <c r="G3115" s="66"/>
      <c r="H3115" s="66"/>
      <c r="I3115" s="67"/>
      <c r="J3115" s="68"/>
      <c r="K3115" s="13"/>
      <c r="L3115" s="9"/>
      <c r="M3115" s="71"/>
      <c r="N3115" s="70"/>
      <c r="O3115" s="66"/>
      <c r="P3115" s="72"/>
      <c r="Q3115" s="69"/>
      <c r="R3115" s="68"/>
      <c r="S3115" s="68"/>
      <c r="T3115" s="68"/>
      <c r="U3115" s="68"/>
    </row>
    <row r="3116" spans="1:21" x14ac:dyDescent="0.2">
      <c r="A3116" s="65"/>
      <c r="B3116" s="12"/>
      <c r="C3116" s="73"/>
      <c r="D3116" s="67"/>
      <c r="E3116" s="11"/>
      <c r="F3116" s="66"/>
      <c r="G3116" s="66"/>
      <c r="H3116" s="66"/>
      <c r="I3116" s="67"/>
      <c r="J3116" s="68"/>
      <c r="K3116" s="13"/>
      <c r="L3116" s="9"/>
      <c r="M3116" s="71"/>
      <c r="N3116" s="70"/>
      <c r="O3116" s="66"/>
      <c r="P3116" s="72"/>
      <c r="Q3116" s="69"/>
      <c r="R3116" s="68"/>
      <c r="S3116" s="68"/>
      <c r="T3116" s="68"/>
      <c r="U3116" s="68"/>
    </row>
    <row r="3117" spans="1:21" x14ac:dyDescent="0.2">
      <c r="A3117" s="65"/>
      <c r="B3117" s="12"/>
      <c r="C3117" s="73"/>
      <c r="D3117" s="67"/>
      <c r="E3117" s="11"/>
      <c r="F3117" s="66"/>
      <c r="G3117" s="66"/>
      <c r="H3117" s="66"/>
      <c r="I3117" s="67"/>
      <c r="J3117" s="68"/>
      <c r="K3117" s="13"/>
      <c r="L3117" s="9"/>
      <c r="M3117" s="71"/>
      <c r="N3117" s="70"/>
      <c r="O3117" s="66"/>
      <c r="P3117" s="72"/>
      <c r="Q3117" s="69"/>
      <c r="R3117" s="68"/>
      <c r="S3117" s="68"/>
      <c r="T3117" s="68"/>
      <c r="U3117" s="68"/>
    </row>
    <row r="3118" spans="1:21" x14ac:dyDescent="0.2">
      <c r="A3118" s="65"/>
      <c r="B3118" s="12"/>
      <c r="C3118" s="73"/>
      <c r="D3118" s="67"/>
      <c r="E3118" s="11"/>
      <c r="F3118" s="66"/>
      <c r="G3118" s="66"/>
      <c r="H3118" s="66"/>
      <c r="I3118" s="67"/>
      <c r="J3118" s="68"/>
      <c r="K3118" s="13"/>
      <c r="L3118" s="9"/>
      <c r="M3118" s="71"/>
      <c r="N3118" s="70"/>
      <c r="O3118" s="66"/>
      <c r="P3118" s="72"/>
      <c r="Q3118" s="69"/>
      <c r="R3118" s="68"/>
      <c r="S3118" s="68"/>
      <c r="T3118" s="68"/>
      <c r="U3118" s="68"/>
    </row>
    <row r="3119" spans="1:21" x14ac:dyDescent="0.2">
      <c r="A3119" s="65"/>
      <c r="B3119" s="12"/>
      <c r="C3119" s="73"/>
      <c r="D3119" s="67"/>
      <c r="E3119" s="11"/>
      <c r="F3119" s="66"/>
      <c r="G3119" s="66"/>
      <c r="H3119" s="66"/>
      <c r="I3119" s="67"/>
      <c r="J3119" s="68"/>
      <c r="K3119" s="13"/>
      <c r="L3119" s="9"/>
      <c r="M3119" s="71"/>
      <c r="N3119" s="70"/>
      <c r="O3119" s="66"/>
      <c r="P3119" s="72"/>
      <c r="Q3119" s="69"/>
      <c r="R3119" s="68"/>
      <c r="S3119" s="68"/>
      <c r="T3119" s="68"/>
      <c r="U3119" s="68"/>
    </row>
    <row r="3120" spans="1:21" x14ac:dyDescent="0.2">
      <c r="A3120" s="65"/>
      <c r="B3120" s="12"/>
      <c r="C3120" s="73"/>
      <c r="D3120" s="67"/>
      <c r="E3120" s="11"/>
      <c r="F3120" s="66"/>
      <c r="G3120" s="66"/>
      <c r="H3120" s="66"/>
      <c r="I3120" s="67"/>
      <c r="J3120" s="68"/>
      <c r="K3120" s="13"/>
      <c r="L3120" s="9"/>
      <c r="M3120" s="71"/>
      <c r="N3120" s="70"/>
      <c r="O3120" s="66"/>
      <c r="P3120" s="72"/>
      <c r="Q3120" s="69"/>
      <c r="R3120" s="68"/>
      <c r="S3120" s="68"/>
      <c r="T3120" s="68"/>
      <c r="U3120" s="68"/>
    </row>
    <row r="3121" spans="1:21" x14ac:dyDescent="0.2">
      <c r="A3121" s="65"/>
      <c r="B3121" s="12"/>
      <c r="C3121" s="73"/>
      <c r="D3121" s="67"/>
      <c r="E3121" s="11"/>
      <c r="F3121" s="66"/>
      <c r="G3121" s="66"/>
      <c r="H3121" s="66"/>
      <c r="I3121" s="67"/>
      <c r="J3121" s="68"/>
      <c r="K3121" s="13"/>
      <c r="L3121" s="9"/>
      <c r="M3121" s="71"/>
      <c r="N3121" s="70"/>
      <c r="O3121" s="66"/>
      <c r="P3121" s="72"/>
      <c r="Q3121" s="69"/>
      <c r="R3121" s="68"/>
      <c r="S3121" s="68"/>
      <c r="T3121" s="68"/>
      <c r="U3121" s="68"/>
    </row>
    <row r="3122" spans="1:21" x14ac:dyDescent="0.2">
      <c r="A3122" s="65"/>
      <c r="B3122" s="12"/>
      <c r="C3122" s="73"/>
      <c r="D3122" s="67"/>
      <c r="E3122" s="11"/>
      <c r="F3122" s="66"/>
      <c r="G3122" s="66"/>
      <c r="H3122" s="66"/>
      <c r="I3122" s="67"/>
      <c r="J3122" s="68"/>
      <c r="K3122" s="13"/>
      <c r="L3122" s="9"/>
      <c r="M3122" s="71"/>
      <c r="N3122" s="70"/>
      <c r="O3122" s="66"/>
      <c r="P3122" s="72"/>
      <c r="Q3122" s="69"/>
      <c r="R3122" s="68"/>
      <c r="S3122" s="68"/>
      <c r="T3122" s="68"/>
      <c r="U3122" s="68"/>
    </row>
    <row r="3123" spans="1:21" x14ac:dyDescent="0.2">
      <c r="A3123" s="65"/>
      <c r="B3123" s="12"/>
      <c r="C3123" s="73"/>
      <c r="D3123" s="67"/>
      <c r="E3123" s="11"/>
      <c r="F3123" s="66"/>
      <c r="G3123" s="66"/>
      <c r="H3123" s="66"/>
      <c r="I3123" s="67"/>
      <c r="J3123" s="68"/>
      <c r="K3123" s="13"/>
      <c r="L3123" s="9"/>
      <c r="M3123" s="71"/>
      <c r="N3123" s="70"/>
      <c r="O3123" s="66"/>
      <c r="P3123" s="72"/>
      <c r="Q3123" s="69"/>
      <c r="R3123" s="68"/>
      <c r="S3123" s="68"/>
      <c r="T3123" s="68"/>
      <c r="U3123" s="68"/>
    </row>
    <row r="3124" spans="1:21" x14ac:dyDescent="0.2">
      <c r="A3124" s="65"/>
      <c r="B3124" s="12"/>
      <c r="C3124" s="73"/>
      <c r="D3124" s="67"/>
      <c r="E3124" s="11"/>
      <c r="F3124" s="66"/>
      <c r="G3124" s="66"/>
      <c r="H3124" s="66"/>
      <c r="I3124" s="67"/>
      <c r="J3124" s="68"/>
      <c r="K3124" s="13"/>
      <c r="L3124" s="9"/>
      <c r="M3124" s="71"/>
      <c r="N3124" s="70"/>
      <c r="O3124" s="66"/>
      <c r="P3124" s="72"/>
      <c r="Q3124" s="69"/>
      <c r="R3124" s="68"/>
      <c r="S3124" s="68"/>
      <c r="T3124" s="68"/>
      <c r="U3124" s="68"/>
    </row>
    <row r="3125" spans="1:21" x14ac:dyDescent="0.2">
      <c r="A3125" s="65"/>
      <c r="B3125" s="12"/>
      <c r="C3125" s="73"/>
      <c r="D3125" s="67"/>
      <c r="E3125" s="11"/>
      <c r="F3125" s="66"/>
      <c r="G3125" s="66"/>
      <c r="H3125" s="66"/>
      <c r="I3125" s="67"/>
      <c r="J3125" s="68"/>
      <c r="K3125" s="13"/>
      <c r="L3125" s="9"/>
      <c r="M3125" s="71"/>
      <c r="N3125" s="70"/>
      <c r="O3125" s="66"/>
      <c r="P3125" s="72"/>
      <c r="Q3125" s="69"/>
      <c r="R3125" s="68"/>
      <c r="S3125" s="68"/>
      <c r="T3125" s="68"/>
      <c r="U3125" s="68"/>
    </row>
    <row r="3126" spans="1:21" x14ac:dyDescent="0.2">
      <c r="A3126" s="65"/>
      <c r="B3126" s="12"/>
      <c r="C3126" s="73"/>
      <c r="D3126" s="67"/>
      <c r="E3126" s="11"/>
      <c r="F3126" s="66"/>
      <c r="G3126" s="66"/>
      <c r="H3126" s="66"/>
      <c r="I3126" s="67"/>
      <c r="J3126" s="68"/>
      <c r="K3126" s="13"/>
      <c r="L3126" s="9"/>
      <c r="M3126" s="71"/>
      <c r="N3126" s="70"/>
      <c r="O3126" s="66"/>
      <c r="P3126" s="72"/>
      <c r="Q3126" s="69"/>
      <c r="R3126" s="68"/>
      <c r="S3126" s="68"/>
      <c r="T3126" s="68"/>
      <c r="U3126" s="68"/>
    </row>
    <row r="3127" spans="1:21" x14ac:dyDescent="0.2">
      <c r="A3127" s="65"/>
      <c r="B3127" s="12"/>
      <c r="C3127" s="73"/>
      <c r="D3127" s="67"/>
      <c r="E3127" s="11"/>
      <c r="F3127" s="66"/>
      <c r="G3127" s="66"/>
      <c r="H3127" s="66"/>
      <c r="I3127" s="67"/>
      <c r="J3127" s="68"/>
      <c r="K3127" s="13"/>
      <c r="L3127" s="9"/>
      <c r="M3127" s="71"/>
      <c r="N3127" s="70"/>
      <c r="O3127" s="66"/>
      <c r="P3127" s="72"/>
      <c r="Q3127" s="69"/>
      <c r="R3127" s="68"/>
      <c r="S3127" s="68"/>
      <c r="T3127" s="68"/>
      <c r="U3127" s="68"/>
    </row>
    <row r="3128" spans="1:21" x14ac:dyDescent="0.2">
      <c r="A3128" s="65"/>
      <c r="B3128" s="12"/>
      <c r="C3128" s="73"/>
      <c r="D3128" s="67"/>
      <c r="E3128" s="11"/>
      <c r="F3128" s="66"/>
      <c r="G3128" s="66"/>
      <c r="H3128" s="66"/>
      <c r="I3128" s="67"/>
      <c r="J3128" s="68"/>
      <c r="K3128" s="13"/>
      <c r="L3128" s="9"/>
      <c r="M3128" s="71"/>
      <c r="N3128" s="70"/>
      <c r="O3128" s="66"/>
      <c r="P3128" s="72"/>
      <c r="Q3128" s="69"/>
      <c r="R3128" s="68"/>
      <c r="S3128" s="68"/>
      <c r="T3128" s="68"/>
      <c r="U3128" s="68"/>
    </row>
    <row r="3129" spans="1:21" x14ac:dyDescent="0.2">
      <c r="A3129" s="65"/>
      <c r="B3129" s="12"/>
      <c r="C3129" s="73"/>
      <c r="D3129" s="67"/>
      <c r="E3129" s="11"/>
      <c r="F3129" s="66"/>
      <c r="G3129" s="66"/>
      <c r="H3129" s="66"/>
      <c r="I3129" s="67"/>
      <c r="J3129" s="68"/>
      <c r="K3129" s="13"/>
      <c r="L3129" s="9"/>
      <c r="M3129" s="71"/>
      <c r="N3129" s="70"/>
      <c r="O3129" s="66"/>
      <c r="P3129" s="72"/>
      <c r="Q3129" s="69"/>
      <c r="R3129" s="68"/>
      <c r="S3129" s="68"/>
      <c r="T3129" s="68"/>
      <c r="U3129" s="68"/>
    </row>
    <row r="3130" spans="1:21" x14ac:dyDescent="0.2">
      <c r="A3130" s="65"/>
      <c r="B3130" s="12"/>
      <c r="C3130" s="73"/>
      <c r="D3130" s="67"/>
      <c r="E3130" s="11"/>
      <c r="F3130" s="66"/>
      <c r="G3130" s="66"/>
      <c r="H3130" s="66"/>
      <c r="I3130" s="67"/>
      <c r="J3130" s="68"/>
      <c r="K3130" s="13"/>
      <c r="L3130" s="9"/>
      <c r="M3130" s="71"/>
      <c r="N3130" s="70"/>
      <c r="O3130" s="66"/>
      <c r="P3130" s="72"/>
      <c r="Q3130" s="69"/>
      <c r="R3130" s="68"/>
      <c r="S3130" s="68"/>
      <c r="T3130" s="68"/>
      <c r="U3130" s="68"/>
    </row>
    <row r="3131" spans="1:21" x14ac:dyDescent="0.2">
      <c r="A3131" s="65"/>
      <c r="B3131" s="12"/>
      <c r="C3131" s="73"/>
      <c r="D3131" s="67"/>
      <c r="E3131" s="11"/>
      <c r="F3131" s="66"/>
      <c r="G3131" s="66"/>
      <c r="H3131" s="66"/>
      <c r="I3131" s="67"/>
      <c r="J3131" s="68"/>
      <c r="K3131" s="13"/>
      <c r="L3131" s="9"/>
      <c r="M3131" s="71"/>
      <c r="N3131" s="70"/>
      <c r="O3131" s="66"/>
      <c r="P3131" s="72"/>
      <c r="Q3131" s="69"/>
      <c r="R3131" s="68"/>
      <c r="S3131" s="68"/>
      <c r="T3131" s="68"/>
      <c r="U3131" s="68"/>
    </row>
    <row r="3132" spans="1:21" x14ac:dyDescent="0.2">
      <c r="A3132" s="65"/>
      <c r="B3132" s="12"/>
      <c r="C3132" s="73"/>
      <c r="D3132" s="67"/>
      <c r="E3132" s="11"/>
      <c r="F3132" s="66"/>
      <c r="G3132" s="66"/>
      <c r="H3132" s="66"/>
      <c r="I3132" s="67"/>
      <c r="J3132" s="68"/>
      <c r="K3132" s="13"/>
      <c r="L3132" s="9"/>
      <c r="M3132" s="71"/>
      <c r="N3132" s="70"/>
      <c r="O3132" s="66"/>
      <c r="P3132" s="72"/>
      <c r="Q3132" s="69"/>
      <c r="R3132" s="68"/>
      <c r="S3132" s="68"/>
      <c r="T3132" s="68"/>
      <c r="U3132" s="68"/>
    </row>
    <row r="3133" spans="1:21" x14ac:dyDescent="0.2">
      <c r="A3133" s="65"/>
      <c r="B3133" s="12"/>
      <c r="C3133" s="73"/>
      <c r="D3133" s="67"/>
      <c r="E3133" s="11"/>
      <c r="F3133" s="66"/>
      <c r="G3133" s="66"/>
      <c r="H3133" s="66"/>
      <c r="I3133" s="67"/>
      <c r="J3133" s="68"/>
      <c r="K3133" s="13"/>
      <c r="L3133" s="9"/>
      <c r="M3133" s="71"/>
      <c r="N3133" s="70"/>
      <c r="O3133" s="66"/>
      <c r="P3133" s="72"/>
      <c r="Q3133" s="69"/>
      <c r="R3133" s="68"/>
      <c r="S3133" s="68"/>
      <c r="T3133" s="68"/>
      <c r="U3133" s="68"/>
    </row>
    <row r="3134" spans="1:21" x14ac:dyDescent="0.2">
      <c r="A3134" s="65"/>
      <c r="B3134" s="12"/>
      <c r="C3134" s="73"/>
      <c r="D3134" s="67"/>
      <c r="E3134" s="11"/>
      <c r="F3134" s="66"/>
      <c r="G3134" s="66"/>
      <c r="H3134" s="66"/>
      <c r="I3134" s="67"/>
      <c r="J3134" s="68"/>
      <c r="K3134" s="13"/>
      <c r="L3134" s="9"/>
      <c r="M3134" s="71"/>
      <c r="N3134" s="70"/>
      <c r="O3134" s="66"/>
      <c r="P3134" s="72"/>
      <c r="Q3134" s="69"/>
      <c r="R3134" s="68"/>
      <c r="S3134" s="68"/>
      <c r="T3134" s="68"/>
      <c r="U3134" s="68"/>
    </row>
    <row r="3135" spans="1:21" x14ac:dyDescent="0.2">
      <c r="A3135" s="65"/>
      <c r="B3135" s="12"/>
      <c r="C3135" s="73"/>
      <c r="D3135" s="67"/>
      <c r="E3135" s="11"/>
      <c r="F3135" s="66"/>
      <c r="G3135" s="66"/>
      <c r="H3135" s="66"/>
      <c r="I3135" s="67"/>
      <c r="J3135" s="68"/>
      <c r="K3135" s="13"/>
      <c r="L3135" s="9"/>
      <c r="M3135" s="71"/>
      <c r="N3135" s="70"/>
      <c r="O3135" s="66"/>
      <c r="P3135" s="72"/>
      <c r="Q3135" s="69"/>
      <c r="R3135" s="68"/>
      <c r="S3135" s="68"/>
      <c r="T3135" s="68"/>
      <c r="U3135" s="68"/>
    </row>
    <row r="3136" spans="1:21" x14ac:dyDescent="0.2">
      <c r="A3136" s="65"/>
      <c r="B3136" s="12"/>
      <c r="C3136" s="73"/>
      <c r="D3136" s="67"/>
      <c r="E3136" s="11"/>
      <c r="F3136" s="66"/>
      <c r="G3136" s="66"/>
      <c r="H3136" s="66"/>
      <c r="I3136" s="67"/>
      <c r="J3136" s="68"/>
      <c r="K3136" s="13"/>
      <c r="L3136" s="9"/>
      <c r="M3136" s="71"/>
      <c r="N3136" s="70"/>
      <c r="O3136" s="66"/>
      <c r="P3136" s="72"/>
      <c r="Q3136" s="69"/>
      <c r="R3136" s="68"/>
      <c r="S3136" s="68"/>
      <c r="T3136" s="68"/>
      <c r="U3136" s="68"/>
    </row>
    <row r="3137" spans="1:21" x14ac:dyDescent="0.2">
      <c r="A3137" s="65"/>
      <c r="B3137" s="12"/>
      <c r="C3137" s="73"/>
      <c r="D3137" s="67"/>
      <c r="E3137" s="11"/>
      <c r="F3137" s="66"/>
      <c r="G3137" s="66"/>
      <c r="H3137" s="66"/>
      <c r="I3137" s="67"/>
      <c r="J3137" s="68"/>
      <c r="K3137" s="13"/>
      <c r="L3137" s="9"/>
      <c r="M3137" s="71"/>
      <c r="N3137" s="70"/>
      <c r="O3137" s="66"/>
      <c r="P3137" s="72"/>
      <c r="Q3137" s="69"/>
      <c r="R3137" s="68"/>
      <c r="S3137" s="68"/>
      <c r="T3137" s="68"/>
      <c r="U3137" s="68"/>
    </row>
    <row r="3138" spans="1:21" x14ac:dyDescent="0.2">
      <c r="A3138" s="65"/>
      <c r="B3138" s="12"/>
      <c r="C3138" s="73"/>
      <c r="D3138" s="67"/>
      <c r="E3138" s="11"/>
      <c r="F3138" s="66"/>
      <c r="G3138" s="66"/>
      <c r="H3138" s="66"/>
      <c r="I3138" s="67"/>
      <c r="J3138" s="68"/>
      <c r="K3138" s="13"/>
      <c r="L3138" s="9"/>
      <c r="M3138" s="71"/>
      <c r="N3138" s="70"/>
      <c r="O3138" s="66"/>
      <c r="P3138" s="72"/>
      <c r="Q3138" s="69"/>
      <c r="R3138" s="68"/>
      <c r="S3138" s="68"/>
      <c r="T3138" s="68"/>
      <c r="U3138" s="68"/>
    </row>
    <row r="3139" spans="1:21" x14ac:dyDescent="0.2">
      <c r="A3139" s="65"/>
      <c r="B3139" s="12"/>
      <c r="C3139" s="73"/>
      <c r="D3139" s="67"/>
      <c r="E3139" s="11"/>
      <c r="F3139" s="66"/>
      <c r="G3139" s="66"/>
      <c r="H3139" s="66"/>
      <c r="I3139" s="67"/>
      <c r="J3139" s="68"/>
      <c r="K3139" s="13"/>
      <c r="L3139" s="9"/>
      <c r="M3139" s="71"/>
      <c r="N3139" s="70"/>
      <c r="O3139" s="66"/>
      <c r="P3139" s="72"/>
      <c r="Q3139" s="69"/>
      <c r="R3139" s="68"/>
      <c r="S3139" s="68"/>
      <c r="T3139" s="68"/>
      <c r="U3139" s="68"/>
    </row>
    <row r="3140" spans="1:21" x14ac:dyDescent="0.2">
      <c r="A3140" s="65"/>
      <c r="B3140" s="12"/>
      <c r="C3140" s="73"/>
      <c r="D3140" s="67"/>
      <c r="E3140" s="11"/>
      <c r="F3140" s="66"/>
      <c r="G3140" s="66"/>
      <c r="H3140" s="66"/>
      <c r="I3140" s="67"/>
      <c r="J3140" s="68"/>
      <c r="K3140" s="13"/>
      <c r="L3140" s="9"/>
      <c r="M3140" s="71"/>
      <c r="N3140" s="70"/>
      <c r="O3140" s="66"/>
      <c r="P3140" s="72"/>
      <c r="Q3140" s="69"/>
      <c r="R3140" s="68"/>
      <c r="S3140" s="68"/>
      <c r="T3140" s="68"/>
      <c r="U3140" s="68"/>
    </row>
    <row r="3141" spans="1:21" x14ac:dyDescent="0.2">
      <c r="A3141" s="65"/>
      <c r="B3141" s="12"/>
      <c r="C3141" s="73"/>
      <c r="D3141" s="67"/>
      <c r="E3141" s="11"/>
      <c r="F3141" s="66"/>
      <c r="G3141" s="66"/>
      <c r="H3141" s="66"/>
      <c r="I3141" s="67"/>
      <c r="J3141" s="68"/>
      <c r="K3141" s="13"/>
      <c r="L3141" s="9"/>
      <c r="M3141" s="71"/>
      <c r="N3141" s="70"/>
      <c r="O3141" s="66"/>
      <c r="P3141" s="72"/>
      <c r="Q3141" s="69"/>
      <c r="R3141" s="68"/>
      <c r="S3141" s="68"/>
      <c r="T3141" s="68"/>
      <c r="U3141" s="68"/>
    </row>
    <row r="3142" spans="1:21" x14ac:dyDescent="0.2">
      <c r="A3142" s="65"/>
      <c r="B3142" s="12"/>
      <c r="C3142" s="73"/>
      <c r="D3142" s="67"/>
      <c r="E3142" s="11"/>
      <c r="F3142" s="66"/>
      <c r="G3142" s="66"/>
      <c r="H3142" s="66"/>
      <c r="I3142" s="67"/>
      <c r="J3142" s="68"/>
      <c r="K3142" s="13"/>
      <c r="L3142" s="9"/>
      <c r="M3142" s="71"/>
      <c r="N3142" s="70"/>
      <c r="O3142" s="66"/>
      <c r="P3142" s="72"/>
      <c r="Q3142" s="69"/>
      <c r="R3142" s="68"/>
      <c r="S3142" s="68"/>
      <c r="T3142" s="68"/>
      <c r="U3142" s="68"/>
    </row>
    <row r="3143" spans="1:21" x14ac:dyDescent="0.2">
      <c r="A3143" s="65"/>
      <c r="B3143" s="12"/>
      <c r="C3143" s="73"/>
      <c r="D3143" s="67"/>
      <c r="E3143" s="11"/>
      <c r="F3143" s="66"/>
      <c r="G3143" s="66"/>
      <c r="H3143" s="66"/>
      <c r="I3143" s="67"/>
      <c r="J3143" s="68"/>
      <c r="K3143" s="13"/>
      <c r="L3143" s="9"/>
      <c r="M3143" s="71"/>
      <c r="N3143" s="70"/>
      <c r="O3143" s="66"/>
      <c r="P3143" s="72"/>
      <c r="Q3143" s="69"/>
      <c r="R3143" s="68"/>
      <c r="S3143" s="68"/>
      <c r="T3143" s="68"/>
      <c r="U3143" s="68"/>
    </row>
    <row r="3144" spans="1:21" x14ac:dyDescent="0.2">
      <c r="A3144" s="65"/>
      <c r="B3144" s="12"/>
      <c r="C3144" s="73"/>
      <c r="D3144" s="67"/>
      <c r="E3144" s="11"/>
      <c r="F3144" s="66"/>
      <c r="G3144" s="66"/>
      <c r="H3144" s="66"/>
      <c r="I3144" s="67"/>
      <c r="J3144" s="68"/>
      <c r="K3144" s="13"/>
      <c r="L3144" s="9"/>
      <c r="M3144" s="71"/>
      <c r="N3144" s="70"/>
      <c r="O3144" s="66"/>
      <c r="P3144" s="72"/>
      <c r="Q3144" s="69"/>
      <c r="R3144" s="68"/>
      <c r="S3144" s="68"/>
      <c r="T3144" s="68"/>
      <c r="U3144" s="68"/>
    </row>
    <row r="3145" spans="1:21" x14ac:dyDescent="0.2">
      <c r="A3145" s="65"/>
      <c r="B3145" s="12"/>
      <c r="C3145" s="73"/>
      <c r="D3145" s="67"/>
      <c r="E3145" s="11"/>
      <c r="F3145" s="66"/>
      <c r="G3145" s="66"/>
      <c r="H3145" s="66"/>
      <c r="I3145" s="67"/>
      <c r="J3145" s="68"/>
      <c r="K3145" s="13"/>
      <c r="L3145" s="9"/>
      <c r="M3145" s="71"/>
      <c r="N3145" s="70"/>
      <c r="O3145" s="66"/>
      <c r="P3145" s="72"/>
      <c r="Q3145" s="69"/>
      <c r="R3145" s="68"/>
      <c r="S3145" s="68"/>
      <c r="T3145" s="68"/>
      <c r="U3145" s="68"/>
    </row>
    <row r="3146" spans="1:21" x14ac:dyDescent="0.2">
      <c r="A3146" s="65"/>
      <c r="B3146" s="12"/>
      <c r="C3146" s="73"/>
      <c r="D3146" s="67"/>
      <c r="E3146" s="11"/>
      <c r="F3146" s="66"/>
      <c r="G3146" s="66"/>
      <c r="H3146" s="66"/>
      <c r="I3146" s="67"/>
      <c r="J3146" s="68"/>
      <c r="K3146" s="13"/>
      <c r="L3146" s="9"/>
      <c r="M3146" s="71"/>
      <c r="N3146" s="70"/>
      <c r="O3146" s="66"/>
      <c r="P3146" s="72"/>
      <c r="Q3146" s="69"/>
      <c r="R3146" s="68"/>
      <c r="S3146" s="68"/>
      <c r="T3146" s="68"/>
      <c r="U3146" s="68"/>
    </row>
    <row r="3147" spans="1:21" x14ac:dyDescent="0.2">
      <c r="A3147" s="65"/>
      <c r="B3147" s="12"/>
      <c r="C3147" s="73"/>
      <c r="D3147" s="67"/>
      <c r="E3147" s="11"/>
      <c r="F3147" s="66"/>
      <c r="G3147" s="66"/>
      <c r="H3147" s="66"/>
      <c r="I3147" s="67"/>
      <c r="J3147" s="68"/>
      <c r="K3147" s="13"/>
      <c r="L3147" s="9"/>
      <c r="M3147" s="71"/>
      <c r="N3147" s="70"/>
      <c r="O3147" s="66"/>
      <c r="P3147" s="72"/>
      <c r="Q3147" s="69"/>
      <c r="R3147" s="68"/>
      <c r="S3147" s="68"/>
      <c r="T3147" s="68"/>
      <c r="U3147" s="68"/>
    </row>
    <row r="3148" spans="1:21" x14ac:dyDescent="0.2">
      <c r="A3148" s="65"/>
      <c r="B3148" s="12"/>
      <c r="C3148" s="73"/>
      <c r="D3148" s="67"/>
      <c r="E3148" s="11"/>
      <c r="F3148" s="66"/>
      <c r="G3148" s="66"/>
      <c r="H3148" s="66"/>
      <c r="I3148" s="67"/>
      <c r="J3148" s="68"/>
      <c r="K3148" s="13"/>
      <c r="L3148" s="9"/>
      <c r="M3148" s="71"/>
      <c r="N3148" s="70"/>
      <c r="O3148" s="66"/>
      <c r="P3148" s="72"/>
      <c r="Q3148" s="69"/>
      <c r="R3148" s="68"/>
      <c r="S3148" s="68"/>
      <c r="T3148" s="68"/>
      <c r="U3148" s="68"/>
    </row>
    <row r="3149" spans="1:21" x14ac:dyDescent="0.2">
      <c r="A3149" s="65"/>
      <c r="B3149" s="12"/>
      <c r="C3149" s="73"/>
      <c r="D3149" s="67"/>
      <c r="E3149" s="11"/>
      <c r="F3149" s="66"/>
      <c r="G3149" s="66"/>
      <c r="H3149" s="66"/>
      <c r="I3149" s="67"/>
      <c r="J3149" s="68"/>
      <c r="K3149" s="13"/>
      <c r="L3149" s="9"/>
      <c r="M3149" s="71"/>
      <c r="N3149" s="70"/>
      <c r="O3149" s="66"/>
      <c r="P3149" s="72"/>
      <c r="Q3149" s="69"/>
      <c r="R3149" s="68"/>
      <c r="S3149" s="68"/>
      <c r="T3149" s="68"/>
      <c r="U3149" s="68"/>
    </row>
    <row r="3150" spans="1:21" x14ac:dyDescent="0.2">
      <c r="A3150" s="65"/>
      <c r="B3150" s="12"/>
      <c r="C3150" s="73"/>
      <c r="D3150" s="67"/>
      <c r="E3150" s="11"/>
      <c r="F3150" s="66"/>
      <c r="G3150" s="66"/>
      <c r="H3150" s="66"/>
      <c r="I3150" s="67"/>
      <c r="J3150" s="68"/>
      <c r="K3150" s="13"/>
      <c r="L3150" s="9"/>
      <c r="M3150" s="71"/>
      <c r="N3150" s="70"/>
      <c r="O3150" s="66"/>
      <c r="P3150" s="72"/>
      <c r="Q3150" s="69"/>
      <c r="R3150" s="68"/>
      <c r="S3150" s="68"/>
      <c r="T3150" s="68"/>
      <c r="U3150" s="68"/>
    </row>
    <row r="3151" spans="1:21" x14ac:dyDescent="0.2">
      <c r="A3151" s="65"/>
      <c r="B3151" s="12"/>
      <c r="C3151" s="73"/>
      <c r="D3151" s="67"/>
      <c r="E3151" s="11"/>
      <c r="F3151" s="66"/>
      <c r="G3151" s="66"/>
      <c r="H3151" s="66"/>
      <c r="I3151" s="67"/>
      <c r="J3151" s="68"/>
      <c r="K3151" s="13"/>
      <c r="L3151" s="9"/>
      <c r="M3151" s="71"/>
      <c r="N3151" s="70"/>
      <c r="O3151" s="66"/>
      <c r="P3151" s="72"/>
      <c r="Q3151" s="69"/>
      <c r="R3151" s="68"/>
      <c r="S3151" s="68"/>
      <c r="T3151" s="68"/>
      <c r="U3151" s="68"/>
    </row>
    <row r="3152" spans="1:21" x14ac:dyDescent="0.2">
      <c r="A3152" s="65"/>
      <c r="B3152" s="12"/>
      <c r="C3152" s="73"/>
      <c r="D3152" s="67"/>
      <c r="E3152" s="11"/>
      <c r="F3152" s="66"/>
      <c r="G3152" s="66"/>
      <c r="H3152" s="66"/>
      <c r="I3152" s="67"/>
      <c r="J3152" s="68"/>
      <c r="K3152" s="13"/>
      <c r="L3152" s="9"/>
      <c r="M3152" s="71"/>
      <c r="N3152" s="70"/>
      <c r="O3152" s="66"/>
      <c r="P3152" s="72"/>
      <c r="Q3152" s="69"/>
      <c r="R3152" s="68"/>
      <c r="S3152" s="68"/>
      <c r="T3152" s="68"/>
      <c r="U3152" s="68"/>
    </row>
    <row r="3153" spans="1:21" x14ac:dyDescent="0.2">
      <c r="A3153" s="65"/>
      <c r="B3153" s="12"/>
      <c r="C3153" s="73"/>
      <c r="D3153" s="67"/>
      <c r="E3153" s="11"/>
      <c r="F3153" s="66"/>
      <c r="G3153" s="66"/>
      <c r="H3153" s="66"/>
      <c r="I3153" s="67"/>
      <c r="J3153" s="68"/>
      <c r="K3153" s="13"/>
      <c r="L3153" s="9"/>
      <c r="M3153" s="71"/>
      <c r="N3153" s="70"/>
      <c r="O3153" s="66"/>
      <c r="P3153" s="72"/>
      <c r="Q3153" s="69"/>
      <c r="R3153" s="68"/>
      <c r="S3153" s="68"/>
      <c r="T3153" s="68"/>
      <c r="U3153" s="68"/>
    </row>
    <row r="3154" spans="1:21" x14ac:dyDescent="0.2">
      <c r="A3154" s="65"/>
      <c r="B3154" s="12"/>
      <c r="C3154" s="73"/>
      <c r="D3154" s="67"/>
      <c r="E3154" s="11"/>
      <c r="F3154" s="66"/>
      <c r="G3154" s="66"/>
      <c r="H3154" s="66"/>
      <c r="I3154" s="67"/>
      <c r="J3154" s="68"/>
      <c r="K3154" s="13"/>
      <c r="L3154" s="9"/>
      <c r="M3154" s="71"/>
      <c r="N3154" s="70"/>
      <c r="O3154" s="66"/>
      <c r="P3154" s="72"/>
      <c r="Q3154" s="69"/>
      <c r="R3154" s="68"/>
      <c r="S3154" s="68"/>
      <c r="T3154" s="68"/>
      <c r="U3154" s="68"/>
    </row>
    <row r="3155" spans="1:21" x14ac:dyDescent="0.2">
      <c r="A3155" s="65"/>
      <c r="B3155" s="12"/>
      <c r="C3155" s="73"/>
      <c r="D3155" s="67"/>
      <c r="E3155" s="11"/>
      <c r="F3155" s="66"/>
      <c r="G3155" s="66"/>
      <c r="H3155" s="66"/>
      <c r="I3155" s="67"/>
      <c r="J3155" s="68"/>
      <c r="K3155" s="13"/>
      <c r="L3155" s="9"/>
      <c r="M3155" s="71"/>
      <c r="N3155" s="70"/>
      <c r="O3155" s="66"/>
      <c r="P3155" s="72"/>
      <c r="Q3155" s="69"/>
      <c r="R3155" s="68"/>
      <c r="S3155" s="68"/>
      <c r="T3155" s="68"/>
      <c r="U3155" s="68"/>
    </row>
    <row r="3156" spans="1:21" x14ac:dyDescent="0.2">
      <c r="A3156" s="65"/>
      <c r="B3156" s="12"/>
      <c r="C3156" s="73"/>
      <c r="D3156" s="67"/>
      <c r="E3156" s="11"/>
      <c r="F3156" s="66"/>
      <c r="G3156" s="66"/>
      <c r="H3156" s="66"/>
      <c r="I3156" s="67"/>
      <c r="J3156" s="68"/>
      <c r="K3156" s="13"/>
      <c r="L3156" s="9"/>
      <c r="M3156" s="71"/>
      <c r="N3156" s="70"/>
      <c r="O3156" s="66"/>
      <c r="P3156" s="72"/>
      <c r="Q3156" s="69"/>
      <c r="R3156" s="68"/>
      <c r="S3156" s="68"/>
      <c r="T3156" s="68"/>
      <c r="U3156" s="68"/>
    </row>
    <row r="3157" spans="1:21" x14ac:dyDescent="0.2">
      <c r="A3157" s="65"/>
      <c r="B3157" s="12"/>
      <c r="C3157" s="73"/>
      <c r="D3157" s="67"/>
      <c r="E3157" s="11"/>
      <c r="F3157" s="66"/>
      <c r="G3157" s="66"/>
      <c r="H3157" s="66"/>
      <c r="I3157" s="67"/>
      <c r="J3157" s="68"/>
      <c r="K3157" s="13"/>
      <c r="L3157" s="9"/>
      <c r="M3157" s="71"/>
      <c r="N3157" s="70"/>
      <c r="O3157" s="66"/>
      <c r="P3157" s="72"/>
      <c r="Q3157" s="69"/>
      <c r="R3157" s="68"/>
      <c r="S3157" s="68"/>
      <c r="T3157" s="68"/>
      <c r="U3157" s="68"/>
    </row>
    <row r="3158" spans="1:21" x14ac:dyDescent="0.2">
      <c r="A3158" s="65"/>
      <c r="B3158" s="12"/>
      <c r="C3158" s="73"/>
      <c r="D3158" s="67"/>
      <c r="E3158" s="11"/>
      <c r="F3158" s="66"/>
      <c r="G3158" s="66"/>
      <c r="H3158" s="66"/>
      <c r="I3158" s="67"/>
      <c r="J3158" s="68"/>
      <c r="K3158" s="13"/>
      <c r="L3158" s="9"/>
      <c r="M3158" s="71"/>
      <c r="N3158" s="70"/>
      <c r="O3158" s="66"/>
      <c r="P3158" s="72"/>
      <c r="Q3158" s="69"/>
      <c r="R3158" s="68"/>
      <c r="S3158" s="68"/>
      <c r="T3158" s="68"/>
      <c r="U3158" s="68"/>
    </row>
    <row r="3159" spans="1:21" x14ac:dyDescent="0.2">
      <c r="A3159" s="65"/>
      <c r="B3159" s="12"/>
      <c r="C3159" s="73"/>
      <c r="D3159" s="67"/>
      <c r="E3159" s="11"/>
      <c r="F3159" s="66"/>
      <c r="G3159" s="66"/>
      <c r="H3159" s="66"/>
      <c r="I3159" s="67"/>
      <c r="J3159" s="68"/>
      <c r="K3159" s="13"/>
      <c r="L3159" s="9"/>
      <c r="M3159" s="71"/>
      <c r="N3159" s="70"/>
      <c r="O3159" s="66"/>
      <c r="P3159" s="72"/>
      <c r="Q3159" s="69"/>
      <c r="R3159" s="68"/>
      <c r="S3159" s="68"/>
      <c r="T3159" s="68"/>
      <c r="U3159" s="68"/>
    </row>
    <row r="3160" spans="1:21" x14ac:dyDescent="0.2">
      <c r="A3160" s="65"/>
      <c r="B3160" s="12"/>
      <c r="C3160" s="73"/>
      <c r="D3160" s="67"/>
      <c r="E3160" s="11"/>
      <c r="F3160" s="66"/>
      <c r="G3160" s="66"/>
      <c r="H3160" s="66"/>
      <c r="I3160" s="67"/>
      <c r="J3160" s="68"/>
      <c r="K3160" s="13"/>
      <c r="L3160" s="9"/>
      <c r="M3160" s="71"/>
      <c r="N3160" s="70"/>
      <c r="O3160" s="66"/>
      <c r="P3160" s="72"/>
      <c r="Q3160" s="69"/>
      <c r="R3160" s="68"/>
      <c r="S3160" s="68"/>
      <c r="T3160" s="68"/>
      <c r="U3160" s="68"/>
    </row>
    <row r="3161" spans="1:21" x14ac:dyDescent="0.2">
      <c r="A3161" s="65"/>
      <c r="B3161" s="12"/>
      <c r="C3161" s="73"/>
      <c r="D3161" s="67"/>
      <c r="E3161" s="11"/>
      <c r="F3161" s="66"/>
      <c r="G3161" s="66"/>
      <c r="H3161" s="66"/>
      <c r="I3161" s="67"/>
      <c r="J3161" s="68"/>
      <c r="K3161" s="13"/>
      <c r="L3161" s="9"/>
      <c r="M3161" s="71"/>
      <c r="N3161" s="70"/>
      <c r="O3161" s="66"/>
      <c r="P3161" s="72"/>
      <c r="Q3161" s="69"/>
      <c r="R3161" s="68"/>
      <c r="S3161" s="68"/>
      <c r="T3161" s="68"/>
      <c r="U3161" s="68"/>
    </row>
    <row r="3162" spans="1:21" x14ac:dyDescent="0.2">
      <c r="A3162" s="65"/>
      <c r="B3162" s="12"/>
      <c r="C3162" s="73"/>
      <c r="D3162" s="67"/>
      <c r="E3162" s="11"/>
      <c r="F3162" s="66"/>
      <c r="G3162" s="66"/>
      <c r="H3162" s="66"/>
      <c r="I3162" s="67"/>
      <c r="J3162" s="68"/>
      <c r="K3162" s="13"/>
      <c r="L3162" s="9"/>
      <c r="M3162" s="71"/>
      <c r="N3162" s="70"/>
      <c r="O3162" s="66"/>
      <c r="P3162" s="72"/>
      <c r="Q3162" s="69"/>
      <c r="R3162" s="68"/>
      <c r="S3162" s="68"/>
      <c r="T3162" s="68"/>
      <c r="U3162" s="68"/>
    </row>
    <row r="3163" spans="1:21" x14ac:dyDescent="0.2">
      <c r="A3163" s="65"/>
      <c r="B3163" s="12"/>
      <c r="C3163" s="73"/>
      <c r="D3163" s="67"/>
      <c r="E3163" s="11"/>
      <c r="F3163" s="66"/>
      <c r="G3163" s="66"/>
      <c r="H3163" s="66"/>
      <c r="I3163" s="67"/>
      <c r="J3163" s="68"/>
      <c r="K3163" s="13"/>
      <c r="L3163" s="9"/>
      <c r="M3163" s="71"/>
      <c r="N3163" s="70"/>
      <c r="O3163" s="66"/>
      <c r="P3163" s="72"/>
      <c r="Q3163" s="69"/>
      <c r="R3163" s="68"/>
      <c r="S3163" s="68"/>
      <c r="T3163" s="68"/>
      <c r="U3163" s="68"/>
    </row>
    <row r="3164" spans="1:21" x14ac:dyDescent="0.2">
      <c r="A3164" s="65"/>
      <c r="B3164" s="12"/>
      <c r="C3164" s="73"/>
      <c r="D3164" s="67"/>
      <c r="E3164" s="11"/>
      <c r="F3164" s="66"/>
      <c r="G3164" s="66"/>
      <c r="H3164" s="66"/>
      <c r="I3164" s="67"/>
      <c r="J3164" s="68"/>
      <c r="K3164" s="13"/>
      <c r="L3164" s="9"/>
      <c r="M3164" s="71"/>
      <c r="N3164" s="70"/>
      <c r="O3164" s="66"/>
      <c r="P3164" s="72"/>
      <c r="Q3164" s="69"/>
      <c r="R3164" s="68"/>
      <c r="S3164" s="68"/>
      <c r="T3164" s="68"/>
      <c r="U3164" s="68"/>
    </row>
    <row r="3165" spans="1:21" x14ac:dyDescent="0.2">
      <c r="A3165" s="65"/>
      <c r="B3165" s="12"/>
      <c r="C3165" s="73"/>
      <c r="D3165" s="67"/>
      <c r="E3165" s="11"/>
      <c r="F3165" s="66"/>
      <c r="G3165" s="66"/>
      <c r="H3165" s="66"/>
      <c r="I3165" s="67"/>
      <c r="J3165" s="68"/>
      <c r="K3165" s="13"/>
      <c r="L3165" s="9"/>
      <c r="M3165" s="71"/>
      <c r="N3165" s="70"/>
      <c r="O3165" s="66"/>
      <c r="P3165" s="72"/>
      <c r="Q3165" s="69"/>
      <c r="R3165" s="68"/>
      <c r="S3165" s="68"/>
      <c r="T3165" s="68"/>
      <c r="U3165" s="68"/>
    </row>
    <row r="3166" spans="1:21" x14ac:dyDescent="0.2">
      <c r="A3166" s="65"/>
      <c r="B3166" s="12"/>
      <c r="C3166" s="73"/>
      <c r="D3166" s="67"/>
      <c r="E3166" s="11"/>
      <c r="F3166" s="66"/>
      <c r="G3166" s="66"/>
      <c r="H3166" s="66"/>
      <c r="I3166" s="67"/>
      <c r="J3166" s="68"/>
      <c r="K3166" s="13"/>
      <c r="L3166" s="9"/>
      <c r="M3166" s="71"/>
      <c r="N3166" s="70"/>
      <c r="O3166" s="66"/>
      <c r="P3166" s="72"/>
      <c r="Q3166" s="69"/>
      <c r="R3166" s="68"/>
      <c r="S3166" s="68"/>
      <c r="T3166" s="68"/>
      <c r="U3166" s="68"/>
    </row>
    <row r="3167" spans="1:21" x14ac:dyDescent="0.2">
      <c r="A3167" s="65"/>
      <c r="B3167" s="12"/>
      <c r="C3167" s="73"/>
      <c r="D3167" s="67"/>
      <c r="E3167" s="11"/>
      <c r="F3167" s="66"/>
      <c r="G3167" s="66"/>
      <c r="H3167" s="66"/>
      <c r="I3167" s="67"/>
      <c r="J3167" s="68"/>
      <c r="K3167" s="13"/>
      <c r="L3167" s="9"/>
      <c r="M3167" s="71"/>
      <c r="N3167" s="70"/>
      <c r="O3167" s="66"/>
      <c r="P3167" s="72"/>
      <c r="Q3167" s="69"/>
      <c r="R3167" s="68"/>
      <c r="S3167" s="68"/>
      <c r="T3167" s="68"/>
      <c r="U3167" s="68"/>
    </row>
    <row r="3168" spans="1:21" x14ac:dyDescent="0.2">
      <c r="A3168" s="65"/>
      <c r="B3168" s="12"/>
      <c r="C3168" s="73"/>
      <c r="D3168" s="67"/>
      <c r="E3168" s="11"/>
      <c r="F3168" s="66"/>
      <c r="G3168" s="66"/>
      <c r="H3168" s="66"/>
      <c r="I3168" s="67"/>
      <c r="J3168" s="68"/>
      <c r="K3168" s="13"/>
      <c r="L3168" s="9"/>
      <c r="M3168" s="71"/>
      <c r="N3168" s="70"/>
      <c r="O3168" s="66"/>
      <c r="P3168" s="72"/>
      <c r="Q3168" s="69"/>
      <c r="R3168" s="68"/>
      <c r="S3168" s="68"/>
      <c r="T3168" s="68"/>
      <c r="U3168" s="68"/>
    </row>
    <row r="3169" spans="1:21" x14ac:dyDescent="0.2">
      <c r="A3169" s="65"/>
      <c r="B3169" s="12"/>
      <c r="C3169" s="73"/>
      <c r="D3169" s="67"/>
      <c r="E3169" s="11"/>
      <c r="F3169" s="66"/>
      <c r="G3169" s="66"/>
      <c r="H3169" s="66"/>
      <c r="I3169" s="67"/>
      <c r="J3169" s="68"/>
      <c r="K3169" s="13"/>
      <c r="L3169" s="9"/>
      <c r="M3169" s="71"/>
      <c r="N3169" s="70"/>
      <c r="O3169" s="66"/>
      <c r="P3169" s="72"/>
      <c r="Q3169" s="69"/>
      <c r="R3169" s="68"/>
      <c r="S3169" s="68"/>
      <c r="T3169" s="68"/>
      <c r="U3169" s="68"/>
    </row>
    <row r="3170" spans="1:21" x14ac:dyDescent="0.2">
      <c r="A3170" s="65"/>
      <c r="B3170" s="12"/>
      <c r="C3170" s="73"/>
      <c r="D3170" s="67"/>
      <c r="E3170" s="11"/>
      <c r="F3170" s="66"/>
      <c r="G3170" s="66"/>
      <c r="H3170" s="66"/>
      <c r="I3170" s="67"/>
      <c r="J3170" s="68"/>
      <c r="K3170" s="13"/>
      <c r="L3170" s="9"/>
      <c r="M3170" s="71"/>
      <c r="N3170" s="70"/>
      <c r="O3170" s="66"/>
      <c r="P3170" s="72"/>
      <c r="Q3170" s="69"/>
      <c r="R3170" s="68"/>
      <c r="S3170" s="68"/>
      <c r="T3170" s="68"/>
      <c r="U3170" s="68"/>
    </row>
    <row r="3171" spans="1:21" x14ac:dyDescent="0.2">
      <c r="A3171" s="65"/>
      <c r="B3171" s="12"/>
      <c r="C3171" s="73"/>
      <c r="D3171" s="67"/>
      <c r="E3171" s="11"/>
      <c r="F3171" s="66"/>
      <c r="G3171" s="66"/>
      <c r="H3171" s="66"/>
      <c r="I3171" s="67"/>
      <c r="J3171" s="68"/>
      <c r="K3171" s="13"/>
      <c r="L3171" s="9"/>
      <c r="M3171" s="71"/>
      <c r="N3171" s="70"/>
      <c r="O3171" s="66"/>
      <c r="P3171" s="72"/>
      <c r="Q3171" s="69"/>
      <c r="R3171" s="68"/>
      <c r="S3171" s="68"/>
      <c r="T3171" s="68"/>
      <c r="U3171" s="68"/>
    </row>
    <row r="3172" spans="1:21" x14ac:dyDescent="0.2">
      <c r="A3172" s="65"/>
      <c r="B3172" s="12"/>
      <c r="C3172" s="73"/>
      <c r="D3172" s="67"/>
      <c r="E3172" s="11"/>
      <c r="F3172" s="66"/>
      <c r="G3172" s="66"/>
      <c r="H3172" s="66"/>
      <c r="I3172" s="67"/>
      <c r="J3172" s="68"/>
      <c r="K3172" s="13"/>
      <c r="L3172" s="9"/>
      <c r="M3172" s="71"/>
      <c r="N3172" s="70"/>
      <c r="O3172" s="66"/>
      <c r="P3172" s="72"/>
      <c r="Q3172" s="69"/>
      <c r="R3172" s="68"/>
      <c r="S3172" s="68"/>
      <c r="T3172" s="68"/>
      <c r="U3172" s="68"/>
    </row>
    <row r="3173" spans="1:21" x14ac:dyDescent="0.2">
      <c r="A3173" s="65"/>
      <c r="B3173" s="12"/>
      <c r="C3173" s="73"/>
      <c r="D3173" s="67"/>
      <c r="E3173" s="11"/>
      <c r="F3173" s="66"/>
      <c r="G3173" s="66"/>
      <c r="H3173" s="66"/>
      <c r="I3173" s="67"/>
      <c r="J3173" s="68"/>
      <c r="K3173" s="13"/>
      <c r="L3173" s="9"/>
      <c r="M3173" s="71"/>
      <c r="N3173" s="70"/>
      <c r="O3173" s="66"/>
      <c r="P3173" s="72"/>
      <c r="Q3173" s="69"/>
      <c r="R3173" s="68"/>
      <c r="S3173" s="68"/>
      <c r="T3173" s="68"/>
      <c r="U3173" s="68"/>
    </row>
    <row r="3174" spans="1:21" x14ac:dyDescent="0.2">
      <c r="A3174" s="65"/>
      <c r="B3174" s="12"/>
      <c r="C3174" s="73"/>
      <c r="D3174" s="67"/>
      <c r="E3174" s="11"/>
      <c r="F3174" s="66"/>
      <c r="G3174" s="66"/>
      <c r="H3174" s="66"/>
      <c r="I3174" s="67"/>
      <c r="J3174" s="68"/>
      <c r="K3174" s="13"/>
      <c r="L3174" s="9"/>
      <c r="M3174" s="71"/>
      <c r="N3174" s="70"/>
      <c r="O3174" s="66"/>
      <c r="P3174" s="72"/>
      <c r="Q3174" s="69"/>
      <c r="R3174" s="68"/>
      <c r="S3174" s="68"/>
      <c r="T3174" s="68"/>
      <c r="U3174" s="68"/>
    </row>
    <row r="3175" spans="1:21" x14ac:dyDescent="0.2">
      <c r="A3175" s="65"/>
      <c r="B3175" s="12"/>
      <c r="C3175" s="73"/>
      <c r="D3175" s="67"/>
      <c r="E3175" s="11"/>
      <c r="F3175" s="66"/>
      <c r="G3175" s="66"/>
      <c r="H3175" s="66"/>
      <c r="I3175" s="67"/>
      <c r="J3175" s="68"/>
      <c r="K3175" s="13"/>
      <c r="L3175" s="9"/>
      <c r="M3175" s="71"/>
      <c r="N3175" s="70"/>
      <c r="O3175" s="66"/>
      <c r="P3175" s="72"/>
      <c r="Q3175" s="69"/>
      <c r="R3175" s="68"/>
      <c r="S3175" s="68"/>
      <c r="T3175" s="68"/>
      <c r="U3175" s="68"/>
    </row>
    <row r="3176" spans="1:21" x14ac:dyDescent="0.2">
      <c r="A3176" s="65"/>
      <c r="B3176" s="12"/>
      <c r="C3176" s="73"/>
      <c r="D3176" s="67"/>
      <c r="E3176" s="11"/>
      <c r="F3176" s="66"/>
      <c r="G3176" s="66"/>
      <c r="H3176" s="66"/>
      <c r="I3176" s="67"/>
      <c r="J3176" s="68"/>
      <c r="K3176" s="13"/>
      <c r="L3176" s="9"/>
      <c r="M3176" s="71"/>
      <c r="N3176" s="70"/>
      <c r="O3176" s="66"/>
      <c r="P3176" s="72"/>
      <c r="Q3176" s="69"/>
      <c r="R3176" s="68"/>
      <c r="S3176" s="68"/>
      <c r="T3176" s="68"/>
      <c r="U3176" s="68"/>
    </row>
    <row r="3177" spans="1:21" x14ac:dyDescent="0.2">
      <c r="A3177" s="65"/>
      <c r="B3177" s="12"/>
      <c r="C3177" s="73"/>
      <c r="D3177" s="67"/>
      <c r="E3177" s="11"/>
      <c r="F3177" s="66"/>
      <c r="G3177" s="66"/>
      <c r="H3177" s="66"/>
      <c r="I3177" s="67"/>
      <c r="J3177" s="68"/>
      <c r="K3177" s="13"/>
      <c r="L3177" s="9"/>
      <c r="M3177" s="71"/>
      <c r="N3177" s="70"/>
      <c r="O3177" s="66"/>
      <c r="P3177" s="72"/>
      <c r="Q3177" s="69"/>
      <c r="R3177" s="68"/>
      <c r="S3177" s="68"/>
      <c r="T3177" s="68"/>
      <c r="U3177" s="68"/>
    </row>
    <row r="3178" spans="1:21" x14ac:dyDescent="0.2">
      <c r="A3178" s="65"/>
      <c r="B3178" s="12"/>
      <c r="C3178" s="73"/>
      <c r="D3178" s="67"/>
      <c r="E3178" s="11"/>
      <c r="F3178" s="66"/>
      <c r="G3178" s="66"/>
      <c r="H3178" s="66"/>
      <c r="I3178" s="67"/>
      <c r="J3178" s="68"/>
      <c r="K3178" s="13"/>
      <c r="L3178" s="9"/>
      <c r="M3178" s="71"/>
      <c r="N3178" s="70"/>
      <c r="O3178" s="66"/>
      <c r="P3178" s="72"/>
      <c r="Q3178" s="69"/>
      <c r="R3178" s="68"/>
      <c r="S3178" s="68"/>
      <c r="T3178" s="68"/>
      <c r="U3178" s="68"/>
    </row>
    <row r="3179" spans="1:21" x14ac:dyDescent="0.2">
      <c r="A3179" s="65"/>
      <c r="B3179" s="12"/>
      <c r="C3179" s="73"/>
      <c r="D3179" s="67"/>
      <c r="E3179" s="11"/>
      <c r="F3179" s="66"/>
      <c r="G3179" s="66"/>
      <c r="H3179" s="66"/>
      <c r="I3179" s="67"/>
      <c r="J3179" s="68"/>
      <c r="K3179" s="13"/>
      <c r="L3179" s="9"/>
      <c r="M3179" s="71"/>
      <c r="N3179" s="70"/>
      <c r="O3179" s="66"/>
      <c r="P3179" s="72"/>
      <c r="Q3179" s="69"/>
      <c r="R3179" s="68"/>
      <c r="S3179" s="68"/>
      <c r="T3179" s="68"/>
      <c r="U3179" s="68"/>
    </row>
    <row r="3180" spans="1:21" x14ac:dyDescent="0.2">
      <c r="A3180" s="65"/>
      <c r="B3180" s="12"/>
      <c r="C3180" s="73"/>
      <c r="D3180" s="67"/>
      <c r="E3180" s="11"/>
      <c r="F3180" s="66"/>
      <c r="G3180" s="66"/>
      <c r="H3180" s="66"/>
      <c r="I3180" s="67"/>
      <c r="J3180" s="68"/>
      <c r="K3180" s="13"/>
      <c r="L3180" s="9"/>
      <c r="M3180" s="71"/>
      <c r="N3180" s="70"/>
      <c r="O3180" s="66"/>
      <c r="P3180" s="72"/>
      <c r="Q3180" s="69"/>
      <c r="R3180" s="68"/>
      <c r="S3180" s="68"/>
      <c r="T3180" s="68"/>
      <c r="U3180" s="68"/>
    </row>
    <row r="3181" spans="1:21" x14ac:dyDescent="0.2">
      <c r="A3181" s="65"/>
      <c r="B3181" s="12"/>
      <c r="C3181" s="73"/>
      <c r="D3181" s="67"/>
      <c r="E3181" s="11"/>
      <c r="F3181" s="66"/>
      <c r="G3181" s="66"/>
      <c r="H3181" s="66"/>
      <c r="I3181" s="67"/>
      <c r="J3181" s="68"/>
      <c r="K3181" s="13"/>
      <c r="L3181" s="9"/>
      <c r="M3181" s="71"/>
      <c r="N3181" s="70"/>
      <c r="O3181" s="66"/>
      <c r="P3181" s="72"/>
      <c r="Q3181" s="69"/>
      <c r="R3181" s="68"/>
      <c r="S3181" s="68"/>
      <c r="T3181" s="68"/>
      <c r="U3181" s="68"/>
    </row>
    <row r="3182" spans="1:21" x14ac:dyDescent="0.2">
      <c r="A3182" s="65"/>
      <c r="B3182" s="12"/>
      <c r="C3182" s="73"/>
      <c r="D3182" s="67"/>
      <c r="E3182" s="11"/>
      <c r="F3182" s="66"/>
      <c r="G3182" s="66"/>
      <c r="H3182" s="66"/>
      <c r="I3182" s="67"/>
      <c r="J3182" s="68"/>
      <c r="K3182" s="13"/>
      <c r="L3182" s="9"/>
      <c r="M3182" s="71"/>
      <c r="N3182" s="70"/>
      <c r="O3182" s="66"/>
      <c r="P3182" s="72"/>
      <c r="Q3182" s="69"/>
      <c r="R3182" s="68"/>
      <c r="S3182" s="68"/>
      <c r="T3182" s="68"/>
      <c r="U3182" s="68"/>
    </row>
    <row r="3183" spans="1:21" x14ac:dyDescent="0.2">
      <c r="A3183" s="65"/>
      <c r="B3183" s="12"/>
      <c r="C3183" s="73"/>
      <c r="D3183" s="67"/>
      <c r="E3183" s="11"/>
      <c r="F3183" s="66"/>
      <c r="G3183" s="66"/>
      <c r="H3183" s="66"/>
      <c r="I3183" s="67"/>
      <c r="J3183" s="68"/>
      <c r="K3183" s="13"/>
      <c r="L3183" s="9"/>
      <c r="M3183" s="71"/>
      <c r="N3183" s="70"/>
      <c r="O3183" s="66"/>
      <c r="P3183" s="72"/>
      <c r="Q3183" s="69"/>
      <c r="R3183" s="68"/>
      <c r="S3183" s="68"/>
      <c r="T3183" s="68"/>
      <c r="U3183" s="68"/>
    </row>
    <row r="3184" spans="1:21" x14ac:dyDescent="0.2">
      <c r="A3184" s="65"/>
      <c r="B3184" s="12"/>
      <c r="C3184" s="73"/>
      <c r="D3184" s="67"/>
      <c r="E3184" s="11"/>
      <c r="F3184" s="66"/>
      <c r="G3184" s="66"/>
      <c r="H3184" s="66"/>
      <c r="I3184" s="67"/>
      <c r="J3184" s="68"/>
      <c r="K3184" s="13"/>
      <c r="L3184" s="9"/>
      <c r="M3184" s="71"/>
      <c r="N3184" s="70"/>
      <c r="O3184" s="66"/>
      <c r="P3184" s="72"/>
      <c r="Q3184" s="69"/>
      <c r="R3184" s="68"/>
      <c r="S3184" s="68"/>
      <c r="T3184" s="68"/>
      <c r="U3184" s="68"/>
    </row>
    <row r="3185" spans="1:21" x14ac:dyDescent="0.2">
      <c r="A3185" s="65"/>
      <c r="B3185" s="12"/>
      <c r="C3185" s="73"/>
      <c r="D3185" s="67"/>
      <c r="E3185" s="11"/>
      <c r="F3185" s="66"/>
      <c r="G3185" s="66"/>
      <c r="H3185" s="66"/>
      <c r="I3185" s="67"/>
      <c r="J3185" s="68"/>
      <c r="K3185" s="13"/>
      <c r="L3185" s="9"/>
      <c r="M3185" s="71"/>
      <c r="N3185" s="70"/>
      <c r="O3185" s="66"/>
      <c r="P3185" s="72"/>
      <c r="Q3185" s="69"/>
      <c r="R3185" s="68"/>
      <c r="S3185" s="68"/>
      <c r="T3185" s="68"/>
      <c r="U3185" s="68"/>
    </row>
    <row r="3186" spans="1:21" x14ac:dyDescent="0.2">
      <c r="A3186" s="65"/>
      <c r="B3186" s="12"/>
      <c r="C3186" s="73"/>
      <c r="D3186" s="67"/>
      <c r="E3186" s="11"/>
      <c r="F3186" s="66"/>
      <c r="G3186" s="66"/>
      <c r="H3186" s="66"/>
      <c r="I3186" s="67"/>
      <c r="J3186" s="68"/>
      <c r="K3186" s="13"/>
      <c r="L3186" s="9"/>
      <c r="M3186" s="71"/>
      <c r="N3186" s="70"/>
      <c r="O3186" s="66"/>
      <c r="P3186" s="72"/>
      <c r="Q3186" s="69"/>
      <c r="R3186" s="68"/>
      <c r="S3186" s="68"/>
      <c r="T3186" s="68"/>
      <c r="U3186" s="68"/>
    </row>
    <row r="3187" spans="1:21" x14ac:dyDescent="0.2">
      <c r="A3187" s="65"/>
      <c r="B3187" s="12"/>
      <c r="C3187" s="73"/>
      <c r="D3187" s="67"/>
      <c r="E3187" s="11"/>
      <c r="F3187" s="66"/>
      <c r="G3187" s="66"/>
      <c r="H3187" s="66"/>
      <c r="I3187" s="67"/>
      <c r="J3187" s="68"/>
      <c r="K3187" s="13"/>
      <c r="L3187" s="9"/>
      <c r="M3187" s="71"/>
      <c r="N3187" s="70"/>
      <c r="O3187" s="66"/>
      <c r="P3187" s="72"/>
      <c r="Q3187" s="69"/>
      <c r="R3187" s="68"/>
      <c r="S3187" s="68"/>
      <c r="T3187" s="68"/>
      <c r="U3187" s="68"/>
    </row>
    <row r="3188" spans="1:21" x14ac:dyDescent="0.2">
      <c r="A3188" s="65"/>
      <c r="B3188" s="12"/>
      <c r="C3188" s="73"/>
      <c r="D3188" s="67"/>
      <c r="E3188" s="11"/>
      <c r="F3188" s="66"/>
      <c r="G3188" s="66"/>
      <c r="H3188" s="66"/>
      <c r="I3188" s="67"/>
      <c r="J3188" s="68"/>
      <c r="K3188" s="13"/>
      <c r="L3188" s="9"/>
      <c r="M3188" s="71"/>
      <c r="N3188" s="70"/>
      <c r="O3188" s="66"/>
      <c r="P3188" s="72"/>
      <c r="Q3188" s="69"/>
      <c r="R3188" s="68"/>
      <c r="S3188" s="68"/>
      <c r="T3188" s="68"/>
      <c r="U3188" s="68"/>
    </row>
    <row r="3189" spans="1:21" x14ac:dyDescent="0.2">
      <c r="A3189" s="65"/>
      <c r="B3189" s="12"/>
      <c r="C3189" s="73"/>
      <c r="D3189" s="67"/>
      <c r="E3189" s="11"/>
      <c r="F3189" s="66"/>
      <c r="G3189" s="66"/>
      <c r="H3189" s="66"/>
      <c r="I3189" s="67"/>
      <c r="J3189" s="68"/>
      <c r="K3189" s="13"/>
      <c r="L3189" s="9"/>
      <c r="M3189" s="71"/>
      <c r="N3189" s="70"/>
      <c r="O3189" s="66"/>
      <c r="P3189" s="72"/>
      <c r="Q3189" s="69"/>
      <c r="R3189" s="68"/>
      <c r="S3189" s="68"/>
      <c r="T3189" s="68"/>
      <c r="U3189" s="68"/>
    </row>
    <row r="3190" spans="1:21" x14ac:dyDescent="0.2">
      <c r="A3190" s="65"/>
      <c r="B3190" s="12"/>
      <c r="C3190" s="73"/>
      <c r="D3190" s="67"/>
      <c r="E3190" s="11"/>
      <c r="F3190" s="66"/>
      <c r="G3190" s="66"/>
      <c r="H3190" s="66"/>
      <c r="I3190" s="67"/>
      <c r="J3190" s="68"/>
      <c r="K3190" s="13"/>
      <c r="L3190" s="9"/>
      <c r="M3190" s="71"/>
      <c r="N3190" s="70"/>
      <c r="O3190" s="66"/>
      <c r="P3190" s="72"/>
      <c r="Q3190" s="69"/>
      <c r="R3190" s="68"/>
      <c r="S3190" s="68"/>
      <c r="T3190" s="68"/>
      <c r="U3190" s="68"/>
    </row>
    <row r="3191" spans="1:21" x14ac:dyDescent="0.2">
      <c r="A3191" s="65"/>
      <c r="B3191" s="12"/>
      <c r="C3191" s="73"/>
      <c r="D3191" s="67"/>
      <c r="E3191" s="11"/>
      <c r="F3191" s="66"/>
      <c r="G3191" s="66"/>
      <c r="H3191" s="66"/>
      <c r="I3191" s="67"/>
      <c r="J3191" s="68"/>
      <c r="K3191" s="13"/>
      <c r="L3191" s="9"/>
      <c r="M3191" s="71"/>
      <c r="N3191" s="70"/>
      <c r="O3191" s="66"/>
      <c r="P3191" s="72"/>
      <c r="Q3191" s="69"/>
      <c r="R3191" s="68"/>
      <c r="S3191" s="68"/>
      <c r="T3191" s="68"/>
      <c r="U3191" s="68"/>
    </row>
    <row r="3192" spans="1:21" x14ac:dyDescent="0.2">
      <c r="A3192" s="65"/>
      <c r="B3192" s="12"/>
      <c r="C3192" s="73"/>
      <c r="D3192" s="67"/>
      <c r="E3192" s="11"/>
      <c r="F3192" s="66"/>
      <c r="G3192" s="66"/>
      <c r="H3192" s="66"/>
      <c r="I3192" s="67"/>
      <c r="J3192" s="68"/>
      <c r="K3192" s="13"/>
      <c r="L3192" s="9"/>
      <c r="M3192" s="71"/>
      <c r="N3192" s="70"/>
      <c r="O3192" s="66"/>
      <c r="P3192" s="72"/>
      <c r="Q3192" s="69"/>
      <c r="R3192" s="68"/>
      <c r="S3192" s="68"/>
      <c r="T3192" s="68"/>
      <c r="U3192" s="68"/>
    </row>
    <row r="3193" spans="1:21" x14ac:dyDescent="0.2">
      <c r="A3193" s="65"/>
      <c r="B3193" s="12"/>
      <c r="C3193" s="73"/>
      <c r="D3193" s="67"/>
      <c r="E3193" s="11"/>
      <c r="F3193" s="66"/>
      <c r="G3193" s="66"/>
      <c r="H3193" s="66"/>
      <c r="I3193" s="67"/>
      <c r="J3193" s="68"/>
      <c r="K3193" s="13"/>
      <c r="L3193" s="9"/>
      <c r="M3193" s="71"/>
      <c r="N3193" s="70"/>
      <c r="O3193" s="66"/>
      <c r="P3193" s="72"/>
      <c r="Q3193" s="69"/>
      <c r="R3193" s="68"/>
      <c r="S3193" s="68"/>
      <c r="T3193" s="68"/>
      <c r="U3193" s="68"/>
    </row>
    <row r="3194" spans="1:21" x14ac:dyDescent="0.2">
      <c r="A3194" s="65"/>
      <c r="B3194" s="12"/>
      <c r="C3194" s="73"/>
      <c r="D3194" s="67"/>
      <c r="E3194" s="11"/>
      <c r="F3194" s="66"/>
      <c r="G3194" s="66"/>
      <c r="H3194" s="66"/>
      <c r="I3194" s="67"/>
      <c r="J3194" s="68"/>
      <c r="K3194" s="13"/>
      <c r="L3194" s="9"/>
      <c r="M3194" s="71"/>
      <c r="N3194" s="70"/>
      <c r="O3194" s="66"/>
      <c r="P3194" s="72"/>
      <c r="Q3194" s="69"/>
      <c r="R3194" s="68"/>
      <c r="S3194" s="68"/>
      <c r="T3194" s="68"/>
      <c r="U3194" s="68"/>
    </row>
    <row r="3195" spans="1:21" x14ac:dyDescent="0.2">
      <c r="A3195" s="65"/>
      <c r="B3195" s="12"/>
      <c r="C3195" s="73"/>
      <c r="D3195" s="67"/>
      <c r="E3195" s="11"/>
      <c r="F3195" s="66"/>
      <c r="G3195" s="66"/>
      <c r="H3195" s="66"/>
      <c r="I3195" s="67"/>
      <c r="J3195" s="68"/>
      <c r="K3195" s="13"/>
      <c r="L3195" s="9"/>
      <c r="M3195" s="71"/>
      <c r="N3195" s="70"/>
      <c r="O3195" s="66"/>
      <c r="P3195" s="72"/>
      <c r="Q3195" s="69"/>
      <c r="R3195" s="68"/>
      <c r="S3195" s="68"/>
      <c r="T3195" s="68"/>
      <c r="U3195" s="68"/>
    </row>
    <row r="3196" spans="1:21" x14ac:dyDescent="0.2">
      <c r="A3196" s="65"/>
      <c r="B3196" s="12"/>
      <c r="C3196" s="73"/>
      <c r="D3196" s="67"/>
      <c r="E3196" s="11"/>
      <c r="F3196" s="66"/>
      <c r="G3196" s="66"/>
      <c r="H3196" s="66"/>
      <c r="I3196" s="67"/>
      <c r="J3196" s="68"/>
      <c r="K3196" s="13"/>
      <c r="L3196" s="9"/>
      <c r="M3196" s="71"/>
      <c r="N3196" s="70"/>
      <c r="O3196" s="66"/>
      <c r="P3196" s="72"/>
      <c r="Q3196" s="69"/>
      <c r="R3196" s="68"/>
      <c r="S3196" s="68"/>
      <c r="T3196" s="68"/>
      <c r="U3196" s="68"/>
    </row>
    <row r="3197" spans="1:21" x14ac:dyDescent="0.2">
      <c r="A3197" s="65"/>
      <c r="B3197" s="12"/>
      <c r="C3197" s="73"/>
      <c r="D3197" s="67"/>
      <c r="E3197" s="11"/>
      <c r="F3197" s="66"/>
      <c r="G3197" s="66"/>
      <c r="H3197" s="66"/>
      <c r="I3197" s="67"/>
      <c r="J3197" s="68"/>
      <c r="K3197" s="13"/>
      <c r="L3197" s="9"/>
      <c r="M3197" s="71"/>
      <c r="N3197" s="70"/>
      <c r="O3197" s="66"/>
      <c r="P3197" s="72"/>
      <c r="Q3197" s="69"/>
      <c r="R3197" s="68"/>
      <c r="S3197" s="68"/>
      <c r="T3197" s="68"/>
      <c r="U3197" s="68"/>
    </row>
    <row r="3198" spans="1:21" x14ac:dyDescent="0.2">
      <c r="A3198" s="65"/>
      <c r="B3198" s="12"/>
      <c r="C3198" s="73"/>
      <c r="D3198" s="67"/>
      <c r="E3198" s="11"/>
      <c r="F3198" s="66"/>
      <c r="G3198" s="66"/>
      <c r="H3198" s="66"/>
      <c r="I3198" s="67"/>
      <c r="J3198" s="68"/>
      <c r="K3198" s="13"/>
      <c r="L3198" s="9"/>
      <c r="M3198" s="71"/>
      <c r="N3198" s="70"/>
      <c r="O3198" s="66"/>
      <c r="P3198" s="72"/>
      <c r="Q3198" s="69"/>
      <c r="R3198" s="68"/>
      <c r="S3198" s="68"/>
      <c r="T3198" s="68"/>
      <c r="U3198" s="68"/>
    </row>
    <row r="3199" spans="1:21" x14ac:dyDescent="0.2">
      <c r="A3199" s="65"/>
      <c r="B3199" s="12"/>
      <c r="C3199" s="73"/>
      <c r="D3199" s="67"/>
      <c r="E3199" s="11"/>
      <c r="F3199" s="66"/>
      <c r="G3199" s="66"/>
      <c r="H3199" s="66"/>
      <c r="I3199" s="67"/>
      <c r="J3199" s="68"/>
      <c r="K3199" s="13"/>
      <c r="L3199" s="9"/>
      <c r="M3199" s="71"/>
      <c r="N3199" s="70"/>
      <c r="O3199" s="66"/>
      <c r="P3199" s="72"/>
      <c r="Q3199" s="69"/>
      <c r="R3199" s="68"/>
      <c r="S3199" s="68"/>
      <c r="T3199" s="68"/>
      <c r="U3199" s="68"/>
    </row>
    <row r="3200" spans="1:21" x14ac:dyDescent="0.2">
      <c r="A3200" s="65"/>
      <c r="B3200" s="12"/>
      <c r="C3200" s="73"/>
      <c r="D3200" s="67"/>
      <c r="E3200" s="11"/>
      <c r="F3200" s="66"/>
      <c r="G3200" s="66"/>
      <c r="H3200" s="66"/>
      <c r="I3200" s="67"/>
      <c r="J3200" s="68"/>
      <c r="K3200" s="13"/>
      <c r="L3200" s="9"/>
      <c r="M3200" s="71"/>
      <c r="N3200" s="70"/>
      <c r="O3200" s="66"/>
      <c r="P3200" s="72"/>
      <c r="Q3200" s="69"/>
      <c r="R3200" s="68"/>
      <c r="S3200" s="68"/>
      <c r="T3200" s="68"/>
      <c r="U3200" s="68"/>
    </row>
    <row r="3201" spans="1:21" x14ac:dyDescent="0.2">
      <c r="A3201" s="65"/>
      <c r="B3201" s="12"/>
      <c r="C3201" s="73"/>
      <c r="D3201" s="67"/>
      <c r="E3201" s="11"/>
      <c r="F3201" s="66"/>
      <c r="G3201" s="66"/>
      <c r="H3201" s="66"/>
      <c r="I3201" s="67"/>
      <c r="J3201" s="68"/>
      <c r="K3201" s="13"/>
      <c r="L3201" s="9"/>
      <c r="M3201" s="71"/>
      <c r="N3201" s="70"/>
      <c r="O3201" s="66"/>
      <c r="P3201" s="72"/>
      <c r="Q3201" s="69"/>
      <c r="R3201" s="68"/>
      <c r="S3201" s="68"/>
      <c r="T3201" s="68"/>
      <c r="U3201" s="68"/>
    </row>
    <row r="3202" spans="1:21" x14ac:dyDescent="0.2">
      <c r="A3202" s="65"/>
      <c r="B3202" s="12"/>
      <c r="C3202" s="73"/>
      <c r="D3202" s="67"/>
      <c r="E3202" s="11"/>
      <c r="F3202" s="66"/>
      <c r="G3202" s="66"/>
      <c r="H3202" s="66"/>
      <c r="I3202" s="67"/>
      <c r="J3202" s="68"/>
      <c r="K3202" s="13"/>
      <c r="L3202" s="9"/>
      <c r="M3202" s="71"/>
      <c r="N3202" s="70"/>
      <c r="O3202" s="66"/>
      <c r="P3202" s="72"/>
      <c r="Q3202" s="69"/>
      <c r="R3202" s="68"/>
      <c r="S3202" s="68"/>
      <c r="T3202" s="68"/>
      <c r="U3202" s="68"/>
    </row>
    <row r="3203" spans="1:21" x14ac:dyDescent="0.2">
      <c r="A3203" s="65"/>
      <c r="B3203" s="12"/>
      <c r="C3203" s="73"/>
      <c r="D3203" s="67"/>
      <c r="E3203" s="11"/>
      <c r="F3203" s="66"/>
      <c r="G3203" s="66"/>
      <c r="H3203" s="66"/>
      <c r="I3203" s="67"/>
      <c r="J3203" s="68"/>
      <c r="K3203" s="13"/>
      <c r="L3203" s="9"/>
      <c r="M3203" s="71"/>
      <c r="N3203" s="70"/>
      <c r="O3203" s="66"/>
      <c r="P3203" s="72"/>
      <c r="Q3203" s="69"/>
      <c r="R3203" s="68"/>
      <c r="S3203" s="68"/>
      <c r="T3203" s="68"/>
      <c r="U3203" s="68"/>
    </row>
    <row r="3204" spans="1:21" x14ac:dyDescent="0.2">
      <c r="A3204" s="65"/>
      <c r="B3204" s="12"/>
      <c r="C3204" s="73"/>
      <c r="D3204" s="67"/>
      <c r="E3204" s="11"/>
      <c r="F3204" s="66"/>
      <c r="G3204" s="66"/>
      <c r="H3204" s="66"/>
      <c r="I3204" s="67"/>
      <c r="J3204" s="68"/>
      <c r="K3204" s="13"/>
      <c r="L3204" s="9"/>
      <c r="M3204" s="71"/>
      <c r="N3204" s="70"/>
      <c r="O3204" s="66"/>
      <c r="P3204" s="72"/>
      <c r="Q3204" s="69"/>
      <c r="R3204" s="68"/>
      <c r="S3204" s="68"/>
      <c r="T3204" s="68"/>
      <c r="U3204" s="68"/>
    </row>
    <row r="3205" spans="1:21" x14ac:dyDescent="0.2">
      <c r="A3205" s="65"/>
      <c r="B3205" s="12"/>
      <c r="C3205" s="73"/>
      <c r="D3205" s="67"/>
      <c r="E3205" s="11"/>
      <c r="F3205" s="66"/>
      <c r="G3205" s="66"/>
      <c r="H3205" s="66"/>
      <c r="I3205" s="67"/>
      <c r="J3205" s="68"/>
      <c r="K3205" s="13"/>
      <c r="L3205" s="9"/>
      <c r="M3205" s="71"/>
      <c r="N3205" s="70"/>
      <c r="O3205" s="66"/>
      <c r="P3205" s="72"/>
      <c r="Q3205" s="69"/>
      <c r="R3205" s="68"/>
      <c r="S3205" s="68"/>
      <c r="T3205" s="68"/>
      <c r="U3205" s="68"/>
    </row>
    <row r="3206" spans="1:21" x14ac:dyDescent="0.2">
      <c r="A3206" s="65"/>
      <c r="B3206" s="12"/>
      <c r="C3206" s="73"/>
      <c r="D3206" s="67"/>
      <c r="E3206" s="11"/>
      <c r="F3206" s="66"/>
      <c r="G3206" s="66"/>
      <c r="H3206" s="66"/>
      <c r="I3206" s="67"/>
      <c r="J3206" s="68"/>
      <c r="K3206" s="13"/>
      <c r="L3206" s="9"/>
      <c r="M3206" s="71"/>
      <c r="N3206" s="70"/>
      <c r="O3206" s="66"/>
      <c r="P3206" s="72"/>
      <c r="Q3206" s="69"/>
      <c r="R3206" s="68"/>
      <c r="S3206" s="68"/>
      <c r="T3206" s="68"/>
      <c r="U3206" s="68"/>
    </row>
    <row r="3207" spans="1:21" x14ac:dyDescent="0.2">
      <c r="A3207" s="65"/>
      <c r="B3207" s="12"/>
      <c r="C3207" s="73"/>
      <c r="D3207" s="67"/>
      <c r="E3207" s="11"/>
      <c r="F3207" s="66"/>
      <c r="G3207" s="66"/>
      <c r="H3207" s="66"/>
      <c r="I3207" s="67"/>
      <c r="J3207" s="68"/>
      <c r="K3207" s="13"/>
      <c r="L3207" s="9"/>
      <c r="M3207" s="71"/>
      <c r="N3207" s="70"/>
      <c r="O3207" s="66"/>
      <c r="P3207" s="72"/>
      <c r="Q3207" s="69"/>
      <c r="R3207" s="68"/>
      <c r="S3207" s="68"/>
      <c r="T3207" s="68"/>
      <c r="U3207" s="68"/>
    </row>
    <row r="3208" spans="1:21" x14ac:dyDescent="0.2">
      <c r="A3208" s="65"/>
      <c r="B3208" s="12"/>
      <c r="C3208" s="73"/>
      <c r="D3208" s="67"/>
      <c r="E3208" s="11"/>
      <c r="F3208" s="66"/>
      <c r="G3208" s="66"/>
      <c r="H3208" s="66"/>
      <c r="I3208" s="67"/>
      <c r="J3208" s="68"/>
      <c r="K3208" s="13"/>
      <c r="L3208" s="9"/>
      <c r="M3208" s="71"/>
      <c r="N3208" s="70"/>
      <c r="O3208" s="66"/>
      <c r="P3208" s="72"/>
      <c r="Q3208" s="69"/>
      <c r="R3208" s="68"/>
      <c r="S3208" s="68"/>
      <c r="T3208" s="68"/>
      <c r="U3208" s="68"/>
    </row>
    <row r="3209" spans="1:21" x14ac:dyDescent="0.2">
      <c r="A3209" s="65"/>
      <c r="B3209" s="12"/>
      <c r="C3209" s="73"/>
      <c r="D3209" s="67"/>
      <c r="E3209" s="11"/>
      <c r="F3209" s="66"/>
      <c r="G3209" s="66"/>
      <c r="H3209" s="66"/>
      <c r="I3209" s="67"/>
      <c r="J3209" s="68"/>
      <c r="K3209" s="13"/>
      <c r="L3209" s="9"/>
      <c r="M3209" s="71"/>
      <c r="N3209" s="70"/>
      <c r="O3209" s="66"/>
      <c r="P3209" s="72"/>
      <c r="Q3209" s="69"/>
      <c r="R3209" s="68"/>
      <c r="S3209" s="68"/>
      <c r="T3209" s="68"/>
      <c r="U3209" s="68"/>
    </row>
    <row r="3210" spans="1:21" x14ac:dyDescent="0.2">
      <c r="A3210" s="65"/>
      <c r="B3210" s="12"/>
      <c r="C3210" s="73"/>
      <c r="D3210" s="67"/>
      <c r="E3210" s="11"/>
      <c r="F3210" s="66"/>
      <c r="G3210" s="66"/>
      <c r="H3210" s="66"/>
      <c r="I3210" s="67"/>
      <c r="J3210" s="68"/>
      <c r="K3210" s="13"/>
      <c r="L3210" s="9"/>
      <c r="M3210" s="71"/>
      <c r="N3210" s="70"/>
      <c r="O3210" s="66"/>
      <c r="P3210" s="72"/>
      <c r="Q3210" s="69"/>
      <c r="R3210" s="68"/>
      <c r="S3210" s="68"/>
      <c r="T3210" s="68"/>
      <c r="U3210" s="68"/>
    </row>
    <row r="3211" spans="1:21" x14ac:dyDescent="0.2">
      <c r="A3211" s="65"/>
      <c r="B3211" s="12"/>
      <c r="C3211" s="73"/>
      <c r="D3211" s="67"/>
      <c r="E3211" s="11"/>
      <c r="F3211" s="66"/>
      <c r="G3211" s="66"/>
      <c r="H3211" s="66"/>
      <c r="I3211" s="67"/>
      <c r="J3211" s="68"/>
      <c r="K3211" s="13"/>
      <c r="L3211" s="9"/>
      <c r="M3211" s="71"/>
      <c r="N3211" s="70"/>
      <c r="O3211" s="66"/>
      <c r="P3211" s="72"/>
      <c r="Q3211" s="69"/>
      <c r="R3211" s="68"/>
      <c r="S3211" s="68"/>
      <c r="T3211" s="68"/>
      <c r="U3211" s="68"/>
    </row>
    <row r="3212" spans="1:21" x14ac:dyDescent="0.2">
      <c r="A3212" s="65"/>
      <c r="B3212" s="12"/>
      <c r="C3212" s="73"/>
      <c r="D3212" s="67"/>
      <c r="E3212" s="11"/>
      <c r="F3212" s="66"/>
      <c r="G3212" s="66"/>
      <c r="H3212" s="66"/>
      <c r="I3212" s="67"/>
      <c r="J3212" s="68"/>
      <c r="K3212" s="13"/>
      <c r="L3212" s="9"/>
      <c r="M3212" s="71"/>
      <c r="N3212" s="70"/>
      <c r="O3212" s="66"/>
      <c r="P3212" s="72"/>
      <c r="Q3212" s="69"/>
      <c r="R3212" s="68"/>
      <c r="S3212" s="68"/>
      <c r="T3212" s="68"/>
      <c r="U3212" s="68"/>
    </row>
    <row r="3213" spans="1:21" x14ac:dyDescent="0.2">
      <c r="A3213" s="65"/>
      <c r="B3213" s="12"/>
      <c r="C3213" s="73"/>
      <c r="D3213" s="67"/>
      <c r="E3213" s="11"/>
      <c r="F3213" s="66"/>
      <c r="G3213" s="66"/>
      <c r="H3213" s="66"/>
      <c r="I3213" s="67"/>
      <c r="J3213" s="68"/>
      <c r="K3213" s="13"/>
      <c r="L3213" s="9"/>
      <c r="M3213" s="71"/>
      <c r="N3213" s="70"/>
      <c r="O3213" s="66"/>
      <c r="P3213" s="72"/>
      <c r="Q3213" s="69"/>
      <c r="R3213" s="68"/>
      <c r="S3213" s="68"/>
      <c r="T3213" s="68"/>
      <c r="U3213" s="68"/>
    </row>
    <row r="3214" spans="1:21" x14ac:dyDescent="0.2">
      <c r="A3214" s="65"/>
      <c r="B3214" s="12"/>
      <c r="C3214" s="73"/>
      <c r="D3214" s="67"/>
      <c r="E3214" s="11"/>
      <c r="F3214" s="66"/>
      <c r="G3214" s="66"/>
      <c r="H3214" s="66"/>
      <c r="I3214" s="67"/>
      <c r="J3214" s="68"/>
      <c r="K3214" s="13"/>
      <c r="L3214" s="9"/>
      <c r="M3214" s="71"/>
      <c r="N3214" s="70"/>
      <c r="O3214" s="66"/>
      <c r="P3214" s="72"/>
      <c r="Q3214" s="69"/>
      <c r="R3214" s="68"/>
      <c r="S3214" s="68"/>
      <c r="T3214" s="68"/>
      <c r="U3214" s="68"/>
    </row>
    <row r="3215" spans="1:21" x14ac:dyDescent="0.2">
      <c r="A3215" s="65"/>
      <c r="B3215" s="12"/>
      <c r="C3215" s="73"/>
      <c r="D3215" s="67"/>
      <c r="E3215" s="11"/>
      <c r="F3215" s="66"/>
      <c r="G3215" s="66"/>
      <c r="H3215" s="66"/>
      <c r="I3215" s="67"/>
      <c r="J3215" s="68"/>
      <c r="K3215" s="13"/>
      <c r="L3215" s="9"/>
      <c r="M3215" s="71"/>
      <c r="N3215" s="70"/>
      <c r="O3215" s="66"/>
      <c r="P3215" s="72"/>
      <c r="Q3215" s="69"/>
      <c r="R3215" s="68"/>
      <c r="S3215" s="68"/>
      <c r="T3215" s="68"/>
      <c r="U3215" s="68"/>
    </row>
    <row r="3216" spans="1:21" x14ac:dyDescent="0.2">
      <c r="A3216" s="65"/>
      <c r="B3216" s="12"/>
      <c r="C3216" s="73"/>
      <c r="D3216" s="67"/>
      <c r="E3216" s="11"/>
      <c r="F3216" s="66"/>
      <c r="G3216" s="66"/>
      <c r="H3216" s="66"/>
      <c r="I3216" s="67"/>
      <c r="J3216" s="68"/>
      <c r="K3216" s="13"/>
      <c r="L3216" s="9"/>
      <c r="M3216" s="71"/>
      <c r="N3216" s="70"/>
      <c r="O3216" s="66"/>
      <c r="P3216" s="72"/>
      <c r="Q3216" s="69"/>
      <c r="R3216" s="68"/>
      <c r="S3216" s="68"/>
      <c r="T3216" s="68"/>
      <c r="U3216" s="68"/>
    </row>
    <row r="3217" spans="1:21" x14ac:dyDescent="0.2">
      <c r="A3217" s="65"/>
      <c r="B3217" s="12"/>
      <c r="C3217" s="73"/>
      <c r="D3217" s="67"/>
      <c r="E3217" s="11"/>
      <c r="F3217" s="66"/>
      <c r="G3217" s="66"/>
      <c r="H3217" s="66"/>
      <c r="I3217" s="67"/>
      <c r="J3217" s="68"/>
      <c r="K3217" s="13"/>
      <c r="L3217" s="9"/>
      <c r="M3217" s="71"/>
      <c r="N3217" s="70"/>
      <c r="O3217" s="66"/>
      <c r="P3217" s="72"/>
      <c r="Q3217" s="69"/>
      <c r="R3217" s="68"/>
      <c r="S3217" s="68"/>
      <c r="T3217" s="68"/>
      <c r="U3217" s="68"/>
    </row>
    <row r="3218" spans="1:21" x14ac:dyDescent="0.2">
      <c r="A3218" s="65"/>
      <c r="B3218" s="12"/>
      <c r="C3218" s="73"/>
      <c r="D3218" s="67"/>
      <c r="E3218" s="11"/>
      <c r="F3218" s="66"/>
      <c r="G3218" s="66"/>
      <c r="H3218" s="66"/>
      <c r="I3218" s="67"/>
      <c r="J3218" s="68"/>
      <c r="K3218" s="13"/>
      <c r="L3218" s="9"/>
      <c r="M3218" s="71"/>
      <c r="N3218" s="70"/>
      <c r="O3218" s="66"/>
      <c r="P3218" s="72"/>
      <c r="Q3218" s="69"/>
      <c r="R3218" s="68"/>
      <c r="S3218" s="68"/>
      <c r="T3218" s="68"/>
      <c r="U3218" s="68"/>
    </row>
    <row r="3219" spans="1:21" x14ac:dyDescent="0.2">
      <c r="A3219" s="65"/>
      <c r="B3219" s="12"/>
      <c r="C3219" s="73"/>
      <c r="D3219" s="67"/>
      <c r="E3219" s="11"/>
      <c r="F3219" s="66"/>
      <c r="G3219" s="66"/>
      <c r="H3219" s="66"/>
      <c r="I3219" s="67"/>
      <c r="J3219" s="68"/>
      <c r="K3219" s="13"/>
      <c r="L3219" s="9"/>
      <c r="M3219" s="71"/>
      <c r="N3219" s="70"/>
      <c r="O3219" s="66"/>
      <c r="P3219" s="72"/>
      <c r="Q3219" s="69"/>
      <c r="R3219" s="68"/>
      <c r="S3219" s="68"/>
      <c r="T3219" s="68"/>
      <c r="U3219" s="68"/>
    </row>
    <row r="3220" spans="1:21" x14ac:dyDescent="0.2">
      <c r="A3220" s="65"/>
      <c r="B3220" s="12"/>
      <c r="C3220" s="73"/>
      <c r="D3220" s="67"/>
      <c r="E3220" s="11"/>
      <c r="F3220" s="66"/>
      <c r="G3220" s="66"/>
      <c r="H3220" s="66"/>
      <c r="I3220" s="67"/>
      <c r="J3220" s="68"/>
      <c r="K3220" s="13"/>
      <c r="L3220" s="9"/>
      <c r="M3220" s="71"/>
      <c r="N3220" s="70"/>
      <c r="O3220" s="66"/>
      <c r="P3220" s="72"/>
      <c r="Q3220" s="69"/>
      <c r="R3220" s="68"/>
      <c r="S3220" s="68"/>
      <c r="T3220" s="68"/>
      <c r="U3220" s="68"/>
    </row>
    <row r="3221" spans="1:21" x14ac:dyDescent="0.2">
      <c r="A3221" s="65"/>
      <c r="B3221" s="12"/>
      <c r="C3221" s="73"/>
      <c r="D3221" s="67"/>
      <c r="E3221" s="11"/>
      <c r="F3221" s="66"/>
      <c r="G3221" s="66"/>
      <c r="H3221" s="66"/>
      <c r="I3221" s="67"/>
      <c r="J3221" s="68"/>
      <c r="K3221" s="13"/>
      <c r="L3221" s="9"/>
      <c r="M3221" s="71"/>
      <c r="N3221" s="70"/>
      <c r="O3221" s="66"/>
      <c r="P3221" s="72"/>
      <c r="Q3221" s="69"/>
      <c r="R3221" s="68"/>
      <c r="S3221" s="68"/>
      <c r="T3221" s="68"/>
      <c r="U3221" s="68"/>
    </row>
    <row r="3222" spans="1:21" x14ac:dyDescent="0.2">
      <c r="A3222" s="65"/>
      <c r="B3222" s="12"/>
      <c r="C3222" s="73"/>
      <c r="D3222" s="67"/>
      <c r="E3222" s="11"/>
      <c r="F3222" s="66"/>
      <c r="G3222" s="66"/>
      <c r="H3222" s="66"/>
      <c r="I3222" s="67"/>
      <c r="J3222" s="68"/>
      <c r="K3222" s="13"/>
      <c r="L3222" s="9"/>
      <c r="M3222" s="71"/>
      <c r="N3222" s="70"/>
      <c r="O3222" s="66"/>
      <c r="P3222" s="72"/>
      <c r="Q3222" s="69"/>
      <c r="R3222" s="68"/>
      <c r="S3222" s="68"/>
      <c r="T3222" s="68"/>
      <c r="U3222" s="68"/>
    </row>
    <row r="3223" spans="1:21" x14ac:dyDescent="0.2">
      <c r="A3223" s="65"/>
      <c r="B3223" s="12"/>
      <c r="C3223" s="73"/>
      <c r="D3223" s="67"/>
      <c r="E3223" s="11"/>
      <c r="F3223" s="66"/>
      <c r="G3223" s="66"/>
      <c r="H3223" s="66"/>
      <c r="I3223" s="67"/>
      <c r="J3223" s="68"/>
      <c r="K3223" s="13"/>
      <c r="L3223" s="9"/>
      <c r="M3223" s="71"/>
      <c r="N3223" s="70"/>
      <c r="O3223" s="66"/>
      <c r="P3223" s="72"/>
      <c r="Q3223" s="69"/>
      <c r="R3223" s="68"/>
      <c r="S3223" s="68"/>
      <c r="T3223" s="68"/>
      <c r="U3223" s="68"/>
    </row>
    <row r="3224" spans="1:21" x14ac:dyDescent="0.2">
      <c r="A3224" s="65"/>
      <c r="B3224" s="12"/>
      <c r="C3224" s="73"/>
      <c r="D3224" s="67"/>
      <c r="E3224" s="11"/>
      <c r="F3224" s="66"/>
      <c r="G3224" s="66"/>
      <c r="H3224" s="66"/>
      <c r="I3224" s="67"/>
      <c r="J3224" s="68"/>
      <c r="K3224" s="13"/>
      <c r="L3224" s="9"/>
      <c r="M3224" s="71"/>
      <c r="N3224" s="70"/>
      <c r="O3224" s="66"/>
      <c r="P3224" s="72"/>
      <c r="Q3224" s="69"/>
      <c r="R3224" s="68"/>
      <c r="S3224" s="68"/>
      <c r="T3224" s="68"/>
      <c r="U3224" s="68"/>
    </row>
    <row r="3225" spans="1:21" x14ac:dyDescent="0.2">
      <c r="A3225" s="65"/>
      <c r="B3225" s="12"/>
      <c r="C3225" s="73"/>
      <c r="D3225" s="67"/>
      <c r="E3225" s="11"/>
      <c r="F3225" s="66"/>
      <c r="G3225" s="66"/>
      <c r="H3225" s="66"/>
      <c r="I3225" s="67"/>
      <c r="J3225" s="68"/>
      <c r="K3225" s="13"/>
      <c r="L3225" s="9"/>
      <c r="M3225" s="71"/>
      <c r="N3225" s="70"/>
      <c r="O3225" s="66"/>
      <c r="P3225" s="72"/>
      <c r="Q3225" s="69"/>
      <c r="R3225" s="68"/>
      <c r="S3225" s="68"/>
      <c r="T3225" s="68"/>
      <c r="U3225" s="68"/>
    </row>
    <row r="3226" spans="1:21" x14ac:dyDescent="0.2">
      <c r="A3226" s="65"/>
      <c r="B3226" s="12"/>
      <c r="C3226" s="73"/>
      <c r="D3226" s="67"/>
      <c r="E3226" s="11"/>
      <c r="F3226" s="66"/>
      <c r="G3226" s="66"/>
      <c r="H3226" s="66"/>
      <c r="I3226" s="67"/>
      <c r="J3226" s="68"/>
      <c r="K3226" s="13"/>
      <c r="L3226" s="9"/>
      <c r="M3226" s="71"/>
      <c r="N3226" s="70"/>
      <c r="O3226" s="66"/>
      <c r="P3226" s="72"/>
      <c r="Q3226" s="69"/>
      <c r="R3226" s="68"/>
      <c r="S3226" s="68"/>
      <c r="T3226" s="68"/>
      <c r="U3226" s="68"/>
    </row>
    <row r="3227" spans="1:21" x14ac:dyDescent="0.2">
      <c r="A3227" s="65"/>
      <c r="B3227" s="12"/>
      <c r="C3227" s="73"/>
      <c r="D3227" s="67"/>
      <c r="E3227" s="11"/>
      <c r="F3227" s="66"/>
      <c r="G3227" s="66"/>
      <c r="H3227" s="66"/>
      <c r="I3227" s="67"/>
      <c r="J3227" s="68"/>
      <c r="K3227" s="13"/>
      <c r="L3227" s="9"/>
      <c r="M3227" s="71"/>
      <c r="N3227" s="70"/>
      <c r="O3227" s="66"/>
      <c r="P3227" s="72"/>
      <c r="Q3227" s="69"/>
      <c r="R3227" s="68"/>
      <c r="S3227" s="68"/>
      <c r="T3227" s="68"/>
      <c r="U3227" s="68"/>
    </row>
    <row r="3228" spans="1:21" x14ac:dyDescent="0.2">
      <c r="A3228" s="65"/>
      <c r="B3228" s="12"/>
      <c r="C3228" s="73"/>
      <c r="D3228" s="67"/>
      <c r="E3228" s="11"/>
      <c r="F3228" s="66"/>
      <c r="G3228" s="66"/>
      <c r="H3228" s="66"/>
      <c r="I3228" s="67"/>
      <c r="J3228" s="68"/>
      <c r="K3228" s="13"/>
      <c r="L3228" s="9"/>
      <c r="M3228" s="71"/>
      <c r="N3228" s="70"/>
      <c r="O3228" s="66"/>
      <c r="P3228" s="72"/>
      <c r="Q3228" s="69"/>
      <c r="R3228" s="68"/>
      <c r="S3228" s="68"/>
      <c r="T3228" s="68"/>
      <c r="U3228" s="68"/>
    </row>
    <row r="3229" spans="1:21" x14ac:dyDescent="0.2">
      <c r="A3229" s="65"/>
      <c r="B3229" s="12"/>
      <c r="C3229" s="73"/>
      <c r="D3229" s="67"/>
      <c r="E3229" s="11"/>
      <c r="F3229" s="66"/>
      <c r="G3229" s="66"/>
      <c r="H3229" s="66"/>
      <c r="I3229" s="67"/>
      <c r="J3229" s="68"/>
      <c r="K3229" s="13"/>
      <c r="L3229" s="9"/>
      <c r="M3229" s="71"/>
      <c r="N3229" s="70"/>
      <c r="O3229" s="66"/>
      <c r="P3229" s="72"/>
      <c r="Q3229" s="69"/>
      <c r="R3229" s="68"/>
      <c r="S3229" s="68"/>
      <c r="T3229" s="68"/>
      <c r="U3229" s="68"/>
    </row>
    <row r="3230" spans="1:21" x14ac:dyDescent="0.2">
      <c r="A3230" s="65"/>
      <c r="B3230" s="12"/>
      <c r="C3230" s="73"/>
      <c r="D3230" s="67"/>
      <c r="E3230" s="11"/>
      <c r="F3230" s="66"/>
      <c r="G3230" s="66"/>
      <c r="H3230" s="66"/>
      <c r="I3230" s="67"/>
      <c r="J3230" s="68"/>
      <c r="K3230" s="13"/>
      <c r="L3230" s="9"/>
      <c r="M3230" s="71"/>
      <c r="N3230" s="70"/>
      <c r="O3230" s="66"/>
      <c r="P3230" s="72"/>
      <c r="Q3230" s="69"/>
      <c r="R3230" s="68"/>
      <c r="S3230" s="68"/>
      <c r="T3230" s="68"/>
      <c r="U3230" s="68"/>
    </row>
    <row r="3231" spans="1:21" x14ac:dyDescent="0.2">
      <c r="A3231" s="65"/>
      <c r="B3231" s="12"/>
      <c r="C3231" s="73"/>
      <c r="D3231" s="67"/>
      <c r="E3231" s="11"/>
      <c r="F3231" s="66"/>
      <c r="G3231" s="66"/>
      <c r="H3231" s="66"/>
      <c r="I3231" s="67"/>
      <c r="J3231" s="68"/>
      <c r="K3231" s="13"/>
      <c r="L3231" s="9"/>
      <c r="M3231" s="71"/>
      <c r="N3231" s="70"/>
      <c r="O3231" s="66"/>
      <c r="P3231" s="72"/>
      <c r="Q3231" s="69"/>
      <c r="R3231" s="68"/>
      <c r="S3231" s="68"/>
      <c r="T3231" s="68"/>
      <c r="U3231" s="68"/>
    </row>
    <row r="3232" spans="1:21" x14ac:dyDescent="0.2">
      <c r="A3232" s="65"/>
      <c r="B3232" s="12"/>
      <c r="C3232" s="73"/>
      <c r="D3232" s="67"/>
      <c r="E3232" s="11"/>
      <c r="F3232" s="66"/>
      <c r="G3232" s="66"/>
      <c r="H3232" s="66"/>
      <c r="I3232" s="67"/>
      <c r="J3232" s="68"/>
      <c r="K3232" s="13"/>
      <c r="L3232" s="9"/>
      <c r="M3232" s="71"/>
      <c r="N3232" s="70"/>
      <c r="O3232" s="66"/>
      <c r="P3232" s="72"/>
      <c r="Q3232" s="69"/>
      <c r="R3232" s="68"/>
      <c r="S3232" s="68"/>
      <c r="T3232" s="68"/>
      <c r="U3232" s="68"/>
    </row>
    <row r="3233" spans="1:21" x14ac:dyDescent="0.2">
      <c r="A3233" s="65"/>
      <c r="B3233" s="12"/>
      <c r="C3233" s="73"/>
      <c r="D3233" s="67"/>
      <c r="E3233" s="11"/>
      <c r="F3233" s="66"/>
      <c r="G3233" s="66"/>
      <c r="H3233" s="66"/>
      <c r="I3233" s="67"/>
      <c r="J3233" s="68"/>
      <c r="K3233" s="13"/>
      <c r="L3233" s="9"/>
      <c r="M3233" s="71"/>
      <c r="N3233" s="70"/>
      <c r="O3233" s="66"/>
      <c r="P3233" s="72"/>
      <c r="Q3233" s="69"/>
      <c r="R3233" s="68"/>
      <c r="S3233" s="68"/>
      <c r="T3233" s="68"/>
      <c r="U3233" s="68"/>
    </row>
    <row r="3234" spans="1:21" x14ac:dyDescent="0.2">
      <c r="A3234" s="65"/>
      <c r="B3234" s="12"/>
      <c r="C3234" s="73"/>
      <c r="D3234" s="67"/>
      <c r="E3234" s="11"/>
      <c r="F3234" s="66"/>
      <c r="G3234" s="66"/>
      <c r="H3234" s="66"/>
      <c r="I3234" s="67"/>
      <c r="J3234" s="68"/>
      <c r="K3234" s="13"/>
      <c r="L3234" s="9"/>
      <c r="M3234" s="71"/>
      <c r="N3234" s="70"/>
      <c r="O3234" s="66"/>
      <c r="P3234" s="72"/>
      <c r="Q3234" s="69"/>
      <c r="R3234" s="68"/>
      <c r="S3234" s="68"/>
      <c r="T3234" s="68"/>
      <c r="U3234" s="68"/>
    </row>
    <row r="3235" spans="1:21" x14ac:dyDescent="0.2">
      <c r="A3235" s="65"/>
      <c r="B3235" s="12"/>
      <c r="C3235" s="73"/>
      <c r="D3235" s="67"/>
      <c r="E3235" s="11"/>
      <c r="F3235" s="66"/>
      <c r="G3235" s="66"/>
      <c r="H3235" s="66"/>
      <c r="I3235" s="67"/>
      <c r="J3235" s="68"/>
      <c r="K3235" s="13"/>
      <c r="L3235" s="9"/>
      <c r="M3235" s="71"/>
      <c r="N3235" s="70"/>
      <c r="O3235" s="66"/>
      <c r="P3235" s="72"/>
      <c r="Q3235" s="69"/>
      <c r="R3235" s="68"/>
      <c r="S3235" s="68"/>
      <c r="T3235" s="68"/>
      <c r="U3235" s="68"/>
    </row>
    <row r="3236" spans="1:21" x14ac:dyDescent="0.2">
      <c r="A3236" s="65"/>
      <c r="B3236" s="12"/>
      <c r="C3236" s="73"/>
      <c r="D3236" s="67"/>
      <c r="E3236" s="11"/>
      <c r="F3236" s="66"/>
      <c r="G3236" s="66"/>
      <c r="H3236" s="66"/>
      <c r="I3236" s="67"/>
      <c r="J3236" s="68"/>
      <c r="K3236" s="13"/>
      <c r="L3236" s="9"/>
      <c r="M3236" s="71"/>
      <c r="N3236" s="70"/>
      <c r="O3236" s="66"/>
      <c r="P3236" s="72"/>
      <c r="Q3236" s="69"/>
      <c r="R3236" s="68"/>
      <c r="S3236" s="68"/>
      <c r="T3236" s="68"/>
      <c r="U3236" s="68"/>
    </row>
    <row r="3237" spans="1:21" x14ac:dyDescent="0.2">
      <c r="A3237" s="65"/>
      <c r="B3237" s="12"/>
      <c r="C3237" s="73"/>
      <c r="D3237" s="67"/>
      <c r="E3237" s="11"/>
      <c r="F3237" s="66"/>
      <c r="G3237" s="66"/>
      <c r="H3237" s="66"/>
      <c r="I3237" s="67"/>
      <c r="J3237" s="68"/>
      <c r="K3237" s="13"/>
      <c r="L3237" s="9"/>
      <c r="M3237" s="71"/>
      <c r="N3237" s="70"/>
      <c r="O3237" s="66"/>
      <c r="P3237" s="72"/>
      <c r="Q3237" s="69"/>
      <c r="R3237" s="68"/>
      <c r="S3237" s="68"/>
      <c r="T3237" s="68"/>
      <c r="U3237" s="68"/>
    </row>
    <row r="3238" spans="1:21" x14ac:dyDescent="0.2">
      <c r="A3238" s="65"/>
      <c r="B3238" s="12"/>
      <c r="C3238" s="73"/>
      <c r="D3238" s="67"/>
      <c r="E3238" s="11"/>
      <c r="F3238" s="66"/>
      <c r="G3238" s="66"/>
      <c r="H3238" s="66"/>
      <c r="I3238" s="67"/>
      <c r="J3238" s="68"/>
      <c r="K3238" s="13"/>
      <c r="L3238" s="9"/>
      <c r="M3238" s="71"/>
      <c r="N3238" s="70"/>
      <c r="O3238" s="66"/>
      <c r="P3238" s="72"/>
      <c r="Q3238" s="69"/>
      <c r="R3238" s="68"/>
      <c r="S3238" s="68"/>
      <c r="T3238" s="68"/>
      <c r="U3238" s="68"/>
    </row>
    <row r="3239" spans="1:21" x14ac:dyDescent="0.2">
      <c r="A3239" s="65"/>
      <c r="B3239" s="12"/>
      <c r="C3239" s="73"/>
      <c r="D3239" s="67"/>
      <c r="E3239" s="11"/>
      <c r="F3239" s="66"/>
      <c r="G3239" s="66"/>
      <c r="H3239" s="66"/>
      <c r="I3239" s="67"/>
      <c r="J3239" s="68"/>
      <c r="K3239" s="13"/>
      <c r="L3239" s="9"/>
      <c r="M3239" s="71"/>
      <c r="N3239" s="70"/>
      <c r="O3239" s="66"/>
      <c r="P3239" s="72"/>
      <c r="Q3239" s="69"/>
      <c r="R3239" s="68"/>
      <c r="S3239" s="68"/>
      <c r="T3239" s="68"/>
      <c r="U3239" s="68"/>
    </row>
    <row r="3240" spans="1:21" x14ac:dyDescent="0.2">
      <c r="A3240" s="65"/>
      <c r="B3240" s="12"/>
      <c r="C3240" s="73"/>
      <c r="D3240" s="67"/>
      <c r="E3240" s="11"/>
      <c r="F3240" s="66"/>
      <c r="G3240" s="66"/>
      <c r="H3240" s="66"/>
      <c r="I3240" s="67"/>
      <c r="J3240" s="68"/>
      <c r="K3240" s="13"/>
      <c r="L3240" s="9"/>
      <c r="M3240" s="71"/>
      <c r="N3240" s="70"/>
      <c r="O3240" s="66"/>
      <c r="P3240" s="72"/>
      <c r="Q3240" s="69"/>
      <c r="R3240" s="68"/>
      <c r="S3240" s="68"/>
      <c r="T3240" s="68"/>
      <c r="U3240" s="68"/>
    </row>
    <row r="3241" spans="1:21" x14ac:dyDescent="0.2">
      <c r="A3241" s="65"/>
      <c r="B3241" s="12"/>
      <c r="C3241" s="73"/>
      <c r="D3241" s="67"/>
      <c r="E3241" s="11"/>
      <c r="F3241" s="66"/>
      <c r="G3241" s="66"/>
      <c r="H3241" s="66"/>
      <c r="I3241" s="67"/>
      <c r="J3241" s="68"/>
      <c r="K3241" s="13"/>
      <c r="L3241" s="9"/>
      <c r="M3241" s="71"/>
      <c r="N3241" s="70"/>
      <c r="O3241" s="66"/>
      <c r="P3241" s="72"/>
      <c r="Q3241" s="69"/>
      <c r="R3241" s="68"/>
      <c r="S3241" s="68"/>
      <c r="T3241" s="68"/>
      <c r="U3241" s="68"/>
    </row>
    <row r="3242" spans="1:21" x14ac:dyDescent="0.2">
      <c r="A3242" s="65"/>
      <c r="B3242" s="12"/>
      <c r="C3242" s="73"/>
      <c r="D3242" s="67"/>
      <c r="E3242" s="11"/>
      <c r="F3242" s="66"/>
      <c r="G3242" s="66"/>
      <c r="H3242" s="66"/>
      <c r="I3242" s="67"/>
      <c r="J3242" s="68"/>
      <c r="K3242" s="13"/>
      <c r="L3242" s="9"/>
      <c r="M3242" s="71"/>
      <c r="N3242" s="70"/>
      <c r="O3242" s="66"/>
      <c r="P3242" s="72"/>
      <c r="Q3242" s="69"/>
      <c r="R3242" s="68"/>
      <c r="S3242" s="68"/>
      <c r="T3242" s="68"/>
      <c r="U3242" s="68"/>
    </row>
    <row r="3243" spans="1:21" x14ac:dyDescent="0.2">
      <c r="A3243" s="65"/>
      <c r="B3243" s="12"/>
      <c r="C3243" s="73"/>
      <c r="D3243" s="67"/>
      <c r="E3243" s="11"/>
      <c r="F3243" s="66"/>
      <c r="G3243" s="66"/>
      <c r="H3243" s="66"/>
      <c r="I3243" s="67"/>
      <c r="J3243" s="68"/>
      <c r="K3243" s="13"/>
      <c r="L3243" s="9"/>
      <c r="M3243" s="71"/>
      <c r="N3243" s="70"/>
      <c r="O3243" s="66"/>
      <c r="P3243" s="72"/>
      <c r="Q3243" s="69"/>
      <c r="R3243" s="68"/>
      <c r="S3243" s="68"/>
      <c r="T3243" s="68"/>
      <c r="U3243" s="68"/>
    </row>
    <row r="3244" spans="1:21" x14ac:dyDescent="0.2">
      <c r="A3244" s="65"/>
      <c r="B3244" s="12"/>
      <c r="C3244" s="73"/>
      <c r="D3244" s="67"/>
      <c r="E3244" s="11"/>
      <c r="F3244" s="66"/>
      <c r="G3244" s="66"/>
      <c r="H3244" s="66"/>
      <c r="I3244" s="67"/>
      <c r="J3244" s="68"/>
      <c r="K3244" s="13"/>
      <c r="L3244" s="9"/>
      <c r="M3244" s="71"/>
      <c r="N3244" s="70"/>
      <c r="O3244" s="66"/>
      <c r="P3244" s="72"/>
      <c r="Q3244" s="69"/>
      <c r="R3244" s="68"/>
      <c r="S3244" s="68"/>
      <c r="T3244" s="68"/>
      <c r="U3244" s="68"/>
    </row>
    <row r="3245" spans="1:21" x14ac:dyDescent="0.2">
      <c r="A3245" s="65"/>
      <c r="B3245" s="12"/>
      <c r="C3245" s="73"/>
      <c r="D3245" s="67"/>
      <c r="E3245" s="11"/>
      <c r="F3245" s="66"/>
      <c r="G3245" s="66"/>
      <c r="H3245" s="66"/>
      <c r="I3245" s="67"/>
      <c r="J3245" s="68"/>
      <c r="K3245" s="13"/>
      <c r="L3245" s="9"/>
      <c r="M3245" s="71"/>
      <c r="N3245" s="70"/>
      <c r="O3245" s="66"/>
      <c r="P3245" s="72"/>
      <c r="Q3245" s="69"/>
      <c r="R3245" s="68"/>
      <c r="S3245" s="68"/>
      <c r="T3245" s="68"/>
      <c r="U3245" s="68"/>
    </row>
    <row r="3246" spans="1:21" x14ac:dyDescent="0.2">
      <c r="A3246" s="65"/>
      <c r="B3246" s="12"/>
      <c r="C3246" s="73"/>
      <c r="D3246" s="67"/>
      <c r="E3246" s="11"/>
      <c r="F3246" s="66"/>
      <c r="G3246" s="66"/>
      <c r="H3246" s="66"/>
      <c r="I3246" s="67"/>
      <c r="J3246" s="68"/>
      <c r="K3246" s="13"/>
      <c r="L3246" s="9"/>
      <c r="M3246" s="71"/>
      <c r="N3246" s="70"/>
      <c r="O3246" s="66"/>
      <c r="P3246" s="72"/>
      <c r="Q3246" s="69"/>
      <c r="R3246" s="68"/>
      <c r="S3246" s="68"/>
      <c r="T3246" s="68"/>
      <c r="U3246" s="68"/>
    </row>
    <row r="3247" spans="1:21" x14ac:dyDescent="0.2">
      <c r="A3247" s="65"/>
      <c r="B3247" s="12"/>
      <c r="C3247" s="73"/>
      <c r="D3247" s="67"/>
      <c r="E3247" s="11"/>
      <c r="F3247" s="66"/>
      <c r="G3247" s="66"/>
      <c r="H3247" s="66"/>
      <c r="I3247" s="67"/>
      <c r="J3247" s="68"/>
      <c r="K3247" s="13"/>
      <c r="L3247" s="9"/>
      <c r="M3247" s="71"/>
      <c r="N3247" s="70"/>
      <c r="O3247" s="66"/>
      <c r="P3247" s="72"/>
      <c r="Q3247" s="69"/>
      <c r="R3247" s="68"/>
      <c r="S3247" s="68"/>
      <c r="T3247" s="68"/>
      <c r="U3247" s="68"/>
    </row>
    <row r="3248" spans="1:21" x14ac:dyDescent="0.2">
      <c r="A3248" s="65"/>
      <c r="B3248" s="12"/>
      <c r="C3248" s="73"/>
      <c r="D3248" s="67"/>
      <c r="E3248" s="11"/>
      <c r="F3248" s="66"/>
      <c r="G3248" s="66"/>
      <c r="H3248" s="66"/>
      <c r="I3248" s="67"/>
      <c r="J3248" s="68"/>
      <c r="K3248" s="13"/>
      <c r="L3248" s="9"/>
      <c r="M3248" s="71"/>
      <c r="N3248" s="70"/>
      <c r="O3248" s="66"/>
      <c r="P3248" s="72"/>
      <c r="Q3248" s="69"/>
      <c r="R3248" s="68"/>
      <c r="S3248" s="68"/>
      <c r="T3248" s="68"/>
      <c r="U3248" s="68"/>
    </row>
    <row r="3249" spans="1:21" x14ac:dyDescent="0.2">
      <c r="A3249" s="65"/>
      <c r="B3249" s="12"/>
      <c r="C3249" s="73"/>
      <c r="D3249" s="67"/>
      <c r="E3249" s="11"/>
      <c r="F3249" s="66"/>
      <c r="G3249" s="66"/>
      <c r="H3249" s="66"/>
      <c r="I3249" s="67"/>
      <c r="J3249" s="68"/>
      <c r="K3249" s="13"/>
      <c r="L3249" s="9"/>
      <c r="M3249" s="71"/>
      <c r="N3249" s="70"/>
      <c r="O3249" s="66"/>
      <c r="P3249" s="72"/>
      <c r="Q3249" s="69"/>
      <c r="R3249" s="68"/>
      <c r="S3249" s="68"/>
      <c r="T3249" s="68"/>
      <c r="U3249" s="68"/>
    </row>
    <row r="3250" spans="1:21" x14ac:dyDescent="0.2">
      <c r="A3250" s="65"/>
      <c r="B3250" s="12"/>
      <c r="C3250" s="73"/>
      <c r="D3250" s="67"/>
      <c r="E3250" s="11"/>
      <c r="F3250" s="66"/>
      <c r="G3250" s="66"/>
      <c r="H3250" s="66"/>
      <c r="I3250" s="67"/>
      <c r="J3250" s="68"/>
      <c r="K3250" s="13"/>
      <c r="L3250" s="9"/>
      <c r="M3250" s="71"/>
      <c r="N3250" s="70"/>
      <c r="O3250" s="66"/>
      <c r="P3250" s="72"/>
      <c r="Q3250" s="69"/>
      <c r="R3250" s="68"/>
      <c r="S3250" s="68"/>
      <c r="T3250" s="68"/>
      <c r="U3250" s="68"/>
    </row>
    <row r="3251" spans="1:21" x14ac:dyDescent="0.2">
      <c r="A3251" s="65"/>
      <c r="B3251" s="12"/>
      <c r="C3251" s="73"/>
      <c r="D3251" s="67"/>
      <c r="E3251" s="11"/>
      <c r="F3251" s="66"/>
      <c r="G3251" s="66"/>
      <c r="H3251" s="66"/>
      <c r="I3251" s="67"/>
      <c r="J3251" s="68"/>
      <c r="K3251" s="13"/>
      <c r="L3251" s="9"/>
      <c r="M3251" s="71"/>
      <c r="N3251" s="70"/>
      <c r="O3251" s="66"/>
      <c r="P3251" s="72"/>
      <c r="Q3251" s="69"/>
      <c r="R3251" s="68"/>
      <c r="S3251" s="68"/>
      <c r="T3251" s="68"/>
      <c r="U3251" s="68"/>
    </row>
    <row r="3252" spans="1:21" x14ac:dyDescent="0.2">
      <c r="A3252" s="65"/>
      <c r="B3252" s="12"/>
      <c r="C3252" s="73"/>
      <c r="D3252" s="67"/>
      <c r="E3252" s="11"/>
      <c r="F3252" s="66"/>
      <c r="G3252" s="66"/>
      <c r="H3252" s="66"/>
      <c r="I3252" s="67"/>
      <c r="J3252" s="68"/>
      <c r="K3252" s="13"/>
      <c r="L3252" s="9"/>
      <c r="M3252" s="71"/>
      <c r="N3252" s="70"/>
      <c r="O3252" s="66"/>
      <c r="P3252" s="72"/>
      <c r="Q3252" s="69"/>
      <c r="R3252" s="68"/>
      <c r="S3252" s="68"/>
      <c r="T3252" s="68"/>
      <c r="U3252" s="68"/>
    </row>
    <row r="3253" spans="1:21" x14ac:dyDescent="0.2">
      <c r="A3253" s="65"/>
      <c r="B3253" s="12"/>
      <c r="C3253" s="73"/>
      <c r="D3253" s="67"/>
      <c r="E3253" s="11"/>
      <c r="F3253" s="66"/>
      <c r="G3253" s="66"/>
      <c r="H3253" s="66"/>
      <c r="I3253" s="67"/>
      <c r="J3253" s="68"/>
      <c r="K3253" s="13"/>
      <c r="L3253" s="9"/>
      <c r="M3253" s="71"/>
      <c r="N3253" s="70"/>
      <c r="O3253" s="66"/>
      <c r="P3253" s="72"/>
      <c r="Q3253" s="69"/>
      <c r="R3253" s="68"/>
      <c r="S3253" s="68"/>
      <c r="T3253" s="68"/>
      <c r="U3253" s="68"/>
    </row>
    <row r="3254" spans="1:21" x14ac:dyDescent="0.2">
      <c r="A3254" s="65"/>
      <c r="B3254" s="12"/>
      <c r="C3254" s="73"/>
      <c r="D3254" s="67"/>
      <c r="E3254" s="11"/>
      <c r="F3254" s="66"/>
      <c r="G3254" s="66"/>
      <c r="H3254" s="66"/>
      <c r="I3254" s="67"/>
      <c r="J3254" s="68"/>
      <c r="K3254" s="13"/>
      <c r="L3254" s="9"/>
      <c r="M3254" s="71"/>
      <c r="N3254" s="70"/>
      <c r="O3254" s="66"/>
      <c r="P3254" s="72"/>
      <c r="Q3254" s="69"/>
      <c r="R3254" s="68"/>
      <c r="S3254" s="68"/>
      <c r="T3254" s="68"/>
      <c r="U3254" s="68"/>
    </row>
    <row r="3255" spans="1:21" x14ac:dyDescent="0.2">
      <c r="A3255" s="65"/>
      <c r="B3255" s="12"/>
      <c r="C3255" s="73"/>
      <c r="D3255" s="67"/>
      <c r="E3255" s="11"/>
      <c r="F3255" s="66"/>
      <c r="G3255" s="66"/>
      <c r="H3255" s="66"/>
      <c r="I3255" s="67"/>
      <c r="J3255" s="68"/>
      <c r="K3255" s="13"/>
      <c r="L3255" s="9"/>
      <c r="M3255" s="71"/>
      <c r="N3255" s="70"/>
      <c r="O3255" s="66"/>
      <c r="P3255" s="72"/>
      <c r="Q3255" s="69"/>
      <c r="R3255" s="68"/>
      <c r="S3255" s="68"/>
      <c r="T3255" s="68"/>
      <c r="U3255" s="68"/>
    </row>
    <row r="3256" spans="1:21" x14ac:dyDescent="0.2">
      <c r="A3256" s="65"/>
      <c r="B3256" s="12"/>
      <c r="C3256" s="73"/>
      <c r="D3256" s="67"/>
      <c r="E3256" s="11"/>
      <c r="F3256" s="66"/>
      <c r="G3256" s="66"/>
      <c r="H3256" s="66"/>
      <c r="I3256" s="67"/>
      <c r="J3256" s="68"/>
      <c r="K3256" s="13"/>
      <c r="L3256" s="9"/>
      <c r="M3256" s="71"/>
      <c r="N3256" s="70"/>
      <c r="O3256" s="66"/>
      <c r="P3256" s="72"/>
      <c r="Q3256" s="69"/>
      <c r="R3256" s="68"/>
      <c r="S3256" s="68"/>
      <c r="T3256" s="68"/>
      <c r="U3256" s="68"/>
    </row>
    <row r="3257" spans="1:21" x14ac:dyDescent="0.2">
      <c r="A3257" s="65"/>
      <c r="B3257" s="12"/>
      <c r="C3257" s="73"/>
      <c r="D3257" s="67"/>
      <c r="E3257" s="11"/>
      <c r="F3257" s="66"/>
      <c r="G3257" s="66"/>
      <c r="H3257" s="66"/>
      <c r="I3257" s="67"/>
      <c r="J3257" s="68"/>
      <c r="K3257" s="13"/>
      <c r="L3257" s="9"/>
      <c r="M3257" s="71"/>
      <c r="N3257" s="70"/>
      <c r="O3257" s="66"/>
      <c r="P3257" s="72"/>
      <c r="Q3257" s="69"/>
      <c r="R3257" s="68"/>
      <c r="S3257" s="68"/>
      <c r="T3257" s="68"/>
      <c r="U3257" s="68"/>
    </row>
    <row r="3258" spans="1:21" x14ac:dyDescent="0.2">
      <c r="A3258" s="65"/>
      <c r="B3258" s="12"/>
      <c r="C3258" s="73"/>
      <c r="D3258" s="67"/>
      <c r="E3258" s="11"/>
      <c r="F3258" s="66"/>
      <c r="G3258" s="66"/>
      <c r="H3258" s="66"/>
      <c r="I3258" s="67"/>
      <c r="J3258" s="68"/>
      <c r="K3258" s="13"/>
      <c r="L3258" s="9"/>
      <c r="M3258" s="71"/>
      <c r="N3258" s="70"/>
      <c r="O3258" s="66"/>
      <c r="P3258" s="72"/>
      <c r="Q3258" s="69"/>
      <c r="R3258" s="68"/>
      <c r="S3258" s="68"/>
      <c r="T3258" s="68"/>
      <c r="U3258" s="68"/>
    </row>
    <row r="3259" spans="1:21" x14ac:dyDescent="0.2">
      <c r="A3259" s="65"/>
      <c r="B3259" s="12"/>
      <c r="C3259" s="73"/>
      <c r="D3259" s="67"/>
      <c r="E3259" s="11"/>
      <c r="F3259" s="66"/>
      <c r="G3259" s="66"/>
      <c r="H3259" s="66"/>
      <c r="I3259" s="67"/>
      <c r="J3259" s="68"/>
      <c r="K3259" s="13"/>
      <c r="L3259" s="9"/>
      <c r="M3259" s="71"/>
      <c r="N3259" s="70"/>
      <c r="O3259" s="66"/>
      <c r="P3259" s="72"/>
      <c r="Q3259" s="69"/>
      <c r="R3259" s="68"/>
      <c r="S3259" s="68"/>
      <c r="T3259" s="68"/>
      <c r="U3259" s="68"/>
    </row>
    <row r="3260" spans="1:21" x14ac:dyDescent="0.2">
      <c r="A3260" s="65"/>
      <c r="B3260" s="12"/>
      <c r="C3260" s="73"/>
      <c r="D3260" s="67"/>
      <c r="E3260" s="11"/>
      <c r="F3260" s="66"/>
      <c r="G3260" s="66"/>
      <c r="H3260" s="66"/>
      <c r="I3260" s="67"/>
      <c r="J3260" s="68"/>
      <c r="K3260" s="13"/>
      <c r="L3260" s="9"/>
      <c r="M3260" s="71"/>
      <c r="N3260" s="70"/>
      <c r="O3260" s="66"/>
      <c r="P3260" s="72"/>
      <c r="Q3260" s="69"/>
      <c r="R3260" s="68"/>
      <c r="S3260" s="68"/>
      <c r="T3260" s="68"/>
      <c r="U3260" s="68"/>
    </row>
    <row r="3261" spans="1:21" x14ac:dyDescent="0.2">
      <c r="A3261" s="65"/>
      <c r="B3261" s="12"/>
      <c r="C3261" s="73"/>
      <c r="D3261" s="67"/>
      <c r="E3261" s="11"/>
      <c r="F3261" s="66"/>
      <c r="G3261" s="66"/>
      <c r="H3261" s="66"/>
      <c r="I3261" s="67"/>
      <c r="J3261" s="68"/>
      <c r="K3261" s="13"/>
      <c r="L3261" s="9"/>
      <c r="M3261" s="71"/>
      <c r="N3261" s="70"/>
      <c r="O3261" s="66"/>
      <c r="P3261" s="72"/>
      <c r="Q3261" s="69"/>
      <c r="R3261" s="68"/>
      <c r="S3261" s="68"/>
      <c r="T3261" s="68"/>
      <c r="U3261" s="68"/>
    </row>
    <row r="3262" spans="1:21" x14ac:dyDescent="0.2">
      <c r="A3262" s="65"/>
      <c r="B3262" s="12"/>
      <c r="C3262" s="73"/>
      <c r="D3262" s="67"/>
      <c r="E3262" s="11"/>
      <c r="F3262" s="66"/>
      <c r="G3262" s="66"/>
      <c r="H3262" s="66"/>
      <c r="I3262" s="67"/>
      <c r="J3262" s="68"/>
      <c r="K3262" s="13"/>
      <c r="L3262" s="9"/>
      <c r="M3262" s="71"/>
      <c r="N3262" s="70"/>
      <c r="O3262" s="66"/>
      <c r="P3262" s="72"/>
      <c r="Q3262" s="69"/>
      <c r="R3262" s="68"/>
      <c r="S3262" s="68"/>
      <c r="T3262" s="68"/>
      <c r="U3262" s="68"/>
    </row>
    <row r="3263" spans="1:21" x14ac:dyDescent="0.2">
      <c r="A3263" s="65"/>
      <c r="B3263" s="12"/>
      <c r="C3263" s="73"/>
      <c r="D3263" s="67"/>
      <c r="E3263" s="11"/>
      <c r="F3263" s="66"/>
      <c r="G3263" s="66"/>
      <c r="H3263" s="66"/>
      <c r="I3263" s="67"/>
      <c r="J3263" s="68"/>
      <c r="K3263" s="13"/>
      <c r="L3263" s="9"/>
      <c r="M3263" s="71"/>
      <c r="N3263" s="70"/>
      <c r="O3263" s="66"/>
      <c r="P3263" s="72"/>
      <c r="Q3263" s="69"/>
      <c r="R3263" s="68"/>
      <c r="S3263" s="68"/>
      <c r="T3263" s="68"/>
      <c r="U3263" s="68"/>
    </row>
    <row r="3264" spans="1:21" x14ac:dyDescent="0.2">
      <c r="A3264" s="65"/>
      <c r="B3264" s="12"/>
      <c r="C3264" s="73"/>
      <c r="D3264" s="67"/>
      <c r="E3264" s="11"/>
      <c r="F3264" s="66"/>
      <c r="G3264" s="66"/>
      <c r="H3264" s="66"/>
      <c r="I3264" s="67"/>
      <c r="J3264" s="68"/>
      <c r="K3264" s="13"/>
      <c r="L3264" s="9"/>
      <c r="M3264" s="71"/>
      <c r="N3264" s="70"/>
      <c r="O3264" s="66"/>
      <c r="P3264" s="72"/>
      <c r="Q3264" s="69"/>
      <c r="R3264" s="68"/>
      <c r="S3264" s="68"/>
      <c r="T3264" s="68"/>
      <c r="U3264" s="68"/>
    </row>
    <row r="3265" spans="1:21" x14ac:dyDescent="0.2">
      <c r="A3265" s="65"/>
      <c r="B3265" s="12"/>
      <c r="C3265" s="73"/>
      <c r="D3265" s="67"/>
      <c r="E3265" s="11"/>
      <c r="F3265" s="66"/>
      <c r="G3265" s="66"/>
      <c r="H3265" s="66"/>
      <c r="I3265" s="67"/>
      <c r="J3265" s="68"/>
      <c r="K3265" s="13"/>
      <c r="L3265" s="9"/>
      <c r="M3265" s="71"/>
      <c r="N3265" s="70"/>
      <c r="O3265" s="66"/>
      <c r="P3265" s="72"/>
      <c r="Q3265" s="69"/>
      <c r="R3265" s="68"/>
      <c r="S3265" s="68"/>
      <c r="T3265" s="68"/>
      <c r="U3265" s="68"/>
    </row>
    <row r="3266" spans="1:21" x14ac:dyDescent="0.2">
      <c r="A3266" s="65"/>
      <c r="B3266" s="12"/>
      <c r="C3266" s="73"/>
      <c r="D3266" s="67"/>
      <c r="E3266" s="11"/>
      <c r="F3266" s="66"/>
      <c r="G3266" s="66"/>
      <c r="H3266" s="66"/>
      <c r="I3266" s="67"/>
      <c r="J3266" s="68"/>
      <c r="K3266" s="13"/>
      <c r="L3266" s="9"/>
      <c r="M3266" s="71"/>
      <c r="N3266" s="70"/>
      <c r="O3266" s="66"/>
      <c r="P3266" s="72"/>
      <c r="Q3266" s="69"/>
      <c r="R3266" s="68"/>
      <c r="S3266" s="68"/>
      <c r="T3266" s="68"/>
      <c r="U3266" s="68"/>
    </row>
    <row r="3267" spans="1:21" x14ac:dyDescent="0.2">
      <c r="A3267" s="65"/>
      <c r="B3267" s="12"/>
      <c r="C3267" s="73"/>
      <c r="D3267" s="67"/>
      <c r="E3267" s="11"/>
      <c r="F3267" s="66"/>
      <c r="G3267" s="66"/>
      <c r="H3267" s="66"/>
      <c r="I3267" s="67"/>
      <c r="J3267" s="68"/>
      <c r="K3267" s="13"/>
      <c r="L3267" s="9"/>
      <c r="M3267" s="71"/>
      <c r="N3267" s="70"/>
      <c r="O3267" s="66"/>
      <c r="P3267" s="72"/>
      <c r="Q3267" s="69"/>
      <c r="R3267" s="68"/>
      <c r="S3267" s="68"/>
      <c r="T3267" s="68"/>
      <c r="U3267" s="68"/>
    </row>
    <row r="3268" spans="1:21" x14ac:dyDescent="0.2">
      <c r="A3268" s="65"/>
      <c r="B3268" s="12"/>
      <c r="C3268" s="73"/>
      <c r="D3268" s="67"/>
      <c r="E3268" s="11"/>
      <c r="F3268" s="66"/>
      <c r="G3268" s="66"/>
      <c r="H3268" s="66"/>
      <c r="I3268" s="67"/>
      <c r="J3268" s="68"/>
      <c r="K3268" s="13"/>
      <c r="L3268" s="9"/>
      <c r="M3268" s="71"/>
      <c r="N3268" s="70"/>
      <c r="O3268" s="66"/>
      <c r="P3268" s="72"/>
      <c r="Q3268" s="69"/>
      <c r="R3268" s="68"/>
      <c r="S3268" s="68"/>
      <c r="T3268" s="68"/>
      <c r="U3268" s="68"/>
    </row>
    <row r="3269" spans="1:21" x14ac:dyDescent="0.2">
      <c r="A3269" s="65"/>
      <c r="B3269" s="12"/>
      <c r="C3269" s="73"/>
      <c r="D3269" s="67"/>
      <c r="E3269" s="11"/>
      <c r="F3269" s="66"/>
      <c r="G3269" s="66"/>
      <c r="H3269" s="66"/>
      <c r="I3269" s="67"/>
      <c r="J3269" s="68"/>
      <c r="K3269" s="13"/>
      <c r="L3269" s="9"/>
      <c r="M3269" s="71"/>
      <c r="N3269" s="70"/>
      <c r="O3269" s="66"/>
      <c r="P3269" s="72"/>
      <c r="Q3269" s="69"/>
      <c r="R3269" s="68"/>
      <c r="S3269" s="68"/>
      <c r="T3269" s="68"/>
      <c r="U3269" s="68"/>
    </row>
    <row r="3270" spans="1:21" x14ac:dyDescent="0.2">
      <c r="A3270" s="65"/>
      <c r="B3270" s="12"/>
      <c r="C3270" s="73"/>
      <c r="D3270" s="67"/>
      <c r="E3270" s="11"/>
      <c r="F3270" s="66"/>
      <c r="G3270" s="66"/>
      <c r="H3270" s="66"/>
      <c r="I3270" s="67"/>
      <c r="J3270" s="68"/>
      <c r="K3270" s="13"/>
      <c r="L3270" s="9"/>
      <c r="M3270" s="71"/>
      <c r="N3270" s="70"/>
      <c r="O3270" s="66"/>
      <c r="P3270" s="72"/>
      <c r="Q3270" s="69"/>
      <c r="R3270" s="68"/>
      <c r="S3270" s="68"/>
      <c r="T3270" s="68"/>
      <c r="U3270" s="68"/>
    </row>
    <row r="3271" spans="1:21" x14ac:dyDescent="0.2">
      <c r="A3271" s="65"/>
      <c r="B3271" s="12"/>
      <c r="C3271" s="73"/>
      <c r="D3271" s="67"/>
      <c r="E3271" s="11"/>
      <c r="F3271" s="66"/>
      <c r="G3271" s="66"/>
      <c r="H3271" s="66"/>
      <c r="I3271" s="67"/>
      <c r="J3271" s="68"/>
      <c r="K3271" s="13"/>
      <c r="L3271" s="9"/>
      <c r="M3271" s="71"/>
      <c r="N3271" s="70"/>
      <c r="O3271" s="66"/>
      <c r="P3271" s="72"/>
      <c r="Q3271" s="69"/>
      <c r="R3271" s="68"/>
      <c r="S3271" s="68"/>
      <c r="T3271" s="68"/>
      <c r="U3271" s="68"/>
    </row>
    <row r="3272" spans="1:21" x14ac:dyDescent="0.2">
      <c r="A3272" s="65"/>
      <c r="B3272" s="12"/>
      <c r="C3272" s="73"/>
      <c r="D3272" s="67"/>
      <c r="E3272" s="11"/>
      <c r="F3272" s="66"/>
      <c r="G3272" s="66"/>
      <c r="H3272" s="66"/>
      <c r="I3272" s="67"/>
      <c r="J3272" s="68"/>
      <c r="K3272" s="13"/>
      <c r="L3272" s="9"/>
      <c r="M3272" s="71"/>
      <c r="N3272" s="70"/>
      <c r="O3272" s="66"/>
      <c r="P3272" s="72"/>
      <c r="Q3272" s="69"/>
      <c r="R3272" s="68"/>
      <c r="S3272" s="68"/>
      <c r="T3272" s="68"/>
      <c r="U3272" s="68"/>
    </row>
    <row r="3273" spans="1:21" x14ac:dyDescent="0.2">
      <c r="A3273" s="65"/>
      <c r="B3273" s="12"/>
      <c r="C3273" s="73"/>
      <c r="D3273" s="67"/>
      <c r="E3273" s="11"/>
      <c r="F3273" s="66"/>
      <c r="G3273" s="66"/>
      <c r="H3273" s="66"/>
      <c r="I3273" s="67"/>
      <c r="J3273" s="68"/>
      <c r="K3273" s="13"/>
      <c r="L3273" s="9"/>
      <c r="M3273" s="71"/>
      <c r="N3273" s="70"/>
      <c r="O3273" s="66"/>
      <c r="P3273" s="72"/>
      <c r="Q3273" s="69"/>
      <c r="R3273" s="68"/>
      <c r="S3273" s="68"/>
      <c r="T3273" s="68"/>
      <c r="U3273" s="68"/>
    </row>
    <row r="3274" spans="1:21" x14ac:dyDescent="0.2">
      <c r="A3274" s="65"/>
      <c r="B3274" s="12"/>
      <c r="C3274" s="73"/>
      <c r="D3274" s="67"/>
      <c r="E3274" s="11"/>
      <c r="F3274" s="66"/>
      <c r="G3274" s="66"/>
      <c r="H3274" s="66"/>
      <c r="I3274" s="67"/>
      <c r="J3274" s="68"/>
      <c r="K3274" s="13"/>
      <c r="L3274" s="9"/>
      <c r="M3274" s="71"/>
      <c r="N3274" s="70"/>
      <c r="O3274" s="66"/>
      <c r="P3274" s="72"/>
      <c r="Q3274" s="69"/>
      <c r="R3274" s="68"/>
      <c r="S3274" s="68"/>
      <c r="T3274" s="68"/>
      <c r="U3274" s="68"/>
    </row>
    <row r="3275" spans="1:21" x14ac:dyDescent="0.2">
      <c r="A3275" s="65"/>
      <c r="B3275" s="12"/>
      <c r="C3275" s="73"/>
      <c r="D3275" s="67"/>
      <c r="E3275" s="11"/>
      <c r="F3275" s="66"/>
      <c r="G3275" s="66"/>
      <c r="H3275" s="66"/>
      <c r="I3275" s="67"/>
      <c r="J3275" s="68"/>
      <c r="K3275" s="13"/>
      <c r="L3275" s="9"/>
      <c r="M3275" s="71"/>
      <c r="N3275" s="70"/>
      <c r="O3275" s="66"/>
      <c r="P3275" s="72"/>
      <c r="Q3275" s="69"/>
      <c r="R3275" s="68"/>
      <c r="S3275" s="68"/>
      <c r="T3275" s="68"/>
      <c r="U3275" s="68"/>
    </row>
    <row r="3276" spans="1:21" x14ac:dyDescent="0.2">
      <c r="A3276" s="65"/>
      <c r="B3276" s="12"/>
      <c r="C3276" s="73"/>
      <c r="D3276" s="67"/>
      <c r="E3276" s="11"/>
      <c r="F3276" s="66"/>
      <c r="G3276" s="66"/>
      <c r="H3276" s="66"/>
      <c r="I3276" s="67"/>
      <c r="J3276" s="68"/>
      <c r="K3276" s="13"/>
      <c r="L3276" s="9"/>
      <c r="M3276" s="71"/>
      <c r="N3276" s="70"/>
      <c r="O3276" s="66"/>
      <c r="P3276" s="72"/>
      <c r="Q3276" s="69"/>
      <c r="R3276" s="68"/>
      <c r="S3276" s="68"/>
      <c r="T3276" s="68"/>
      <c r="U3276" s="68"/>
    </row>
    <row r="3277" spans="1:21" x14ac:dyDescent="0.2">
      <c r="A3277" s="65"/>
      <c r="B3277" s="12"/>
      <c r="C3277" s="73"/>
      <c r="D3277" s="67"/>
      <c r="E3277" s="11"/>
      <c r="F3277" s="66"/>
      <c r="G3277" s="66"/>
      <c r="H3277" s="66"/>
      <c r="I3277" s="67"/>
      <c r="J3277" s="68"/>
      <c r="K3277" s="13"/>
      <c r="L3277" s="9"/>
      <c r="M3277" s="71"/>
      <c r="N3277" s="70"/>
      <c r="O3277" s="66"/>
      <c r="P3277" s="72"/>
      <c r="Q3277" s="69"/>
      <c r="R3277" s="68"/>
      <c r="S3277" s="68"/>
      <c r="T3277" s="68"/>
      <c r="U3277" s="68"/>
    </row>
    <row r="3278" spans="1:21" x14ac:dyDescent="0.2">
      <c r="A3278" s="65"/>
      <c r="B3278" s="12"/>
      <c r="C3278" s="73"/>
      <c r="D3278" s="67"/>
      <c r="E3278" s="11"/>
      <c r="F3278" s="66"/>
      <c r="G3278" s="66"/>
      <c r="H3278" s="66"/>
      <c r="I3278" s="67"/>
      <c r="J3278" s="68"/>
      <c r="K3278" s="13"/>
      <c r="L3278" s="9"/>
      <c r="M3278" s="71"/>
      <c r="N3278" s="70"/>
      <c r="O3278" s="66"/>
      <c r="P3278" s="72"/>
      <c r="Q3278" s="69"/>
      <c r="R3278" s="68"/>
      <c r="S3278" s="68"/>
      <c r="T3278" s="68"/>
      <c r="U3278" s="68"/>
    </row>
    <row r="3279" spans="1:21" x14ac:dyDescent="0.2">
      <c r="A3279" s="65"/>
      <c r="B3279" s="12"/>
      <c r="C3279" s="73"/>
      <c r="D3279" s="67"/>
      <c r="E3279" s="11"/>
      <c r="F3279" s="66"/>
      <c r="G3279" s="66"/>
      <c r="H3279" s="66"/>
      <c r="I3279" s="67"/>
      <c r="J3279" s="68"/>
      <c r="K3279" s="13"/>
      <c r="L3279" s="9"/>
      <c r="M3279" s="71"/>
      <c r="N3279" s="70"/>
      <c r="O3279" s="66"/>
      <c r="P3279" s="72"/>
      <c r="Q3279" s="69"/>
      <c r="R3279" s="68"/>
      <c r="S3279" s="68"/>
      <c r="T3279" s="68"/>
      <c r="U3279" s="68"/>
    </row>
    <row r="3280" spans="1:21" x14ac:dyDescent="0.2">
      <c r="A3280" s="65"/>
      <c r="B3280" s="12"/>
      <c r="C3280" s="73"/>
      <c r="D3280" s="67"/>
      <c r="E3280" s="11"/>
      <c r="F3280" s="66"/>
      <c r="G3280" s="66"/>
      <c r="H3280" s="66"/>
      <c r="I3280" s="67"/>
      <c r="J3280" s="68"/>
      <c r="K3280" s="13"/>
      <c r="L3280" s="9"/>
      <c r="M3280" s="71"/>
      <c r="N3280" s="70"/>
      <c r="O3280" s="66"/>
      <c r="P3280" s="72"/>
      <c r="Q3280" s="69"/>
      <c r="R3280" s="68"/>
      <c r="S3280" s="68"/>
      <c r="T3280" s="68"/>
      <c r="U3280" s="68"/>
    </row>
    <row r="3281" spans="1:21" x14ac:dyDescent="0.2">
      <c r="A3281" s="65"/>
      <c r="B3281" s="12"/>
      <c r="C3281" s="73"/>
      <c r="D3281" s="67"/>
      <c r="E3281" s="11"/>
      <c r="F3281" s="66"/>
      <c r="G3281" s="66"/>
      <c r="H3281" s="66"/>
      <c r="I3281" s="67"/>
      <c r="J3281" s="68"/>
      <c r="K3281" s="13"/>
      <c r="L3281" s="9"/>
      <c r="M3281" s="71"/>
      <c r="N3281" s="70"/>
      <c r="O3281" s="66"/>
      <c r="P3281" s="72"/>
      <c r="Q3281" s="69"/>
      <c r="R3281" s="68"/>
      <c r="S3281" s="68"/>
      <c r="T3281" s="68"/>
      <c r="U3281" s="68"/>
    </row>
    <row r="3282" spans="1:21" x14ac:dyDescent="0.2">
      <c r="A3282" s="65"/>
      <c r="B3282" s="12"/>
      <c r="C3282" s="73"/>
      <c r="D3282" s="67"/>
      <c r="E3282" s="11"/>
      <c r="F3282" s="66"/>
      <c r="G3282" s="66"/>
      <c r="H3282" s="66"/>
      <c r="I3282" s="67"/>
      <c r="J3282" s="68"/>
      <c r="K3282" s="13"/>
      <c r="L3282" s="9"/>
      <c r="M3282" s="71"/>
      <c r="N3282" s="70"/>
      <c r="O3282" s="66"/>
      <c r="P3282" s="72"/>
      <c r="Q3282" s="69"/>
      <c r="R3282" s="68"/>
      <c r="S3282" s="68"/>
      <c r="T3282" s="68"/>
      <c r="U3282" s="68"/>
    </row>
    <row r="3283" spans="1:21" x14ac:dyDescent="0.2">
      <c r="A3283" s="65"/>
      <c r="B3283" s="12"/>
      <c r="C3283" s="73"/>
      <c r="D3283" s="67"/>
      <c r="E3283" s="11"/>
      <c r="F3283" s="66"/>
      <c r="G3283" s="66"/>
      <c r="H3283" s="66"/>
      <c r="I3283" s="67"/>
      <c r="J3283" s="68"/>
      <c r="K3283" s="13"/>
      <c r="L3283" s="9"/>
      <c r="M3283" s="71"/>
      <c r="N3283" s="70"/>
      <c r="O3283" s="66"/>
      <c r="P3283" s="72"/>
      <c r="Q3283" s="69"/>
      <c r="R3283" s="68"/>
      <c r="S3283" s="68"/>
      <c r="T3283" s="68"/>
      <c r="U3283" s="68"/>
    </row>
    <row r="3284" spans="1:21" x14ac:dyDescent="0.2">
      <c r="A3284" s="65"/>
      <c r="B3284" s="12"/>
      <c r="C3284" s="73"/>
      <c r="D3284" s="67"/>
      <c r="E3284" s="11"/>
      <c r="F3284" s="66"/>
      <c r="G3284" s="66"/>
      <c r="H3284" s="66"/>
      <c r="I3284" s="67"/>
      <c r="J3284" s="68"/>
      <c r="K3284" s="13"/>
      <c r="L3284" s="9"/>
      <c r="M3284" s="71"/>
      <c r="N3284" s="70"/>
      <c r="O3284" s="66"/>
      <c r="P3284" s="72"/>
      <c r="Q3284" s="69"/>
      <c r="R3284" s="68"/>
      <c r="S3284" s="68"/>
      <c r="T3284" s="68"/>
      <c r="U3284" s="68"/>
    </row>
    <row r="3285" spans="1:21" x14ac:dyDescent="0.2">
      <c r="A3285" s="65"/>
      <c r="B3285" s="12"/>
      <c r="C3285" s="73"/>
      <c r="D3285" s="67"/>
      <c r="E3285" s="11"/>
      <c r="F3285" s="66"/>
      <c r="G3285" s="66"/>
      <c r="H3285" s="66"/>
      <c r="I3285" s="67"/>
      <c r="J3285" s="68"/>
      <c r="K3285" s="13"/>
      <c r="L3285" s="9"/>
      <c r="M3285" s="71"/>
      <c r="N3285" s="70"/>
      <c r="O3285" s="66"/>
      <c r="P3285" s="72"/>
      <c r="Q3285" s="69"/>
      <c r="R3285" s="68"/>
      <c r="S3285" s="68"/>
      <c r="T3285" s="68"/>
      <c r="U3285" s="68"/>
    </row>
    <row r="3286" spans="1:21" x14ac:dyDescent="0.2">
      <c r="A3286" s="65"/>
      <c r="B3286" s="12"/>
      <c r="C3286" s="73"/>
      <c r="D3286" s="67"/>
      <c r="E3286" s="11"/>
      <c r="F3286" s="66"/>
      <c r="G3286" s="66"/>
      <c r="H3286" s="66"/>
      <c r="I3286" s="67"/>
      <c r="J3286" s="68"/>
      <c r="K3286" s="13"/>
      <c r="L3286" s="9"/>
      <c r="M3286" s="71"/>
      <c r="N3286" s="70"/>
      <c r="O3286" s="66"/>
      <c r="P3286" s="72"/>
      <c r="Q3286" s="69"/>
      <c r="R3286" s="68"/>
      <c r="S3286" s="68"/>
      <c r="T3286" s="68"/>
      <c r="U3286" s="68"/>
    </row>
    <row r="3287" spans="1:21" x14ac:dyDescent="0.2">
      <c r="A3287" s="65"/>
      <c r="B3287" s="12"/>
      <c r="C3287" s="73"/>
      <c r="D3287" s="67"/>
      <c r="E3287" s="11"/>
      <c r="F3287" s="66"/>
      <c r="G3287" s="66"/>
      <c r="H3287" s="66"/>
      <c r="I3287" s="67"/>
      <c r="J3287" s="68"/>
      <c r="K3287" s="13"/>
      <c r="L3287" s="9"/>
      <c r="M3287" s="71"/>
      <c r="N3287" s="70"/>
      <c r="O3287" s="66"/>
      <c r="P3287" s="72"/>
      <c r="Q3287" s="69"/>
      <c r="R3287" s="68"/>
      <c r="S3287" s="68"/>
      <c r="T3287" s="68"/>
      <c r="U3287" s="68"/>
    </row>
    <row r="3288" spans="1:21" x14ac:dyDescent="0.2">
      <c r="A3288" s="65"/>
      <c r="B3288" s="12"/>
      <c r="C3288" s="73"/>
      <c r="D3288" s="67"/>
      <c r="E3288" s="11"/>
      <c r="F3288" s="66"/>
      <c r="G3288" s="66"/>
      <c r="H3288" s="66"/>
      <c r="I3288" s="67"/>
      <c r="J3288" s="68"/>
      <c r="K3288" s="13"/>
      <c r="L3288" s="9"/>
      <c r="M3288" s="71"/>
      <c r="N3288" s="70"/>
      <c r="O3288" s="66"/>
      <c r="P3288" s="72"/>
      <c r="Q3288" s="69"/>
      <c r="R3288" s="68"/>
      <c r="S3288" s="68"/>
      <c r="T3288" s="68"/>
      <c r="U3288" s="68"/>
    </row>
    <row r="3289" spans="1:21" x14ac:dyDescent="0.2">
      <c r="A3289" s="65"/>
      <c r="B3289" s="12"/>
      <c r="C3289" s="73"/>
      <c r="D3289" s="67"/>
      <c r="E3289" s="11"/>
      <c r="F3289" s="66"/>
      <c r="G3289" s="66"/>
      <c r="H3289" s="66"/>
      <c r="I3289" s="67"/>
      <c r="J3289" s="68"/>
      <c r="K3289" s="13"/>
      <c r="L3289" s="9"/>
      <c r="M3289" s="71"/>
      <c r="N3289" s="70"/>
      <c r="O3289" s="66"/>
      <c r="P3289" s="72"/>
      <c r="Q3289" s="69"/>
      <c r="R3289" s="68"/>
      <c r="S3289" s="68"/>
      <c r="T3289" s="68"/>
      <c r="U3289" s="68"/>
    </row>
    <row r="3290" spans="1:21" x14ac:dyDescent="0.2">
      <c r="A3290" s="65"/>
      <c r="B3290" s="12"/>
      <c r="C3290" s="73"/>
      <c r="D3290" s="67"/>
      <c r="E3290" s="11"/>
      <c r="F3290" s="66"/>
      <c r="G3290" s="66"/>
      <c r="H3290" s="66"/>
      <c r="I3290" s="67"/>
      <c r="J3290" s="68"/>
      <c r="K3290" s="13"/>
      <c r="L3290" s="9"/>
      <c r="M3290" s="71"/>
      <c r="N3290" s="70"/>
      <c r="O3290" s="66"/>
      <c r="P3290" s="72"/>
      <c r="Q3290" s="69"/>
      <c r="R3290" s="68"/>
      <c r="S3290" s="68"/>
      <c r="T3290" s="68"/>
      <c r="U3290" s="68"/>
    </row>
    <row r="3291" spans="1:21" x14ac:dyDescent="0.2">
      <c r="A3291" s="65"/>
      <c r="B3291" s="12"/>
      <c r="C3291" s="73"/>
      <c r="D3291" s="67"/>
      <c r="E3291" s="11"/>
      <c r="F3291" s="66"/>
      <c r="G3291" s="66"/>
      <c r="H3291" s="66"/>
      <c r="I3291" s="67"/>
      <c r="J3291" s="68"/>
      <c r="K3291" s="13"/>
      <c r="L3291" s="9"/>
      <c r="M3291" s="71"/>
      <c r="N3291" s="70"/>
      <c r="O3291" s="66"/>
      <c r="P3291" s="72"/>
      <c r="Q3291" s="69"/>
      <c r="R3291" s="68"/>
      <c r="S3291" s="68"/>
      <c r="T3291" s="68"/>
      <c r="U3291" s="68"/>
    </row>
    <row r="3292" spans="1:21" x14ac:dyDescent="0.2">
      <c r="A3292" s="65"/>
      <c r="B3292" s="12"/>
      <c r="C3292" s="73"/>
      <c r="D3292" s="67"/>
      <c r="E3292" s="11"/>
      <c r="F3292" s="66"/>
      <c r="G3292" s="66"/>
      <c r="H3292" s="66"/>
      <c r="I3292" s="67"/>
      <c r="J3292" s="68"/>
      <c r="K3292" s="13"/>
      <c r="L3292" s="9"/>
      <c r="M3292" s="71"/>
      <c r="N3292" s="70"/>
      <c r="O3292" s="66"/>
      <c r="P3292" s="72"/>
      <c r="Q3292" s="69"/>
      <c r="R3292" s="68"/>
      <c r="S3292" s="68"/>
      <c r="T3292" s="68"/>
      <c r="U3292" s="68"/>
    </row>
    <row r="3293" spans="1:21" x14ac:dyDescent="0.2">
      <c r="A3293" s="65"/>
      <c r="B3293" s="12"/>
      <c r="C3293" s="73"/>
      <c r="D3293" s="67"/>
      <c r="E3293" s="11"/>
      <c r="F3293" s="66"/>
      <c r="G3293" s="66"/>
      <c r="H3293" s="66"/>
      <c r="I3293" s="67"/>
      <c r="J3293" s="68"/>
      <c r="K3293" s="13"/>
      <c r="L3293" s="9"/>
      <c r="M3293" s="71"/>
      <c r="N3293" s="70"/>
      <c r="O3293" s="66"/>
      <c r="P3293" s="72"/>
      <c r="Q3293" s="69"/>
      <c r="R3293" s="68"/>
      <c r="S3293" s="68"/>
      <c r="T3293" s="68"/>
      <c r="U3293" s="68"/>
    </row>
    <row r="3294" spans="1:21" x14ac:dyDescent="0.2">
      <c r="A3294" s="65"/>
      <c r="B3294" s="12"/>
      <c r="C3294" s="73"/>
      <c r="D3294" s="67"/>
      <c r="E3294" s="11"/>
      <c r="F3294" s="66"/>
      <c r="G3294" s="66"/>
      <c r="H3294" s="66"/>
      <c r="I3294" s="67"/>
      <c r="J3294" s="68"/>
      <c r="K3294" s="13"/>
      <c r="L3294" s="9"/>
      <c r="M3294" s="71"/>
      <c r="N3294" s="70"/>
      <c r="O3294" s="66"/>
      <c r="P3294" s="72"/>
      <c r="Q3294" s="69"/>
      <c r="R3294" s="68"/>
      <c r="S3294" s="68"/>
      <c r="T3294" s="68"/>
      <c r="U3294" s="68"/>
    </row>
    <row r="3295" spans="1:21" x14ac:dyDescent="0.2">
      <c r="A3295" s="65"/>
      <c r="B3295" s="12"/>
      <c r="C3295" s="73"/>
      <c r="D3295" s="67"/>
      <c r="E3295" s="11"/>
      <c r="F3295" s="66"/>
      <c r="G3295" s="66"/>
      <c r="H3295" s="66"/>
      <c r="I3295" s="67"/>
      <c r="J3295" s="68"/>
      <c r="K3295" s="13"/>
      <c r="L3295" s="9"/>
      <c r="M3295" s="71"/>
      <c r="N3295" s="70"/>
      <c r="O3295" s="66"/>
      <c r="P3295" s="72"/>
      <c r="Q3295" s="69"/>
      <c r="R3295" s="68"/>
      <c r="S3295" s="68"/>
      <c r="T3295" s="68"/>
      <c r="U3295" s="68"/>
    </row>
    <row r="3296" spans="1:21" x14ac:dyDescent="0.2">
      <c r="A3296" s="65"/>
      <c r="B3296" s="12"/>
      <c r="C3296" s="73"/>
      <c r="D3296" s="67"/>
      <c r="E3296" s="11"/>
      <c r="F3296" s="66"/>
      <c r="G3296" s="66"/>
      <c r="H3296" s="66"/>
      <c r="I3296" s="67"/>
      <c r="J3296" s="68"/>
      <c r="K3296" s="13"/>
      <c r="L3296" s="9"/>
      <c r="M3296" s="71"/>
      <c r="N3296" s="70"/>
      <c r="O3296" s="66"/>
      <c r="P3296" s="72"/>
      <c r="Q3296" s="69"/>
      <c r="R3296" s="68"/>
      <c r="S3296" s="68"/>
      <c r="T3296" s="68"/>
      <c r="U3296" s="68"/>
    </row>
    <row r="3297" spans="1:21" x14ac:dyDescent="0.2">
      <c r="A3297" s="65"/>
      <c r="B3297" s="12"/>
      <c r="C3297" s="73"/>
      <c r="D3297" s="67"/>
      <c r="E3297" s="11"/>
      <c r="F3297" s="66"/>
      <c r="G3297" s="66"/>
      <c r="H3297" s="66"/>
      <c r="I3297" s="67"/>
      <c r="J3297" s="68"/>
      <c r="K3297" s="13"/>
      <c r="L3297" s="9"/>
      <c r="M3297" s="71"/>
      <c r="N3297" s="70"/>
      <c r="O3297" s="66"/>
      <c r="P3297" s="72"/>
      <c r="Q3297" s="69"/>
      <c r="R3297" s="68"/>
      <c r="S3297" s="68"/>
      <c r="T3297" s="68"/>
      <c r="U3297" s="68"/>
    </row>
    <row r="3298" spans="1:21" x14ac:dyDescent="0.2">
      <c r="A3298" s="65"/>
      <c r="B3298" s="12"/>
      <c r="C3298" s="73"/>
      <c r="D3298" s="67"/>
      <c r="E3298" s="11"/>
      <c r="F3298" s="66"/>
      <c r="G3298" s="66"/>
      <c r="H3298" s="66"/>
      <c r="I3298" s="67"/>
      <c r="J3298" s="68"/>
      <c r="K3298" s="13"/>
      <c r="L3298" s="9"/>
      <c r="M3298" s="71"/>
      <c r="N3298" s="70"/>
      <c r="O3298" s="66"/>
      <c r="P3298" s="72"/>
      <c r="Q3298" s="69"/>
      <c r="R3298" s="68"/>
      <c r="S3298" s="68"/>
      <c r="T3298" s="68"/>
      <c r="U3298" s="68"/>
    </row>
    <row r="3299" spans="1:21" x14ac:dyDescent="0.2">
      <c r="A3299" s="65"/>
      <c r="B3299" s="12"/>
      <c r="C3299" s="73"/>
      <c r="D3299" s="67"/>
      <c r="E3299" s="11"/>
      <c r="F3299" s="66"/>
      <c r="G3299" s="66"/>
      <c r="H3299" s="66"/>
      <c r="I3299" s="67"/>
      <c r="J3299" s="68"/>
      <c r="K3299" s="13"/>
      <c r="L3299" s="9"/>
      <c r="M3299" s="71"/>
      <c r="N3299" s="70"/>
      <c r="O3299" s="66"/>
      <c r="P3299" s="72"/>
      <c r="Q3299" s="69"/>
      <c r="R3299" s="68"/>
      <c r="S3299" s="68"/>
      <c r="T3299" s="68"/>
      <c r="U3299" s="68"/>
    </row>
    <row r="3300" spans="1:21" x14ac:dyDescent="0.2">
      <c r="A3300" s="65"/>
      <c r="B3300" s="12"/>
      <c r="C3300" s="73"/>
      <c r="D3300" s="67"/>
      <c r="E3300" s="11"/>
      <c r="F3300" s="66"/>
      <c r="G3300" s="66"/>
      <c r="H3300" s="66"/>
      <c r="I3300" s="67"/>
      <c r="J3300" s="68"/>
      <c r="K3300" s="13"/>
      <c r="L3300" s="9"/>
      <c r="M3300" s="71"/>
      <c r="N3300" s="70"/>
      <c r="O3300" s="66"/>
      <c r="P3300" s="72"/>
      <c r="Q3300" s="69"/>
      <c r="R3300" s="68"/>
      <c r="S3300" s="68"/>
      <c r="T3300" s="68"/>
      <c r="U3300" s="68"/>
    </row>
    <row r="3301" spans="1:21" x14ac:dyDescent="0.2">
      <c r="A3301" s="65"/>
      <c r="B3301" s="12"/>
      <c r="C3301" s="73"/>
      <c r="D3301" s="67"/>
      <c r="E3301" s="11"/>
      <c r="F3301" s="66"/>
      <c r="G3301" s="66"/>
      <c r="H3301" s="66"/>
      <c r="I3301" s="67"/>
      <c r="J3301" s="68"/>
      <c r="K3301" s="13"/>
      <c r="L3301" s="9"/>
      <c r="M3301" s="71"/>
      <c r="N3301" s="70"/>
      <c r="O3301" s="66"/>
      <c r="P3301" s="72"/>
      <c r="Q3301" s="69"/>
      <c r="R3301" s="68"/>
      <c r="S3301" s="68"/>
      <c r="T3301" s="68"/>
      <c r="U3301" s="68"/>
    </row>
    <row r="3302" spans="1:21" x14ac:dyDescent="0.2">
      <c r="A3302" s="65"/>
      <c r="B3302" s="12"/>
      <c r="C3302" s="73"/>
      <c r="D3302" s="67"/>
      <c r="E3302" s="11"/>
      <c r="F3302" s="66"/>
      <c r="G3302" s="66"/>
      <c r="H3302" s="66"/>
      <c r="I3302" s="67"/>
      <c r="J3302" s="68"/>
      <c r="K3302" s="13"/>
      <c r="L3302" s="9"/>
      <c r="M3302" s="71"/>
      <c r="N3302" s="70"/>
      <c r="O3302" s="66"/>
      <c r="P3302" s="72"/>
      <c r="Q3302" s="69"/>
      <c r="R3302" s="68"/>
      <c r="S3302" s="68"/>
      <c r="T3302" s="68"/>
      <c r="U3302" s="68"/>
    </row>
    <row r="3303" spans="1:21" x14ac:dyDescent="0.2">
      <c r="A3303" s="65"/>
      <c r="B3303" s="12"/>
      <c r="C3303" s="73"/>
      <c r="D3303" s="67"/>
      <c r="E3303" s="11"/>
      <c r="F3303" s="66"/>
      <c r="G3303" s="66"/>
      <c r="H3303" s="66"/>
      <c r="I3303" s="67"/>
      <c r="J3303" s="68"/>
      <c r="K3303" s="13"/>
      <c r="L3303" s="9"/>
      <c r="M3303" s="71"/>
      <c r="N3303" s="70"/>
      <c r="O3303" s="66"/>
      <c r="P3303" s="72"/>
      <c r="Q3303" s="69"/>
      <c r="R3303" s="68"/>
      <c r="S3303" s="68"/>
      <c r="T3303" s="68"/>
      <c r="U3303" s="68"/>
    </row>
    <row r="3304" spans="1:21" x14ac:dyDescent="0.2">
      <c r="A3304" s="65"/>
      <c r="B3304" s="12"/>
      <c r="C3304" s="73"/>
      <c r="D3304" s="67"/>
      <c r="E3304" s="11"/>
      <c r="F3304" s="66"/>
      <c r="G3304" s="66"/>
      <c r="H3304" s="66"/>
      <c r="I3304" s="67"/>
      <c r="J3304" s="68"/>
      <c r="K3304" s="13"/>
      <c r="L3304" s="9"/>
      <c r="M3304" s="71"/>
      <c r="N3304" s="70"/>
      <c r="O3304" s="66"/>
      <c r="P3304" s="72"/>
      <c r="Q3304" s="69"/>
      <c r="R3304" s="68"/>
      <c r="S3304" s="68"/>
      <c r="T3304" s="68"/>
      <c r="U3304" s="68"/>
    </row>
    <row r="3305" spans="1:21" x14ac:dyDescent="0.2">
      <c r="A3305" s="65"/>
      <c r="B3305" s="12"/>
      <c r="C3305" s="73"/>
      <c r="D3305" s="67"/>
      <c r="E3305" s="11"/>
      <c r="F3305" s="66"/>
      <c r="G3305" s="66"/>
      <c r="H3305" s="66"/>
      <c r="I3305" s="67"/>
      <c r="J3305" s="68"/>
      <c r="K3305" s="13"/>
      <c r="L3305" s="9"/>
      <c r="M3305" s="71"/>
      <c r="N3305" s="70"/>
      <c r="O3305" s="66"/>
      <c r="P3305" s="72"/>
      <c r="Q3305" s="69"/>
      <c r="R3305" s="68"/>
      <c r="S3305" s="68"/>
      <c r="T3305" s="68"/>
      <c r="U3305" s="68"/>
    </row>
    <row r="3306" spans="1:21" x14ac:dyDescent="0.2">
      <c r="A3306" s="65"/>
      <c r="B3306" s="12"/>
      <c r="C3306" s="73"/>
      <c r="D3306" s="67"/>
      <c r="E3306" s="11"/>
      <c r="F3306" s="66"/>
      <c r="G3306" s="66"/>
      <c r="H3306" s="66"/>
      <c r="I3306" s="67"/>
      <c r="J3306" s="68"/>
      <c r="K3306" s="13"/>
      <c r="L3306" s="9"/>
      <c r="M3306" s="71"/>
      <c r="N3306" s="70"/>
      <c r="O3306" s="66"/>
      <c r="P3306" s="72"/>
      <c r="Q3306" s="69"/>
      <c r="R3306" s="68"/>
      <c r="S3306" s="68"/>
      <c r="T3306" s="68"/>
      <c r="U3306" s="68"/>
    </row>
    <row r="3307" spans="1:21" x14ac:dyDescent="0.2">
      <c r="A3307" s="65"/>
      <c r="B3307" s="12"/>
      <c r="C3307" s="73"/>
      <c r="D3307" s="67"/>
      <c r="E3307" s="11"/>
      <c r="F3307" s="66"/>
      <c r="G3307" s="66"/>
      <c r="H3307" s="66"/>
      <c r="I3307" s="67"/>
      <c r="J3307" s="68"/>
      <c r="K3307" s="13"/>
      <c r="L3307" s="9"/>
      <c r="M3307" s="71"/>
      <c r="N3307" s="70"/>
      <c r="O3307" s="66"/>
      <c r="P3307" s="72"/>
      <c r="Q3307" s="69"/>
      <c r="R3307" s="68"/>
      <c r="S3307" s="68"/>
      <c r="T3307" s="68"/>
      <c r="U3307" s="68"/>
    </row>
    <row r="3308" spans="1:21" x14ac:dyDescent="0.2">
      <c r="A3308" s="65"/>
      <c r="B3308" s="12"/>
      <c r="C3308" s="73"/>
      <c r="D3308" s="67"/>
      <c r="E3308" s="11"/>
      <c r="F3308" s="66"/>
      <c r="G3308" s="66"/>
      <c r="H3308" s="66"/>
      <c r="I3308" s="67"/>
      <c r="J3308" s="68"/>
      <c r="K3308" s="13"/>
      <c r="L3308" s="9"/>
      <c r="M3308" s="71"/>
      <c r="N3308" s="70"/>
      <c r="O3308" s="66"/>
      <c r="P3308" s="72"/>
      <c r="Q3308" s="69"/>
      <c r="R3308" s="68"/>
      <c r="S3308" s="68"/>
      <c r="T3308" s="68"/>
      <c r="U3308" s="68"/>
    </row>
    <row r="3309" spans="1:21" x14ac:dyDescent="0.2">
      <c r="A3309" s="65"/>
      <c r="B3309" s="12"/>
      <c r="C3309" s="73"/>
      <c r="D3309" s="67"/>
      <c r="E3309" s="11"/>
      <c r="F3309" s="66"/>
      <c r="G3309" s="66"/>
      <c r="H3309" s="66"/>
      <c r="I3309" s="67"/>
      <c r="J3309" s="68"/>
      <c r="K3309" s="13"/>
      <c r="L3309" s="9"/>
      <c r="M3309" s="71"/>
      <c r="N3309" s="70"/>
      <c r="O3309" s="66"/>
      <c r="P3309" s="72"/>
      <c r="Q3309" s="69"/>
      <c r="R3309" s="68"/>
      <c r="S3309" s="68"/>
      <c r="T3309" s="68"/>
      <c r="U3309" s="68"/>
    </row>
    <row r="3310" spans="1:21" x14ac:dyDescent="0.2">
      <c r="A3310" s="65"/>
      <c r="B3310" s="12"/>
      <c r="C3310" s="73"/>
      <c r="D3310" s="67"/>
      <c r="E3310" s="11"/>
      <c r="F3310" s="66"/>
      <c r="G3310" s="66"/>
      <c r="H3310" s="66"/>
      <c r="I3310" s="67"/>
      <c r="J3310" s="68"/>
      <c r="K3310" s="13"/>
      <c r="L3310" s="9"/>
      <c r="M3310" s="71"/>
      <c r="N3310" s="70"/>
      <c r="O3310" s="66"/>
      <c r="P3310" s="72"/>
      <c r="Q3310" s="69"/>
      <c r="R3310" s="68"/>
      <c r="S3310" s="68"/>
      <c r="T3310" s="68"/>
      <c r="U3310" s="68"/>
    </row>
    <row r="3311" spans="1:21" x14ac:dyDescent="0.2">
      <c r="A3311" s="65"/>
      <c r="B3311" s="12"/>
      <c r="C3311" s="73"/>
      <c r="D3311" s="67"/>
      <c r="E3311" s="11"/>
      <c r="F3311" s="66"/>
      <c r="G3311" s="66"/>
      <c r="H3311" s="66"/>
      <c r="I3311" s="67"/>
      <c r="J3311" s="68"/>
      <c r="K3311" s="13"/>
      <c r="L3311" s="9"/>
      <c r="M3311" s="71"/>
      <c r="N3311" s="70"/>
      <c r="O3311" s="66"/>
      <c r="P3311" s="72"/>
      <c r="Q3311" s="69"/>
      <c r="R3311" s="68"/>
      <c r="S3311" s="68"/>
      <c r="T3311" s="68"/>
      <c r="U3311" s="68"/>
    </row>
    <row r="3312" spans="1:21" x14ac:dyDescent="0.2">
      <c r="A3312" s="65"/>
      <c r="B3312" s="12"/>
      <c r="C3312" s="73"/>
      <c r="D3312" s="67"/>
      <c r="E3312" s="11"/>
      <c r="F3312" s="66"/>
      <c r="G3312" s="66"/>
      <c r="H3312" s="66"/>
      <c r="I3312" s="67"/>
      <c r="J3312" s="68"/>
      <c r="K3312" s="13"/>
      <c r="L3312" s="9"/>
      <c r="M3312" s="71"/>
      <c r="N3312" s="70"/>
      <c r="O3312" s="66"/>
      <c r="P3312" s="72"/>
      <c r="Q3312" s="69"/>
      <c r="R3312" s="68"/>
      <c r="S3312" s="68"/>
      <c r="T3312" s="68"/>
      <c r="U3312" s="68"/>
    </row>
    <row r="3313" spans="1:21" x14ac:dyDescent="0.2">
      <c r="A3313" s="65"/>
      <c r="B3313" s="12"/>
      <c r="C3313" s="73"/>
      <c r="D3313" s="67"/>
      <c r="E3313" s="11"/>
      <c r="F3313" s="66"/>
      <c r="G3313" s="66"/>
      <c r="H3313" s="66"/>
      <c r="I3313" s="67"/>
      <c r="J3313" s="68"/>
      <c r="K3313" s="13"/>
      <c r="L3313" s="9"/>
      <c r="M3313" s="71"/>
      <c r="N3313" s="70"/>
      <c r="O3313" s="66"/>
      <c r="P3313" s="72"/>
      <c r="Q3313" s="69"/>
      <c r="R3313" s="68"/>
      <c r="S3313" s="68"/>
      <c r="T3313" s="68"/>
      <c r="U3313" s="68"/>
    </row>
    <row r="3314" spans="1:21" x14ac:dyDescent="0.2">
      <c r="A3314" s="65"/>
      <c r="B3314" s="12"/>
      <c r="C3314" s="73"/>
      <c r="D3314" s="67"/>
      <c r="E3314" s="11"/>
      <c r="F3314" s="66"/>
      <c r="G3314" s="66"/>
      <c r="H3314" s="66"/>
      <c r="I3314" s="67"/>
      <c r="J3314" s="68"/>
      <c r="K3314" s="13"/>
      <c r="L3314" s="9"/>
      <c r="M3314" s="71"/>
      <c r="N3314" s="70"/>
      <c r="O3314" s="66"/>
      <c r="P3314" s="72"/>
      <c r="Q3314" s="69"/>
      <c r="R3314" s="68"/>
      <c r="S3314" s="68"/>
      <c r="T3314" s="68"/>
      <c r="U3314" s="68"/>
    </row>
    <row r="3315" spans="1:21" x14ac:dyDescent="0.2">
      <c r="A3315" s="65"/>
      <c r="B3315" s="12"/>
      <c r="C3315" s="73"/>
      <c r="D3315" s="67"/>
      <c r="E3315" s="11"/>
      <c r="F3315" s="66"/>
      <c r="G3315" s="66"/>
      <c r="H3315" s="66"/>
      <c r="I3315" s="67"/>
      <c r="J3315" s="68"/>
      <c r="K3315" s="13"/>
      <c r="L3315" s="9"/>
      <c r="M3315" s="71"/>
      <c r="N3315" s="70"/>
      <c r="O3315" s="66"/>
      <c r="P3315" s="72"/>
      <c r="Q3315" s="69"/>
      <c r="R3315" s="68"/>
      <c r="S3315" s="68"/>
      <c r="T3315" s="68"/>
      <c r="U3315" s="68"/>
    </row>
    <row r="3316" spans="1:21" x14ac:dyDescent="0.2">
      <c r="A3316" s="65"/>
      <c r="B3316" s="12"/>
      <c r="C3316" s="73"/>
      <c r="D3316" s="67"/>
      <c r="E3316" s="11"/>
      <c r="F3316" s="66"/>
      <c r="G3316" s="66"/>
      <c r="H3316" s="66"/>
      <c r="I3316" s="67"/>
      <c r="J3316" s="68"/>
      <c r="K3316" s="13"/>
      <c r="L3316" s="9"/>
      <c r="M3316" s="71"/>
      <c r="N3316" s="70"/>
      <c r="O3316" s="66"/>
      <c r="P3316" s="72"/>
      <c r="Q3316" s="69"/>
      <c r="R3316" s="68"/>
      <c r="S3316" s="68"/>
      <c r="T3316" s="68"/>
      <c r="U3316" s="68"/>
    </row>
    <row r="3317" spans="1:21" x14ac:dyDescent="0.2">
      <c r="A3317" s="65"/>
      <c r="B3317" s="12"/>
      <c r="C3317" s="73"/>
      <c r="D3317" s="67"/>
      <c r="E3317" s="11"/>
      <c r="F3317" s="66"/>
      <c r="G3317" s="66"/>
      <c r="H3317" s="66"/>
      <c r="I3317" s="67"/>
      <c r="J3317" s="68"/>
      <c r="K3317" s="13"/>
      <c r="L3317" s="9"/>
      <c r="M3317" s="71"/>
      <c r="N3317" s="70"/>
      <c r="O3317" s="66"/>
      <c r="P3317" s="72"/>
      <c r="Q3317" s="69"/>
      <c r="R3317" s="68"/>
      <c r="S3317" s="68"/>
      <c r="T3317" s="68"/>
      <c r="U3317" s="68"/>
    </row>
    <row r="3318" spans="1:21" x14ac:dyDescent="0.2">
      <c r="A3318" s="65"/>
      <c r="B3318" s="12"/>
      <c r="C3318" s="73"/>
      <c r="D3318" s="67"/>
      <c r="E3318" s="11"/>
      <c r="F3318" s="66"/>
      <c r="G3318" s="66"/>
      <c r="H3318" s="66"/>
      <c r="I3318" s="67"/>
      <c r="J3318" s="68"/>
      <c r="K3318" s="13"/>
      <c r="L3318" s="9"/>
      <c r="M3318" s="71"/>
      <c r="N3318" s="70"/>
      <c r="O3318" s="66"/>
      <c r="P3318" s="72"/>
      <c r="Q3318" s="69"/>
      <c r="R3318" s="68"/>
      <c r="S3318" s="68"/>
      <c r="T3318" s="68"/>
      <c r="U3318" s="68"/>
    </row>
    <row r="3319" spans="1:21" x14ac:dyDescent="0.2">
      <c r="A3319" s="65"/>
      <c r="B3319" s="12"/>
      <c r="C3319" s="73"/>
      <c r="D3319" s="67"/>
      <c r="E3319" s="11"/>
      <c r="F3319" s="66"/>
      <c r="G3319" s="66"/>
      <c r="H3319" s="66"/>
      <c r="I3319" s="67"/>
      <c r="J3319" s="68"/>
      <c r="K3319" s="13"/>
      <c r="L3319" s="9"/>
      <c r="M3319" s="71"/>
      <c r="N3319" s="70"/>
      <c r="O3319" s="66"/>
      <c r="P3319" s="72"/>
      <c r="Q3319" s="69"/>
      <c r="R3319" s="68"/>
      <c r="S3319" s="68"/>
      <c r="T3319" s="68"/>
      <c r="U3319" s="68"/>
    </row>
    <row r="3320" spans="1:21" x14ac:dyDescent="0.2">
      <c r="A3320" s="65"/>
      <c r="B3320" s="12"/>
      <c r="C3320" s="73"/>
      <c r="D3320" s="67"/>
      <c r="E3320" s="11"/>
      <c r="F3320" s="66"/>
      <c r="G3320" s="66"/>
      <c r="H3320" s="66"/>
      <c r="I3320" s="67"/>
      <c r="J3320" s="68"/>
      <c r="K3320" s="13"/>
      <c r="L3320" s="9"/>
      <c r="M3320" s="71"/>
      <c r="N3320" s="70"/>
      <c r="O3320" s="66"/>
      <c r="P3320" s="72"/>
      <c r="Q3320" s="69"/>
      <c r="R3320" s="68"/>
      <c r="S3320" s="68"/>
      <c r="T3320" s="68"/>
      <c r="U3320" s="68"/>
    </row>
    <row r="3321" spans="1:21" x14ac:dyDescent="0.2">
      <c r="A3321" s="65"/>
      <c r="B3321" s="12"/>
      <c r="C3321" s="73"/>
      <c r="D3321" s="67"/>
      <c r="E3321" s="11"/>
      <c r="F3321" s="66"/>
      <c r="G3321" s="66"/>
      <c r="H3321" s="66"/>
      <c r="I3321" s="67"/>
      <c r="J3321" s="68"/>
      <c r="K3321" s="13"/>
      <c r="L3321" s="9"/>
      <c r="M3321" s="71"/>
      <c r="N3321" s="70"/>
      <c r="O3321" s="66"/>
      <c r="P3321" s="72"/>
      <c r="Q3321" s="69"/>
      <c r="R3321" s="68"/>
      <c r="S3321" s="68"/>
      <c r="T3321" s="68"/>
      <c r="U3321" s="68"/>
    </row>
    <row r="3322" spans="1:21" x14ac:dyDescent="0.2">
      <c r="A3322" s="65"/>
      <c r="B3322" s="12"/>
      <c r="C3322" s="73"/>
      <c r="D3322" s="67"/>
      <c r="E3322" s="11"/>
      <c r="F3322" s="66"/>
      <c r="G3322" s="66"/>
      <c r="H3322" s="66"/>
      <c r="I3322" s="67"/>
      <c r="J3322" s="68"/>
      <c r="K3322" s="13"/>
      <c r="L3322" s="9"/>
      <c r="M3322" s="71"/>
      <c r="N3322" s="70"/>
      <c r="O3322" s="66"/>
      <c r="P3322" s="72"/>
      <c r="Q3322" s="69"/>
      <c r="R3322" s="68"/>
      <c r="S3322" s="68"/>
      <c r="T3322" s="68"/>
      <c r="U3322" s="68"/>
    </row>
    <row r="3323" spans="1:21" x14ac:dyDescent="0.2">
      <c r="A3323" s="65"/>
      <c r="B3323" s="12"/>
      <c r="C3323" s="73"/>
      <c r="D3323" s="67"/>
      <c r="E3323" s="11"/>
      <c r="F3323" s="66"/>
      <c r="G3323" s="66"/>
      <c r="H3323" s="66"/>
      <c r="I3323" s="67"/>
      <c r="J3323" s="68"/>
      <c r="K3323" s="13"/>
      <c r="L3323" s="9"/>
      <c r="M3323" s="71"/>
      <c r="N3323" s="70"/>
      <c r="O3323" s="66"/>
      <c r="P3323" s="72"/>
      <c r="Q3323" s="69"/>
      <c r="R3323" s="68"/>
      <c r="S3323" s="68"/>
      <c r="T3323" s="68"/>
      <c r="U3323" s="68"/>
    </row>
    <row r="3324" spans="1:21" x14ac:dyDescent="0.2">
      <c r="A3324" s="65"/>
      <c r="B3324" s="12"/>
      <c r="C3324" s="73"/>
      <c r="D3324" s="67"/>
      <c r="E3324" s="11"/>
      <c r="F3324" s="66"/>
      <c r="G3324" s="66"/>
      <c r="H3324" s="66"/>
      <c r="I3324" s="67"/>
      <c r="J3324" s="68"/>
      <c r="K3324" s="13"/>
      <c r="L3324" s="9"/>
      <c r="M3324" s="71"/>
      <c r="N3324" s="70"/>
      <c r="O3324" s="66"/>
      <c r="P3324" s="72"/>
      <c r="Q3324" s="69"/>
      <c r="R3324" s="68"/>
      <c r="S3324" s="68"/>
      <c r="T3324" s="68"/>
      <c r="U3324" s="68"/>
    </row>
    <row r="3325" spans="1:21" x14ac:dyDescent="0.2">
      <c r="A3325" s="65"/>
      <c r="B3325" s="12"/>
      <c r="C3325" s="73"/>
      <c r="D3325" s="67"/>
      <c r="E3325" s="11"/>
      <c r="F3325" s="66"/>
      <c r="G3325" s="66"/>
      <c r="H3325" s="66"/>
      <c r="I3325" s="67"/>
      <c r="J3325" s="68"/>
      <c r="K3325" s="13"/>
      <c r="L3325" s="9"/>
      <c r="M3325" s="71"/>
      <c r="N3325" s="70"/>
      <c r="O3325" s="66"/>
      <c r="P3325" s="72"/>
      <c r="Q3325" s="69"/>
      <c r="R3325" s="68"/>
      <c r="S3325" s="68"/>
      <c r="T3325" s="68"/>
      <c r="U3325" s="68"/>
    </row>
    <row r="3326" spans="1:21" x14ac:dyDescent="0.2">
      <c r="A3326" s="65"/>
      <c r="B3326" s="12"/>
      <c r="C3326" s="73"/>
      <c r="D3326" s="67"/>
      <c r="E3326" s="11"/>
      <c r="F3326" s="66"/>
      <c r="G3326" s="66"/>
      <c r="H3326" s="66"/>
      <c r="I3326" s="67"/>
      <c r="J3326" s="68"/>
      <c r="K3326" s="13"/>
      <c r="L3326" s="9"/>
      <c r="M3326" s="71"/>
      <c r="N3326" s="70"/>
      <c r="O3326" s="66"/>
      <c r="P3326" s="72"/>
      <c r="Q3326" s="69"/>
      <c r="R3326" s="68"/>
      <c r="S3326" s="68"/>
      <c r="T3326" s="68"/>
      <c r="U3326" s="68"/>
    </row>
    <row r="3327" spans="1:21" x14ac:dyDescent="0.2">
      <c r="A3327" s="65"/>
      <c r="B3327" s="12"/>
      <c r="C3327" s="73"/>
      <c r="D3327" s="67"/>
      <c r="E3327" s="11"/>
      <c r="F3327" s="66"/>
      <c r="G3327" s="66"/>
      <c r="H3327" s="66"/>
      <c r="I3327" s="67"/>
      <c r="J3327" s="68"/>
      <c r="K3327" s="13"/>
      <c r="L3327" s="9"/>
      <c r="M3327" s="71"/>
      <c r="N3327" s="70"/>
      <c r="O3327" s="66"/>
      <c r="P3327" s="72"/>
      <c r="Q3327" s="69"/>
      <c r="R3327" s="68"/>
      <c r="S3327" s="68"/>
      <c r="T3327" s="68"/>
      <c r="U3327" s="68"/>
    </row>
    <row r="3328" spans="1:21" x14ac:dyDescent="0.2">
      <c r="A3328" s="65"/>
      <c r="B3328" s="12"/>
      <c r="C3328" s="73"/>
      <c r="D3328" s="67"/>
      <c r="E3328" s="11"/>
      <c r="F3328" s="66"/>
      <c r="G3328" s="66"/>
      <c r="H3328" s="66"/>
      <c r="I3328" s="67"/>
      <c r="J3328" s="68"/>
      <c r="K3328" s="13"/>
      <c r="L3328" s="9"/>
      <c r="M3328" s="71"/>
      <c r="N3328" s="70"/>
      <c r="O3328" s="66"/>
      <c r="P3328" s="72"/>
      <c r="Q3328" s="69"/>
      <c r="R3328" s="68"/>
      <c r="S3328" s="68"/>
      <c r="T3328" s="68"/>
      <c r="U3328" s="68"/>
    </row>
    <row r="3329" spans="1:21" x14ac:dyDescent="0.2">
      <c r="A3329" s="65"/>
      <c r="B3329" s="12"/>
      <c r="C3329" s="73"/>
      <c r="D3329" s="67"/>
      <c r="E3329" s="11"/>
      <c r="F3329" s="66"/>
      <c r="G3329" s="66"/>
      <c r="H3329" s="66"/>
      <c r="I3329" s="67"/>
      <c r="J3329" s="68"/>
      <c r="K3329" s="13"/>
      <c r="L3329" s="9"/>
      <c r="M3329" s="71"/>
      <c r="N3329" s="70"/>
      <c r="O3329" s="66"/>
      <c r="P3329" s="72"/>
      <c r="Q3329" s="69"/>
      <c r="R3329" s="68"/>
      <c r="S3329" s="68"/>
      <c r="T3329" s="68"/>
      <c r="U3329" s="68"/>
    </row>
    <row r="3330" spans="1:21" x14ac:dyDescent="0.2">
      <c r="A3330" s="65"/>
      <c r="B3330" s="12"/>
      <c r="C3330" s="73"/>
      <c r="D3330" s="67"/>
      <c r="E3330" s="11"/>
      <c r="F3330" s="66"/>
      <c r="G3330" s="66"/>
      <c r="H3330" s="66"/>
      <c r="I3330" s="67"/>
      <c r="J3330" s="68"/>
      <c r="K3330" s="13"/>
      <c r="L3330" s="9"/>
      <c r="M3330" s="71"/>
      <c r="N3330" s="70"/>
      <c r="O3330" s="66"/>
      <c r="P3330" s="72"/>
      <c r="Q3330" s="69"/>
      <c r="R3330" s="68"/>
      <c r="S3330" s="68"/>
      <c r="T3330" s="68"/>
      <c r="U3330" s="68"/>
    </row>
    <row r="3331" spans="1:21" x14ac:dyDescent="0.2">
      <c r="A3331" s="65"/>
      <c r="B3331" s="12"/>
      <c r="C3331" s="73"/>
      <c r="D3331" s="67"/>
      <c r="E3331" s="11"/>
      <c r="F3331" s="66"/>
      <c r="G3331" s="66"/>
      <c r="H3331" s="66"/>
      <c r="I3331" s="67"/>
      <c r="J3331" s="68"/>
      <c r="K3331" s="13"/>
      <c r="L3331" s="9"/>
      <c r="M3331" s="71"/>
      <c r="N3331" s="70"/>
      <c r="O3331" s="66"/>
      <c r="P3331" s="72"/>
      <c r="Q3331" s="69"/>
      <c r="R3331" s="68"/>
      <c r="S3331" s="68"/>
      <c r="T3331" s="68"/>
      <c r="U3331" s="68"/>
    </row>
    <row r="3332" spans="1:21" x14ac:dyDescent="0.2">
      <c r="A3332" s="65"/>
      <c r="B3332" s="12"/>
      <c r="C3332" s="73"/>
      <c r="D3332" s="67"/>
      <c r="E3332" s="11"/>
      <c r="F3332" s="66"/>
      <c r="G3332" s="66"/>
      <c r="H3332" s="66"/>
      <c r="I3332" s="67"/>
      <c r="J3332" s="68"/>
      <c r="K3332" s="13"/>
      <c r="L3332" s="9"/>
      <c r="M3332" s="71"/>
      <c r="N3332" s="70"/>
      <c r="O3332" s="66"/>
      <c r="P3332" s="72"/>
      <c r="Q3332" s="69"/>
      <c r="R3332" s="68"/>
      <c r="S3332" s="68"/>
      <c r="T3332" s="68"/>
      <c r="U3332" s="68"/>
    </row>
    <row r="3333" spans="1:21" x14ac:dyDescent="0.2">
      <c r="A3333" s="65"/>
      <c r="B3333" s="12"/>
      <c r="C3333" s="73"/>
      <c r="D3333" s="67"/>
      <c r="E3333" s="11"/>
      <c r="F3333" s="66"/>
      <c r="G3333" s="66"/>
      <c r="H3333" s="66"/>
      <c r="I3333" s="67"/>
      <c r="J3333" s="68"/>
      <c r="K3333" s="13"/>
      <c r="L3333" s="9"/>
      <c r="M3333" s="71"/>
      <c r="N3333" s="70"/>
      <c r="O3333" s="66"/>
      <c r="P3333" s="72"/>
      <c r="Q3333" s="69"/>
      <c r="R3333" s="68"/>
      <c r="S3333" s="68"/>
      <c r="T3333" s="68"/>
      <c r="U3333" s="68"/>
    </row>
    <row r="3334" spans="1:21" x14ac:dyDescent="0.2">
      <c r="A3334" s="65"/>
      <c r="B3334" s="12"/>
      <c r="C3334" s="73"/>
      <c r="D3334" s="67"/>
      <c r="E3334" s="11"/>
      <c r="F3334" s="66"/>
      <c r="G3334" s="66"/>
      <c r="H3334" s="66"/>
      <c r="I3334" s="67"/>
      <c r="J3334" s="68"/>
      <c r="K3334" s="13"/>
      <c r="L3334" s="9"/>
      <c r="M3334" s="71"/>
      <c r="N3334" s="70"/>
      <c r="O3334" s="66"/>
      <c r="P3334" s="72"/>
      <c r="Q3334" s="69"/>
      <c r="R3334" s="68"/>
      <c r="S3334" s="68"/>
      <c r="T3334" s="68"/>
      <c r="U3334" s="68"/>
    </row>
    <row r="3335" spans="1:21" x14ac:dyDescent="0.2">
      <c r="A3335" s="65"/>
      <c r="B3335" s="12"/>
      <c r="C3335" s="73"/>
      <c r="D3335" s="67"/>
      <c r="E3335" s="11"/>
      <c r="F3335" s="66"/>
      <c r="G3335" s="66"/>
      <c r="H3335" s="66"/>
      <c r="I3335" s="67"/>
      <c r="J3335" s="68"/>
      <c r="K3335" s="13"/>
      <c r="L3335" s="9"/>
      <c r="M3335" s="71"/>
      <c r="N3335" s="70"/>
      <c r="O3335" s="66"/>
      <c r="P3335" s="72"/>
      <c r="Q3335" s="69"/>
      <c r="R3335" s="68"/>
      <c r="S3335" s="68"/>
      <c r="T3335" s="68"/>
      <c r="U3335" s="68"/>
    </row>
    <row r="3336" spans="1:21" x14ac:dyDescent="0.2">
      <c r="A3336" s="65"/>
      <c r="B3336" s="12"/>
      <c r="C3336" s="73"/>
      <c r="D3336" s="67"/>
      <c r="E3336" s="11"/>
      <c r="F3336" s="66"/>
      <c r="G3336" s="66"/>
      <c r="H3336" s="66"/>
      <c r="I3336" s="67"/>
      <c r="J3336" s="68"/>
      <c r="K3336" s="13"/>
      <c r="L3336" s="9"/>
      <c r="M3336" s="71"/>
      <c r="N3336" s="70"/>
      <c r="O3336" s="66"/>
      <c r="P3336" s="72"/>
      <c r="Q3336" s="69"/>
      <c r="R3336" s="68"/>
      <c r="S3336" s="68"/>
      <c r="T3336" s="68"/>
      <c r="U3336" s="68"/>
    </row>
    <row r="3337" spans="1:21" x14ac:dyDescent="0.2">
      <c r="A3337" s="65"/>
      <c r="B3337" s="12"/>
      <c r="C3337" s="73"/>
      <c r="D3337" s="67"/>
      <c r="E3337" s="11"/>
      <c r="F3337" s="66"/>
      <c r="G3337" s="66"/>
      <c r="H3337" s="66"/>
      <c r="I3337" s="67"/>
      <c r="J3337" s="68"/>
      <c r="K3337" s="13"/>
      <c r="L3337" s="9"/>
      <c r="M3337" s="71"/>
      <c r="N3337" s="70"/>
      <c r="O3337" s="66"/>
      <c r="P3337" s="72"/>
      <c r="Q3337" s="69"/>
      <c r="R3337" s="68"/>
      <c r="S3337" s="68"/>
      <c r="T3337" s="68"/>
      <c r="U3337" s="68"/>
    </row>
    <row r="3338" spans="1:21" x14ac:dyDescent="0.2">
      <c r="A3338" s="65"/>
      <c r="B3338" s="12"/>
      <c r="C3338" s="73"/>
      <c r="D3338" s="67"/>
      <c r="E3338" s="11"/>
      <c r="F3338" s="66"/>
      <c r="G3338" s="66"/>
      <c r="H3338" s="66"/>
      <c r="I3338" s="67"/>
      <c r="J3338" s="68"/>
      <c r="K3338" s="13"/>
      <c r="L3338" s="9"/>
      <c r="M3338" s="71"/>
      <c r="N3338" s="70"/>
      <c r="O3338" s="66"/>
      <c r="P3338" s="72"/>
      <c r="Q3338" s="69"/>
      <c r="R3338" s="68"/>
      <c r="S3338" s="68"/>
      <c r="T3338" s="68"/>
      <c r="U3338" s="68"/>
    </row>
    <row r="3339" spans="1:21" x14ac:dyDescent="0.2">
      <c r="A3339" s="65"/>
      <c r="B3339" s="12"/>
      <c r="C3339" s="73"/>
      <c r="D3339" s="67"/>
      <c r="E3339" s="11"/>
      <c r="F3339" s="66"/>
      <c r="G3339" s="66"/>
      <c r="H3339" s="66"/>
      <c r="I3339" s="67"/>
      <c r="J3339" s="68"/>
      <c r="K3339" s="13"/>
      <c r="L3339" s="9"/>
      <c r="M3339" s="71"/>
      <c r="N3339" s="70"/>
      <c r="O3339" s="66"/>
      <c r="P3339" s="72"/>
      <c r="Q3339" s="69"/>
      <c r="R3339" s="68"/>
      <c r="S3339" s="68"/>
      <c r="T3339" s="68"/>
      <c r="U3339" s="68"/>
    </row>
    <row r="3340" spans="1:21" x14ac:dyDescent="0.2">
      <c r="A3340" s="65"/>
      <c r="B3340" s="12"/>
      <c r="C3340" s="73"/>
      <c r="D3340" s="67"/>
      <c r="E3340" s="11"/>
      <c r="F3340" s="66"/>
      <c r="G3340" s="66"/>
      <c r="H3340" s="66"/>
      <c r="I3340" s="67"/>
      <c r="J3340" s="68"/>
      <c r="K3340" s="13"/>
      <c r="L3340" s="9"/>
      <c r="M3340" s="71"/>
      <c r="N3340" s="70"/>
      <c r="O3340" s="66"/>
      <c r="P3340" s="72"/>
      <c r="Q3340" s="69"/>
      <c r="R3340" s="68"/>
      <c r="S3340" s="68"/>
      <c r="T3340" s="68"/>
      <c r="U3340" s="68"/>
    </row>
    <row r="3341" spans="1:21" x14ac:dyDescent="0.2">
      <c r="A3341" s="65"/>
      <c r="B3341" s="12"/>
      <c r="C3341" s="73"/>
      <c r="D3341" s="67"/>
      <c r="E3341" s="11"/>
      <c r="F3341" s="66"/>
      <c r="G3341" s="66"/>
      <c r="H3341" s="66"/>
      <c r="I3341" s="67"/>
      <c r="J3341" s="68"/>
      <c r="K3341" s="13"/>
      <c r="L3341" s="9"/>
      <c r="M3341" s="71"/>
      <c r="N3341" s="70"/>
      <c r="O3341" s="66"/>
      <c r="P3341" s="72"/>
      <c r="Q3341" s="69"/>
      <c r="R3341" s="68"/>
      <c r="S3341" s="68"/>
      <c r="T3341" s="68"/>
      <c r="U3341" s="68"/>
    </row>
    <row r="3342" spans="1:21" x14ac:dyDescent="0.2">
      <c r="A3342" s="65"/>
      <c r="B3342" s="12"/>
      <c r="C3342" s="73"/>
      <c r="D3342" s="67"/>
      <c r="E3342" s="11"/>
      <c r="F3342" s="66"/>
      <c r="G3342" s="66"/>
      <c r="H3342" s="66"/>
      <c r="I3342" s="67"/>
      <c r="J3342" s="68"/>
      <c r="K3342" s="13"/>
      <c r="L3342" s="9"/>
      <c r="M3342" s="71"/>
      <c r="N3342" s="70"/>
      <c r="O3342" s="66"/>
      <c r="P3342" s="72"/>
      <c r="Q3342" s="69"/>
      <c r="R3342" s="68"/>
      <c r="S3342" s="68"/>
      <c r="T3342" s="68"/>
      <c r="U3342" s="68"/>
    </row>
    <row r="3343" spans="1:21" x14ac:dyDescent="0.2">
      <c r="A3343" s="65"/>
      <c r="B3343" s="12"/>
      <c r="C3343" s="73"/>
      <c r="D3343" s="67"/>
      <c r="E3343" s="11"/>
      <c r="F3343" s="66"/>
      <c r="G3343" s="66"/>
      <c r="H3343" s="66"/>
      <c r="I3343" s="67"/>
      <c r="J3343" s="68"/>
      <c r="K3343" s="13"/>
      <c r="L3343" s="9"/>
      <c r="M3343" s="71"/>
      <c r="N3343" s="70"/>
      <c r="O3343" s="66"/>
      <c r="P3343" s="72"/>
      <c r="Q3343" s="69"/>
      <c r="R3343" s="68"/>
      <c r="S3343" s="68"/>
      <c r="T3343" s="68"/>
      <c r="U3343" s="68"/>
    </row>
    <row r="3344" spans="1:21" x14ac:dyDescent="0.2">
      <c r="A3344" s="65"/>
      <c r="B3344" s="12"/>
      <c r="C3344" s="73"/>
      <c r="D3344" s="67"/>
      <c r="E3344" s="11"/>
      <c r="F3344" s="66"/>
      <c r="G3344" s="66"/>
      <c r="H3344" s="66"/>
      <c r="I3344" s="67"/>
      <c r="J3344" s="68"/>
      <c r="K3344" s="13"/>
      <c r="L3344" s="9"/>
      <c r="M3344" s="71"/>
      <c r="N3344" s="70"/>
      <c r="O3344" s="66"/>
      <c r="P3344" s="72"/>
      <c r="Q3344" s="69"/>
      <c r="R3344" s="68"/>
      <c r="S3344" s="68"/>
      <c r="T3344" s="68"/>
      <c r="U3344" s="68"/>
    </row>
    <row r="3345" spans="1:21" x14ac:dyDescent="0.2">
      <c r="A3345" s="65"/>
      <c r="B3345" s="12"/>
      <c r="C3345" s="73"/>
      <c r="D3345" s="67"/>
      <c r="E3345" s="11"/>
      <c r="F3345" s="66"/>
      <c r="G3345" s="66"/>
      <c r="H3345" s="66"/>
      <c r="I3345" s="67"/>
      <c r="J3345" s="68"/>
      <c r="K3345" s="13"/>
      <c r="L3345" s="9"/>
      <c r="M3345" s="71"/>
      <c r="N3345" s="70"/>
      <c r="O3345" s="66"/>
      <c r="P3345" s="72"/>
      <c r="Q3345" s="69"/>
      <c r="R3345" s="68"/>
      <c r="S3345" s="68"/>
      <c r="T3345" s="68"/>
      <c r="U3345" s="68"/>
    </row>
    <row r="3346" spans="1:21" x14ac:dyDescent="0.2">
      <c r="A3346" s="65"/>
      <c r="B3346" s="12"/>
      <c r="C3346" s="73"/>
      <c r="D3346" s="67"/>
      <c r="E3346" s="11"/>
      <c r="F3346" s="66"/>
      <c r="G3346" s="66"/>
      <c r="H3346" s="66"/>
      <c r="I3346" s="67"/>
      <c r="J3346" s="68"/>
      <c r="K3346" s="13"/>
      <c r="L3346" s="9"/>
      <c r="M3346" s="71"/>
      <c r="N3346" s="70"/>
      <c r="O3346" s="66"/>
      <c r="P3346" s="72"/>
      <c r="Q3346" s="69"/>
      <c r="R3346" s="68"/>
      <c r="S3346" s="68"/>
      <c r="T3346" s="68"/>
      <c r="U3346" s="68"/>
    </row>
    <row r="3347" spans="1:21" x14ac:dyDescent="0.2">
      <c r="A3347" s="65"/>
      <c r="B3347" s="12"/>
      <c r="C3347" s="73"/>
      <c r="D3347" s="67"/>
      <c r="E3347" s="11"/>
      <c r="F3347" s="66"/>
      <c r="G3347" s="66"/>
      <c r="H3347" s="66"/>
      <c r="I3347" s="67"/>
      <c r="J3347" s="68"/>
      <c r="K3347" s="13"/>
      <c r="L3347" s="9"/>
      <c r="M3347" s="71"/>
      <c r="N3347" s="70"/>
      <c r="O3347" s="66"/>
      <c r="P3347" s="72"/>
      <c r="Q3347" s="69"/>
      <c r="R3347" s="68"/>
      <c r="S3347" s="68"/>
      <c r="T3347" s="68"/>
      <c r="U3347" s="68"/>
    </row>
    <row r="3348" spans="1:21" x14ac:dyDescent="0.2">
      <c r="A3348" s="65"/>
      <c r="B3348" s="12"/>
      <c r="C3348" s="73"/>
      <c r="D3348" s="67"/>
      <c r="E3348" s="11"/>
      <c r="F3348" s="66"/>
      <c r="G3348" s="66"/>
      <c r="H3348" s="66"/>
      <c r="I3348" s="67"/>
      <c r="J3348" s="68"/>
      <c r="K3348" s="13"/>
      <c r="L3348" s="9"/>
      <c r="M3348" s="71"/>
      <c r="N3348" s="70"/>
      <c r="O3348" s="66"/>
      <c r="P3348" s="72"/>
      <c r="Q3348" s="69"/>
      <c r="R3348" s="68"/>
      <c r="S3348" s="68"/>
      <c r="T3348" s="68"/>
      <c r="U3348" s="68"/>
    </row>
    <row r="3349" spans="1:21" x14ac:dyDescent="0.2">
      <c r="A3349" s="65"/>
      <c r="B3349" s="12"/>
      <c r="C3349" s="73"/>
      <c r="D3349" s="67"/>
      <c r="E3349" s="11"/>
      <c r="F3349" s="66"/>
      <c r="G3349" s="66"/>
      <c r="H3349" s="66"/>
      <c r="I3349" s="67"/>
      <c r="J3349" s="68"/>
      <c r="K3349" s="13"/>
      <c r="L3349" s="9"/>
      <c r="M3349" s="71"/>
      <c r="N3349" s="70"/>
      <c r="O3349" s="66"/>
      <c r="P3349" s="72"/>
      <c r="Q3349" s="69"/>
      <c r="R3349" s="68"/>
      <c r="S3349" s="68"/>
      <c r="T3349" s="68"/>
      <c r="U3349" s="68"/>
    </row>
    <row r="3350" spans="1:21" x14ac:dyDescent="0.2">
      <c r="A3350" s="65"/>
      <c r="B3350" s="12"/>
      <c r="C3350" s="73"/>
      <c r="D3350" s="67"/>
      <c r="E3350" s="11"/>
      <c r="F3350" s="66"/>
      <c r="G3350" s="66"/>
      <c r="H3350" s="66"/>
      <c r="I3350" s="67"/>
      <c r="J3350" s="68"/>
      <c r="K3350" s="13"/>
      <c r="L3350" s="9"/>
      <c r="M3350" s="71"/>
      <c r="N3350" s="70"/>
      <c r="O3350" s="66"/>
      <c r="P3350" s="72"/>
      <c r="Q3350" s="69"/>
      <c r="R3350" s="68"/>
      <c r="S3350" s="68"/>
      <c r="T3350" s="68"/>
      <c r="U3350" s="68"/>
    </row>
    <row r="3351" spans="1:21" x14ac:dyDescent="0.2">
      <c r="A3351" s="65"/>
      <c r="B3351" s="12"/>
      <c r="C3351" s="73"/>
      <c r="D3351" s="67"/>
      <c r="E3351" s="11"/>
      <c r="F3351" s="66"/>
      <c r="G3351" s="66"/>
      <c r="H3351" s="66"/>
      <c r="I3351" s="67"/>
      <c r="J3351" s="68"/>
      <c r="K3351" s="13"/>
      <c r="L3351" s="9"/>
      <c r="M3351" s="71"/>
      <c r="N3351" s="70"/>
      <c r="O3351" s="66"/>
      <c r="P3351" s="72"/>
      <c r="Q3351" s="69"/>
      <c r="R3351" s="68"/>
      <c r="S3351" s="68"/>
      <c r="T3351" s="68"/>
      <c r="U3351" s="68"/>
    </row>
    <row r="3352" spans="1:21" x14ac:dyDescent="0.2">
      <c r="A3352" s="65"/>
      <c r="B3352" s="12"/>
      <c r="C3352" s="73"/>
      <c r="D3352" s="67"/>
      <c r="E3352" s="11"/>
      <c r="F3352" s="66"/>
      <c r="G3352" s="66"/>
      <c r="H3352" s="66"/>
      <c r="I3352" s="67"/>
      <c r="J3352" s="68"/>
      <c r="K3352" s="13"/>
      <c r="L3352" s="9"/>
      <c r="M3352" s="71"/>
      <c r="N3352" s="70"/>
      <c r="O3352" s="66"/>
      <c r="P3352" s="72"/>
      <c r="Q3352" s="69"/>
      <c r="R3352" s="68"/>
      <c r="S3352" s="68"/>
      <c r="T3352" s="68"/>
      <c r="U3352" s="68"/>
    </row>
    <row r="3353" spans="1:21" x14ac:dyDescent="0.2">
      <c r="A3353" s="65"/>
      <c r="B3353" s="12"/>
      <c r="C3353" s="73"/>
      <c r="D3353" s="67"/>
      <c r="E3353" s="11"/>
      <c r="F3353" s="66"/>
      <c r="G3353" s="66"/>
      <c r="H3353" s="66"/>
      <c r="I3353" s="67"/>
      <c r="J3353" s="68"/>
      <c r="K3353" s="13"/>
      <c r="L3353" s="9"/>
      <c r="M3353" s="71"/>
      <c r="N3353" s="70"/>
      <c r="O3353" s="66"/>
      <c r="P3353" s="72"/>
      <c r="Q3353" s="69"/>
      <c r="R3353" s="68"/>
      <c r="S3353" s="68"/>
      <c r="T3353" s="68"/>
      <c r="U3353" s="68"/>
    </row>
    <row r="3354" spans="1:21" x14ac:dyDescent="0.2">
      <c r="A3354" s="65"/>
      <c r="B3354" s="12"/>
      <c r="C3354" s="73"/>
      <c r="D3354" s="67"/>
      <c r="E3354" s="11"/>
      <c r="F3354" s="66"/>
      <c r="G3354" s="66"/>
      <c r="H3354" s="66"/>
      <c r="I3354" s="67"/>
      <c r="J3354" s="68"/>
      <c r="K3354" s="13"/>
      <c r="L3354" s="9"/>
      <c r="M3354" s="71"/>
      <c r="N3354" s="70"/>
      <c r="O3354" s="66"/>
      <c r="P3354" s="72"/>
      <c r="Q3354" s="69"/>
      <c r="R3354" s="68"/>
      <c r="S3354" s="68"/>
      <c r="T3354" s="68"/>
      <c r="U3354" s="68"/>
    </row>
    <row r="3355" spans="1:21" x14ac:dyDescent="0.2">
      <c r="A3355" s="65"/>
      <c r="B3355" s="12"/>
      <c r="C3355" s="73"/>
      <c r="D3355" s="67"/>
      <c r="E3355" s="11"/>
      <c r="F3355" s="66"/>
      <c r="G3355" s="66"/>
      <c r="H3355" s="66"/>
      <c r="I3355" s="67"/>
      <c r="J3355" s="68"/>
      <c r="K3355" s="13"/>
      <c r="L3355" s="9"/>
      <c r="M3355" s="71"/>
      <c r="N3355" s="70"/>
      <c r="O3355" s="66"/>
      <c r="P3355" s="72"/>
      <c r="Q3355" s="69"/>
      <c r="R3355" s="68"/>
      <c r="S3355" s="68"/>
      <c r="T3355" s="68"/>
      <c r="U3355" s="68"/>
    </row>
    <row r="3356" spans="1:21" x14ac:dyDescent="0.2">
      <c r="A3356" s="65"/>
      <c r="B3356" s="12"/>
      <c r="C3356" s="73"/>
      <c r="D3356" s="67"/>
      <c r="E3356" s="11"/>
      <c r="F3356" s="66"/>
      <c r="G3356" s="66"/>
      <c r="H3356" s="66"/>
      <c r="I3356" s="67"/>
      <c r="J3356" s="68"/>
      <c r="K3356" s="13"/>
      <c r="L3356" s="9"/>
      <c r="M3356" s="71"/>
      <c r="N3356" s="70"/>
      <c r="O3356" s="66"/>
      <c r="P3356" s="72"/>
      <c r="Q3356" s="69"/>
      <c r="R3356" s="68"/>
      <c r="S3356" s="68"/>
      <c r="T3356" s="68"/>
      <c r="U3356" s="68"/>
    </row>
    <row r="3357" spans="1:21" x14ac:dyDescent="0.2">
      <c r="A3357" s="65"/>
      <c r="B3357" s="12"/>
      <c r="C3357" s="73"/>
      <c r="D3357" s="67"/>
      <c r="E3357" s="11"/>
      <c r="F3357" s="66"/>
      <c r="G3357" s="66"/>
      <c r="H3357" s="66"/>
      <c r="I3357" s="67"/>
      <c r="J3357" s="68"/>
      <c r="K3357" s="13"/>
      <c r="L3357" s="9"/>
      <c r="M3357" s="71"/>
      <c r="N3357" s="70"/>
      <c r="O3357" s="66"/>
      <c r="P3357" s="72"/>
      <c r="Q3357" s="69"/>
      <c r="R3357" s="68"/>
      <c r="S3357" s="68"/>
      <c r="T3357" s="68"/>
      <c r="U3357" s="68"/>
    </row>
    <row r="3358" spans="1:21" x14ac:dyDescent="0.2">
      <c r="A3358" s="65"/>
      <c r="B3358" s="12"/>
      <c r="C3358" s="73"/>
      <c r="D3358" s="67"/>
      <c r="E3358" s="11"/>
      <c r="F3358" s="66"/>
      <c r="G3358" s="66"/>
      <c r="H3358" s="66"/>
      <c r="I3358" s="67"/>
      <c r="J3358" s="68"/>
      <c r="K3358" s="13"/>
      <c r="L3358" s="9"/>
      <c r="M3358" s="71"/>
      <c r="N3358" s="70"/>
      <c r="O3358" s="66"/>
      <c r="P3358" s="72"/>
      <c r="Q3358" s="69"/>
      <c r="R3358" s="68"/>
      <c r="S3358" s="68"/>
      <c r="T3358" s="68"/>
      <c r="U3358" s="68"/>
    </row>
    <row r="3359" spans="1:21" x14ac:dyDescent="0.2">
      <c r="A3359" s="65"/>
      <c r="B3359" s="12"/>
      <c r="C3359" s="73"/>
      <c r="D3359" s="67"/>
      <c r="E3359" s="11"/>
      <c r="F3359" s="66"/>
      <c r="G3359" s="66"/>
      <c r="H3359" s="66"/>
      <c r="I3359" s="67"/>
      <c r="J3359" s="68"/>
      <c r="K3359" s="13"/>
      <c r="L3359" s="9"/>
      <c r="M3359" s="71"/>
      <c r="N3359" s="70"/>
      <c r="O3359" s="66"/>
      <c r="P3359" s="72"/>
      <c r="Q3359" s="69"/>
      <c r="R3359" s="68"/>
      <c r="S3359" s="68"/>
      <c r="T3359" s="68"/>
      <c r="U3359" s="68"/>
    </row>
    <row r="3360" spans="1:21" x14ac:dyDescent="0.2">
      <c r="A3360" s="65"/>
      <c r="B3360" s="12"/>
      <c r="C3360" s="73"/>
      <c r="D3360" s="67"/>
      <c r="E3360" s="11"/>
      <c r="F3360" s="66"/>
      <c r="G3360" s="66"/>
      <c r="H3360" s="66"/>
      <c r="I3360" s="67"/>
      <c r="J3360" s="68"/>
      <c r="K3360" s="13"/>
      <c r="L3360" s="9"/>
      <c r="M3360" s="71"/>
      <c r="N3360" s="70"/>
      <c r="O3360" s="66"/>
      <c r="P3360" s="72"/>
      <c r="Q3360" s="69"/>
      <c r="R3360" s="68"/>
      <c r="S3360" s="68"/>
      <c r="T3360" s="68"/>
      <c r="U3360" s="68"/>
    </row>
    <row r="3361" spans="1:21" x14ac:dyDescent="0.2">
      <c r="A3361" s="65"/>
      <c r="B3361" s="12"/>
      <c r="C3361" s="73"/>
      <c r="D3361" s="67"/>
      <c r="E3361" s="11"/>
      <c r="F3361" s="66"/>
      <c r="G3361" s="66"/>
      <c r="H3361" s="66"/>
      <c r="I3361" s="67"/>
      <c r="J3361" s="68"/>
      <c r="K3361" s="13"/>
      <c r="L3361" s="9"/>
      <c r="M3361" s="71"/>
      <c r="N3361" s="70"/>
      <c r="O3361" s="66"/>
      <c r="P3361" s="72"/>
      <c r="Q3361" s="69"/>
      <c r="R3361" s="68"/>
      <c r="S3361" s="68"/>
      <c r="T3361" s="68"/>
      <c r="U3361" s="68"/>
    </row>
    <row r="3362" spans="1:21" x14ac:dyDescent="0.2">
      <c r="A3362" s="65"/>
      <c r="B3362" s="12"/>
      <c r="C3362" s="73"/>
      <c r="D3362" s="67"/>
      <c r="E3362" s="11"/>
      <c r="F3362" s="66"/>
      <c r="G3362" s="66"/>
      <c r="H3362" s="66"/>
      <c r="I3362" s="67"/>
      <c r="J3362" s="68"/>
      <c r="K3362" s="13"/>
      <c r="L3362" s="9"/>
      <c r="M3362" s="71"/>
      <c r="N3362" s="70"/>
      <c r="O3362" s="66"/>
      <c r="P3362" s="72"/>
      <c r="Q3362" s="69"/>
      <c r="R3362" s="68"/>
      <c r="S3362" s="68"/>
      <c r="T3362" s="68"/>
      <c r="U3362" s="68"/>
    </row>
    <row r="3363" spans="1:21" x14ac:dyDescent="0.2">
      <c r="A3363" s="65"/>
      <c r="B3363" s="12"/>
      <c r="C3363" s="73"/>
      <c r="D3363" s="67"/>
      <c r="E3363" s="11"/>
      <c r="F3363" s="66"/>
      <c r="G3363" s="66"/>
      <c r="H3363" s="66"/>
      <c r="I3363" s="67"/>
      <c r="J3363" s="68"/>
      <c r="K3363" s="13"/>
      <c r="L3363" s="9"/>
      <c r="M3363" s="71"/>
      <c r="N3363" s="70"/>
      <c r="O3363" s="66"/>
      <c r="P3363" s="72"/>
      <c r="Q3363" s="69"/>
      <c r="R3363" s="68"/>
      <c r="S3363" s="68"/>
      <c r="T3363" s="68"/>
      <c r="U3363" s="68"/>
    </row>
    <row r="3364" spans="1:21" x14ac:dyDescent="0.2">
      <c r="A3364" s="65"/>
      <c r="B3364" s="12"/>
      <c r="C3364" s="73"/>
      <c r="D3364" s="67"/>
      <c r="E3364" s="11"/>
      <c r="F3364" s="66"/>
      <c r="G3364" s="66"/>
      <c r="H3364" s="66"/>
      <c r="I3364" s="67"/>
      <c r="J3364" s="68"/>
      <c r="K3364" s="13"/>
      <c r="L3364" s="9"/>
      <c r="M3364" s="71"/>
      <c r="N3364" s="70"/>
      <c r="O3364" s="66"/>
      <c r="P3364" s="72"/>
      <c r="Q3364" s="69"/>
      <c r="R3364" s="68"/>
      <c r="S3364" s="68"/>
      <c r="T3364" s="68"/>
      <c r="U3364" s="68"/>
    </row>
    <row r="3365" spans="1:21" x14ac:dyDescent="0.2">
      <c r="A3365" s="65"/>
      <c r="B3365" s="12"/>
      <c r="C3365" s="73"/>
      <c r="D3365" s="67"/>
      <c r="E3365" s="11"/>
      <c r="F3365" s="66"/>
      <c r="G3365" s="66"/>
      <c r="H3365" s="66"/>
      <c r="I3365" s="67"/>
      <c r="J3365" s="68"/>
      <c r="K3365" s="13"/>
      <c r="L3365" s="9"/>
      <c r="M3365" s="71"/>
      <c r="N3365" s="70"/>
      <c r="O3365" s="66"/>
      <c r="P3365" s="72"/>
      <c r="Q3365" s="69"/>
      <c r="R3365" s="68"/>
      <c r="S3365" s="68"/>
      <c r="T3365" s="68"/>
      <c r="U3365" s="68"/>
    </row>
    <row r="3366" spans="1:21" x14ac:dyDescent="0.2">
      <c r="A3366" s="65"/>
      <c r="B3366" s="12"/>
      <c r="C3366" s="73"/>
      <c r="D3366" s="67"/>
      <c r="E3366" s="11"/>
      <c r="F3366" s="66"/>
      <c r="G3366" s="66"/>
      <c r="H3366" s="66"/>
      <c r="I3366" s="67"/>
      <c r="J3366" s="68"/>
      <c r="K3366" s="13"/>
      <c r="L3366" s="9"/>
      <c r="M3366" s="71"/>
      <c r="N3366" s="70"/>
      <c r="O3366" s="66"/>
      <c r="P3366" s="72"/>
      <c r="Q3366" s="69"/>
      <c r="R3366" s="68"/>
      <c r="S3366" s="68"/>
      <c r="T3366" s="68"/>
      <c r="U3366" s="68"/>
    </row>
    <row r="3367" spans="1:21" x14ac:dyDescent="0.2">
      <c r="A3367" s="65"/>
      <c r="B3367" s="12"/>
      <c r="C3367" s="73"/>
      <c r="D3367" s="67"/>
      <c r="E3367" s="11"/>
      <c r="F3367" s="66"/>
      <c r="G3367" s="66"/>
      <c r="H3367" s="66"/>
      <c r="I3367" s="67"/>
      <c r="J3367" s="68"/>
      <c r="K3367" s="13"/>
      <c r="L3367" s="9"/>
      <c r="M3367" s="71"/>
      <c r="N3367" s="70"/>
      <c r="O3367" s="66"/>
      <c r="P3367" s="72"/>
      <c r="Q3367" s="69"/>
      <c r="R3367" s="68"/>
      <c r="S3367" s="68"/>
      <c r="T3367" s="68"/>
      <c r="U3367" s="68"/>
    </row>
    <row r="3368" spans="1:21" x14ac:dyDescent="0.2">
      <c r="A3368" s="65"/>
      <c r="B3368" s="12"/>
      <c r="C3368" s="73"/>
      <c r="D3368" s="67"/>
      <c r="E3368" s="11"/>
      <c r="F3368" s="66"/>
      <c r="G3368" s="66"/>
      <c r="H3368" s="66"/>
      <c r="I3368" s="67"/>
      <c r="J3368" s="68"/>
      <c r="K3368" s="13"/>
      <c r="L3368" s="9"/>
      <c r="M3368" s="71"/>
      <c r="N3368" s="70"/>
      <c r="O3368" s="66"/>
      <c r="P3368" s="72"/>
      <c r="Q3368" s="69"/>
      <c r="R3368" s="68"/>
      <c r="S3368" s="68"/>
      <c r="T3368" s="68"/>
      <c r="U3368" s="68"/>
    </row>
    <row r="3369" spans="1:21" x14ac:dyDescent="0.2">
      <c r="A3369" s="65"/>
      <c r="B3369" s="12"/>
      <c r="C3369" s="73"/>
      <c r="D3369" s="67"/>
      <c r="E3369" s="11"/>
      <c r="F3369" s="66"/>
      <c r="G3369" s="66"/>
      <c r="H3369" s="66"/>
      <c r="I3369" s="67"/>
      <c r="J3369" s="68"/>
      <c r="K3369" s="13"/>
      <c r="L3369" s="9"/>
      <c r="M3369" s="71"/>
      <c r="N3369" s="70"/>
      <c r="O3369" s="66"/>
      <c r="P3369" s="72"/>
      <c r="Q3369" s="69"/>
      <c r="R3369" s="68"/>
      <c r="S3369" s="68"/>
      <c r="T3369" s="68"/>
      <c r="U3369" s="68"/>
    </row>
    <row r="3370" spans="1:21" x14ac:dyDescent="0.2">
      <c r="A3370" s="65"/>
      <c r="B3370" s="12"/>
      <c r="C3370" s="73"/>
      <c r="D3370" s="67"/>
      <c r="E3370" s="11"/>
      <c r="F3370" s="66"/>
      <c r="G3370" s="66"/>
      <c r="H3370" s="66"/>
      <c r="I3370" s="67"/>
      <c r="J3370" s="68"/>
      <c r="K3370" s="13"/>
      <c r="L3370" s="9"/>
      <c r="M3370" s="71"/>
      <c r="N3370" s="70"/>
      <c r="O3370" s="66"/>
      <c r="P3370" s="72"/>
      <c r="Q3370" s="69"/>
      <c r="R3370" s="68"/>
      <c r="S3370" s="68"/>
      <c r="T3370" s="68"/>
      <c r="U3370" s="68"/>
    </row>
    <row r="3371" spans="1:21" x14ac:dyDescent="0.2">
      <c r="A3371" s="65"/>
      <c r="B3371" s="12"/>
      <c r="C3371" s="73"/>
      <c r="D3371" s="67"/>
      <c r="E3371" s="11"/>
      <c r="F3371" s="66"/>
      <c r="G3371" s="66"/>
      <c r="H3371" s="66"/>
      <c r="I3371" s="67"/>
      <c r="J3371" s="68"/>
      <c r="K3371" s="13"/>
      <c r="L3371" s="9"/>
      <c r="M3371" s="71"/>
      <c r="N3371" s="70"/>
      <c r="O3371" s="66"/>
      <c r="P3371" s="72"/>
      <c r="Q3371" s="69"/>
      <c r="R3371" s="68"/>
      <c r="S3371" s="68"/>
      <c r="T3371" s="68"/>
      <c r="U3371" s="68"/>
    </row>
    <row r="3372" spans="1:21" x14ac:dyDescent="0.2">
      <c r="A3372" s="65"/>
      <c r="B3372" s="12"/>
      <c r="C3372" s="73"/>
      <c r="D3372" s="67"/>
      <c r="E3372" s="11"/>
      <c r="F3372" s="66"/>
      <c r="G3372" s="66"/>
      <c r="H3372" s="66"/>
      <c r="I3372" s="67"/>
      <c r="J3372" s="68"/>
      <c r="K3372" s="13"/>
      <c r="L3372" s="9"/>
      <c r="M3372" s="71"/>
      <c r="N3372" s="70"/>
      <c r="O3372" s="66"/>
      <c r="P3372" s="72"/>
      <c r="Q3372" s="69"/>
      <c r="R3372" s="68"/>
      <c r="S3372" s="68"/>
      <c r="T3372" s="68"/>
      <c r="U3372" s="68"/>
    </row>
    <row r="3373" spans="1:21" x14ac:dyDescent="0.2">
      <c r="A3373" s="65"/>
      <c r="B3373" s="12"/>
      <c r="C3373" s="73"/>
      <c r="D3373" s="67"/>
      <c r="E3373" s="11"/>
      <c r="F3373" s="66"/>
      <c r="G3373" s="66"/>
      <c r="H3373" s="66"/>
      <c r="I3373" s="67"/>
      <c r="J3373" s="68"/>
      <c r="K3373" s="13"/>
      <c r="L3373" s="9"/>
      <c r="M3373" s="71"/>
      <c r="N3373" s="70"/>
      <c r="O3373" s="66"/>
      <c r="P3373" s="72"/>
      <c r="Q3373" s="69"/>
      <c r="R3373" s="68"/>
      <c r="S3373" s="68"/>
      <c r="T3373" s="68"/>
      <c r="U3373" s="68"/>
    </row>
    <row r="3374" spans="1:21" x14ac:dyDescent="0.2">
      <c r="A3374" s="65"/>
      <c r="B3374" s="12"/>
      <c r="C3374" s="73"/>
      <c r="D3374" s="67"/>
      <c r="E3374" s="11"/>
      <c r="F3374" s="66"/>
      <c r="G3374" s="66"/>
      <c r="H3374" s="66"/>
      <c r="I3374" s="67"/>
      <c r="J3374" s="68"/>
      <c r="K3374" s="13"/>
      <c r="L3374" s="9"/>
      <c r="M3374" s="71"/>
      <c r="N3374" s="70"/>
      <c r="O3374" s="66"/>
      <c r="P3374" s="72"/>
      <c r="Q3374" s="69"/>
      <c r="R3374" s="68"/>
      <c r="S3374" s="68"/>
      <c r="T3374" s="68"/>
      <c r="U3374" s="68"/>
    </row>
    <row r="3375" spans="1:21" x14ac:dyDescent="0.2">
      <c r="A3375" s="65"/>
      <c r="B3375" s="12"/>
      <c r="C3375" s="73"/>
      <c r="D3375" s="67"/>
      <c r="E3375" s="11"/>
      <c r="F3375" s="66"/>
      <c r="G3375" s="66"/>
      <c r="H3375" s="66"/>
      <c r="I3375" s="67"/>
      <c r="J3375" s="68"/>
      <c r="K3375" s="13"/>
      <c r="L3375" s="9"/>
      <c r="M3375" s="71"/>
      <c r="N3375" s="70"/>
      <c r="O3375" s="66"/>
      <c r="P3375" s="72"/>
      <c r="Q3375" s="69"/>
      <c r="R3375" s="68"/>
      <c r="S3375" s="68"/>
      <c r="T3375" s="68"/>
      <c r="U3375" s="68"/>
    </row>
    <row r="3376" spans="1:21" x14ac:dyDescent="0.2">
      <c r="A3376" s="65"/>
      <c r="B3376" s="12"/>
      <c r="C3376" s="73"/>
      <c r="D3376" s="67"/>
      <c r="E3376" s="11"/>
      <c r="F3376" s="66"/>
      <c r="G3376" s="66"/>
      <c r="H3376" s="66"/>
      <c r="I3376" s="67"/>
      <c r="J3376" s="68"/>
      <c r="K3376" s="13"/>
      <c r="L3376" s="9"/>
      <c r="M3376" s="71"/>
      <c r="N3376" s="70"/>
      <c r="O3376" s="66"/>
      <c r="P3376" s="72"/>
      <c r="Q3376" s="69"/>
      <c r="R3376" s="68"/>
      <c r="S3376" s="68"/>
      <c r="T3376" s="68"/>
      <c r="U3376" s="68"/>
    </row>
    <row r="3377" spans="1:21" x14ac:dyDescent="0.2">
      <c r="A3377" s="65"/>
      <c r="B3377" s="12"/>
      <c r="C3377" s="73"/>
      <c r="D3377" s="67"/>
      <c r="E3377" s="11"/>
      <c r="F3377" s="66"/>
      <c r="G3377" s="66"/>
      <c r="H3377" s="66"/>
      <c r="I3377" s="67"/>
      <c r="J3377" s="68"/>
      <c r="K3377" s="13"/>
      <c r="L3377" s="9"/>
      <c r="M3377" s="71"/>
      <c r="N3377" s="70"/>
      <c r="O3377" s="66"/>
      <c r="P3377" s="72"/>
      <c r="Q3377" s="69"/>
      <c r="R3377" s="68"/>
      <c r="S3377" s="68"/>
      <c r="T3377" s="68"/>
      <c r="U3377" s="68"/>
    </row>
    <row r="3378" spans="1:21" x14ac:dyDescent="0.2">
      <c r="A3378" s="65"/>
      <c r="B3378" s="12"/>
      <c r="C3378" s="73"/>
      <c r="D3378" s="67"/>
      <c r="E3378" s="11"/>
      <c r="F3378" s="66"/>
      <c r="G3378" s="66"/>
      <c r="H3378" s="66"/>
      <c r="I3378" s="67"/>
      <c r="J3378" s="68"/>
      <c r="K3378" s="13"/>
      <c r="L3378" s="9"/>
      <c r="M3378" s="71"/>
      <c r="N3378" s="70"/>
      <c r="O3378" s="66"/>
      <c r="P3378" s="72"/>
      <c r="Q3378" s="69"/>
      <c r="R3378" s="68"/>
      <c r="S3378" s="68"/>
      <c r="T3378" s="68"/>
      <c r="U3378" s="68"/>
    </row>
    <row r="3379" spans="1:21" x14ac:dyDescent="0.2">
      <c r="A3379" s="65"/>
      <c r="B3379" s="12"/>
      <c r="C3379" s="73"/>
      <c r="D3379" s="67"/>
      <c r="E3379" s="11"/>
      <c r="F3379" s="66"/>
      <c r="G3379" s="66"/>
      <c r="H3379" s="66"/>
      <c r="I3379" s="67"/>
      <c r="J3379" s="68"/>
      <c r="K3379" s="13"/>
      <c r="L3379" s="9"/>
      <c r="M3379" s="71"/>
      <c r="N3379" s="70"/>
      <c r="O3379" s="66"/>
      <c r="P3379" s="72"/>
      <c r="Q3379" s="69"/>
      <c r="R3379" s="68"/>
      <c r="S3379" s="68"/>
      <c r="T3379" s="68"/>
      <c r="U3379" s="68"/>
    </row>
    <row r="3380" spans="1:21" x14ac:dyDescent="0.2">
      <c r="A3380" s="65"/>
      <c r="B3380" s="12"/>
      <c r="C3380" s="73"/>
      <c r="D3380" s="67"/>
      <c r="E3380" s="11"/>
      <c r="F3380" s="66"/>
      <c r="G3380" s="66"/>
      <c r="H3380" s="66"/>
      <c r="I3380" s="67"/>
      <c r="J3380" s="68"/>
      <c r="K3380" s="13"/>
      <c r="L3380" s="9"/>
      <c r="M3380" s="71"/>
      <c r="N3380" s="70"/>
      <c r="O3380" s="66"/>
      <c r="P3380" s="72"/>
      <c r="Q3380" s="69"/>
      <c r="R3380" s="68"/>
      <c r="S3380" s="68"/>
      <c r="T3380" s="68"/>
      <c r="U3380" s="68"/>
    </row>
    <row r="3381" spans="1:21" x14ac:dyDescent="0.2">
      <c r="A3381" s="65"/>
      <c r="B3381" s="12"/>
      <c r="C3381" s="73"/>
      <c r="D3381" s="67"/>
      <c r="E3381" s="11"/>
      <c r="F3381" s="66"/>
      <c r="G3381" s="66"/>
      <c r="H3381" s="66"/>
      <c r="I3381" s="67"/>
      <c r="J3381" s="68"/>
      <c r="K3381" s="13"/>
      <c r="L3381" s="9"/>
      <c r="M3381" s="71"/>
      <c r="N3381" s="70"/>
      <c r="O3381" s="66"/>
      <c r="P3381" s="72"/>
      <c r="Q3381" s="69"/>
      <c r="R3381" s="68"/>
      <c r="S3381" s="68"/>
      <c r="T3381" s="68"/>
      <c r="U3381" s="68"/>
    </row>
    <row r="3382" spans="1:21" x14ac:dyDescent="0.2">
      <c r="A3382" s="65"/>
      <c r="B3382" s="12"/>
      <c r="C3382" s="73"/>
      <c r="D3382" s="67"/>
      <c r="E3382" s="11"/>
      <c r="F3382" s="66"/>
      <c r="G3382" s="66"/>
      <c r="H3382" s="66"/>
      <c r="I3382" s="67"/>
      <c r="J3382" s="68"/>
      <c r="K3382" s="13"/>
      <c r="L3382" s="9"/>
      <c r="M3382" s="71"/>
      <c r="N3382" s="70"/>
      <c r="O3382" s="66"/>
      <c r="P3382" s="72"/>
      <c r="Q3382" s="69"/>
      <c r="R3382" s="68"/>
      <c r="S3382" s="68"/>
      <c r="T3382" s="68"/>
      <c r="U3382" s="68"/>
    </row>
    <row r="3383" spans="1:21" x14ac:dyDescent="0.2">
      <c r="A3383" s="65"/>
      <c r="B3383" s="12"/>
      <c r="C3383" s="73"/>
      <c r="D3383" s="67"/>
      <c r="E3383" s="11"/>
      <c r="F3383" s="66"/>
      <c r="G3383" s="66"/>
      <c r="H3383" s="66"/>
      <c r="I3383" s="67"/>
      <c r="J3383" s="68"/>
      <c r="K3383" s="13"/>
      <c r="L3383" s="9"/>
      <c r="M3383" s="71"/>
      <c r="N3383" s="70"/>
      <c r="O3383" s="66"/>
      <c r="P3383" s="72"/>
      <c r="Q3383" s="69"/>
      <c r="R3383" s="68"/>
      <c r="S3383" s="68"/>
      <c r="T3383" s="68"/>
      <c r="U3383" s="68"/>
    </row>
    <row r="3384" spans="1:21" x14ac:dyDescent="0.2">
      <c r="A3384" s="65"/>
      <c r="B3384" s="12"/>
      <c r="C3384" s="73"/>
      <c r="D3384" s="67"/>
      <c r="E3384" s="11"/>
      <c r="F3384" s="66"/>
      <c r="G3384" s="66"/>
      <c r="H3384" s="66"/>
      <c r="I3384" s="67"/>
      <c r="J3384" s="68"/>
      <c r="K3384" s="13"/>
      <c r="L3384" s="9"/>
      <c r="M3384" s="71"/>
      <c r="N3384" s="70"/>
      <c r="O3384" s="66"/>
      <c r="P3384" s="72"/>
      <c r="Q3384" s="69"/>
      <c r="R3384" s="68"/>
      <c r="S3384" s="68"/>
      <c r="T3384" s="68"/>
      <c r="U3384" s="68"/>
    </row>
    <row r="3385" spans="1:21" x14ac:dyDescent="0.2">
      <c r="A3385" s="65"/>
      <c r="B3385" s="12"/>
      <c r="C3385" s="73"/>
      <c r="D3385" s="67"/>
      <c r="E3385" s="11"/>
      <c r="F3385" s="66"/>
      <c r="G3385" s="66"/>
      <c r="H3385" s="66"/>
      <c r="I3385" s="67"/>
      <c r="J3385" s="68"/>
      <c r="K3385" s="13"/>
      <c r="L3385" s="9"/>
      <c r="M3385" s="71"/>
      <c r="N3385" s="70"/>
      <c r="O3385" s="66"/>
      <c r="P3385" s="72"/>
      <c r="Q3385" s="69"/>
      <c r="R3385" s="68"/>
      <c r="S3385" s="68"/>
      <c r="T3385" s="68"/>
      <c r="U3385" s="68"/>
    </row>
    <row r="3386" spans="1:21" x14ac:dyDescent="0.2">
      <c r="A3386" s="65"/>
      <c r="B3386" s="12"/>
      <c r="C3386" s="73"/>
      <c r="D3386" s="67"/>
      <c r="E3386" s="11"/>
      <c r="F3386" s="66"/>
      <c r="G3386" s="66"/>
      <c r="H3386" s="66"/>
      <c r="I3386" s="67"/>
      <c r="J3386" s="68"/>
      <c r="K3386" s="13"/>
      <c r="L3386" s="9"/>
      <c r="M3386" s="71"/>
      <c r="N3386" s="70"/>
      <c r="O3386" s="66"/>
      <c r="P3386" s="72"/>
      <c r="Q3386" s="69"/>
      <c r="R3386" s="68"/>
      <c r="S3386" s="68"/>
      <c r="T3386" s="68"/>
      <c r="U3386" s="68"/>
    </row>
    <row r="3387" spans="1:21" x14ac:dyDescent="0.2">
      <c r="A3387" s="65"/>
      <c r="B3387" s="12"/>
      <c r="C3387" s="73"/>
      <c r="D3387" s="67"/>
      <c r="E3387" s="11"/>
      <c r="F3387" s="66"/>
      <c r="G3387" s="66"/>
      <c r="H3387" s="66"/>
      <c r="I3387" s="67"/>
      <c r="J3387" s="68"/>
      <c r="K3387" s="13"/>
      <c r="L3387" s="9"/>
      <c r="M3387" s="71"/>
      <c r="N3387" s="70"/>
      <c r="O3387" s="66"/>
      <c r="P3387" s="72"/>
      <c r="Q3387" s="69"/>
      <c r="R3387" s="68"/>
      <c r="S3387" s="68"/>
      <c r="T3387" s="68"/>
      <c r="U3387" s="68"/>
    </row>
    <row r="3388" spans="1:21" x14ac:dyDescent="0.2">
      <c r="A3388" s="65"/>
      <c r="B3388" s="12"/>
      <c r="C3388" s="73"/>
      <c r="D3388" s="67"/>
      <c r="E3388" s="11"/>
      <c r="F3388" s="66"/>
      <c r="G3388" s="66"/>
      <c r="H3388" s="66"/>
      <c r="I3388" s="67"/>
      <c r="J3388" s="68"/>
      <c r="K3388" s="13"/>
      <c r="L3388" s="9"/>
      <c r="M3388" s="71"/>
      <c r="N3388" s="70"/>
      <c r="O3388" s="66"/>
      <c r="P3388" s="72"/>
      <c r="Q3388" s="69"/>
      <c r="R3388" s="68"/>
      <c r="S3388" s="68"/>
      <c r="T3388" s="68"/>
      <c r="U3388" s="68"/>
    </row>
    <row r="3389" spans="1:21" x14ac:dyDescent="0.2">
      <c r="A3389" s="65"/>
      <c r="B3389" s="12"/>
      <c r="C3389" s="73"/>
      <c r="D3389" s="67"/>
      <c r="E3389" s="11"/>
      <c r="F3389" s="66"/>
      <c r="G3389" s="66"/>
      <c r="H3389" s="66"/>
      <c r="I3389" s="67"/>
      <c r="J3389" s="68"/>
      <c r="K3389" s="13"/>
      <c r="L3389" s="9"/>
      <c r="M3389" s="71"/>
      <c r="N3389" s="70"/>
      <c r="O3389" s="66"/>
      <c r="P3389" s="72"/>
      <c r="Q3389" s="69"/>
      <c r="R3389" s="68"/>
      <c r="S3389" s="68"/>
      <c r="T3389" s="68"/>
      <c r="U3389" s="68"/>
    </row>
    <row r="3390" spans="1:21" x14ac:dyDescent="0.2">
      <c r="A3390" s="65"/>
      <c r="B3390" s="12"/>
      <c r="C3390" s="73"/>
      <c r="D3390" s="67"/>
      <c r="E3390" s="11"/>
      <c r="F3390" s="66"/>
      <c r="G3390" s="66"/>
      <c r="H3390" s="66"/>
      <c r="I3390" s="67"/>
      <c r="J3390" s="68"/>
      <c r="K3390" s="13"/>
      <c r="L3390" s="9"/>
      <c r="M3390" s="71"/>
      <c r="N3390" s="70"/>
      <c r="O3390" s="66"/>
      <c r="P3390" s="72"/>
      <c r="Q3390" s="69"/>
      <c r="R3390" s="68"/>
      <c r="S3390" s="68"/>
      <c r="T3390" s="68"/>
      <c r="U3390" s="68"/>
    </row>
    <row r="3391" spans="1:21" x14ac:dyDescent="0.2">
      <c r="A3391" s="65"/>
      <c r="B3391" s="12"/>
      <c r="C3391" s="73"/>
      <c r="D3391" s="67"/>
      <c r="E3391" s="11"/>
      <c r="F3391" s="66"/>
      <c r="G3391" s="66"/>
      <c r="H3391" s="66"/>
      <c r="I3391" s="67"/>
      <c r="J3391" s="68"/>
      <c r="K3391" s="13"/>
      <c r="L3391" s="9"/>
      <c r="M3391" s="71"/>
      <c r="N3391" s="70"/>
      <c r="O3391" s="66"/>
      <c r="P3391" s="72"/>
      <c r="Q3391" s="69"/>
      <c r="R3391" s="68"/>
      <c r="S3391" s="68"/>
      <c r="T3391" s="68"/>
      <c r="U3391" s="68"/>
    </row>
    <row r="3392" spans="1:21" x14ac:dyDescent="0.2">
      <c r="A3392" s="65"/>
      <c r="B3392" s="12"/>
      <c r="C3392" s="73"/>
      <c r="D3392" s="67"/>
      <c r="E3392" s="11"/>
      <c r="F3392" s="66"/>
      <c r="G3392" s="66"/>
      <c r="H3392" s="66"/>
      <c r="I3392" s="67"/>
      <c r="J3392" s="68"/>
      <c r="K3392" s="13"/>
      <c r="L3392" s="9"/>
      <c r="M3392" s="71"/>
      <c r="N3392" s="70"/>
      <c r="O3392" s="66"/>
      <c r="P3392" s="72"/>
      <c r="Q3392" s="69"/>
      <c r="R3392" s="68"/>
      <c r="S3392" s="68"/>
      <c r="T3392" s="68"/>
      <c r="U3392" s="68"/>
    </row>
    <row r="3393" spans="1:21" x14ac:dyDescent="0.2">
      <c r="A3393" s="65"/>
      <c r="B3393" s="12"/>
      <c r="C3393" s="73"/>
      <c r="D3393" s="67"/>
      <c r="E3393" s="11"/>
      <c r="F3393" s="66"/>
      <c r="G3393" s="66"/>
      <c r="H3393" s="66"/>
      <c r="I3393" s="67"/>
      <c r="J3393" s="68"/>
      <c r="K3393" s="13"/>
      <c r="L3393" s="9"/>
      <c r="M3393" s="71"/>
      <c r="N3393" s="70"/>
      <c r="O3393" s="66"/>
      <c r="P3393" s="72"/>
      <c r="Q3393" s="69"/>
      <c r="R3393" s="68"/>
      <c r="S3393" s="68"/>
      <c r="T3393" s="68"/>
      <c r="U3393" s="68"/>
    </row>
    <row r="3394" spans="1:21" x14ac:dyDescent="0.2">
      <c r="A3394" s="65"/>
      <c r="B3394" s="12"/>
      <c r="C3394" s="73"/>
      <c r="D3394" s="67"/>
      <c r="E3394" s="11"/>
      <c r="F3394" s="66"/>
      <c r="G3394" s="66"/>
      <c r="H3394" s="66"/>
      <c r="I3394" s="67"/>
      <c r="J3394" s="68"/>
      <c r="K3394" s="13"/>
      <c r="L3394" s="9"/>
      <c r="M3394" s="71"/>
      <c r="N3394" s="70"/>
      <c r="O3394" s="66"/>
      <c r="P3394" s="72"/>
      <c r="Q3394" s="69"/>
      <c r="R3394" s="68"/>
      <c r="S3394" s="68"/>
      <c r="T3394" s="68"/>
      <c r="U3394" s="68"/>
    </row>
    <row r="3395" spans="1:21" x14ac:dyDescent="0.2">
      <c r="A3395" s="65"/>
      <c r="B3395" s="12"/>
      <c r="C3395" s="73"/>
      <c r="D3395" s="67"/>
      <c r="E3395" s="11"/>
      <c r="F3395" s="66"/>
      <c r="G3395" s="66"/>
      <c r="H3395" s="66"/>
      <c r="I3395" s="67"/>
      <c r="J3395" s="68"/>
      <c r="K3395" s="13"/>
      <c r="L3395" s="9"/>
      <c r="M3395" s="71"/>
      <c r="N3395" s="70"/>
      <c r="O3395" s="66"/>
      <c r="P3395" s="72"/>
      <c r="Q3395" s="69"/>
      <c r="R3395" s="68"/>
      <c r="S3395" s="68"/>
      <c r="T3395" s="68"/>
      <c r="U3395" s="68"/>
    </row>
    <row r="3396" spans="1:21" x14ac:dyDescent="0.2">
      <c r="A3396" s="65"/>
      <c r="B3396" s="12"/>
      <c r="C3396" s="73"/>
      <c r="D3396" s="67"/>
      <c r="E3396" s="11"/>
      <c r="F3396" s="66"/>
      <c r="G3396" s="66"/>
      <c r="H3396" s="66"/>
      <c r="I3396" s="67"/>
      <c r="J3396" s="68"/>
      <c r="K3396" s="13"/>
      <c r="L3396" s="9"/>
      <c r="M3396" s="71"/>
      <c r="N3396" s="70"/>
      <c r="O3396" s="66"/>
      <c r="P3396" s="72"/>
      <c r="Q3396" s="69"/>
      <c r="R3396" s="68"/>
      <c r="S3396" s="68"/>
      <c r="T3396" s="68"/>
      <c r="U3396" s="68"/>
    </row>
    <row r="3397" spans="1:21" x14ac:dyDescent="0.2">
      <c r="A3397" s="65"/>
      <c r="B3397" s="12"/>
      <c r="C3397" s="73"/>
      <c r="D3397" s="67"/>
      <c r="E3397" s="11"/>
      <c r="F3397" s="66"/>
      <c r="G3397" s="66"/>
      <c r="H3397" s="66"/>
      <c r="I3397" s="67"/>
      <c r="J3397" s="68"/>
      <c r="K3397" s="13"/>
      <c r="L3397" s="9"/>
      <c r="M3397" s="71"/>
      <c r="N3397" s="70"/>
      <c r="O3397" s="66"/>
      <c r="P3397" s="72"/>
      <c r="Q3397" s="69"/>
      <c r="R3397" s="68"/>
      <c r="S3397" s="68"/>
      <c r="T3397" s="68"/>
      <c r="U3397" s="68"/>
    </row>
    <row r="3398" spans="1:21" x14ac:dyDescent="0.2">
      <c r="A3398" s="65"/>
      <c r="B3398" s="12"/>
      <c r="C3398" s="73"/>
      <c r="D3398" s="67"/>
      <c r="E3398" s="11"/>
      <c r="F3398" s="66"/>
      <c r="G3398" s="66"/>
      <c r="H3398" s="66"/>
      <c r="I3398" s="67"/>
      <c r="J3398" s="68"/>
      <c r="K3398" s="13"/>
      <c r="L3398" s="9"/>
      <c r="M3398" s="71"/>
      <c r="N3398" s="70"/>
      <c r="O3398" s="66"/>
      <c r="P3398" s="72"/>
      <c r="Q3398" s="69"/>
      <c r="R3398" s="68"/>
      <c r="S3398" s="68"/>
      <c r="T3398" s="68"/>
      <c r="U3398" s="68"/>
    </row>
    <row r="3399" spans="1:21" x14ac:dyDescent="0.2">
      <c r="A3399" s="65"/>
      <c r="B3399" s="12"/>
      <c r="C3399" s="73"/>
      <c r="D3399" s="67"/>
      <c r="E3399" s="11"/>
      <c r="F3399" s="66"/>
      <c r="G3399" s="66"/>
      <c r="H3399" s="66"/>
      <c r="I3399" s="67"/>
      <c r="J3399" s="68"/>
      <c r="K3399" s="13"/>
      <c r="L3399" s="9"/>
      <c r="M3399" s="71"/>
      <c r="N3399" s="70"/>
      <c r="O3399" s="66"/>
      <c r="P3399" s="72"/>
      <c r="Q3399" s="69"/>
      <c r="R3399" s="68"/>
      <c r="S3399" s="68"/>
      <c r="T3399" s="68"/>
      <c r="U3399" s="68"/>
    </row>
    <row r="3400" spans="1:21" x14ac:dyDescent="0.2">
      <c r="A3400" s="65"/>
      <c r="B3400" s="12"/>
      <c r="C3400" s="73"/>
      <c r="D3400" s="67"/>
      <c r="E3400" s="11"/>
      <c r="F3400" s="66"/>
      <c r="G3400" s="66"/>
      <c r="H3400" s="66"/>
      <c r="I3400" s="67"/>
      <c r="J3400" s="68"/>
      <c r="K3400" s="13"/>
      <c r="L3400" s="9"/>
      <c r="M3400" s="71"/>
      <c r="N3400" s="70"/>
      <c r="O3400" s="66"/>
      <c r="P3400" s="72"/>
      <c r="Q3400" s="69"/>
      <c r="R3400" s="68"/>
      <c r="S3400" s="68"/>
      <c r="T3400" s="68"/>
      <c r="U3400" s="68"/>
    </row>
    <row r="3401" spans="1:21" x14ac:dyDescent="0.2">
      <c r="A3401" s="65"/>
      <c r="B3401" s="12"/>
      <c r="C3401" s="73"/>
      <c r="D3401" s="67"/>
      <c r="E3401" s="11"/>
      <c r="F3401" s="66"/>
      <c r="G3401" s="66"/>
      <c r="H3401" s="66"/>
      <c r="I3401" s="67"/>
      <c r="J3401" s="68"/>
      <c r="K3401" s="13"/>
      <c r="L3401" s="9"/>
      <c r="M3401" s="71"/>
      <c r="N3401" s="70"/>
      <c r="O3401" s="66"/>
      <c r="P3401" s="72"/>
      <c r="Q3401" s="69"/>
      <c r="R3401" s="68"/>
      <c r="S3401" s="68"/>
      <c r="T3401" s="68"/>
      <c r="U3401" s="68"/>
    </row>
    <row r="3402" spans="1:21" x14ac:dyDescent="0.2">
      <c r="A3402" s="65"/>
      <c r="B3402" s="12"/>
      <c r="C3402" s="73"/>
      <c r="D3402" s="67"/>
      <c r="E3402" s="11"/>
      <c r="F3402" s="66"/>
      <c r="G3402" s="66"/>
      <c r="H3402" s="66"/>
      <c r="I3402" s="67"/>
      <c r="J3402" s="68"/>
      <c r="K3402" s="13"/>
      <c r="L3402" s="9"/>
      <c r="M3402" s="71"/>
      <c r="N3402" s="70"/>
      <c r="O3402" s="66"/>
      <c r="P3402" s="72"/>
      <c r="Q3402" s="69"/>
      <c r="R3402" s="68"/>
      <c r="S3402" s="68"/>
      <c r="T3402" s="68"/>
      <c r="U3402" s="68"/>
    </row>
    <row r="3403" spans="1:21" x14ac:dyDescent="0.2">
      <c r="A3403" s="65"/>
      <c r="B3403" s="12"/>
      <c r="C3403" s="73"/>
      <c r="D3403" s="67"/>
      <c r="E3403" s="11"/>
      <c r="F3403" s="66"/>
      <c r="G3403" s="66"/>
      <c r="H3403" s="66"/>
      <c r="I3403" s="67"/>
      <c r="J3403" s="68"/>
      <c r="K3403" s="13"/>
      <c r="L3403" s="9"/>
      <c r="M3403" s="71"/>
      <c r="N3403" s="70"/>
      <c r="O3403" s="66"/>
      <c r="P3403" s="72"/>
      <c r="Q3403" s="69"/>
      <c r="R3403" s="68"/>
      <c r="S3403" s="68"/>
      <c r="T3403" s="68"/>
      <c r="U3403" s="68"/>
    </row>
    <row r="3404" spans="1:21" x14ac:dyDescent="0.2">
      <c r="A3404" s="65"/>
      <c r="B3404" s="12"/>
      <c r="C3404" s="73"/>
      <c r="D3404" s="67"/>
      <c r="E3404" s="11"/>
      <c r="F3404" s="66"/>
      <c r="G3404" s="66"/>
      <c r="H3404" s="66"/>
      <c r="I3404" s="67"/>
      <c r="J3404" s="68"/>
      <c r="K3404" s="13"/>
      <c r="L3404" s="9"/>
      <c r="M3404" s="71"/>
      <c r="N3404" s="70"/>
      <c r="O3404" s="66"/>
      <c r="P3404" s="72"/>
      <c r="Q3404" s="69"/>
      <c r="R3404" s="68"/>
      <c r="S3404" s="68"/>
      <c r="T3404" s="68"/>
      <c r="U3404" s="68"/>
    </row>
    <row r="3405" spans="1:21" x14ac:dyDescent="0.2">
      <c r="A3405" s="65"/>
      <c r="B3405" s="12"/>
      <c r="C3405" s="73"/>
      <c r="D3405" s="67"/>
      <c r="E3405" s="11"/>
      <c r="F3405" s="66"/>
      <c r="G3405" s="66"/>
      <c r="H3405" s="66"/>
      <c r="I3405" s="67"/>
      <c r="J3405" s="68"/>
      <c r="K3405" s="13"/>
      <c r="L3405" s="9"/>
      <c r="M3405" s="71"/>
      <c r="N3405" s="70"/>
      <c r="O3405" s="66"/>
      <c r="P3405" s="72"/>
      <c r="Q3405" s="69"/>
      <c r="R3405" s="68"/>
      <c r="S3405" s="68"/>
      <c r="T3405" s="68"/>
      <c r="U3405" s="68"/>
    </row>
    <row r="3406" spans="1:21" x14ac:dyDescent="0.2">
      <c r="A3406" s="65"/>
      <c r="B3406" s="12"/>
      <c r="C3406" s="73"/>
      <c r="D3406" s="67"/>
      <c r="E3406" s="11"/>
      <c r="F3406" s="66"/>
      <c r="G3406" s="66"/>
      <c r="H3406" s="66"/>
      <c r="I3406" s="67"/>
      <c r="J3406" s="68"/>
      <c r="K3406" s="13"/>
      <c r="L3406" s="9"/>
      <c r="M3406" s="71"/>
      <c r="N3406" s="70"/>
      <c r="O3406" s="66"/>
      <c r="P3406" s="72"/>
      <c r="Q3406" s="69"/>
      <c r="R3406" s="68"/>
      <c r="S3406" s="68"/>
      <c r="T3406" s="68"/>
      <c r="U3406" s="68"/>
    </row>
    <row r="3407" spans="1:21" x14ac:dyDescent="0.2">
      <c r="A3407" s="65"/>
      <c r="B3407" s="12"/>
      <c r="C3407" s="73"/>
      <c r="D3407" s="67"/>
      <c r="E3407" s="11"/>
      <c r="F3407" s="66"/>
      <c r="G3407" s="66"/>
      <c r="H3407" s="66"/>
      <c r="I3407" s="67"/>
      <c r="J3407" s="68"/>
      <c r="K3407" s="13"/>
      <c r="L3407" s="9"/>
      <c r="M3407" s="71"/>
      <c r="N3407" s="70"/>
      <c r="O3407" s="66"/>
      <c r="P3407" s="72"/>
      <c r="Q3407" s="69"/>
      <c r="R3407" s="68"/>
      <c r="S3407" s="68"/>
      <c r="T3407" s="68"/>
      <c r="U3407" s="68"/>
    </row>
    <row r="3408" spans="1:21" x14ac:dyDescent="0.2">
      <c r="A3408" s="65"/>
      <c r="B3408" s="12"/>
      <c r="C3408" s="73"/>
      <c r="D3408" s="67"/>
      <c r="E3408" s="11"/>
      <c r="F3408" s="66"/>
      <c r="G3408" s="66"/>
      <c r="H3408" s="66"/>
      <c r="I3408" s="67"/>
      <c r="J3408" s="68"/>
      <c r="K3408" s="13"/>
      <c r="L3408" s="9"/>
      <c r="M3408" s="71"/>
      <c r="N3408" s="70"/>
      <c r="O3408" s="66"/>
      <c r="P3408" s="72"/>
      <c r="Q3408" s="69"/>
      <c r="R3408" s="68"/>
      <c r="S3408" s="68"/>
      <c r="T3408" s="68"/>
      <c r="U3408" s="68"/>
    </row>
    <row r="3409" spans="1:21" x14ac:dyDescent="0.2">
      <c r="A3409" s="65"/>
      <c r="B3409" s="12"/>
      <c r="C3409" s="73"/>
      <c r="D3409" s="67"/>
      <c r="E3409" s="11"/>
      <c r="F3409" s="66"/>
      <c r="G3409" s="66"/>
      <c r="H3409" s="66"/>
      <c r="I3409" s="67"/>
      <c r="J3409" s="68"/>
      <c r="K3409" s="13"/>
      <c r="L3409" s="9"/>
      <c r="M3409" s="71"/>
      <c r="N3409" s="70"/>
      <c r="O3409" s="66"/>
      <c r="P3409" s="72"/>
      <c r="Q3409" s="69"/>
      <c r="R3409" s="68"/>
      <c r="S3409" s="68"/>
      <c r="T3409" s="68"/>
      <c r="U3409" s="68"/>
    </row>
    <row r="3410" spans="1:21" x14ac:dyDescent="0.2">
      <c r="A3410" s="65"/>
      <c r="B3410" s="12"/>
      <c r="C3410" s="73"/>
      <c r="D3410" s="67"/>
      <c r="E3410" s="11"/>
      <c r="F3410" s="66"/>
      <c r="G3410" s="66"/>
      <c r="H3410" s="66"/>
      <c r="I3410" s="67"/>
      <c r="J3410" s="68"/>
      <c r="K3410" s="13"/>
      <c r="L3410" s="9"/>
      <c r="M3410" s="71"/>
      <c r="N3410" s="70"/>
      <c r="O3410" s="66"/>
      <c r="P3410" s="72"/>
      <c r="Q3410" s="69"/>
      <c r="R3410" s="68"/>
      <c r="S3410" s="68"/>
      <c r="T3410" s="68"/>
      <c r="U3410" s="68"/>
    </row>
    <row r="3411" spans="1:21" x14ac:dyDescent="0.2">
      <c r="A3411" s="65"/>
      <c r="B3411" s="12"/>
      <c r="C3411" s="73"/>
      <c r="D3411" s="67"/>
      <c r="E3411" s="11"/>
      <c r="F3411" s="66"/>
      <c r="G3411" s="66"/>
      <c r="H3411" s="66"/>
      <c r="I3411" s="67"/>
      <c r="J3411" s="68"/>
      <c r="K3411" s="13"/>
      <c r="L3411" s="9"/>
      <c r="M3411" s="71"/>
      <c r="N3411" s="70"/>
      <c r="O3411" s="66"/>
      <c r="P3411" s="72"/>
      <c r="Q3411" s="69"/>
      <c r="R3411" s="68"/>
      <c r="S3411" s="68"/>
      <c r="T3411" s="68"/>
      <c r="U3411" s="68"/>
    </row>
    <row r="3412" spans="1:21" x14ac:dyDescent="0.2">
      <c r="A3412" s="65"/>
      <c r="B3412" s="12"/>
      <c r="C3412" s="73"/>
      <c r="D3412" s="67"/>
      <c r="E3412" s="11"/>
      <c r="F3412" s="66"/>
      <c r="G3412" s="66"/>
      <c r="H3412" s="66"/>
      <c r="I3412" s="67"/>
      <c r="J3412" s="68"/>
      <c r="K3412" s="13"/>
      <c r="L3412" s="9"/>
      <c r="M3412" s="71"/>
      <c r="N3412" s="70"/>
      <c r="O3412" s="66"/>
      <c r="P3412" s="72"/>
      <c r="Q3412" s="69"/>
      <c r="R3412" s="68"/>
      <c r="S3412" s="68"/>
      <c r="T3412" s="68"/>
      <c r="U3412" s="68"/>
    </row>
    <row r="3413" spans="1:21" x14ac:dyDescent="0.2">
      <c r="A3413" s="65"/>
      <c r="B3413" s="12"/>
      <c r="C3413" s="73"/>
      <c r="D3413" s="67"/>
      <c r="E3413" s="11"/>
      <c r="F3413" s="66"/>
      <c r="G3413" s="66"/>
      <c r="H3413" s="66"/>
      <c r="I3413" s="67"/>
      <c r="J3413" s="68"/>
      <c r="K3413" s="13"/>
      <c r="L3413" s="9"/>
      <c r="M3413" s="71"/>
      <c r="N3413" s="70"/>
      <c r="O3413" s="66"/>
      <c r="P3413" s="72"/>
      <c r="Q3413" s="69"/>
      <c r="R3413" s="68"/>
      <c r="S3413" s="68"/>
      <c r="T3413" s="68"/>
      <c r="U3413" s="68"/>
    </row>
    <row r="3414" spans="1:21" x14ac:dyDescent="0.2">
      <c r="A3414" s="65"/>
      <c r="B3414" s="12"/>
      <c r="C3414" s="73"/>
      <c r="D3414" s="67"/>
      <c r="E3414" s="11"/>
      <c r="F3414" s="66"/>
      <c r="G3414" s="66"/>
      <c r="H3414" s="66"/>
      <c r="I3414" s="67"/>
      <c r="J3414" s="68"/>
      <c r="K3414" s="13"/>
      <c r="L3414" s="9"/>
      <c r="M3414" s="71"/>
      <c r="N3414" s="70"/>
      <c r="O3414" s="66"/>
      <c r="P3414" s="72"/>
      <c r="Q3414" s="69"/>
      <c r="R3414" s="68"/>
      <c r="S3414" s="68"/>
      <c r="T3414" s="68"/>
      <c r="U3414" s="68"/>
    </row>
    <row r="3415" spans="1:21" x14ac:dyDescent="0.2">
      <c r="A3415" s="65"/>
      <c r="B3415" s="12"/>
      <c r="C3415" s="73"/>
      <c r="D3415" s="67"/>
      <c r="E3415" s="11"/>
      <c r="F3415" s="66"/>
      <c r="G3415" s="66"/>
      <c r="H3415" s="66"/>
      <c r="I3415" s="67"/>
      <c r="J3415" s="68"/>
      <c r="K3415" s="13"/>
      <c r="L3415" s="9"/>
      <c r="M3415" s="71"/>
      <c r="N3415" s="70"/>
      <c r="O3415" s="66"/>
      <c r="P3415" s="72"/>
      <c r="Q3415" s="69"/>
      <c r="R3415" s="68"/>
      <c r="S3415" s="68"/>
      <c r="T3415" s="68"/>
      <c r="U3415" s="68"/>
    </row>
    <row r="3416" spans="1:21" x14ac:dyDescent="0.2">
      <c r="A3416" s="65"/>
      <c r="B3416" s="12"/>
      <c r="C3416" s="73"/>
      <c r="D3416" s="67"/>
      <c r="E3416" s="11"/>
      <c r="F3416" s="66"/>
      <c r="G3416" s="66"/>
      <c r="H3416" s="66"/>
      <c r="I3416" s="67"/>
      <c r="J3416" s="68"/>
      <c r="K3416" s="13"/>
      <c r="L3416" s="9"/>
      <c r="M3416" s="71"/>
      <c r="N3416" s="70"/>
      <c r="O3416" s="66"/>
      <c r="P3416" s="72"/>
      <c r="Q3416" s="69"/>
      <c r="R3416" s="68"/>
      <c r="S3416" s="68"/>
      <c r="T3416" s="68"/>
      <c r="U3416" s="68"/>
    </row>
    <row r="3417" spans="1:21" x14ac:dyDescent="0.2">
      <c r="A3417" s="65"/>
      <c r="B3417" s="12"/>
      <c r="C3417" s="73"/>
      <c r="D3417" s="67"/>
      <c r="E3417" s="11"/>
      <c r="F3417" s="66"/>
      <c r="G3417" s="66"/>
      <c r="H3417" s="66"/>
      <c r="I3417" s="67"/>
      <c r="J3417" s="68"/>
      <c r="K3417" s="13"/>
      <c r="L3417" s="9"/>
      <c r="M3417" s="71"/>
      <c r="N3417" s="70"/>
      <c r="O3417" s="66"/>
      <c r="P3417" s="72"/>
      <c r="Q3417" s="69"/>
      <c r="R3417" s="68"/>
      <c r="S3417" s="68"/>
      <c r="T3417" s="68"/>
      <c r="U3417" s="68"/>
    </row>
    <row r="3418" spans="1:21" x14ac:dyDescent="0.2">
      <c r="A3418" s="65"/>
      <c r="B3418" s="12"/>
      <c r="C3418" s="73"/>
      <c r="D3418" s="67"/>
      <c r="E3418" s="11"/>
      <c r="F3418" s="66"/>
      <c r="G3418" s="66"/>
      <c r="H3418" s="66"/>
      <c r="I3418" s="67"/>
      <c r="J3418" s="68"/>
      <c r="K3418" s="13"/>
      <c r="L3418" s="9"/>
      <c r="M3418" s="71"/>
      <c r="N3418" s="70"/>
      <c r="O3418" s="66"/>
      <c r="P3418" s="72"/>
      <c r="Q3418" s="69"/>
      <c r="R3418" s="68"/>
      <c r="S3418" s="68"/>
      <c r="T3418" s="68"/>
      <c r="U3418" s="68"/>
    </row>
    <row r="3419" spans="1:21" x14ac:dyDescent="0.2">
      <c r="A3419" s="65"/>
      <c r="B3419" s="12"/>
      <c r="C3419" s="73"/>
      <c r="D3419" s="67"/>
      <c r="E3419" s="11"/>
      <c r="F3419" s="66"/>
      <c r="G3419" s="66"/>
      <c r="H3419" s="66"/>
      <c r="I3419" s="67"/>
      <c r="J3419" s="68"/>
      <c r="K3419" s="13"/>
      <c r="L3419" s="9"/>
      <c r="M3419" s="71"/>
      <c r="N3419" s="70"/>
      <c r="O3419" s="66"/>
      <c r="P3419" s="72"/>
      <c r="Q3419" s="69"/>
      <c r="R3419" s="68"/>
      <c r="S3419" s="68"/>
      <c r="T3419" s="68"/>
      <c r="U3419" s="68"/>
    </row>
    <row r="3420" spans="1:21" x14ac:dyDescent="0.2">
      <c r="A3420" s="65"/>
      <c r="B3420" s="12"/>
      <c r="C3420" s="73"/>
      <c r="D3420" s="67"/>
      <c r="E3420" s="11"/>
      <c r="F3420" s="66"/>
      <c r="G3420" s="66"/>
      <c r="H3420" s="66"/>
      <c r="I3420" s="67"/>
      <c r="J3420" s="68"/>
      <c r="K3420" s="13"/>
      <c r="L3420" s="9"/>
      <c r="M3420" s="71"/>
      <c r="N3420" s="70"/>
      <c r="O3420" s="66"/>
      <c r="P3420" s="72"/>
      <c r="Q3420" s="69"/>
      <c r="R3420" s="68"/>
      <c r="S3420" s="68"/>
      <c r="T3420" s="68"/>
      <c r="U3420" s="68"/>
    </row>
    <row r="3421" spans="1:21" x14ac:dyDescent="0.2">
      <c r="A3421" s="65"/>
      <c r="B3421" s="12"/>
      <c r="C3421" s="73"/>
      <c r="D3421" s="67"/>
      <c r="E3421" s="11"/>
      <c r="F3421" s="66"/>
      <c r="G3421" s="66"/>
      <c r="H3421" s="66"/>
      <c r="I3421" s="67"/>
      <c r="J3421" s="68"/>
      <c r="K3421" s="13"/>
      <c r="L3421" s="9"/>
      <c r="M3421" s="71"/>
      <c r="N3421" s="70"/>
      <c r="O3421" s="66"/>
      <c r="P3421" s="72"/>
      <c r="Q3421" s="69"/>
      <c r="R3421" s="68"/>
      <c r="S3421" s="68"/>
      <c r="T3421" s="68"/>
      <c r="U3421" s="68"/>
    </row>
    <row r="3422" spans="1:21" x14ac:dyDescent="0.2">
      <c r="A3422" s="65"/>
      <c r="B3422" s="12"/>
      <c r="C3422" s="73"/>
      <c r="D3422" s="67"/>
      <c r="E3422" s="11"/>
      <c r="F3422" s="66"/>
      <c r="G3422" s="66"/>
      <c r="H3422" s="66"/>
      <c r="I3422" s="67"/>
      <c r="J3422" s="68"/>
      <c r="K3422" s="13"/>
      <c r="L3422" s="9"/>
      <c r="M3422" s="71"/>
      <c r="N3422" s="70"/>
      <c r="O3422" s="66"/>
      <c r="P3422" s="72"/>
      <c r="Q3422" s="69"/>
      <c r="R3422" s="68"/>
      <c r="S3422" s="68"/>
      <c r="T3422" s="68"/>
      <c r="U3422" s="68"/>
    </row>
    <row r="3423" spans="1:21" x14ac:dyDescent="0.2">
      <c r="A3423" s="65"/>
      <c r="B3423" s="12"/>
      <c r="C3423" s="73"/>
      <c r="D3423" s="67"/>
      <c r="E3423" s="11"/>
      <c r="F3423" s="66"/>
      <c r="G3423" s="66"/>
      <c r="H3423" s="66"/>
      <c r="I3423" s="67"/>
      <c r="J3423" s="68"/>
      <c r="K3423" s="13"/>
      <c r="L3423" s="9"/>
      <c r="M3423" s="71"/>
      <c r="N3423" s="70"/>
      <c r="O3423" s="66"/>
      <c r="P3423" s="72"/>
      <c r="Q3423" s="69"/>
      <c r="R3423" s="68"/>
      <c r="S3423" s="68"/>
      <c r="T3423" s="68"/>
      <c r="U3423" s="68"/>
    </row>
    <row r="3424" spans="1:21" x14ac:dyDescent="0.2">
      <c r="A3424" s="65"/>
      <c r="B3424" s="12"/>
      <c r="C3424" s="73"/>
      <c r="D3424" s="67"/>
      <c r="E3424" s="11"/>
      <c r="F3424" s="66"/>
      <c r="G3424" s="66"/>
      <c r="H3424" s="66"/>
      <c r="I3424" s="67"/>
      <c r="J3424" s="68"/>
      <c r="K3424" s="13"/>
      <c r="L3424" s="9"/>
      <c r="M3424" s="71"/>
      <c r="N3424" s="70"/>
      <c r="O3424" s="66"/>
      <c r="P3424" s="72"/>
      <c r="Q3424" s="69"/>
      <c r="R3424" s="68"/>
      <c r="S3424" s="68"/>
      <c r="T3424" s="68"/>
      <c r="U3424" s="68"/>
    </row>
    <row r="3425" spans="1:21" x14ac:dyDescent="0.2">
      <c r="A3425" s="65"/>
      <c r="B3425" s="12"/>
      <c r="C3425" s="73"/>
      <c r="D3425" s="67"/>
      <c r="E3425" s="11"/>
      <c r="F3425" s="66"/>
      <c r="G3425" s="66"/>
      <c r="H3425" s="66"/>
      <c r="I3425" s="67"/>
      <c r="J3425" s="68"/>
      <c r="K3425" s="13"/>
      <c r="L3425" s="9"/>
      <c r="M3425" s="71"/>
      <c r="N3425" s="70"/>
      <c r="O3425" s="66"/>
      <c r="P3425" s="72"/>
      <c r="Q3425" s="69"/>
      <c r="R3425" s="68"/>
      <c r="S3425" s="68"/>
      <c r="T3425" s="68"/>
      <c r="U3425" s="68"/>
    </row>
    <row r="3426" spans="1:21" x14ac:dyDescent="0.2">
      <c r="A3426" s="65"/>
      <c r="B3426" s="12"/>
      <c r="C3426" s="73"/>
      <c r="D3426" s="67"/>
      <c r="E3426" s="11"/>
      <c r="F3426" s="66"/>
      <c r="G3426" s="66"/>
      <c r="H3426" s="66"/>
      <c r="I3426" s="67"/>
      <c r="J3426" s="68"/>
      <c r="K3426" s="13"/>
      <c r="L3426" s="9"/>
      <c r="M3426" s="71"/>
      <c r="N3426" s="70"/>
      <c r="O3426" s="66"/>
      <c r="P3426" s="72"/>
      <c r="Q3426" s="69"/>
      <c r="R3426" s="68"/>
      <c r="S3426" s="68"/>
      <c r="T3426" s="68"/>
      <c r="U3426" s="68"/>
    </row>
    <row r="3427" spans="1:21" x14ac:dyDescent="0.2">
      <c r="A3427" s="65"/>
      <c r="B3427" s="12"/>
      <c r="C3427" s="73"/>
      <c r="D3427" s="67"/>
      <c r="E3427" s="11"/>
      <c r="F3427" s="66"/>
      <c r="G3427" s="66"/>
      <c r="H3427" s="66"/>
      <c r="I3427" s="67"/>
      <c r="J3427" s="68"/>
      <c r="K3427" s="13"/>
      <c r="L3427" s="9"/>
      <c r="M3427" s="71"/>
      <c r="N3427" s="70"/>
      <c r="O3427" s="66"/>
      <c r="P3427" s="72"/>
      <c r="Q3427" s="69"/>
      <c r="R3427" s="68"/>
      <c r="S3427" s="68"/>
      <c r="T3427" s="68"/>
      <c r="U3427" s="68"/>
    </row>
    <row r="3428" spans="1:21" x14ac:dyDescent="0.2">
      <c r="A3428" s="65"/>
      <c r="B3428" s="12"/>
      <c r="C3428" s="73"/>
      <c r="D3428" s="67"/>
      <c r="E3428" s="11"/>
      <c r="F3428" s="66"/>
      <c r="G3428" s="66"/>
      <c r="H3428" s="66"/>
      <c r="I3428" s="67"/>
      <c r="J3428" s="68"/>
      <c r="K3428" s="13"/>
      <c r="L3428" s="9"/>
      <c r="M3428" s="71"/>
      <c r="N3428" s="70"/>
      <c r="O3428" s="66"/>
      <c r="P3428" s="72"/>
      <c r="Q3428" s="69"/>
      <c r="R3428" s="68"/>
      <c r="S3428" s="68"/>
      <c r="T3428" s="68"/>
      <c r="U3428" s="68"/>
    </row>
    <row r="3429" spans="1:21" x14ac:dyDescent="0.2">
      <c r="A3429" s="65"/>
      <c r="B3429" s="12"/>
      <c r="C3429" s="73"/>
      <c r="D3429" s="67"/>
      <c r="E3429" s="11"/>
      <c r="F3429" s="66"/>
      <c r="G3429" s="66"/>
      <c r="H3429" s="66"/>
      <c r="I3429" s="67"/>
      <c r="J3429" s="68"/>
      <c r="K3429" s="13"/>
      <c r="L3429" s="9"/>
      <c r="M3429" s="71"/>
      <c r="N3429" s="70"/>
      <c r="O3429" s="66"/>
      <c r="P3429" s="72"/>
      <c r="Q3429" s="69"/>
      <c r="R3429" s="68"/>
      <c r="S3429" s="68"/>
      <c r="T3429" s="68"/>
      <c r="U3429" s="68"/>
    </row>
    <row r="3430" spans="1:21" x14ac:dyDescent="0.2">
      <c r="A3430" s="65"/>
      <c r="B3430" s="12"/>
      <c r="C3430" s="73"/>
      <c r="D3430" s="67"/>
      <c r="E3430" s="11"/>
      <c r="F3430" s="66"/>
      <c r="G3430" s="66"/>
      <c r="H3430" s="66"/>
      <c r="I3430" s="67"/>
      <c r="J3430" s="68"/>
      <c r="K3430" s="13"/>
      <c r="L3430" s="9"/>
      <c r="M3430" s="71"/>
      <c r="N3430" s="70"/>
      <c r="O3430" s="66"/>
      <c r="P3430" s="72"/>
      <c r="Q3430" s="69"/>
      <c r="R3430" s="68"/>
      <c r="S3430" s="68"/>
      <c r="T3430" s="68"/>
      <c r="U3430" s="68"/>
    </row>
    <row r="3431" spans="1:21" x14ac:dyDescent="0.2">
      <c r="A3431" s="65"/>
      <c r="B3431" s="12"/>
      <c r="C3431" s="73"/>
      <c r="D3431" s="67"/>
      <c r="E3431" s="11"/>
      <c r="F3431" s="66"/>
      <c r="G3431" s="66"/>
      <c r="H3431" s="66"/>
      <c r="I3431" s="67"/>
      <c r="J3431" s="68"/>
      <c r="K3431" s="13"/>
      <c r="L3431" s="9"/>
      <c r="M3431" s="71"/>
      <c r="N3431" s="70"/>
      <c r="O3431" s="66"/>
      <c r="P3431" s="72"/>
      <c r="Q3431" s="69"/>
      <c r="R3431" s="68"/>
      <c r="S3431" s="68"/>
      <c r="T3431" s="68"/>
      <c r="U3431" s="68"/>
    </row>
    <row r="3432" spans="1:21" x14ac:dyDescent="0.2">
      <c r="A3432" s="65"/>
      <c r="B3432" s="12"/>
      <c r="C3432" s="73"/>
      <c r="D3432" s="67"/>
      <c r="E3432" s="11"/>
      <c r="F3432" s="66"/>
      <c r="G3432" s="66"/>
      <c r="H3432" s="66"/>
      <c r="I3432" s="67"/>
      <c r="J3432" s="68"/>
      <c r="K3432" s="13"/>
      <c r="L3432" s="9"/>
      <c r="M3432" s="71"/>
      <c r="N3432" s="70"/>
      <c r="O3432" s="66"/>
      <c r="P3432" s="72"/>
      <c r="Q3432" s="69"/>
      <c r="R3432" s="68"/>
      <c r="S3432" s="68"/>
      <c r="T3432" s="68"/>
      <c r="U3432" s="68"/>
    </row>
    <row r="3433" spans="1:21" x14ac:dyDescent="0.2">
      <c r="A3433" s="65"/>
      <c r="B3433" s="12"/>
      <c r="C3433" s="73"/>
      <c r="D3433" s="67"/>
      <c r="E3433" s="11"/>
      <c r="F3433" s="66"/>
      <c r="G3433" s="66"/>
      <c r="H3433" s="66"/>
      <c r="I3433" s="67"/>
      <c r="J3433" s="68"/>
      <c r="K3433" s="13"/>
      <c r="L3433" s="9"/>
      <c r="M3433" s="71"/>
      <c r="N3433" s="70"/>
      <c r="O3433" s="66"/>
      <c r="P3433" s="72"/>
      <c r="Q3433" s="69"/>
      <c r="R3433" s="68"/>
      <c r="S3433" s="68"/>
      <c r="T3433" s="68"/>
      <c r="U3433" s="68"/>
    </row>
    <row r="3434" spans="1:21" x14ac:dyDescent="0.2">
      <c r="A3434" s="65"/>
      <c r="B3434" s="12"/>
      <c r="C3434" s="73"/>
      <c r="D3434" s="67"/>
      <c r="E3434" s="11"/>
      <c r="F3434" s="66"/>
      <c r="G3434" s="66"/>
      <c r="H3434" s="66"/>
      <c r="I3434" s="67"/>
      <c r="J3434" s="68"/>
      <c r="K3434" s="13"/>
      <c r="L3434" s="9"/>
      <c r="M3434" s="71"/>
      <c r="N3434" s="70"/>
      <c r="O3434" s="66"/>
      <c r="P3434" s="72"/>
      <c r="Q3434" s="69"/>
      <c r="R3434" s="68"/>
      <c r="S3434" s="68"/>
      <c r="T3434" s="68"/>
      <c r="U3434" s="68"/>
    </row>
    <row r="3435" spans="1:21" x14ac:dyDescent="0.2">
      <c r="A3435" s="65"/>
      <c r="B3435" s="12"/>
      <c r="C3435" s="73"/>
      <c r="D3435" s="67"/>
      <c r="E3435" s="11"/>
      <c r="F3435" s="66"/>
      <c r="G3435" s="66"/>
      <c r="H3435" s="66"/>
      <c r="I3435" s="67"/>
      <c r="J3435" s="68"/>
      <c r="K3435" s="13"/>
      <c r="L3435" s="9"/>
      <c r="M3435" s="71"/>
      <c r="N3435" s="70"/>
      <c r="O3435" s="66"/>
      <c r="P3435" s="72"/>
      <c r="Q3435" s="69"/>
      <c r="R3435" s="68"/>
      <c r="S3435" s="68"/>
      <c r="T3435" s="68"/>
      <c r="U3435" s="68"/>
    </row>
    <row r="3436" spans="1:21" x14ac:dyDescent="0.2">
      <c r="A3436" s="65"/>
      <c r="B3436" s="12"/>
      <c r="C3436" s="73"/>
      <c r="D3436" s="67"/>
      <c r="E3436" s="11"/>
      <c r="F3436" s="66"/>
      <c r="G3436" s="66"/>
      <c r="H3436" s="66"/>
      <c r="I3436" s="67"/>
      <c r="J3436" s="68"/>
      <c r="K3436" s="13"/>
      <c r="L3436" s="9"/>
      <c r="M3436" s="71"/>
      <c r="N3436" s="70"/>
      <c r="O3436" s="66"/>
      <c r="P3436" s="72"/>
      <c r="Q3436" s="69"/>
      <c r="R3436" s="68"/>
      <c r="S3436" s="68"/>
      <c r="T3436" s="68"/>
      <c r="U3436" s="68"/>
    </row>
    <row r="3437" spans="1:21" x14ac:dyDescent="0.2">
      <c r="A3437" s="65"/>
      <c r="B3437" s="12"/>
      <c r="C3437" s="73"/>
      <c r="D3437" s="67"/>
      <c r="E3437" s="11"/>
      <c r="F3437" s="66"/>
      <c r="G3437" s="66"/>
      <c r="H3437" s="66"/>
      <c r="I3437" s="67"/>
      <c r="J3437" s="68"/>
      <c r="K3437" s="13"/>
      <c r="L3437" s="9"/>
      <c r="M3437" s="71"/>
      <c r="N3437" s="70"/>
      <c r="O3437" s="66"/>
      <c r="P3437" s="72"/>
      <c r="Q3437" s="69"/>
      <c r="R3437" s="68"/>
      <c r="S3437" s="68"/>
      <c r="T3437" s="68"/>
      <c r="U3437" s="68"/>
    </row>
    <row r="3438" spans="1:21" x14ac:dyDescent="0.2">
      <c r="A3438" s="65"/>
      <c r="B3438" s="12"/>
      <c r="C3438" s="73"/>
      <c r="D3438" s="67"/>
      <c r="E3438" s="11"/>
      <c r="F3438" s="66"/>
      <c r="G3438" s="66"/>
      <c r="H3438" s="66"/>
      <c r="I3438" s="67"/>
      <c r="J3438" s="68"/>
      <c r="K3438" s="13"/>
      <c r="L3438" s="9"/>
      <c r="M3438" s="71"/>
      <c r="N3438" s="70"/>
      <c r="O3438" s="66"/>
      <c r="P3438" s="72"/>
      <c r="Q3438" s="69"/>
      <c r="R3438" s="68"/>
      <c r="S3438" s="68"/>
      <c r="T3438" s="68"/>
      <c r="U3438" s="68"/>
    </row>
    <row r="3439" spans="1:21" x14ac:dyDescent="0.2">
      <c r="A3439" s="65"/>
      <c r="B3439" s="12"/>
      <c r="C3439" s="73"/>
      <c r="D3439" s="67"/>
      <c r="E3439" s="11"/>
      <c r="F3439" s="66"/>
      <c r="G3439" s="66"/>
      <c r="H3439" s="66"/>
      <c r="I3439" s="67"/>
      <c r="J3439" s="68"/>
      <c r="K3439" s="13"/>
      <c r="L3439" s="9"/>
      <c r="M3439" s="71"/>
      <c r="N3439" s="70"/>
      <c r="O3439" s="66"/>
      <c r="P3439" s="72"/>
      <c r="Q3439" s="69"/>
      <c r="R3439" s="68"/>
      <c r="S3439" s="68"/>
      <c r="T3439" s="68"/>
      <c r="U3439" s="68"/>
    </row>
    <row r="3440" spans="1:21" x14ac:dyDescent="0.2">
      <c r="A3440" s="65"/>
      <c r="B3440" s="12"/>
      <c r="C3440" s="73"/>
      <c r="D3440" s="67"/>
      <c r="E3440" s="11"/>
      <c r="F3440" s="66"/>
      <c r="G3440" s="66"/>
      <c r="H3440" s="66"/>
      <c r="I3440" s="67"/>
      <c r="J3440" s="68"/>
      <c r="K3440" s="13"/>
      <c r="L3440" s="9"/>
      <c r="M3440" s="71"/>
      <c r="N3440" s="70"/>
      <c r="O3440" s="66"/>
      <c r="P3440" s="72"/>
      <c r="Q3440" s="69"/>
      <c r="R3440" s="68"/>
      <c r="S3440" s="68"/>
      <c r="T3440" s="68"/>
      <c r="U3440" s="68"/>
    </row>
    <row r="3441" spans="1:21" x14ac:dyDescent="0.2">
      <c r="A3441" s="65"/>
      <c r="B3441" s="12"/>
      <c r="C3441" s="73"/>
      <c r="D3441" s="67"/>
      <c r="E3441" s="11"/>
      <c r="F3441" s="66"/>
      <c r="G3441" s="66"/>
      <c r="H3441" s="66"/>
      <c r="I3441" s="67"/>
      <c r="J3441" s="68"/>
      <c r="K3441" s="13"/>
      <c r="L3441" s="9"/>
      <c r="M3441" s="71"/>
      <c r="N3441" s="70"/>
      <c r="O3441" s="66"/>
      <c r="P3441" s="72"/>
      <c r="Q3441" s="69"/>
      <c r="R3441" s="68"/>
      <c r="S3441" s="68"/>
      <c r="T3441" s="68"/>
      <c r="U3441" s="68"/>
    </row>
    <row r="3442" spans="1:21" x14ac:dyDescent="0.2">
      <c r="A3442" s="65"/>
      <c r="B3442" s="12"/>
      <c r="C3442" s="73"/>
      <c r="D3442" s="67"/>
      <c r="E3442" s="11"/>
      <c r="F3442" s="66"/>
      <c r="G3442" s="66"/>
      <c r="H3442" s="66"/>
      <c r="I3442" s="67"/>
      <c r="J3442" s="68"/>
      <c r="K3442" s="13"/>
      <c r="L3442" s="9"/>
      <c r="M3442" s="71"/>
      <c r="N3442" s="70"/>
      <c r="O3442" s="66"/>
      <c r="P3442" s="72"/>
      <c r="Q3442" s="69"/>
      <c r="R3442" s="68"/>
      <c r="S3442" s="68"/>
      <c r="T3442" s="68"/>
      <c r="U3442" s="68"/>
    </row>
    <row r="3443" spans="1:21" x14ac:dyDescent="0.2">
      <c r="A3443" s="65"/>
      <c r="B3443" s="12"/>
      <c r="C3443" s="73"/>
      <c r="D3443" s="67"/>
      <c r="E3443" s="11"/>
      <c r="F3443" s="66"/>
      <c r="G3443" s="66"/>
      <c r="H3443" s="66"/>
      <c r="I3443" s="67"/>
      <c r="J3443" s="68"/>
      <c r="K3443" s="13"/>
      <c r="L3443" s="9"/>
      <c r="M3443" s="71"/>
      <c r="N3443" s="70"/>
      <c r="O3443" s="66"/>
      <c r="P3443" s="72"/>
      <c r="Q3443" s="69"/>
      <c r="R3443" s="68"/>
      <c r="S3443" s="68"/>
      <c r="T3443" s="68"/>
      <c r="U3443" s="68"/>
    </row>
    <row r="3444" spans="1:21" x14ac:dyDescent="0.2">
      <c r="A3444" s="65"/>
      <c r="B3444" s="12"/>
      <c r="C3444" s="73"/>
      <c r="D3444" s="67"/>
      <c r="E3444" s="11"/>
      <c r="F3444" s="66"/>
      <c r="G3444" s="66"/>
      <c r="H3444" s="66"/>
      <c r="I3444" s="67"/>
      <c r="J3444" s="68"/>
      <c r="K3444" s="13"/>
      <c r="L3444" s="9"/>
      <c r="M3444" s="71"/>
      <c r="N3444" s="70"/>
      <c r="O3444" s="66"/>
      <c r="P3444" s="72"/>
      <c r="Q3444" s="69"/>
      <c r="R3444" s="68"/>
      <c r="S3444" s="68"/>
      <c r="T3444" s="68"/>
      <c r="U3444" s="68"/>
    </row>
    <row r="3445" spans="1:21" x14ac:dyDescent="0.2">
      <c r="A3445" s="65"/>
      <c r="B3445" s="12"/>
      <c r="C3445" s="73"/>
      <c r="D3445" s="67"/>
      <c r="E3445" s="11"/>
      <c r="F3445" s="66"/>
      <c r="G3445" s="66"/>
      <c r="H3445" s="66"/>
      <c r="I3445" s="67"/>
      <c r="J3445" s="68"/>
      <c r="K3445" s="13"/>
      <c r="L3445" s="9"/>
      <c r="M3445" s="71"/>
      <c r="N3445" s="70"/>
      <c r="O3445" s="66"/>
      <c r="P3445" s="72"/>
      <c r="Q3445" s="69"/>
      <c r="R3445" s="68"/>
      <c r="S3445" s="68"/>
      <c r="T3445" s="68"/>
      <c r="U3445" s="68"/>
    </row>
    <row r="3446" spans="1:21" x14ac:dyDescent="0.2">
      <c r="A3446" s="65"/>
      <c r="B3446" s="12"/>
      <c r="C3446" s="73"/>
      <c r="D3446" s="67"/>
      <c r="E3446" s="11"/>
      <c r="F3446" s="66"/>
      <c r="G3446" s="66"/>
      <c r="H3446" s="66"/>
      <c r="I3446" s="67"/>
      <c r="J3446" s="68"/>
      <c r="K3446" s="13"/>
      <c r="L3446" s="9"/>
      <c r="M3446" s="71"/>
      <c r="N3446" s="70"/>
      <c r="O3446" s="66"/>
      <c r="P3446" s="72"/>
      <c r="Q3446" s="69"/>
      <c r="R3446" s="68"/>
      <c r="S3446" s="68"/>
      <c r="T3446" s="68"/>
      <c r="U3446" s="68"/>
    </row>
    <row r="3447" spans="1:21" x14ac:dyDescent="0.2">
      <c r="A3447" s="65"/>
      <c r="B3447" s="12"/>
      <c r="C3447" s="73"/>
      <c r="D3447" s="67"/>
      <c r="E3447" s="11"/>
      <c r="F3447" s="66"/>
      <c r="G3447" s="66"/>
      <c r="H3447" s="66"/>
      <c r="I3447" s="67"/>
      <c r="J3447" s="68"/>
      <c r="K3447" s="13"/>
      <c r="L3447" s="9"/>
      <c r="M3447" s="71"/>
      <c r="N3447" s="70"/>
      <c r="O3447" s="66"/>
      <c r="P3447" s="72"/>
      <c r="Q3447" s="69"/>
      <c r="R3447" s="68"/>
      <c r="S3447" s="68"/>
      <c r="T3447" s="68"/>
      <c r="U3447" s="68"/>
    </row>
    <row r="3448" spans="1:21" x14ac:dyDescent="0.2">
      <c r="A3448" s="65"/>
      <c r="B3448" s="12"/>
      <c r="C3448" s="73"/>
      <c r="D3448" s="67"/>
      <c r="E3448" s="11"/>
      <c r="F3448" s="66"/>
      <c r="G3448" s="66"/>
      <c r="H3448" s="66"/>
      <c r="I3448" s="67"/>
      <c r="J3448" s="68"/>
      <c r="K3448" s="13"/>
      <c r="L3448" s="9"/>
      <c r="M3448" s="71"/>
      <c r="N3448" s="70"/>
      <c r="O3448" s="66"/>
      <c r="P3448" s="72"/>
      <c r="Q3448" s="69"/>
      <c r="R3448" s="68"/>
      <c r="S3448" s="68"/>
      <c r="T3448" s="68"/>
      <c r="U3448" s="68"/>
    </row>
    <row r="3449" spans="1:21" x14ac:dyDescent="0.2">
      <c r="A3449" s="65"/>
      <c r="B3449" s="12"/>
      <c r="C3449" s="73"/>
      <c r="D3449" s="67"/>
      <c r="E3449" s="11"/>
      <c r="F3449" s="66"/>
      <c r="G3449" s="66"/>
      <c r="H3449" s="66"/>
      <c r="I3449" s="67"/>
      <c r="J3449" s="68"/>
      <c r="K3449" s="13"/>
      <c r="L3449" s="9"/>
      <c r="M3449" s="71"/>
      <c r="N3449" s="70"/>
      <c r="O3449" s="66"/>
      <c r="P3449" s="72"/>
      <c r="Q3449" s="69"/>
      <c r="R3449" s="68"/>
      <c r="S3449" s="68"/>
      <c r="T3449" s="68"/>
      <c r="U3449" s="68"/>
    </row>
    <row r="3450" spans="1:21" x14ac:dyDescent="0.2">
      <c r="A3450" s="65"/>
      <c r="B3450" s="12"/>
      <c r="C3450" s="73"/>
      <c r="D3450" s="67"/>
      <c r="E3450" s="11"/>
      <c r="F3450" s="66"/>
      <c r="G3450" s="66"/>
      <c r="H3450" s="66"/>
      <c r="I3450" s="67"/>
      <c r="J3450" s="68"/>
      <c r="K3450" s="13"/>
      <c r="L3450" s="9"/>
      <c r="M3450" s="71"/>
      <c r="N3450" s="70"/>
      <c r="O3450" s="66"/>
      <c r="P3450" s="72"/>
      <c r="Q3450" s="69"/>
      <c r="R3450" s="68"/>
      <c r="S3450" s="68"/>
      <c r="T3450" s="68"/>
      <c r="U3450" s="68"/>
    </row>
    <row r="3451" spans="1:21" x14ac:dyDescent="0.2">
      <c r="A3451" s="65"/>
      <c r="B3451" s="12"/>
      <c r="C3451" s="73"/>
      <c r="D3451" s="67"/>
      <c r="E3451" s="11"/>
      <c r="F3451" s="66"/>
      <c r="G3451" s="66"/>
      <c r="H3451" s="66"/>
      <c r="I3451" s="67"/>
      <c r="J3451" s="68"/>
      <c r="K3451" s="13"/>
      <c r="L3451" s="9"/>
      <c r="M3451" s="71"/>
      <c r="N3451" s="70"/>
      <c r="O3451" s="66"/>
      <c r="P3451" s="72"/>
      <c r="Q3451" s="69"/>
      <c r="R3451" s="68"/>
      <c r="S3451" s="68"/>
      <c r="T3451" s="68"/>
      <c r="U3451" s="68"/>
    </row>
    <row r="3452" spans="1:21" x14ac:dyDescent="0.2">
      <c r="A3452" s="65"/>
      <c r="B3452" s="12"/>
      <c r="C3452" s="73"/>
      <c r="D3452" s="67"/>
      <c r="E3452" s="11"/>
      <c r="F3452" s="66"/>
      <c r="G3452" s="66"/>
      <c r="H3452" s="66"/>
      <c r="I3452" s="67"/>
      <c r="J3452" s="68"/>
      <c r="K3452" s="13"/>
      <c r="L3452" s="9"/>
      <c r="M3452" s="71"/>
      <c r="N3452" s="70"/>
      <c r="O3452" s="66"/>
      <c r="P3452" s="72"/>
      <c r="Q3452" s="69"/>
      <c r="R3452" s="68"/>
      <c r="S3452" s="68"/>
      <c r="T3452" s="68"/>
      <c r="U3452" s="68"/>
    </row>
    <row r="3453" spans="1:21" x14ac:dyDescent="0.2">
      <c r="A3453" s="65"/>
      <c r="B3453" s="12"/>
      <c r="C3453" s="73"/>
      <c r="D3453" s="67"/>
      <c r="E3453" s="11"/>
      <c r="F3453" s="66"/>
      <c r="G3453" s="66"/>
      <c r="H3453" s="66"/>
      <c r="I3453" s="67"/>
      <c r="J3453" s="68"/>
      <c r="K3453" s="13"/>
      <c r="L3453" s="9"/>
      <c r="M3453" s="71"/>
      <c r="N3453" s="70"/>
      <c r="O3453" s="66"/>
      <c r="P3453" s="72"/>
      <c r="Q3453" s="69"/>
      <c r="R3453" s="68"/>
      <c r="S3453" s="68"/>
      <c r="T3453" s="68"/>
      <c r="U3453" s="68"/>
    </row>
    <row r="3454" spans="1:21" x14ac:dyDescent="0.2">
      <c r="A3454" s="65"/>
      <c r="B3454" s="12"/>
      <c r="C3454" s="73"/>
      <c r="D3454" s="67"/>
      <c r="E3454" s="11"/>
      <c r="F3454" s="66"/>
      <c r="G3454" s="66"/>
      <c r="H3454" s="66"/>
      <c r="I3454" s="67"/>
      <c r="J3454" s="68"/>
      <c r="K3454" s="13"/>
      <c r="L3454" s="9"/>
      <c r="M3454" s="71"/>
      <c r="N3454" s="70"/>
      <c r="O3454" s="66"/>
      <c r="P3454" s="72"/>
      <c r="Q3454" s="69"/>
      <c r="R3454" s="68"/>
      <c r="S3454" s="68"/>
      <c r="T3454" s="68"/>
      <c r="U3454" s="68"/>
    </row>
    <row r="3455" spans="1:21" x14ac:dyDescent="0.2">
      <c r="A3455" s="65"/>
      <c r="B3455" s="12"/>
      <c r="C3455" s="73"/>
      <c r="D3455" s="67"/>
      <c r="E3455" s="11"/>
      <c r="F3455" s="66"/>
      <c r="G3455" s="66"/>
      <c r="H3455" s="66"/>
      <c r="I3455" s="67"/>
      <c r="J3455" s="68"/>
      <c r="K3455" s="13"/>
      <c r="L3455" s="9"/>
      <c r="M3455" s="71"/>
      <c r="N3455" s="70"/>
      <c r="O3455" s="66"/>
      <c r="P3455" s="72"/>
      <c r="Q3455" s="69"/>
      <c r="R3455" s="68"/>
      <c r="S3455" s="68"/>
      <c r="T3455" s="68"/>
      <c r="U3455" s="68"/>
    </row>
    <row r="3456" spans="1:21" x14ac:dyDescent="0.2">
      <c r="A3456" s="65"/>
      <c r="B3456" s="12"/>
      <c r="C3456" s="73"/>
      <c r="D3456" s="67"/>
      <c r="E3456" s="11"/>
      <c r="F3456" s="66"/>
      <c r="G3456" s="66"/>
      <c r="H3456" s="66"/>
      <c r="I3456" s="67"/>
      <c r="J3456" s="68"/>
      <c r="K3456" s="13"/>
      <c r="L3456" s="9"/>
      <c r="M3456" s="71"/>
      <c r="N3456" s="70"/>
      <c r="O3456" s="66"/>
      <c r="P3456" s="72"/>
      <c r="Q3456" s="69"/>
      <c r="R3456" s="68"/>
      <c r="S3456" s="68"/>
      <c r="T3456" s="68"/>
      <c r="U3456" s="68"/>
    </row>
    <row r="3457" spans="1:21" x14ac:dyDescent="0.2">
      <c r="A3457" s="65"/>
      <c r="B3457" s="12"/>
      <c r="C3457" s="73"/>
      <c r="D3457" s="67"/>
      <c r="E3457" s="11"/>
      <c r="F3457" s="66"/>
      <c r="G3457" s="66"/>
      <c r="H3457" s="66"/>
      <c r="I3457" s="67"/>
      <c r="J3457" s="68"/>
      <c r="K3457" s="13"/>
      <c r="L3457" s="9"/>
      <c r="M3457" s="71"/>
      <c r="N3457" s="70"/>
      <c r="O3457" s="66"/>
      <c r="P3457" s="72"/>
      <c r="Q3457" s="69"/>
      <c r="R3457" s="68"/>
      <c r="S3457" s="68"/>
      <c r="T3457" s="68"/>
      <c r="U3457" s="68"/>
    </row>
    <row r="3458" spans="1:21" x14ac:dyDescent="0.2">
      <c r="A3458" s="65"/>
      <c r="B3458" s="12"/>
      <c r="C3458" s="73"/>
      <c r="D3458" s="67"/>
      <c r="E3458" s="11"/>
      <c r="F3458" s="66"/>
      <c r="G3458" s="66"/>
      <c r="H3458" s="66"/>
      <c r="I3458" s="67"/>
      <c r="J3458" s="68"/>
      <c r="K3458" s="13"/>
      <c r="L3458" s="9"/>
      <c r="M3458" s="71"/>
      <c r="N3458" s="70"/>
      <c r="O3458" s="66"/>
      <c r="P3458" s="72"/>
      <c r="Q3458" s="69"/>
      <c r="R3458" s="68"/>
      <c r="S3458" s="68"/>
      <c r="T3458" s="68"/>
      <c r="U3458" s="68"/>
    </row>
    <row r="3459" spans="1:21" x14ac:dyDescent="0.2">
      <c r="A3459" s="65"/>
      <c r="B3459" s="12"/>
      <c r="C3459" s="73"/>
      <c r="D3459" s="67"/>
      <c r="E3459" s="11"/>
      <c r="F3459" s="66"/>
      <c r="G3459" s="66"/>
      <c r="H3459" s="66"/>
      <c r="I3459" s="67"/>
      <c r="J3459" s="68"/>
      <c r="K3459" s="13"/>
      <c r="L3459" s="9"/>
      <c r="M3459" s="71"/>
      <c r="N3459" s="70"/>
      <c r="O3459" s="66"/>
      <c r="P3459" s="72"/>
      <c r="Q3459" s="69"/>
      <c r="R3459" s="68"/>
      <c r="S3459" s="68"/>
      <c r="T3459" s="68"/>
      <c r="U3459" s="68"/>
    </row>
    <row r="3460" spans="1:21" x14ac:dyDescent="0.2">
      <c r="A3460" s="65"/>
      <c r="B3460" s="12"/>
      <c r="C3460" s="73"/>
      <c r="D3460" s="67"/>
      <c r="E3460" s="11"/>
      <c r="F3460" s="66"/>
      <c r="G3460" s="66"/>
      <c r="H3460" s="66"/>
      <c r="I3460" s="67"/>
      <c r="J3460" s="68"/>
      <c r="K3460" s="13"/>
      <c r="L3460" s="9"/>
      <c r="M3460" s="71"/>
      <c r="N3460" s="70"/>
      <c r="O3460" s="66"/>
      <c r="P3460" s="72"/>
      <c r="Q3460" s="69"/>
      <c r="R3460" s="68"/>
      <c r="S3460" s="68"/>
      <c r="T3460" s="68"/>
      <c r="U3460" s="68"/>
    </row>
    <row r="3461" spans="1:21" x14ac:dyDescent="0.2">
      <c r="A3461" s="65"/>
      <c r="B3461" s="12"/>
      <c r="C3461" s="73"/>
      <c r="D3461" s="67"/>
      <c r="E3461" s="11"/>
      <c r="F3461" s="66"/>
      <c r="G3461" s="66"/>
      <c r="H3461" s="66"/>
      <c r="I3461" s="67"/>
      <c r="J3461" s="68"/>
      <c r="K3461" s="13"/>
      <c r="L3461" s="9"/>
      <c r="M3461" s="71"/>
      <c r="N3461" s="70"/>
      <c r="O3461" s="66"/>
      <c r="P3461" s="72"/>
      <c r="Q3461" s="69"/>
      <c r="R3461" s="68"/>
      <c r="S3461" s="68"/>
      <c r="T3461" s="68"/>
      <c r="U3461" s="68"/>
    </row>
    <row r="3462" spans="1:21" x14ac:dyDescent="0.2">
      <c r="A3462" s="65"/>
      <c r="B3462" s="12"/>
      <c r="C3462" s="73"/>
      <c r="D3462" s="67"/>
      <c r="E3462" s="11"/>
      <c r="F3462" s="66"/>
      <c r="G3462" s="66"/>
      <c r="H3462" s="66"/>
      <c r="I3462" s="67"/>
      <c r="J3462" s="68"/>
      <c r="K3462" s="13"/>
      <c r="L3462" s="9"/>
      <c r="M3462" s="71"/>
      <c r="N3462" s="70"/>
      <c r="O3462" s="66"/>
      <c r="P3462" s="72"/>
      <c r="Q3462" s="69"/>
      <c r="R3462" s="68"/>
      <c r="S3462" s="68"/>
      <c r="T3462" s="68"/>
      <c r="U3462" s="68"/>
    </row>
    <row r="3463" spans="1:21" x14ac:dyDescent="0.2">
      <c r="A3463" s="65"/>
      <c r="B3463" s="12"/>
      <c r="C3463" s="73"/>
      <c r="D3463" s="67"/>
      <c r="E3463" s="11"/>
      <c r="F3463" s="66"/>
      <c r="G3463" s="66"/>
      <c r="H3463" s="66"/>
      <c r="I3463" s="67"/>
      <c r="J3463" s="68"/>
      <c r="K3463" s="13"/>
      <c r="L3463" s="9"/>
      <c r="M3463" s="71"/>
      <c r="N3463" s="70"/>
      <c r="O3463" s="66"/>
      <c r="P3463" s="72"/>
      <c r="Q3463" s="69"/>
      <c r="R3463" s="68"/>
      <c r="S3463" s="68"/>
      <c r="T3463" s="68"/>
      <c r="U3463" s="68"/>
    </row>
    <row r="3464" spans="1:21" x14ac:dyDescent="0.2">
      <c r="A3464" s="65"/>
      <c r="B3464" s="12"/>
      <c r="C3464" s="73"/>
      <c r="D3464" s="67"/>
      <c r="E3464" s="11"/>
      <c r="F3464" s="66"/>
      <c r="G3464" s="66"/>
      <c r="H3464" s="66"/>
      <c r="I3464" s="67"/>
      <c r="J3464" s="68"/>
      <c r="K3464" s="13"/>
      <c r="L3464" s="9"/>
      <c r="M3464" s="71"/>
      <c r="N3464" s="70"/>
      <c r="O3464" s="66"/>
      <c r="P3464" s="72"/>
      <c r="Q3464" s="69"/>
      <c r="R3464" s="68"/>
      <c r="S3464" s="68"/>
      <c r="T3464" s="68"/>
      <c r="U3464" s="68"/>
    </row>
    <row r="3465" spans="1:21" x14ac:dyDescent="0.2">
      <c r="A3465" s="65"/>
      <c r="B3465" s="12"/>
      <c r="C3465" s="73"/>
      <c r="D3465" s="67"/>
      <c r="E3465" s="11"/>
      <c r="F3465" s="66"/>
      <c r="G3465" s="66"/>
      <c r="H3465" s="66"/>
      <c r="I3465" s="67"/>
      <c r="J3465" s="68"/>
      <c r="K3465" s="13"/>
      <c r="L3465" s="9"/>
      <c r="M3465" s="71"/>
      <c r="N3465" s="70"/>
      <c r="O3465" s="66"/>
      <c r="P3465" s="72"/>
      <c r="Q3465" s="69"/>
      <c r="R3465" s="68"/>
      <c r="S3465" s="68"/>
      <c r="T3465" s="68"/>
      <c r="U3465" s="68"/>
    </row>
    <row r="3466" spans="1:21" x14ac:dyDescent="0.2">
      <c r="A3466" s="65"/>
      <c r="B3466" s="12"/>
      <c r="C3466" s="73"/>
      <c r="D3466" s="67"/>
      <c r="E3466" s="11"/>
      <c r="F3466" s="66"/>
      <c r="G3466" s="66"/>
      <c r="H3466" s="66"/>
      <c r="I3466" s="67"/>
      <c r="J3466" s="68"/>
      <c r="K3466" s="13"/>
      <c r="L3466" s="9"/>
      <c r="M3466" s="71"/>
      <c r="N3466" s="70"/>
      <c r="O3466" s="66"/>
      <c r="P3466" s="72"/>
      <c r="Q3466" s="69"/>
      <c r="R3466" s="68"/>
      <c r="S3466" s="68"/>
      <c r="T3466" s="68"/>
      <c r="U3466" s="68"/>
    </row>
    <row r="3467" spans="1:21" x14ac:dyDescent="0.2">
      <c r="A3467" s="65"/>
      <c r="B3467" s="12"/>
      <c r="C3467" s="73"/>
      <c r="D3467" s="67"/>
      <c r="E3467" s="11"/>
      <c r="F3467" s="66"/>
      <c r="G3467" s="66"/>
      <c r="H3467" s="66"/>
      <c r="I3467" s="67"/>
      <c r="J3467" s="68"/>
      <c r="K3467" s="13"/>
      <c r="L3467" s="9"/>
      <c r="M3467" s="71"/>
      <c r="N3467" s="70"/>
      <c r="O3467" s="66"/>
      <c r="P3467" s="72"/>
      <c r="Q3467" s="69"/>
      <c r="R3467" s="68"/>
      <c r="S3467" s="68"/>
      <c r="T3467" s="68"/>
      <c r="U3467" s="68"/>
    </row>
    <row r="3468" spans="1:21" x14ac:dyDescent="0.2">
      <c r="A3468" s="65"/>
      <c r="B3468" s="12"/>
      <c r="C3468" s="73"/>
      <c r="D3468" s="67"/>
      <c r="E3468" s="11"/>
      <c r="F3468" s="66"/>
      <c r="G3468" s="66"/>
      <c r="H3468" s="66"/>
      <c r="I3468" s="67"/>
      <c r="J3468" s="68"/>
      <c r="K3468" s="13"/>
      <c r="L3468" s="9"/>
      <c r="M3468" s="71"/>
      <c r="N3468" s="70"/>
      <c r="O3468" s="66"/>
      <c r="P3468" s="72"/>
      <c r="Q3468" s="69"/>
      <c r="R3468" s="68"/>
      <c r="S3468" s="68"/>
      <c r="T3468" s="68"/>
      <c r="U3468" s="68"/>
    </row>
    <row r="3469" spans="1:21" x14ac:dyDescent="0.2">
      <c r="A3469" s="65"/>
      <c r="B3469" s="12"/>
      <c r="C3469" s="73"/>
      <c r="D3469" s="67"/>
      <c r="E3469" s="11"/>
      <c r="F3469" s="66"/>
      <c r="G3469" s="66"/>
      <c r="H3469" s="66"/>
      <c r="I3469" s="67"/>
      <c r="J3469" s="68"/>
      <c r="K3469" s="13"/>
      <c r="L3469" s="9"/>
      <c r="M3469" s="71"/>
      <c r="N3469" s="70"/>
      <c r="O3469" s="66"/>
      <c r="P3469" s="72"/>
      <c r="Q3469" s="69"/>
      <c r="R3469" s="68"/>
      <c r="S3469" s="68"/>
      <c r="T3469" s="68"/>
      <c r="U3469" s="68"/>
    </row>
    <row r="3470" spans="1:21" x14ac:dyDescent="0.2">
      <c r="A3470" s="65"/>
      <c r="B3470" s="12"/>
      <c r="C3470" s="73"/>
      <c r="D3470" s="67"/>
      <c r="E3470" s="11"/>
      <c r="F3470" s="66"/>
      <c r="G3470" s="66"/>
      <c r="H3470" s="66"/>
      <c r="I3470" s="67"/>
      <c r="J3470" s="68"/>
      <c r="K3470" s="13"/>
      <c r="L3470" s="9"/>
      <c r="M3470" s="71"/>
      <c r="N3470" s="70"/>
      <c r="O3470" s="66"/>
      <c r="P3470" s="72"/>
      <c r="Q3470" s="69"/>
      <c r="R3470" s="68"/>
      <c r="S3470" s="68"/>
      <c r="T3470" s="68"/>
      <c r="U3470" s="68"/>
    </row>
    <row r="3471" spans="1:21" x14ac:dyDescent="0.2">
      <c r="A3471" s="65"/>
      <c r="B3471" s="12"/>
      <c r="C3471" s="73"/>
      <c r="D3471" s="67"/>
      <c r="E3471" s="11"/>
      <c r="F3471" s="66"/>
      <c r="G3471" s="66"/>
      <c r="H3471" s="66"/>
      <c r="I3471" s="67"/>
      <c r="J3471" s="68"/>
      <c r="K3471" s="13"/>
      <c r="L3471" s="9"/>
      <c r="M3471" s="71"/>
      <c r="N3471" s="70"/>
      <c r="O3471" s="66"/>
      <c r="P3471" s="72"/>
      <c r="Q3471" s="69"/>
      <c r="R3471" s="68"/>
      <c r="S3471" s="68"/>
      <c r="T3471" s="68"/>
      <c r="U3471" s="68"/>
    </row>
    <row r="3472" spans="1:21" x14ac:dyDescent="0.2">
      <c r="A3472" s="65"/>
      <c r="B3472" s="12"/>
      <c r="C3472" s="73"/>
      <c r="D3472" s="67"/>
      <c r="E3472" s="11"/>
      <c r="F3472" s="66"/>
      <c r="G3472" s="66"/>
      <c r="H3472" s="66"/>
      <c r="I3472" s="67"/>
      <c r="J3472" s="68"/>
      <c r="K3472" s="13"/>
      <c r="L3472" s="9"/>
      <c r="M3472" s="71"/>
      <c r="N3472" s="70"/>
      <c r="O3472" s="66"/>
      <c r="P3472" s="72"/>
      <c r="Q3472" s="69"/>
      <c r="R3472" s="68"/>
      <c r="S3472" s="68"/>
      <c r="T3472" s="68"/>
      <c r="U3472" s="68"/>
    </row>
    <row r="3473" spans="1:21" x14ac:dyDescent="0.2">
      <c r="A3473" s="65"/>
      <c r="B3473" s="12"/>
      <c r="C3473" s="73"/>
      <c r="D3473" s="67"/>
      <c r="E3473" s="11"/>
      <c r="F3473" s="66"/>
      <c r="G3473" s="66"/>
      <c r="H3473" s="66"/>
      <c r="I3473" s="67"/>
      <c r="J3473" s="68"/>
      <c r="K3473" s="13"/>
      <c r="L3473" s="9"/>
      <c r="M3473" s="71"/>
      <c r="N3473" s="70"/>
      <c r="O3473" s="66"/>
      <c r="P3473" s="72"/>
      <c r="Q3473" s="69"/>
      <c r="R3473" s="68"/>
      <c r="S3473" s="68"/>
      <c r="T3473" s="68"/>
      <c r="U3473" s="68"/>
    </row>
    <row r="3474" spans="1:21" x14ac:dyDescent="0.2">
      <c r="A3474" s="65"/>
      <c r="B3474" s="12"/>
      <c r="C3474" s="73"/>
      <c r="D3474" s="67"/>
      <c r="E3474" s="11"/>
      <c r="F3474" s="66"/>
      <c r="G3474" s="66"/>
      <c r="H3474" s="66"/>
      <c r="I3474" s="67"/>
      <c r="J3474" s="68"/>
      <c r="K3474" s="13"/>
      <c r="L3474" s="9"/>
      <c r="M3474" s="71"/>
      <c r="N3474" s="70"/>
      <c r="O3474" s="66"/>
      <c r="P3474" s="72"/>
      <c r="Q3474" s="69"/>
      <c r="R3474" s="68"/>
      <c r="S3474" s="68"/>
      <c r="T3474" s="68"/>
      <c r="U3474" s="68"/>
    </row>
    <row r="3475" spans="1:21" x14ac:dyDescent="0.2">
      <c r="A3475" s="65"/>
      <c r="B3475" s="12"/>
      <c r="C3475" s="73"/>
      <c r="D3475" s="67"/>
      <c r="E3475" s="11"/>
      <c r="F3475" s="66"/>
      <c r="G3475" s="66"/>
      <c r="H3475" s="66"/>
      <c r="I3475" s="67"/>
      <c r="J3475" s="68"/>
      <c r="K3475" s="13"/>
      <c r="L3475" s="9"/>
      <c r="M3475" s="71"/>
      <c r="N3475" s="70"/>
      <c r="O3475" s="66"/>
      <c r="P3475" s="72"/>
      <c r="Q3475" s="69"/>
      <c r="R3475" s="68"/>
      <c r="S3475" s="68"/>
      <c r="T3475" s="68"/>
      <c r="U3475" s="68"/>
    </row>
    <row r="3476" spans="1:21" x14ac:dyDescent="0.2">
      <c r="A3476" s="65"/>
      <c r="B3476" s="12"/>
      <c r="C3476" s="73"/>
      <c r="D3476" s="67"/>
      <c r="E3476" s="11"/>
      <c r="F3476" s="66"/>
      <c r="G3476" s="66"/>
      <c r="H3476" s="66"/>
      <c r="I3476" s="67"/>
      <c r="J3476" s="68"/>
      <c r="K3476" s="13"/>
      <c r="L3476" s="9"/>
      <c r="M3476" s="71"/>
      <c r="N3476" s="70"/>
      <c r="O3476" s="66"/>
      <c r="P3476" s="72"/>
      <c r="Q3476" s="69"/>
      <c r="R3476" s="68"/>
      <c r="S3476" s="68"/>
      <c r="T3476" s="68"/>
      <c r="U3476" s="68"/>
    </row>
    <row r="3477" spans="1:21" x14ac:dyDescent="0.2">
      <c r="A3477" s="65"/>
      <c r="B3477" s="12"/>
      <c r="C3477" s="73"/>
      <c r="D3477" s="67"/>
      <c r="E3477" s="11"/>
      <c r="F3477" s="66"/>
      <c r="G3477" s="66"/>
      <c r="H3477" s="66"/>
      <c r="I3477" s="67"/>
      <c r="J3477" s="68"/>
      <c r="K3477" s="13"/>
      <c r="L3477" s="9"/>
      <c r="M3477" s="71"/>
      <c r="N3477" s="70"/>
      <c r="O3477" s="66"/>
      <c r="P3477" s="72"/>
      <c r="Q3477" s="69"/>
      <c r="R3477" s="68"/>
      <c r="S3477" s="68"/>
      <c r="T3477" s="68"/>
      <c r="U3477" s="68"/>
    </row>
    <row r="3478" spans="1:21" x14ac:dyDescent="0.2">
      <c r="A3478" s="65"/>
      <c r="B3478" s="12"/>
      <c r="C3478" s="73"/>
      <c r="D3478" s="67"/>
      <c r="E3478" s="11"/>
      <c r="F3478" s="66"/>
      <c r="G3478" s="66"/>
      <c r="H3478" s="66"/>
      <c r="I3478" s="67"/>
      <c r="J3478" s="68"/>
      <c r="K3478" s="13"/>
      <c r="L3478" s="9"/>
      <c r="M3478" s="71"/>
      <c r="N3478" s="70"/>
      <c r="O3478" s="66"/>
      <c r="P3478" s="72"/>
      <c r="Q3478" s="69"/>
      <c r="R3478" s="68"/>
      <c r="S3478" s="68"/>
      <c r="T3478" s="68"/>
      <c r="U3478" s="68"/>
    </row>
    <row r="3479" spans="1:21" x14ac:dyDescent="0.2">
      <c r="A3479" s="65"/>
      <c r="B3479" s="12"/>
      <c r="C3479" s="73"/>
      <c r="D3479" s="67"/>
      <c r="E3479" s="11"/>
      <c r="F3479" s="66"/>
      <c r="G3479" s="66"/>
      <c r="H3479" s="66"/>
      <c r="I3479" s="67"/>
      <c r="J3479" s="68"/>
      <c r="K3479" s="13"/>
      <c r="L3479" s="9"/>
      <c r="M3479" s="71"/>
      <c r="N3479" s="70"/>
      <c r="O3479" s="66"/>
      <c r="P3479" s="72"/>
      <c r="Q3479" s="69"/>
      <c r="R3479" s="68"/>
      <c r="S3479" s="68"/>
      <c r="T3479" s="68"/>
      <c r="U3479" s="68"/>
    </row>
    <row r="3480" spans="1:21" x14ac:dyDescent="0.2">
      <c r="A3480" s="65"/>
      <c r="B3480" s="12"/>
      <c r="C3480" s="73"/>
      <c r="D3480" s="67"/>
      <c r="E3480" s="11"/>
      <c r="F3480" s="66"/>
      <c r="G3480" s="66"/>
      <c r="H3480" s="66"/>
      <c r="I3480" s="67"/>
      <c r="J3480" s="68"/>
      <c r="K3480" s="13"/>
      <c r="L3480" s="9"/>
      <c r="M3480" s="71"/>
      <c r="N3480" s="70"/>
      <c r="O3480" s="66"/>
      <c r="P3480" s="72"/>
      <c r="Q3480" s="69"/>
      <c r="R3480" s="68"/>
      <c r="S3480" s="68"/>
      <c r="T3480" s="68"/>
      <c r="U3480" s="68"/>
    </row>
    <row r="3481" spans="1:21" x14ac:dyDescent="0.2">
      <c r="A3481" s="65"/>
      <c r="B3481" s="12"/>
      <c r="C3481" s="73"/>
      <c r="D3481" s="67"/>
      <c r="E3481" s="11"/>
      <c r="F3481" s="66"/>
      <c r="G3481" s="66"/>
      <c r="H3481" s="66"/>
      <c r="I3481" s="67"/>
      <c r="J3481" s="68"/>
      <c r="K3481" s="13"/>
      <c r="L3481" s="9"/>
      <c r="M3481" s="71"/>
      <c r="N3481" s="70"/>
      <c r="O3481" s="66"/>
      <c r="P3481" s="72"/>
      <c r="Q3481" s="69"/>
      <c r="R3481" s="68"/>
      <c r="S3481" s="68"/>
      <c r="T3481" s="68"/>
      <c r="U3481" s="68"/>
    </row>
    <row r="3482" spans="1:21" x14ac:dyDescent="0.2">
      <c r="A3482" s="65"/>
      <c r="B3482" s="12"/>
      <c r="C3482" s="73"/>
      <c r="D3482" s="67"/>
      <c r="E3482" s="11"/>
      <c r="F3482" s="66"/>
      <c r="G3482" s="66"/>
      <c r="H3482" s="66"/>
      <c r="I3482" s="67"/>
      <c r="J3482" s="68"/>
      <c r="K3482" s="13"/>
      <c r="L3482" s="9"/>
      <c r="M3482" s="71"/>
      <c r="N3482" s="70"/>
      <c r="O3482" s="66"/>
      <c r="P3482" s="72"/>
      <c r="Q3482" s="69"/>
      <c r="R3482" s="68"/>
      <c r="S3482" s="68"/>
      <c r="T3482" s="68"/>
      <c r="U3482" s="68"/>
    </row>
    <row r="3483" spans="1:21" x14ac:dyDescent="0.2">
      <c r="A3483" s="65"/>
      <c r="B3483" s="12"/>
      <c r="C3483" s="73"/>
      <c r="D3483" s="67"/>
      <c r="E3483" s="11"/>
      <c r="F3483" s="66"/>
      <c r="G3483" s="66"/>
      <c r="H3483" s="66"/>
      <c r="I3483" s="67"/>
      <c r="J3483" s="68"/>
      <c r="K3483" s="13"/>
      <c r="L3483" s="9"/>
      <c r="M3483" s="71"/>
      <c r="N3483" s="70"/>
      <c r="O3483" s="66"/>
      <c r="P3483" s="72"/>
      <c r="Q3483" s="69"/>
      <c r="R3483" s="68"/>
      <c r="S3483" s="68"/>
      <c r="T3483" s="68"/>
      <c r="U3483" s="68"/>
    </row>
    <row r="3484" spans="1:21" x14ac:dyDescent="0.2">
      <c r="A3484" s="65"/>
      <c r="B3484" s="12"/>
      <c r="C3484" s="73"/>
      <c r="D3484" s="67"/>
      <c r="E3484" s="11"/>
      <c r="F3484" s="66"/>
      <c r="G3484" s="66"/>
      <c r="H3484" s="66"/>
      <c r="I3484" s="67"/>
      <c r="J3484" s="68"/>
      <c r="K3484" s="13"/>
      <c r="L3484" s="9"/>
      <c r="M3484" s="71"/>
      <c r="N3484" s="70"/>
      <c r="O3484" s="66"/>
      <c r="P3484" s="72"/>
      <c r="Q3484" s="69"/>
      <c r="R3484" s="68"/>
      <c r="S3484" s="68"/>
      <c r="T3484" s="68"/>
      <c r="U3484" s="68"/>
    </row>
    <row r="3485" spans="1:21" x14ac:dyDescent="0.2">
      <c r="A3485" s="65"/>
      <c r="B3485" s="12"/>
      <c r="C3485" s="73"/>
      <c r="D3485" s="67"/>
      <c r="E3485" s="11"/>
      <c r="F3485" s="66"/>
      <c r="G3485" s="66"/>
      <c r="H3485" s="66"/>
      <c r="I3485" s="67"/>
      <c r="J3485" s="68"/>
      <c r="K3485" s="13"/>
      <c r="L3485" s="9"/>
      <c r="M3485" s="71"/>
      <c r="N3485" s="70"/>
      <c r="O3485" s="66"/>
      <c r="P3485" s="72"/>
      <c r="Q3485" s="69"/>
      <c r="R3485" s="68"/>
      <c r="S3485" s="68"/>
      <c r="T3485" s="68"/>
      <c r="U3485" s="68"/>
    </row>
    <row r="3486" spans="1:21" x14ac:dyDescent="0.2">
      <c r="A3486" s="65"/>
      <c r="B3486" s="12"/>
      <c r="C3486" s="73"/>
      <c r="D3486" s="67"/>
      <c r="E3486" s="11"/>
      <c r="F3486" s="66"/>
      <c r="G3486" s="66"/>
      <c r="H3486" s="66"/>
      <c r="I3486" s="67"/>
      <c r="J3486" s="68"/>
      <c r="K3486" s="13"/>
      <c r="L3486" s="9"/>
      <c r="M3486" s="71"/>
      <c r="N3486" s="70"/>
      <c r="O3486" s="66"/>
      <c r="P3486" s="72"/>
      <c r="Q3486" s="69"/>
      <c r="R3486" s="68"/>
      <c r="S3486" s="68"/>
      <c r="T3486" s="68"/>
      <c r="U3486" s="68"/>
    </row>
    <row r="3487" spans="1:21" x14ac:dyDescent="0.2">
      <c r="A3487" s="65"/>
      <c r="B3487" s="12"/>
      <c r="C3487" s="73"/>
      <c r="D3487" s="67"/>
      <c r="E3487" s="11"/>
      <c r="F3487" s="66"/>
      <c r="G3487" s="66"/>
      <c r="H3487" s="66"/>
      <c r="I3487" s="67"/>
      <c r="J3487" s="68"/>
      <c r="K3487" s="13"/>
      <c r="L3487" s="9"/>
      <c r="M3487" s="71"/>
      <c r="N3487" s="70"/>
      <c r="O3487" s="66"/>
      <c r="P3487" s="72"/>
      <c r="Q3487" s="69"/>
      <c r="R3487" s="68"/>
      <c r="S3487" s="68"/>
      <c r="T3487" s="68"/>
      <c r="U3487" s="68"/>
    </row>
    <row r="3488" spans="1:21" x14ac:dyDescent="0.2">
      <c r="A3488" s="65"/>
      <c r="B3488" s="12"/>
      <c r="C3488" s="73"/>
      <c r="D3488" s="67"/>
      <c r="E3488" s="11"/>
      <c r="F3488" s="66"/>
      <c r="G3488" s="66"/>
      <c r="H3488" s="66"/>
      <c r="I3488" s="67"/>
      <c r="J3488" s="68"/>
      <c r="K3488" s="13"/>
      <c r="L3488" s="9"/>
      <c r="M3488" s="71"/>
      <c r="N3488" s="70"/>
      <c r="O3488" s="66"/>
      <c r="P3488" s="72"/>
      <c r="Q3488" s="69"/>
      <c r="R3488" s="68"/>
      <c r="S3488" s="68"/>
      <c r="T3488" s="68"/>
      <c r="U3488" s="68"/>
    </row>
    <row r="3489" spans="1:21" x14ac:dyDescent="0.2">
      <c r="A3489" s="65"/>
      <c r="B3489" s="12"/>
      <c r="C3489" s="73"/>
      <c r="D3489" s="67"/>
      <c r="E3489" s="11"/>
      <c r="F3489" s="66"/>
      <c r="G3489" s="66"/>
      <c r="H3489" s="66"/>
      <c r="I3489" s="67"/>
      <c r="J3489" s="68"/>
      <c r="K3489" s="13"/>
      <c r="L3489" s="9"/>
      <c r="M3489" s="71"/>
      <c r="N3489" s="70"/>
      <c r="O3489" s="66"/>
      <c r="P3489" s="72"/>
      <c r="Q3489" s="69"/>
      <c r="R3489" s="68"/>
      <c r="S3489" s="68"/>
      <c r="T3489" s="68"/>
      <c r="U3489" s="68"/>
    </row>
    <row r="3490" spans="1:21" x14ac:dyDescent="0.2">
      <c r="A3490" s="65"/>
      <c r="B3490" s="12"/>
      <c r="C3490" s="73"/>
      <c r="D3490" s="67"/>
      <c r="E3490" s="11"/>
      <c r="F3490" s="66"/>
      <c r="G3490" s="66"/>
      <c r="H3490" s="66"/>
      <c r="I3490" s="67"/>
      <c r="J3490" s="68"/>
      <c r="K3490" s="13"/>
      <c r="L3490" s="9"/>
      <c r="M3490" s="71"/>
      <c r="N3490" s="70"/>
      <c r="O3490" s="66"/>
      <c r="P3490" s="72"/>
      <c r="Q3490" s="69"/>
      <c r="R3490" s="68"/>
      <c r="S3490" s="68"/>
      <c r="T3490" s="68"/>
      <c r="U3490" s="68"/>
    </row>
    <row r="3491" spans="1:21" x14ac:dyDescent="0.2">
      <c r="A3491" s="65"/>
      <c r="B3491" s="12"/>
      <c r="C3491" s="73"/>
      <c r="D3491" s="67"/>
      <c r="E3491" s="11"/>
      <c r="F3491" s="66"/>
      <c r="G3491" s="66"/>
      <c r="H3491" s="66"/>
      <c r="I3491" s="67"/>
      <c r="J3491" s="68"/>
      <c r="K3491" s="13"/>
      <c r="L3491" s="9"/>
      <c r="M3491" s="71"/>
      <c r="N3491" s="70"/>
      <c r="O3491" s="66"/>
      <c r="P3491" s="72"/>
      <c r="Q3491" s="69"/>
      <c r="R3491" s="68"/>
      <c r="S3491" s="68"/>
      <c r="T3491" s="68"/>
      <c r="U3491" s="68"/>
    </row>
    <row r="3492" spans="1:21" x14ac:dyDescent="0.2">
      <c r="A3492" s="65"/>
      <c r="B3492" s="12"/>
      <c r="C3492" s="73"/>
      <c r="D3492" s="67"/>
      <c r="E3492" s="11"/>
      <c r="F3492" s="66"/>
      <c r="G3492" s="66"/>
      <c r="H3492" s="66"/>
      <c r="I3492" s="67"/>
      <c r="J3492" s="68"/>
      <c r="K3492" s="13"/>
      <c r="L3492" s="9"/>
      <c r="M3492" s="71"/>
      <c r="N3492" s="70"/>
      <c r="O3492" s="66"/>
      <c r="P3492" s="72"/>
      <c r="Q3492" s="69"/>
      <c r="R3492" s="68"/>
      <c r="S3492" s="68"/>
      <c r="T3492" s="68"/>
      <c r="U3492" s="68"/>
    </row>
    <row r="3493" spans="1:21" x14ac:dyDescent="0.2">
      <c r="A3493" s="65"/>
      <c r="B3493" s="12"/>
      <c r="C3493" s="73"/>
      <c r="D3493" s="67"/>
      <c r="E3493" s="11"/>
      <c r="F3493" s="66"/>
      <c r="G3493" s="66"/>
      <c r="H3493" s="66"/>
      <c r="I3493" s="67"/>
      <c r="J3493" s="68"/>
      <c r="K3493" s="13"/>
      <c r="L3493" s="9"/>
      <c r="M3493" s="71"/>
      <c r="N3493" s="70"/>
      <c r="O3493" s="66"/>
      <c r="P3493" s="72"/>
      <c r="Q3493" s="69"/>
      <c r="R3493" s="68"/>
      <c r="S3493" s="68"/>
      <c r="T3493" s="68"/>
      <c r="U3493" s="68"/>
    </row>
    <row r="3494" spans="1:21" x14ac:dyDescent="0.2">
      <c r="A3494" s="65"/>
      <c r="B3494" s="12"/>
      <c r="C3494" s="73"/>
      <c r="D3494" s="67"/>
      <c r="E3494" s="11"/>
      <c r="F3494" s="66"/>
      <c r="G3494" s="66"/>
      <c r="H3494" s="66"/>
      <c r="I3494" s="67"/>
      <c r="J3494" s="68"/>
      <c r="K3494" s="13"/>
      <c r="L3494" s="9"/>
      <c r="M3494" s="71"/>
      <c r="N3494" s="70"/>
      <c r="O3494" s="66"/>
      <c r="P3494" s="72"/>
      <c r="Q3494" s="69"/>
      <c r="R3494" s="68"/>
      <c r="S3494" s="68"/>
      <c r="T3494" s="68"/>
      <c r="U3494" s="68"/>
    </row>
    <row r="3495" spans="1:21" x14ac:dyDescent="0.2">
      <c r="A3495" s="65"/>
      <c r="B3495" s="12"/>
      <c r="C3495" s="73"/>
      <c r="D3495" s="67"/>
      <c r="E3495" s="11"/>
      <c r="F3495" s="66"/>
      <c r="G3495" s="66"/>
      <c r="H3495" s="66"/>
      <c r="I3495" s="67"/>
      <c r="J3495" s="68"/>
      <c r="K3495" s="13"/>
      <c r="L3495" s="9"/>
      <c r="M3495" s="71"/>
      <c r="N3495" s="70"/>
      <c r="O3495" s="66"/>
      <c r="P3495" s="72"/>
      <c r="Q3495" s="69"/>
      <c r="R3495" s="68"/>
      <c r="S3495" s="68"/>
      <c r="T3495" s="68"/>
      <c r="U3495" s="68"/>
    </row>
    <row r="3496" spans="1:21" x14ac:dyDescent="0.2">
      <c r="A3496" s="65"/>
      <c r="B3496" s="12"/>
      <c r="C3496" s="73"/>
      <c r="D3496" s="67"/>
      <c r="E3496" s="11"/>
      <c r="F3496" s="66"/>
      <c r="G3496" s="66"/>
      <c r="H3496" s="66"/>
      <c r="I3496" s="67"/>
      <c r="J3496" s="68"/>
      <c r="K3496" s="13"/>
      <c r="L3496" s="9"/>
      <c r="M3496" s="71"/>
      <c r="N3496" s="70"/>
      <c r="O3496" s="66"/>
      <c r="P3496" s="72"/>
      <c r="Q3496" s="69"/>
      <c r="R3496" s="68"/>
      <c r="S3496" s="68"/>
      <c r="T3496" s="68"/>
      <c r="U3496" s="68"/>
    </row>
    <row r="3497" spans="1:21" x14ac:dyDescent="0.2">
      <c r="A3497" s="65"/>
      <c r="B3497" s="12"/>
      <c r="C3497" s="73"/>
      <c r="D3497" s="67"/>
      <c r="E3497" s="11"/>
      <c r="F3497" s="66"/>
      <c r="G3497" s="66"/>
      <c r="H3497" s="66"/>
      <c r="I3497" s="67"/>
      <c r="J3497" s="68"/>
      <c r="K3497" s="13"/>
      <c r="L3497" s="9"/>
      <c r="M3497" s="71"/>
      <c r="N3497" s="70"/>
      <c r="O3497" s="66"/>
      <c r="P3497" s="72"/>
      <c r="Q3497" s="69"/>
      <c r="R3497" s="68"/>
      <c r="S3497" s="68"/>
      <c r="T3497" s="68"/>
      <c r="U3497" s="68"/>
    </row>
    <row r="3498" spans="1:21" x14ac:dyDescent="0.2">
      <c r="A3498" s="65"/>
      <c r="B3498" s="12"/>
      <c r="C3498" s="73"/>
      <c r="D3498" s="67"/>
      <c r="E3498" s="11"/>
      <c r="F3498" s="66"/>
      <c r="G3498" s="66"/>
      <c r="H3498" s="66"/>
      <c r="I3498" s="67"/>
      <c r="J3498" s="68"/>
      <c r="K3498" s="13"/>
      <c r="L3498" s="9"/>
      <c r="M3498" s="71"/>
      <c r="N3498" s="70"/>
      <c r="O3498" s="66"/>
      <c r="P3498" s="72"/>
      <c r="Q3498" s="69"/>
      <c r="R3498" s="68"/>
      <c r="S3498" s="68"/>
      <c r="T3498" s="68"/>
      <c r="U3498" s="68"/>
    </row>
    <row r="3499" spans="1:21" x14ac:dyDescent="0.2">
      <c r="A3499" s="65"/>
      <c r="B3499" s="12"/>
      <c r="C3499" s="73"/>
      <c r="D3499" s="67"/>
      <c r="E3499" s="11"/>
      <c r="F3499" s="66"/>
      <c r="G3499" s="66"/>
      <c r="H3499" s="66"/>
      <c r="I3499" s="67"/>
      <c r="J3499" s="68"/>
      <c r="K3499" s="13"/>
      <c r="L3499" s="9"/>
      <c r="M3499" s="71"/>
      <c r="N3499" s="70"/>
      <c r="O3499" s="66"/>
      <c r="P3499" s="72"/>
      <c r="Q3499" s="69"/>
      <c r="R3499" s="68"/>
      <c r="S3499" s="68"/>
      <c r="T3499" s="68"/>
      <c r="U3499" s="68"/>
    </row>
    <row r="3500" spans="1:21" x14ac:dyDescent="0.2">
      <c r="A3500" s="65"/>
      <c r="B3500" s="12"/>
      <c r="C3500" s="73"/>
      <c r="D3500" s="67"/>
      <c r="E3500" s="11"/>
      <c r="F3500" s="66"/>
      <c r="G3500" s="66"/>
      <c r="H3500" s="66"/>
      <c r="I3500" s="67"/>
      <c r="J3500" s="68"/>
      <c r="K3500" s="13"/>
      <c r="L3500" s="9"/>
      <c r="M3500" s="71"/>
      <c r="N3500" s="70"/>
      <c r="O3500" s="66"/>
      <c r="P3500" s="72"/>
      <c r="Q3500" s="69"/>
      <c r="R3500" s="68"/>
      <c r="S3500" s="68"/>
      <c r="T3500" s="68"/>
      <c r="U3500" s="68"/>
    </row>
    <row r="3501" spans="1:21" x14ac:dyDescent="0.2">
      <c r="A3501" s="65"/>
      <c r="B3501" s="12"/>
      <c r="C3501" s="73"/>
      <c r="D3501" s="67"/>
      <c r="E3501" s="11"/>
      <c r="F3501" s="66"/>
      <c r="G3501" s="66"/>
      <c r="H3501" s="66"/>
      <c r="I3501" s="67"/>
      <c r="J3501" s="68"/>
      <c r="K3501" s="13"/>
      <c r="L3501" s="9"/>
      <c r="M3501" s="71"/>
      <c r="N3501" s="70"/>
      <c r="O3501" s="66"/>
      <c r="P3501" s="72"/>
      <c r="Q3501" s="69"/>
      <c r="R3501" s="68"/>
      <c r="S3501" s="68"/>
      <c r="T3501" s="68"/>
      <c r="U3501" s="68"/>
    </row>
    <row r="3502" spans="1:21" x14ac:dyDescent="0.2">
      <c r="A3502" s="65"/>
      <c r="B3502" s="12"/>
      <c r="C3502" s="73"/>
      <c r="D3502" s="67"/>
      <c r="E3502" s="11"/>
      <c r="F3502" s="66"/>
      <c r="G3502" s="66"/>
      <c r="H3502" s="66"/>
      <c r="I3502" s="67"/>
      <c r="J3502" s="68"/>
      <c r="K3502" s="13"/>
      <c r="L3502" s="9"/>
      <c r="M3502" s="71"/>
      <c r="N3502" s="70"/>
      <c r="O3502" s="66"/>
      <c r="P3502" s="72"/>
      <c r="Q3502" s="69"/>
      <c r="R3502" s="68"/>
      <c r="S3502" s="68"/>
      <c r="T3502" s="68"/>
      <c r="U3502" s="68"/>
    </row>
    <row r="3503" spans="1:21" x14ac:dyDescent="0.2">
      <c r="A3503" s="65"/>
      <c r="B3503" s="12"/>
      <c r="C3503" s="73"/>
      <c r="D3503" s="67"/>
      <c r="E3503" s="11"/>
      <c r="F3503" s="66"/>
      <c r="G3503" s="66"/>
      <c r="H3503" s="66"/>
      <c r="I3503" s="67"/>
      <c r="J3503" s="68"/>
      <c r="K3503" s="13"/>
      <c r="L3503" s="9"/>
      <c r="M3503" s="71"/>
      <c r="N3503" s="70"/>
      <c r="O3503" s="66"/>
      <c r="P3503" s="72"/>
      <c r="Q3503" s="69"/>
      <c r="R3503" s="68"/>
      <c r="S3503" s="68"/>
      <c r="T3503" s="68"/>
      <c r="U3503" s="68"/>
    </row>
    <row r="3504" spans="1:21" x14ac:dyDescent="0.2">
      <c r="A3504" s="65"/>
      <c r="B3504" s="12"/>
      <c r="C3504" s="73"/>
      <c r="D3504" s="67"/>
      <c r="E3504" s="11"/>
      <c r="F3504" s="66"/>
      <c r="G3504" s="66"/>
      <c r="H3504" s="66"/>
      <c r="I3504" s="67"/>
      <c r="J3504" s="68"/>
      <c r="K3504" s="13"/>
      <c r="L3504" s="9"/>
      <c r="M3504" s="71"/>
      <c r="N3504" s="70"/>
      <c r="O3504" s="66"/>
      <c r="P3504" s="72"/>
      <c r="Q3504" s="69"/>
      <c r="R3504" s="68"/>
      <c r="S3504" s="68"/>
      <c r="T3504" s="68"/>
      <c r="U3504" s="68"/>
    </row>
    <row r="3505" spans="1:21" x14ac:dyDescent="0.2">
      <c r="A3505" s="65"/>
      <c r="B3505" s="12"/>
      <c r="C3505" s="73"/>
      <c r="D3505" s="67"/>
      <c r="E3505" s="11"/>
      <c r="F3505" s="66"/>
      <c r="G3505" s="66"/>
      <c r="H3505" s="66"/>
      <c r="I3505" s="67"/>
      <c r="J3505" s="68"/>
      <c r="K3505" s="13"/>
      <c r="L3505" s="9"/>
      <c r="M3505" s="71"/>
      <c r="N3505" s="70"/>
      <c r="O3505" s="66"/>
      <c r="P3505" s="72"/>
      <c r="Q3505" s="69"/>
      <c r="R3505" s="68"/>
      <c r="S3505" s="68"/>
      <c r="T3505" s="68"/>
      <c r="U3505" s="68"/>
    </row>
    <row r="3506" spans="1:21" x14ac:dyDescent="0.2">
      <c r="A3506" s="65"/>
      <c r="B3506" s="12"/>
      <c r="C3506" s="73"/>
      <c r="D3506" s="67"/>
      <c r="E3506" s="11"/>
      <c r="F3506" s="66"/>
      <c r="G3506" s="66"/>
      <c r="H3506" s="66"/>
      <c r="I3506" s="67"/>
      <c r="J3506" s="68"/>
      <c r="K3506" s="13"/>
      <c r="L3506" s="9"/>
      <c r="M3506" s="71"/>
      <c r="N3506" s="70"/>
      <c r="O3506" s="66"/>
      <c r="P3506" s="72"/>
      <c r="Q3506" s="69"/>
      <c r="R3506" s="68"/>
      <c r="S3506" s="68"/>
      <c r="T3506" s="68"/>
      <c r="U3506" s="68"/>
    </row>
    <row r="3507" spans="1:21" x14ac:dyDescent="0.2">
      <c r="A3507" s="65"/>
      <c r="B3507" s="12"/>
      <c r="C3507" s="73"/>
      <c r="D3507" s="67"/>
      <c r="E3507" s="11"/>
      <c r="F3507" s="66"/>
      <c r="G3507" s="66"/>
      <c r="H3507" s="66"/>
      <c r="I3507" s="67"/>
      <c r="J3507" s="68"/>
      <c r="K3507" s="13"/>
      <c r="L3507" s="9"/>
      <c r="M3507" s="71"/>
      <c r="N3507" s="70"/>
      <c r="O3507" s="66"/>
      <c r="P3507" s="72"/>
      <c r="Q3507" s="69"/>
      <c r="R3507" s="68"/>
      <c r="S3507" s="68"/>
      <c r="T3507" s="68"/>
      <c r="U3507" s="68"/>
    </row>
    <row r="3508" spans="1:21" x14ac:dyDescent="0.2">
      <c r="A3508" s="65"/>
      <c r="B3508" s="12"/>
      <c r="C3508" s="73"/>
      <c r="D3508" s="67"/>
      <c r="E3508" s="11"/>
      <c r="F3508" s="66"/>
      <c r="G3508" s="66"/>
      <c r="H3508" s="66"/>
      <c r="I3508" s="67"/>
      <c r="J3508" s="68"/>
      <c r="K3508" s="13"/>
      <c r="L3508" s="9"/>
      <c r="M3508" s="71"/>
      <c r="N3508" s="70"/>
      <c r="O3508" s="66"/>
      <c r="P3508" s="72"/>
      <c r="Q3508" s="69"/>
      <c r="R3508" s="68"/>
      <c r="S3508" s="68"/>
      <c r="T3508" s="68"/>
      <c r="U3508" s="68"/>
    </row>
    <row r="3509" spans="1:21" x14ac:dyDescent="0.2">
      <c r="A3509" s="65"/>
      <c r="B3509" s="12"/>
      <c r="C3509" s="73"/>
      <c r="D3509" s="67"/>
      <c r="E3509" s="11"/>
      <c r="F3509" s="66"/>
      <c r="G3509" s="66"/>
      <c r="H3509" s="66"/>
      <c r="I3509" s="67"/>
      <c r="J3509" s="68"/>
      <c r="K3509" s="13"/>
      <c r="L3509" s="9"/>
      <c r="M3509" s="71"/>
      <c r="N3509" s="70"/>
      <c r="O3509" s="66"/>
      <c r="P3509" s="72"/>
      <c r="Q3509" s="69"/>
      <c r="R3509" s="68"/>
      <c r="S3509" s="68"/>
      <c r="T3509" s="68"/>
      <c r="U3509" s="68"/>
    </row>
    <row r="3510" spans="1:21" x14ac:dyDescent="0.2">
      <c r="A3510" s="65"/>
      <c r="B3510" s="12"/>
      <c r="C3510" s="73"/>
      <c r="D3510" s="67"/>
      <c r="E3510" s="11"/>
      <c r="F3510" s="66"/>
      <c r="G3510" s="66"/>
      <c r="H3510" s="66"/>
      <c r="I3510" s="67"/>
      <c r="J3510" s="68"/>
      <c r="K3510" s="13"/>
      <c r="L3510" s="9"/>
      <c r="M3510" s="71"/>
      <c r="N3510" s="70"/>
      <c r="O3510" s="66"/>
      <c r="P3510" s="72"/>
      <c r="Q3510" s="69"/>
      <c r="R3510" s="68"/>
      <c r="S3510" s="68"/>
      <c r="T3510" s="68"/>
      <c r="U3510" s="68"/>
    </row>
    <row r="3511" spans="1:21" x14ac:dyDescent="0.2">
      <c r="A3511" s="65"/>
      <c r="B3511" s="12"/>
      <c r="C3511" s="73"/>
      <c r="D3511" s="67"/>
      <c r="E3511" s="11"/>
      <c r="F3511" s="66"/>
      <c r="G3511" s="66"/>
      <c r="H3511" s="66"/>
      <c r="I3511" s="67"/>
      <c r="J3511" s="68"/>
      <c r="K3511" s="13"/>
      <c r="L3511" s="9"/>
      <c r="M3511" s="71"/>
      <c r="N3511" s="70"/>
      <c r="O3511" s="66"/>
      <c r="P3511" s="72"/>
      <c r="Q3511" s="69"/>
      <c r="R3511" s="68"/>
      <c r="S3511" s="68"/>
      <c r="T3511" s="68"/>
      <c r="U3511" s="68"/>
    </row>
    <row r="3512" spans="1:21" x14ac:dyDescent="0.2">
      <c r="A3512" s="65"/>
      <c r="B3512" s="12"/>
      <c r="C3512" s="73"/>
      <c r="D3512" s="67"/>
      <c r="E3512" s="11"/>
      <c r="F3512" s="66"/>
      <c r="G3512" s="66"/>
      <c r="H3512" s="66"/>
      <c r="I3512" s="67"/>
      <c r="J3512" s="68"/>
      <c r="K3512" s="13"/>
      <c r="L3512" s="9"/>
      <c r="M3512" s="71"/>
      <c r="N3512" s="70"/>
      <c r="O3512" s="66"/>
      <c r="P3512" s="72"/>
      <c r="Q3512" s="69"/>
      <c r="R3512" s="68"/>
      <c r="S3512" s="68"/>
      <c r="T3512" s="68"/>
      <c r="U3512" s="68"/>
    </row>
    <row r="3513" spans="1:21" x14ac:dyDescent="0.2">
      <c r="A3513" s="65"/>
      <c r="B3513" s="12"/>
      <c r="C3513" s="73"/>
      <c r="D3513" s="67"/>
      <c r="E3513" s="11"/>
      <c r="F3513" s="66"/>
      <c r="G3513" s="66"/>
      <c r="H3513" s="66"/>
      <c r="I3513" s="67"/>
      <c r="J3513" s="68"/>
      <c r="K3513" s="13"/>
      <c r="L3513" s="9"/>
      <c r="M3513" s="71"/>
      <c r="N3513" s="70"/>
      <c r="O3513" s="66"/>
      <c r="P3513" s="72"/>
      <c r="Q3513" s="69"/>
      <c r="R3513" s="68"/>
      <c r="S3513" s="68"/>
      <c r="T3513" s="68"/>
      <c r="U3513" s="68"/>
    </row>
    <row r="3514" spans="1:21" x14ac:dyDescent="0.2">
      <c r="A3514" s="65"/>
      <c r="B3514" s="12"/>
      <c r="C3514" s="73"/>
      <c r="D3514" s="67"/>
      <c r="E3514" s="11"/>
      <c r="F3514" s="66"/>
      <c r="G3514" s="66"/>
      <c r="H3514" s="66"/>
      <c r="I3514" s="67"/>
      <c r="J3514" s="68"/>
      <c r="K3514" s="13"/>
      <c r="L3514" s="9"/>
      <c r="M3514" s="71"/>
      <c r="N3514" s="70"/>
      <c r="O3514" s="66"/>
      <c r="P3514" s="72"/>
      <c r="Q3514" s="69"/>
      <c r="R3514" s="68"/>
      <c r="S3514" s="68"/>
      <c r="T3514" s="68"/>
      <c r="U3514" s="68"/>
    </row>
    <row r="3515" spans="1:21" x14ac:dyDescent="0.2">
      <c r="A3515" s="65"/>
      <c r="B3515" s="12"/>
      <c r="C3515" s="73"/>
      <c r="D3515" s="67"/>
      <c r="E3515" s="11"/>
      <c r="F3515" s="66"/>
      <c r="G3515" s="66"/>
      <c r="H3515" s="66"/>
      <c r="I3515" s="67"/>
      <c r="J3515" s="68"/>
      <c r="K3515" s="13"/>
      <c r="L3515" s="9"/>
      <c r="M3515" s="71"/>
      <c r="N3515" s="70"/>
      <c r="O3515" s="66"/>
      <c r="P3515" s="72"/>
      <c r="Q3515" s="69"/>
      <c r="R3515" s="68"/>
      <c r="S3515" s="68"/>
      <c r="T3515" s="68"/>
      <c r="U3515" s="68"/>
    </row>
    <row r="3516" spans="1:21" x14ac:dyDescent="0.2">
      <c r="A3516" s="65"/>
      <c r="B3516" s="12"/>
      <c r="C3516" s="73"/>
      <c r="D3516" s="67"/>
      <c r="E3516" s="11"/>
      <c r="F3516" s="66"/>
      <c r="G3516" s="66"/>
      <c r="H3516" s="66"/>
      <c r="I3516" s="67"/>
      <c r="J3516" s="68"/>
      <c r="K3516" s="13"/>
      <c r="L3516" s="9"/>
      <c r="M3516" s="71"/>
      <c r="N3516" s="70"/>
      <c r="O3516" s="66"/>
      <c r="P3516" s="72"/>
      <c r="Q3516" s="69"/>
      <c r="R3516" s="68"/>
      <c r="S3516" s="68"/>
      <c r="T3516" s="68"/>
      <c r="U3516" s="68"/>
    </row>
    <row r="3517" spans="1:21" x14ac:dyDescent="0.2">
      <c r="A3517" s="65"/>
      <c r="B3517" s="12"/>
      <c r="C3517" s="73"/>
      <c r="D3517" s="67"/>
      <c r="E3517" s="11"/>
      <c r="F3517" s="66"/>
      <c r="G3517" s="66"/>
      <c r="H3517" s="66"/>
      <c r="I3517" s="67"/>
      <c r="J3517" s="68"/>
      <c r="K3517" s="13"/>
      <c r="L3517" s="9"/>
      <c r="M3517" s="71"/>
      <c r="N3517" s="70"/>
      <c r="O3517" s="66"/>
      <c r="P3517" s="72"/>
      <c r="Q3517" s="69"/>
      <c r="R3517" s="68"/>
      <c r="S3517" s="68"/>
      <c r="T3517" s="68"/>
      <c r="U3517" s="68"/>
    </row>
    <row r="3518" spans="1:21" x14ac:dyDescent="0.2">
      <c r="A3518" s="65"/>
      <c r="B3518" s="12"/>
      <c r="C3518" s="73"/>
      <c r="D3518" s="67"/>
      <c r="E3518" s="11"/>
      <c r="F3518" s="66"/>
      <c r="G3518" s="66"/>
      <c r="H3518" s="66"/>
      <c r="I3518" s="67"/>
      <c r="J3518" s="68"/>
      <c r="K3518" s="13"/>
      <c r="L3518" s="9"/>
      <c r="M3518" s="71"/>
      <c r="N3518" s="70"/>
      <c r="O3518" s="66"/>
      <c r="P3518" s="72"/>
      <c r="Q3518" s="69"/>
      <c r="R3518" s="68"/>
      <c r="S3518" s="68"/>
      <c r="T3518" s="68"/>
      <c r="U3518" s="68"/>
    </row>
    <row r="3519" spans="1:21" x14ac:dyDescent="0.2">
      <c r="A3519" s="65"/>
      <c r="B3519" s="12"/>
      <c r="C3519" s="73"/>
      <c r="D3519" s="67"/>
      <c r="E3519" s="11"/>
      <c r="F3519" s="66"/>
      <c r="G3519" s="66"/>
      <c r="H3519" s="66"/>
      <c r="I3519" s="67"/>
      <c r="J3519" s="68"/>
      <c r="K3519" s="13"/>
      <c r="L3519" s="9"/>
      <c r="M3519" s="71"/>
      <c r="N3519" s="70"/>
      <c r="O3519" s="66"/>
      <c r="P3519" s="72"/>
      <c r="Q3519" s="69"/>
      <c r="R3519" s="68"/>
      <c r="S3519" s="68"/>
      <c r="T3519" s="68"/>
      <c r="U3519" s="68"/>
    </row>
    <row r="3520" spans="1:21" x14ac:dyDescent="0.2">
      <c r="A3520" s="65"/>
      <c r="B3520" s="12"/>
      <c r="C3520" s="73"/>
      <c r="D3520" s="67"/>
      <c r="E3520" s="11"/>
      <c r="F3520" s="66"/>
      <c r="G3520" s="66"/>
      <c r="H3520" s="66"/>
      <c r="I3520" s="67"/>
      <c r="J3520" s="68"/>
      <c r="K3520" s="13"/>
      <c r="L3520" s="9"/>
      <c r="M3520" s="71"/>
      <c r="N3520" s="70"/>
      <c r="O3520" s="66"/>
      <c r="P3520" s="72"/>
      <c r="Q3520" s="69"/>
      <c r="R3520" s="68"/>
      <c r="S3520" s="68"/>
      <c r="T3520" s="68"/>
      <c r="U3520" s="68"/>
    </row>
    <row r="3521" spans="1:21" x14ac:dyDescent="0.2">
      <c r="A3521" s="65"/>
      <c r="B3521" s="12"/>
      <c r="C3521" s="73"/>
      <c r="D3521" s="67"/>
      <c r="E3521" s="11"/>
      <c r="F3521" s="66"/>
      <c r="G3521" s="66"/>
      <c r="H3521" s="66"/>
      <c r="I3521" s="67"/>
      <c r="J3521" s="68"/>
      <c r="K3521" s="13"/>
      <c r="L3521" s="9"/>
      <c r="M3521" s="71"/>
      <c r="N3521" s="70"/>
      <c r="O3521" s="66"/>
      <c r="P3521" s="72"/>
      <c r="Q3521" s="69"/>
      <c r="R3521" s="68"/>
      <c r="S3521" s="68"/>
      <c r="T3521" s="68"/>
      <c r="U3521" s="68"/>
    </row>
    <row r="3522" spans="1:21" x14ac:dyDescent="0.2">
      <c r="A3522" s="65"/>
      <c r="B3522" s="12"/>
      <c r="C3522" s="73"/>
      <c r="D3522" s="67"/>
      <c r="E3522" s="11"/>
      <c r="F3522" s="66"/>
      <c r="G3522" s="66"/>
      <c r="H3522" s="66"/>
      <c r="I3522" s="67"/>
      <c r="J3522" s="68"/>
      <c r="K3522" s="13"/>
      <c r="L3522" s="9"/>
      <c r="M3522" s="71"/>
      <c r="N3522" s="70"/>
      <c r="O3522" s="66"/>
      <c r="P3522" s="72"/>
      <c r="Q3522" s="69"/>
      <c r="R3522" s="68"/>
      <c r="S3522" s="68"/>
      <c r="T3522" s="68"/>
      <c r="U3522" s="68"/>
    </row>
    <row r="3523" spans="1:21" x14ac:dyDescent="0.2">
      <c r="A3523" s="65"/>
      <c r="B3523" s="12"/>
      <c r="C3523" s="73"/>
      <c r="D3523" s="67"/>
      <c r="E3523" s="11"/>
      <c r="F3523" s="66"/>
      <c r="G3523" s="66"/>
      <c r="H3523" s="66"/>
      <c r="I3523" s="67"/>
      <c r="J3523" s="68"/>
      <c r="K3523" s="13"/>
      <c r="L3523" s="9"/>
      <c r="M3523" s="71"/>
      <c r="N3523" s="70"/>
      <c r="O3523" s="66"/>
      <c r="P3523" s="72"/>
      <c r="Q3523" s="69"/>
      <c r="R3523" s="68"/>
      <c r="S3523" s="68"/>
      <c r="T3523" s="68"/>
      <c r="U3523" s="68"/>
    </row>
    <row r="3524" spans="1:21" x14ac:dyDescent="0.2">
      <c r="A3524" s="65"/>
      <c r="B3524" s="12"/>
      <c r="C3524" s="73"/>
      <c r="D3524" s="67"/>
      <c r="E3524" s="11"/>
      <c r="F3524" s="66"/>
      <c r="G3524" s="66"/>
      <c r="H3524" s="66"/>
      <c r="I3524" s="67"/>
      <c r="J3524" s="68"/>
      <c r="K3524" s="13"/>
      <c r="L3524" s="9"/>
      <c r="M3524" s="71"/>
      <c r="N3524" s="70"/>
      <c r="O3524" s="66"/>
      <c r="P3524" s="72"/>
      <c r="Q3524" s="69"/>
      <c r="R3524" s="68"/>
      <c r="S3524" s="68"/>
      <c r="T3524" s="68"/>
      <c r="U3524" s="68"/>
    </row>
    <row r="3525" spans="1:21" x14ac:dyDescent="0.2">
      <c r="A3525" s="65"/>
      <c r="B3525" s="12"/>
      <c r="C3525" s="73"/>
      <c r="D3525" s="67"/>
      <c r="E3525" s="11"/>
      <c r="F3525" s="66"/>
      <c r="G3525" s="66"/>
      <c r="H3525" s="66"/>
      <c r="I3525" s="67"/>
      <c r="J3525" s="68"/>
      <c r="K3525" s="13"/>
      <c r="L3525" s="9"/>
      <c r="M3525" s="71"/>
      <c r="N3525" s="70"/>
      <c r="O3525" s="66"/>
      <c r="P3525" s="72"/>
      <c r="Q3525" s="69"/>
      <c r="R3525" s="68"/>
      <c r="S3525" s="68"/>
      <c r="T3525" s="68"/>
      <c r="U3525" s="68"/>
    </row>
    <row r="3526" spans="1:21" x14ac:dyDescent="0.2">
      <c r="A3526" s="65"/>
      <c r="B3526" s="12"/>
      <c r="C3526" s="73"/>
      <c r="D3526" s="67"/>
      <c r="E3526" s="11"/>
      <c r="F3526" s="66"/>
      <c r="G3526" s="66"/>
      <c r="H3526" s="66"/>
      <c r="I3526" s="67"/>
      <c r="J3526" s="68"/>
      <c r="K3526" s="13"/>
      <c r="L3526" s="9"/>
      <c r="M3526" s="71"/>
      <c r="N3526" s="70"/>
      <c r="O3526" s="66"/>
      <c r="P3526" s="72"/>
      <c r="Q3526" s="69"/>
      <c r="R3526" s="68"/>
      <c r="S3526" s="68"/>
      <c r="T3526" s="68"/>
      <c r="U3526" s="68"/>
    </row>
    <row r="3527" spans="1:21" x14ac:dyDescent="0.2">
      <c r="A3527" s="65"/>
      <c r="B3527" s="12"/>
      <c r="C3527" s="73"/>
      <c r="D3527" s="67"/>
      <c r="E3527" s="11"/>
      <c r="F3527" s="66"/>
      <c r="G3527" s="66"/>
      <c r="H3527" s="66"/>
      <c r="I3527" s="67"/>
      <c r="J3527" s="68"/>
      <c r="K3527" s="13"/>
      <c r="L3527" s="9"/>
      <c r="M3527" s="71"/>
      <c r="N3527" s="70"/>
      <c r="O3527" s="66"/>
      <c r="P3527" s="72"/>
      <c r="Q3527" s="69"/>
      <c r="R3527" s="68"/>
      <c r="S3527" s="68"/>
      <c r="T3527" s="68"/>
      <c r="U3527" s="68"/>
    </row>
    <row r="3528" spans="1:21" x14ac:dyDescent="0.2">
      <c r="A3528" s="65"/>
      <c r="B3528" s="12"/>
      <c r="C3528" s="73"/>
      <c r="D3528" s="67"/>
      <c r="E3528" s="11"/>
      <c r="F3528" s="66"/>
      <c r="G3528" s="66"/>
      <c r="H3528" s="66"/>
      <c r="I3528" s="67"/>
      <c r="J3528" s="68"/>
      <c r="K3528" s="13"/>
      <c r="L3528" s="9"/>
      <c r="M3528" s="71"/>
      <c r="N3528" s="70"/>
      <c r="O3528" s="66"/>
      <c r="P3528" s="72"/>
      <c r="Q3528" s="69"/>
      <c r="R3528" s="68"/>
      <c r="S3528" s="68"/>
      <c r="T3528" s="68"/>
      <c r="U3528" s="68"/>
    </row>
    <row r="3529" spans="1:21" x14ac:dyDescent="0.2">
      <c r="A3529" s="65"/>
      <c r="B3529" s="12"/>
      <c r="C3529" s="73"/>
      <c r="D3529" s="67"/>
      <c r="E3529" s="11"/>
      <c r="F3529" s="66"/>
      <c r="G3529" s="66"/>
      <c r="H3529" s="66"/>
      <c r="I3529" s="67"/>
      <c r="J3529" s="68"/>
      <c r="K3529" s="13"/>
      <c r="L3529" s="9"/>
      <c r="M3529" s="71"/>
      <c r="N3529" s="70"/>
      <c r="O3529" s="66"/>
      <c r="P3529" s="72"/>
      <c r="Q3529" s="69"/>
      <c r="R3529" s="68"/>
      <c r="S3529" s="68"/>
      <c r="T3529" s="68"/>
      <c r="U3529" s="68"/>
    </row>
    <row r="3530" spans="1:21" x14ac:dyDescent="0.2">
      <c r="A3530" s="65"/>
      <c r="B3530" s="12"/>
      <c r="C3530" s="73"/>
      <c r="D3530" s="67"/>
      <c r="E3530" s="11"/>
      <c r="F3530" s="66"/>
      <c r="G3530" s="66"/>
      <c r="H3530" s="66"/>
      <c r="I3530" s="67"/>
      <c r="J3530" s="68"/>
      <c r="K3530" s="13"/>
      <c r="L3530" s="9"/>
      <c r="M3530" s="71"/>
      <c r="N3530" s="70"/>
      <c r="O3530" s="66"/>
      <c r="P3530" s="72"/>
      <c r="Q3530" s="69"/>
      <c r="R3530" s="68"/>
      <c r="S3530" s="68"/>
      <c r="T3530" s="68"/>
      <c r="U3530" s="68"/>
    </row>
    <row r="3531" spans="1:21" x14ac:dyDescent="0.2">
      <c r="A3531" s="65"/>
      <c r="B3531" s="12"/>
      <c r="C3531" s="73"/>
      <c r="D3531" s="67"/>
      <c r="E3531" s="11"/>
      <c r="F3531" s="66"/>
      <c r="G3531" s="66"/>
      <c r="H3531" s="66"/>
      <c r="I3531" s="67"/>
      <c r="J3531" s="68"/>
      <c r="K3531" s="13"/>
      <c r="L3531" s="9"/>
      <c r="M3531" s="71"/>
      <c r="N3531" s="70"/>
      <c r="O3531" s="66"/>
      <c r="P3531" s="72"/>
      <c r="Q3531" s="69"/>
      <c r="R3531" s="68"/>
      <c r="S3531" s="68"/>
      <c r="T3531" s="68"/>
      <c r="U3531" s="68"/>
    </row>
    <row r="3532" spans="1:21" x14ac:dyDescent="0.2">
      <c r="A3532" s="65"/>
      <c r="B3532" s="12"/>
      <c r="C3532" s="73"/>
      <c r="D3532" s="67"/>
      <c r="E3532" s="11"/>
      <c r="F3532" s="66"/>
      <c r="G3532" s="66"/>
      <c r="H3532" s="66"/>
      <c r="I3532" s="67"/>
      <c r="J3532" s="68"/>
      <c r="K3532" s="13"/>
      <c r="L3532" s="9"/>
      <c r="M3532" s="71"/>
      <c r="N3532" s="70"/>
      <c r="O3532" s="66"/>
      <c r="P3532" s="72"/>
      <c r="Q3532" s="69"/>
      <c r="R3532" s="68"/>
      <c r="S3532" s="68"/>
      <c r="T3532" s="68"/>
      <c r="U3532" s="68"/>
    </row>
    <row r="3533" spans="1:21" x14ac:dyDescent="0.2">
      <c r="A3533" s="65"/>
      <c r="B3533" s="12"/>
      <c r="C3533" s="73"/>
      <c r="D3533" s="67"/>
      <c r="E3533" s="11"/>
      <c r="F3533" s="66"/>
      <c r="G3533" s="66"/>
      <c r="H3533" s="66"/>
      <c r="I3533" s="67"/>
      <c r="J3533" s="68"/>
      <c r="K3533" s="13"/>
      <c r="L3533" s="9"/>
      <c r="M3533" s="71"/>
      <c r="N3533" s="70"/>
      <c r="O3533" s="66"/>
      <c r="P3533" s="72"/>
      <c r="Q3533" s="69"/>
      <c r="R3533" s="68"/>
      <c r="S3533" s="68"/>
      <c r="T3533" s="68"/>
      <c r="U3533" s="68"/>
    </row>
    <row r="3534" spans="1:21" x14ac:dyDescent="0.2">
      <c r="A3534" s="65"/>
      <c r="B3534" s="12"/>
      <c r="C3534" s="73"/>
      <c r="D3534" s="67"/>
      <c r="E3534" s="11"/>
      <c r="F3534" s="66"/>
      <c r="G3534" s="66"/>
      <c r="H3534" s="66"/>
      <c r="I3534" s="67"/>
      <c r="J3534" s="68"/>
      <c r="K3534" s="13"/>
      <c r="L3534" s="9"/>
      <c r="M3534" s="71"/>
      <c r="N3534" s="70"/>
      <c r="O3534" s="66"/>
      <c r="P3534" s="72"/>
      <c r="Q3534" s="69"/>
      <c r="R3534" s="68"/>
      <c r="S3534" s="68"/>
      <c r="T3534" s="68"/>
      <c r="U3534" s="68"/>
    </row>
    <row r="3535" spans="1:21" x14ac:dyDescent="0.2">
      <c r="A3535" s="65"/>
      <c r="B3535" s="12"/>
      <c r="C3535" s="73"/>
      <c r="D3535" s="67"/>
      <c r="E3535" s="11"/>
      <c r="F3535" s="66"/>
      <c r="G3535" s="66"/>
      <c r="H3535" s="66"/>
      <c r="I3535" s="67"/>
      <c r="J3535" s="68"/>
      <c r="K3535" s="13"/>
      <c r="L3535" s="9"/>
      <c r="M3535" s="71"/>
      <c r="N3535" s="70"/>
      <c r="O3535" s="66"/>
      <c r="P3535" s="72"/>
      <c r="Q3535" s="69"/>
      <c r="R3535" s="68"/>
      <c r="S3535" s="68"/>
      <c r="T3535" s="68"/>
      <c r="U3535" s="68"/>
    </row>
    <row r="3536" spans="1:21" x14ac:dyDescent="0.2">
      <c r="A3536" s="65"/>
      <c r="B3536" s="12"/>
      <c r="C3536" s="73"/>
      <c r="D3536" s="67"/>
      <c r="E3536" s="11"/>
      <c r="F3536" s="66"/>
      <c r="G3536" s="66"/>
      <c r="H3536" s="66"/>
      <c r="I3536" s="67"/>
      <c r="J3536" s="68"/>
      <c r="K3536" s="13"/>
      <c r="L3536" s="9"/>
      <c r="M3536" s="71"/>
      <c r="N3536" s="70"/>
      <c r="O3536" s="66"/>
      <c r="P3536" s="72"/>
      <c r="Q3536" s="69"/>
      <c r="R3536" s="68"/>
      <c r="S3536" s="68"/>
      <c r="T3536" s="68"/>
      <c r="U3536" s="68"/>
    </row>
    <row r="3537" spans="1:21" x14ac:dyDescent="0.2">
      <c r="A3537" s="65"/>
      <c r="B3537" s="12"/>
      <c r="C3537" s="73"/>
      <c r="D3537" s="67"/>
      <c r="E3537" s="11"/>
      <c r="F3537" s="66"/>
      <c r="G3537" s="66"/>
      <c r="H3537" s="66"/>
      <c r="I3537" s="67"/>
      <c r="J3537" s="68"/>
      <c r="K3537" s="13"/>
      <c r="L3537" s="9"/>
      <c r="M3537" s="71"/>
      <c r="N3537" s="70"/>
      <c r="O3537" s="66"/>
      <c r="P3537" s="72"/>
      <c r="Q3537" s="69"/>
      <c r="R3537" s="68"/>
      <c r="S3537" s="68"/>
      <c r="T3537" s="68"/>
      <c r="U3537" s="68"/>
    </row>
    <row r="3538" spans="1:21" x14ac:dyDescent="0.2">
      <c r="A3538" s="65"/>
      <c r="B3538" s="12"/>
      <c r="C3538" s="73"/>
      <c r="D3538" s="67"/>
      <c r="E3538" s="11"/>
      <c r="F3538" s="66"/>
      <c r="G3538" s="66"/>
      <c r="H3538" s="66"/>
      <c r="I3538" s="67"/>
      <c r="J3538" s="68"/>
      <c r="K3538" s="13"/>
      <c r="L3538" s="9"/>
      <c r="M3538" s="71"/>
      <c r="N3538" s="70"/>
      <c r="O3538" s="66"/>
      <c r="P3538" s="72"/>
      <c r="Q3538" s="69"/>
      <c r="R3538" s="68"/>
      <c r="S3538" s="68"/>
      <c r="T3538" s="68"/>
      <c r="U3538" s="68"/>
    </row>
    <row r="3539" spans="1:21" x14ac:dyDescent="0.2">
      <c r="A3539" s="65"/>
      <c r="B3539" s="12"/>
      <c r="C3539" s="73"/>
      <c r="D3539" s="67"/>
      <c r="E3539" s="11"/>
      <c r="F3539" s="66"/>
      <c r="G3539" s="66"/>
      <c r="H3539" s="66"/>
      <c r="I3539" s="67"/>
      <c r="J3539" s="68"/>
      <c r="K3539" s="13"/>
      <c r="L3539" s="9"/>
      <c r="M3539" s="71"/>
      <c r="N3539" s="70"/>
      <c r="O3539" s="66"/>
      <c r="P3539" s="72"/>
      <c r="Q3539" s="69"/>
      <c r="R3539" s="68"/>
      <c r="S3539" s="68"/>
      <c r="T3539" s="68"/>
      <c r="U3539" s="68"/>
    </row>
    <row r="3540" spans="1:21" x14ac:dyDescent="0.2">
      <c r="A3540" s="65"/>
      <c r="B3540" s="12"/>
      <c r="C3540" s="73"/>
      <c r="D3540" s="67"/>
      <c r="E3540" s="11"/>
      <c r="F3540" s="66"/>
      <c r="G3540" s="66"/>
      <c r="H3540" s="66"/>
      <c r="I3540" s="67"/>
      <c r="J3540" s="68"/>
      <c r="K3540" s="13"/>
      <c r="L3540" s="9"/>
      <c r="M3540" s="71"/>
      <c r="N3540" s="70"/>
      <c r="O3540" s="66"/>
      <c r="P3540" s="72"/>
      <c r="Q3540" s="69"/>
      <c r="R3540" s="68"/>
      <c r="S3540" s="68"/>
      <c r="T3540" s="68"/>
      <c r="U3540" s="68"/>
    </row>
    <row r="3541" spans="1:21" x14ac:dyDescent="0.2">
      <c r="A3541" s="65"/>
      <c r="B3541" s="12"/>
      <c r="C3541" s="73"/>
      <c r="D3541" s="67"/>
      <c r="E3541" s="11"/>
      <c r="F3541" s="66"/>
      <c r="G3541" s="66"/>
      <c r="H3541" s="66"/>
      <c r="I3541" s="67"/>
      <c r="J3541" s="68"/>
      <c r="K3541" s="13"/>
      <c r="L3541" s="9"/>
      <c r="M3541" s="71"/>
      <c r="N3541" s="70"/>
      <c r="O3541" s="66"/>
      <c r="P3541" s="72"/>
      <c r="Q3541" s="69"/>
      <c r="R3541" s="68"/>
      <c r="S3541" s="68"/>
      <c r="T3541" s="68"/>
      <c r="U3541" s="68"/>
    </row>
    <row r="3542" spans="1:21" x14ac:dyDescent="0.2">
      <c r="A3542" s="65"/>
      <c r="B3542" s="12"/>
      <c r="C3542" s="73"/>
      <c r="D3542" s="67"/>
      <c r="E3542" s="11"/>
      <c r="F3542" s="66"/>
      <c r="G3542" s="66"/>
      <c r="H3542" s="66"/>
      <c r="I3542" s="67"/>
      <c r="J3542" s="68"/>
      <c r="K3542" s="13"/>
      <c r="L3542" s="9"/>
      <c r="M3542" s="71"/>
      <c r="N3542" s="70"/>
      <c r="O3542" s="66"/>
      <c r="P3542" s="72"/>
      <c r="Q3542" s="69"/>
      <c r="R3542" s="68"/>
      <c r="S3542" s="68"/>
      <c r="T3542" s="68"/>
      <c r="U3542" s="68"/>
    </row>
    <row r="3543" spans="1:21" x14ac:dyDescent="0.2">
      <c r="A3543" s="65"/>
      <c r="B3543" s="12"/>
      <c r="C3543" s="73"/>
      <c r="D3543" s="67"/>
      <c r="E3543" s="11"/>
      <c r="F3543" s="66"/>
      <c r="G3543" s="66"/>
      <c r="H3543" s="66"/>
      <c r="I3543" s="67"/>
      <c r="J3543" s="68"/>
      <c r="K3543" s="13"/>
      <c r="L3543" s="9"/>
      <c r="M3543" s="71"/>
      <c r="N3543" s="70"/>
      <c r="O3543" s="66"/>
      <c r="P3543" s="72"/>
      <c r="Q3543" s="69"/>
      <c r="R3543" s="68"/>
      <c r="S3543" s="68"/>
      <c r="T3543" s="68"/>
      <c r="U3543" s="68"/>
    </row>
    <row r="3544" spans="1:21" x14ac:dyDescent="0.2">
      <c r="A3544" s="65"/>
      <c r="B3544" s="12"/>
      <c r="C3544" s="73"/>
      <c r="D3544" s="67"/>
      <c r="E3544" s="11"/>
      <c r="F3544" s="66"/>
      <c r="G3544" s="66"/>
      <c r="H3544" s="66"/>
      <c r="I3544" s="67"/>
      <c r="J3544" s="68"/>
      <c r="K3544" s="13"/>
      <c r="L3544" s="9"/>
      <c r="M3544" s="71"/>
      <c r="N3544" s="70"/>
      <c r="O3544" s="66"/>
      <c r="P3544" s="72"/>
      <c r="Q3544" s="69"/>
      <c r="R3544" s="68"/>
      <c r="S3544" s="68"/>
      <c r="T3544" s="68"/>
      <c r="U3544" s="68"/>
    </row>
    <row r="3545" spans="1:21" x14ac:dyDescent="0.2">
      <c r="A3545" s="65"/>
      <c r="B3545" s="12"/>
      <c r="C3545" s="73"/>
      <c r="D3545" s="67"/>
      <c r="E3545" s="11"/>
      <c r="F3545" s="66"/>
      <c r="G3545" s="66"/>
      <c r="H3545" s="66"/>
      <c r="I3545" s="67"/>
      <c r="J3545" s="68"/>
      <c r="K3545" s="13"/>
      <c r="L3545" s="9"/>
      <c r="M3545" s="71"/>
      <c r="N3545" s="70"/>
      <c r="O3545" s="66"/>
      <c r="P3545" s="72"/>
      <c r="Q3545" s="69"/>
      <c r="R3545" s="68"/>
      <c r="S3545" s="68"/>
      <c r="T3545" s="68"/>
      <c r="U3545" s="68"/>
    </row>
    <row r="3546" spans="1:21" x14ac:dyDescent="0.2">
      <c r="A3546" s="65"/>
      <c r="B3546" s="12"/>
      <c r="C3546" s="73"/>
      <c r="D3546" s="67"/>
      <c r="E3546" s="11"/>
      <c r="F3546" s="66"/>
      <c r="G3546" s="66"/>
      <c r="H3546" s="66"/>
      <c r="I3546" s="67"/>
      <c r="J3546" s="68"/>
      <c r="K3546" s="13"/>
      <c r="L3546" s="9"/>
      <c r="M3546" s="71"/>
      <c r="N3546" s="70"/>
      <c r="O3546" s="66"/>
      <c r="P3546" s="72"/>
      <c r="Q3546" s="69"/>
      <c r="R3546" s="68"/>
      <c r="S3546" s="68"/>
      <c r="T3546" s="68"/>
      <c r="U3546" s="68"/>
    </row>
    <row r="3547" spans="1:21" x14ac:dyDescent="0.2">
      <c r="A3547" s="65"/>
      <c r="B3547" s="12"/>
      <c r="C3547" s="73"/>
      <c r="D3547" s="67"/>
      <c r="E3547" s="11"/>
      <c r="F3547" s="66"/>
      <c r="G3547" s="66"/>
      <c r="H3547" s="66"/>
      <c r="I3547" s="67"/>
      <c r="J3547" s="68"/>
      <c r="K3547" s="13"/>
      <c r="L3547" s="9"/>
      <c r="M3547" s="71"/>
      <c r="N3547" s="70"/>
      <c r="O3547" s="66"/>
      <c r="P3547" s="72"/>
      <c r="Q3547" s="69"/>
      <c r="R3547" s="68"/>
      <c r="S3547" s="68"/>
      <c r="T3547" s="68"/>
      <c r="U3547" s="68"/>
    </row>
    <row r="3548" spans="1:21" x14ac:dyDescent="0.2">
      <c r="A3548" s="65"/>
      <c r="B3548" s="12"/>
      <c r="C3548" s="73"/>
      <c r="D3548" s="67"/>
      <c r="E3548" s="11"/>
      <c r="F3548" s="66"/>
      <c r="G3548" s="66"/>
      <c r="H3548" s="66"/>
      <c r="I3548" s="67"/>
      <c r="J3548" s="68"/>
      <c r="K3548" s="13"/>
      <c r="L3548" s="9"/>
      <c r="M3548" s="71"/>
      <c r="N3548" s="70"/>
      <c r="O3548" s="66"/>
      <c r="P3548" s="72"/>
      <c r="Q3548" s="69"/>
      <c r="R3548" s="68"/>
      <c r="S3548" s="68"/>
      <c r="T3548" s="68"/>
      <c r="U3548" s="68"/>
    </row>
    <row r="3549" spans="1:21" x14ac:dyDescent="0.2">
      <c r="A3549" s="65"/>
      <c r="B3549" s="12"/>
      <c r="C3549" s="73"/>
      <c r="D3549" s="67"/>
      <c r="E3549" s="11"/>
      <c r="F3549" s="66"/>
      <c r="G3549" s="66"/>
      <c r="H3549" s="66"/>
      <c r="I3549" s="67"/>
      <c r="J3549" s="68"/>
      <c r="K3549" s="13"/>
      <c r="L3549" s="9"/>
      <c r="M3549" s="71"/>
      <c r="N3549" s="70"/>
      <c r="O3549" s="66"/>
      <c r="P3549" s="72"/>
      <c r="Q3549" s="69"/>
      <c r="R3549" s="68"/>
      <c r="S3549" s="68"/>
      <c r="T3549" s="68"/>
      <c r="U3549" s="68"/>
    </row>
    <row r="3550" spans="1:21" x14ac:dyDescent="0.2">
      <c r="A3550" s="65"/>
      <c r="B3550" s="12"/>
      <c r="C3550" s="73"/>
      <c r="D3550" s="67"/>
      <c r="E3550" s="11"/>
      <c r="F3550" s="66"/>
      <c r="G3550" s="66"/>
      <c r="H3550" s="66"/>
      <c r="I3550" s="67"/>
      <c r="J3550" s="68"/>
      <c r="K3550" s="13"/>
      <c r="L3550" s="9"/>
      <c r="M3550" s="71"/>
      <c r="N3550" s="70"/>
      <c r="O3550" s="66"/>
      <c r="P3550" s="72"/>
      <c r="Q3550" s="69"/>
      <c r="R3550" s="68"/>
      <c r="S3550" s="68"/>
      <c r="T3550" s="68"/>
      <c r="U3550" s="68"/>
    </row>
    <row r="3551" spans="1:21" x14ac:dyDescent="0.2">
      <c r="A3551" s="65"/>
      <c r="B3551" s="12"/>
      <c r="C3551" s="73"/>
      <c r="D3551" s="67"/>
      <c r="E3551" s="11"/>
      <c r="F3551" s="66"/>
      <c r="G3551" s="66"/>
      <c r="H3551" s="66"/>
      <c r="I3551" s="67"/>
      <c r="J3551" s="68"/>
      <c r="K3551" s="13"/>
      <c r="L3551" s="9"/>
      <c r="M3551" s="71"/>
      <c r="N3551" s="70"/>
      <c r="O3551" s="66"/>
      <c r="P3551" s="72"/>
      <c r="Q3551" s="69"/>
      <c r="R3551" s="68"/>
      <c r="S3551" s="68"/>
      <c r="T3551" s="68"/>
      <c r="U3551" s="68"/>
    </row>
    <row r="3552" spans="1:21" x14ac:dyDescent="0.2">
      <c r="A3552" s="65"/>
      <c r="B3552" s="12"/>
      <c r="C3552" s="73"/>
      <c r="D3552" s="67"/>
      <c r="E3552" s="11"/>
      <c r="F3552" s="66"/>
      <c r="G3552" s="66"/>
      <c r="H3552" s="66"/>
      <c r="I3552" s="67"/>
      <c r="J3552" s="68"/>
      <c r="K3552" s="13"/>
      <c r="L3552" s="9"/>
      <c r="M3552" s="71"/>
      <c r="N3552" s="70"/>
      <c r="O3552" s="66"/>
      <c r="P3552" s="72"/>
      <c r="Q3552" s="69"/>
      <c r="R3552" s="68"/>
      <c r="S3552" s="68"/>
      <c r="T3552" s="68"/>
      <c r="U3552" s="68"/>
    </row>
    <row r="3553" spans="1:21" x14ac:dyDescent="0.2">
      <c r="A3553" s="65"/>
      <c r="B3553" s="12"/>
      <c r="C3553" s="73"/>
      <c r="D3553" s="67"/>
      <c r="E3553" s="11"/>
      <c r="F3553" s="66"/>
      <c r="G3553" s="66"/>
      <c r="H3553" s="66"/>
      <c r="I3553" s="67"/>
      <c r="J3553" s="68"/>
      <c r="K3553" s="13"/>
      <c r="L3553" s="9"/>
      <c r="M3553" s="71"/>
      <c r="N3553" s="70"/>
      <c r="O3553" s="66"/>
      <c r="P3553" s="72"/>
      <c r="Q3553" s="69"/>
      <c r="R3553" s="68"/>
      <c r="S3553" s="68"/>
      <c r="T3553" s="68"/>
      <c r="U3553" s="68"/>
    </row>
    <row r="3554" spans="1:21" x14ac:dyDescent="0.2">
      <c r="A3554" s="65"/>
      <c r="B3554" s="12"/>
      <c r="C3554" s="73"/>
      <c r="D3554" s="67"/>
      <c r="E3554" s="11"/>
      <c r="F3554" s="66"/>
      <c r="G3554" s="66"/>
      <c r="H3554" s="66"/>
      <c r="I3554" s="67"/>
      <c r="J3554" s="68"/>
      <c r="K3554" s="13"/>
      <c r="L3554" s="9"/>
      <c r="M3554" s="71"/>
      <c r="N3554" s="70"/>
      <c r="O3554" s="66"/>
      <c r="P3554" s="72"/>
      <c r="Q3554" s="69"/>
      <c r="R3554" s="68"/>
      <c r="S3554" s="68"/>
      <c r="T3554" s="68"/>
      <c r="U3554" s="68"/>
    </row>
    <row r="3555" spans="1:21" x14ac:dyDescent="0.2">
      <c r="A3555" s="65"/>
      <c r="B3555" s="12"/>
      <c r="C3555" s="73"/>
      <c r="D3555" s="67"/>
      <c r="E3555" s="11"/>
      <c r="F3555" s="66"/>
      <c r="G3555" s="66"/>
      <c r="H3555" s="66"/>
      <c r="I3555" s="67"/>
      <c r="J3555" s="68"/>
      <c r="K3555" s="13"/>
      <c r="L3555" s="9"/>
      <c r="M3555" s="71"/>
      <c r="N3555" s="70"/>
      <c r="O3555" s="66"/>
      <c r="P3555" s="72"/>
      <c r="Q3555" s="69"/>
      <c r="R3555" s="68"/>
      <c r="S3555" s="68"/>
      <c r="T3555" s="68"/>
      <c r="U3555" s="68"/>
    </row>
    <row r="3556" spans="1:21" x14ac:dyDescent="0.2">
      <c r="A3556" s="65"/>
      <c r="B3556" s="12"/>
      <c r="C3556" s="73"/>
      <c r="D3556" s="67"/>
      <c r="E3556" s="11"/>
      <c r="F3556" s="66"/>
      <c r="G3556" s="66"/>
      <c r="H3556" s="66"/>
      <c r="I3556" s="67"/>
      <c r="J3556" s="68"/>
      <c r="K3556" s="13"/>
      <c r="L3556" s="9"/>
      <c r="M3556" s="71"/>
      <c r="N3556" s="70"/>
      <c r="O3556" s="66"/>
      <c r="P3556" s="72"/>
      <c r="Q3556" s="69"/>
      <c r="R3556" s="68"/>
      <c r="S3556" s="68"/>
      <c r="T3556" s="68"/>
      <c r="U3556" s="68"/>
    </row>
    <row r="3557" spans="1:21" x14ac:dyDescent="0.2">
      <c r="A3557" s="65"/>
      <c r="B3557" s="12"/>
      <c r="C3557" s="73"/>
      <c r="D3557" s="67"/>
      <c r="E3557" s="11"/>
      <c r="F3557" s="66"/>
      <c r="G3557" s="66"/>
      <c r="H3557" s="66"/>
      <c r="I3557" s="67"/>
      <c r="J3557" s="68"/>
      <c r="K3557" s="13"/>
      <c r="L3557" s="9"/>
      <c r="M3557" s="71"/>
      <c r="N3557" s="70"/>
      <c r="O3557" s="66"/>
      <c r="P3557" s="72"/>
      <c r="Q3557" s="69"/>
      <c r="R3557" s="68"/>
      <c r="S3557" s="68"/>
      <c r="T3557" s="68"/>
      <c r="U3557" s="68"/>
    </row>
    <row r="3558" spans="1:21" x14ac:dyDescent="0.2">
      <c r="A3558" s="65"/>
      <c r="B3558" s="12"/>
      <c r="C3558" s="73"/>
      <c r="D3558" s="67"/>
      <c r="E3558" s="11"/>
      <c r="F3558" s="66"/>
      <c r="G3558" s="66"/>
      <c r="H3558" s="66"/>
      <c r="I3558" s="67"/>
      <c r="J3558" s="68"/>
      <c r="K3558" s="13"/>
      <c r="L3558" s="9"/>
      <c r="M3558" s="71"/>
      <c r="N3558" s="70"/>
      <c r="O3558" s="66"/>
      <c r="P3558" s="72"/>
      <c r="Q3558" s="69"/>
      <c r="R3558" s="68"/>
      <c r="S3558" s="68"/>
      <c r="T3558" s="68"/>
      <c r="U3558" s="68"/>
    </row>
    <row r="3559" spans="1:21" x14ac:dyDescent="0.2">
      <c r="A3559" s="65"/>
      <c r="B3559" s="12"/>
      <c r="C3559" s="73"/>
      <c r="D3559" s="67"/>
      <c r="E3559" s="11"/>
      <c r="F3559" s="66"/>
      <c r="G3559" s="66"/>
      <c r="H3559" s="66"/>
      <c r="I3559" s="67"/>
      <c r="J3559" s="68"/>
      <c r="K3559" s="13"/>
      <c r="L3559" s="9"/>
      <c r="M3559" s="71"/>
      <c r="N3559" s="70"/>
      <c r="O3559" s="66"/>
      <c r="P3559" s="72"/>
      <c r="Q3559" s="69"/>
      <c r="R3559" s="68"/>
      <c r="S3559" s="68"/>
      <c r="T3559" s="68"/>
      <c r="U3559" s="68"/>
    </row>
    <row r="3560" spans="1:21" x14ac:dyDescent="0.2">
      <c r="A3560" s="65"/>
      <c r="B3560" s="12"/>
      <c r="C3560" s="73"/>
      <c r="D3560" s="67"/>
      <c r="E3560" s="11"/>
      <c r="F3560" s="66"/>
      <c r="G3560" s="66"/>
      <c r="H3560" s="66"/>
      <c r="I3560" s="67"/>
      <c r="J3560" s="68"/>
      <c r="K3560" s="13"/>
      <c r="L3560" s="9"/>
      <c r="M3560" s="71"/>
      <c r="N3560" s="70"/>
      <c r="O3560" s="66"/>
      <c r="P3560" s="72"/>
      <c r="Q3560" s="69"/>
      <c r="R3560" s="68"/>
      <c r="S3560" s="68"/>
      <c r="T3560" s="68"/>
      <c r="U3560" s="68"/>
    </row>
    <row r="3561" spans="1:21" x14ac:dyDescent="0.2">
      <c r="A3561" s="65"/>
      <c r="B3561" s="12"/>
      <c r="C3561" s="73"/>
      <c r="D3561" s="67"/>
      <c r="E3561" s="11"/>
      <c r="F3561" s="66"/>
      <c r="G3561" s="66"/>
      <c r="H3561" s="66"/>
      <c r="I3561" s="67"/>
      <c r="J3561" s="68"/>
      <c r="K3561" s="13"/>
      <c r="L3561" s="9"/>
      <c r="M3561" s="71"/>
      <c r="N3561" s="70"/>
      <c r="O3561" s="66"/>
      <c r="P3561" s="72"/>
      <c r="Q3561" s="69"/>
      <c r="R3561" s="68"/>
      <c r="S3561" s="68"/>
      <c r="T3561" s="68"/>
      <c r="U3561" s="68"/>
    </row>
    <row r="3562" spans="1:21" x14ac:dyDescent="0.2">
      <c r="A3562" s="65"/>
      <c r="B3562" s="12"/>
      <c r="C3562" s="73"/>
      <c r="D3562" s="67"/>
      <c r="E3562" s="11"/>
      <c r="F3562" s="66"/>
      <c r="G3562" s="66"/>
      <c r="H3562" s="66"/>
      <c r="I3562" s="67"/>
      <c r="J3562" s="68"/>
      <c r="K3562" s="13"/>
      <c r="L3562" s="9"/>
      <c r="M3562" s="71"/>
      <c r="N3562" s="70"/>
      <c r="O3562" s="66"/>
      <c r="P3562" s="72"/>
      <c r="Q3562" s="69"/>
      <c r="R3562" s="68"/>
      <c r="S3562" s="68"/>
      <c r="T3562" s="68"/>
      <c r="U3562" s="68"/>
    </row>
    <row r="3563" spans="1:21" x14ac:dyDescent="0.2">
      <c r="A3563" s="65"/>
      <c r="B3563" s="12"/>
      <c r="C3563" s="73"/>
      <c r="D3563" s="67"/>
      <c r="E3563" s="11"/>
      <c r="F3563" s="66"/>
      <c r="G3563" s="66"/>
      <c r="H3563" s="66"/>
      <c r="I3563" s="67"/>
      <c r="J3563" s="68"/>
      <c r="K3563" s="13"/>
      <c r="L3563" s="9"/>
      <c r="M3563" s="71"/>
      <c r="N3563" s="70"/>
      <c r="O3563" s="66"/>
      <c r="P3563" s="72"/>
      <c r="Q3563" s="69"/>
      <c r="R3563" s="68"/>
      <c r="S3563" s="68"/>
      <c r="T3563" s="68"/>
      <c r="U3563" s="68"/>
    </row>
    <row r="3564" spans="1:21" x14ac:dyDescent="0.2">
      <c r="A3564" s="65"/>
      <c r="B3564" s="12"/>
      <c r="C3564" s="73"/>
      <c r="D3564" s="67"/>
      <c r="E3564" s="11"/>
      <c r="F3564" s="66"/>
      <c r="G3564" s="66"/>
      <c r="H3564" s="66"/>
      <c r="I3564" s="67"/>
      <c r="J3564" s="68"/>
      <c r="K3564" s="13"/>
      <c r="L3564" s="9"/>
      <c r="M3564" s="71"/>
      <c r="N3564" s="70"/>
      <c r="O3564" s="66"/>
      <c r="P3564" s="72"/>
      <c r="Q3564" s="69"/>
      <c r="R3564" s="68"/>
      <c r="S3564" s="68"/>
      <c r="T3564" s="68"/>
      <c r="U3564" s="68"/>
    </row>
    <row r="3565" spans="1:21" x14ac:dyDescent="0.2">
      <c r="A3565" s="65"/>
      <c r="B3565" s="12"/>
      <c r="C3565" s="73"/>
      <c r="D3565" s="67"/>
      <c r="E3565" s="11"/>
      <c r="F3565" s="66"/>
      <c r="G3565" s="66"/>
      <c r="H3565" s="66"/>
      <c r="I3565" s="67"/>
      <c r="J3565" s="68"/>
      <c r="K3565" s="13"/>
      <c r="L3565" s="9"/>
      <c r="M3565" s="71"/>
      <c r="N3565" s="70"/>
      <c r="O3565" s="66"/>
      <c r="P3565" s="72"/>
      <c r="Q3565" s="69"/>
      <c r="R3565" s="68"/>
      <c r="S3565" s="68"/>
      <c r="T3565" s="68"/>
      <c r="U3565" s="68"/>
    </row>
    <row r="3566" spans="1:21" x14ac:dyDescent="0.2">
      <c r="A3566" s="65"/>
      <c r="B3566" s="12"/>
      <c r="C3566" s="73"/>
      <c r="D3566" s="67"/>
      <c r="E3566" s="11"/>
      <c r="F3566" s="66"/>
      <c r="G3566" s="66"/>
      <c r="H3566" s="66"/>
      <c r="I3566" s="67"/>
      <c r="J3566" s="68"/>
      <c r="K3566" s="13"/>
      <c r="L3566" s="9"/>
      <c r="M3566" s="71"/>
      <c r="N3566" s="70"/>
      <c r="O3566" s="66"/>
      <c r="P3566" s="72"/>
      <c r="Q3566" s="69"/>
      <c r="R3566" s="68"/>
      <c r="S3566" s="68"/>
      <c r="T3566" s="68"/>
      <c r="U3566" s="68"/>
    </row>
    <row r="3567" spans="1:21" x14ac:dyDescent="0.2">
      <c r="A3567" s="65"/>
      <c r="B3567" s="12"/>
      <c r="C3567" s="73"/>
      <c r="D3567" s="67"/>
      <c r="E3567" s="11"/>
      <c r="F3567" s="66"/>
      <c r="G3567" s="66"/>
      <c r="H3567" s="66"/>
      <c r="I3567" s="67"/>
      <c r="J3567" s="68"/>
      <c r="K3567" s="13"/>
      <c r="L3567" s="9"/>
      <c r="M3567" s="71"/>
      <c r="N3567" s="70"/>
      <c r="O3567" s="66"/>
      <c r="P3567" s="72"/>
      <c r="Q3567" s="69"/>
      <c r="R3567" s="68"/>
      <c r="S3567" s="68"/>
      <c r="T3567" s="68"/>
      <c r="U3567" s="68"/>
    </row>
    <row r="3568" spans="1:21" x14ac:dyDescent="0.2">
      <c r="A3568" s="65"/>
      <c r="B3568" s="12"/>
      <c r="C3568" s="73"/>
      <c r="D3568" s="67"/>
      <c r="E3568" s="11"/>
      <c r="F3568" s="66"/>
      <c r="G3568" s="66"/>
      <c r="H3568" s="66"/>
      <c r="I3568" s="67"/>
      <c r="J3568" s="68"/>
      <c r="K3568" s="13"/>
      <c r="L3568" s="9"/>
      <c r="M3568" s="71"/>
      <c r="N3568" s="70"/>
      <c r="O3568" s="66"/>
      <c r="P3568" s="72"/>
      <c r="Q3568" s="69"/>
      <c r="R3568" s="68"/>
      <c r="S3568" s="68"/>
      <c r="T3568" s="68"/>
      <c r="U3568" s="68"/>
    </row>
    <row r="3569" spans="1:21" x14ac:dyDescent="0.2">
      <c r="A3569" s="65"/>
      <c r="B3569" s="12"/>
      <c r="C3569" s="73"/>
      <c r="D3569" s="67"/>
      <c r="E3569" s="11"/>
      <c r="F3569" s="66"/>
      <c r="G3569" s="66"/>
      <c r="H3569" s="66"/>
      <c r="I3569" s="67"/>
      <c r="J3569" s="68"/>
      <c r="K3569" s="13"/>
      <c r="L3569" s="9"/>
      <c r="M3569" s="71"/>
      <c r="N3569" s="70"/>
      <c r="O3569" s="66"/>
      <c r="P3569" s="72"/>
      <c r="Q3569" s="69"/>
      <c r="R3569" s="68"/>
      <c r="S3569" s="68"/>
      <c r="T3569" s="68"/>
      <c r="U3569" s="68"/>
    </row>
    <row r="3570" spans="1:21" x14ac:dyDescent="0.2">
      <c r="A3570" s="65"/>
      <c r="B3570" s="12"/>
      <c r="C3570" s="73"/>
      <c r="D3570" s="67"/>
      <c r="E3570" s="11"/>
      <c r="F3570" s="66"/>
      <c r="G3570" s="66"/>
      <c r="H3570" s="66"/>
      <c r="I3570" s="67"/>
      <c r="J3570" s="68"/>
      <c r="K3570" s="13"/>
      <c r="L3570" s="9"/>
      <c r="M3570" s="71"/>
      <c r="N3570" s="70"/>
      <c r="O3570" s="66"/>
      <c r="P3570" s="72"/>
      <c r="Q3570" s="69"/>
      <c r="R3570" s="68"/>
      <c r="S3570" s="68"/>
      <c r="T3570" s="68"/>
      <c r="U3570" s="68"/>
    </row>
    <row r="3571" spans="1:21" x14ac:dyDescent="0.2">
      <c r="A3571" s="65"/>
      <c r="B3571" s="12"/>
      <c r="C3571" s="73"/>
      <c r="D3571" s="67"/>
      <c r="E3571" s="11"/>
      <c r="F3571" s="66"/>
      <c r="G3571" s="66"/>
      <c r="H3571" s="66"/>
      <c r="I3571" s="67"/>
      <c r="J3571" s="68"/>
      <c r="K3571" s="13"/>
      <c r="L3571" s="9"/>
      <c r="M3571" s="71"/>
      <c r="N3571" s="70"/>
      <c r="O3571" s="66"/>
      <c r="P3571" s="72"/>
      <c r="Q3571" s="69"/>
      <c r="R3571" s="68"/>
      <c r="S3571" s="68"/>
      <c r="T3571" s="68"/>
      <c r="U3571" s="68"/>
    </row>
    <row r="3572" spans="1:21" x14ac:dyDescent="0.2">
      <c r="A3572" s="65"/>
      <c r="B3572" s="12"/>
      <c r="C3572" s="73"/>
      <c r="D3572" s="67"/>
      <c r="E3572" s="11"/>
      <c r="F3572" s="66"/>
      <c r="G3572" s="66"/>
      <c r="H3572" s="66"/>
      <c r="I3572" s="67"/>
      <c r="J3572" s="68"/>
      <c r="K3572" s="13"/>
      <c r="L3572" s="9"/>
      <c r="M3572" s="71"/>
      <c r="N3572" s="70"/>
      <c r="O3572" s="66"/>
      <c r="P3572" s="72"/>
      <c r="Q3572" s="69"/>
      <c r="R3572" s="68"/>
      <c r="S3572" s="68"/>
      <c r="T3572" s="68"/>
      <c r="U3572" s="68"/>
    </row>
    <row r="3573" spans="1:21" x14ac:dyDescent="0.2">
      <c r="A3573" s="65"/>
      <c r="B3573" s="12"/>
      <c r="C3573" s="73"/>
      <c r="D3573" s="67"/>
      <c r="E3573" s="11"/>
      <c r="F3573" s="66"/>
      <c r="G3573" s="66"/>
      <c r="H3573" s="66"/>
      <c r="I3573" s="67"/>
      <c r="J3573" s="68"/>
      <c r="K3573" s="13"/>
      <c r="L3573" s="9"/>
      <c r="M3573" s="71"/>
      <c r="N3573" s="70"/>
      <c r="O3573" s="66"/>
      <c r="P3573" s="72"/>
      <c r="Q3573" s="69"/>
      <c r="R3573" s="68"/>
      <c r="S3573" s="68"/>
      <c r="T3573" s="68"/>
      <c r="U3573" s="68"/>
    </row>
    <row r="3574" spans="1:21" x14ac:dyDescent="0.2">
      <c r="A3574" s="65"/>
      <c r="B3574" s="12"/>
      <c r="C3574" s="73"/>
      <c r="D3574" s="67"/>
      <c r="E3574" s="11"/>
      <c r="F3574" s="66"/>
      <c r="G3574" s="66"/>
      <c r="H3574" s="66"/>
      <c r="I3574" s="67"/>
      <c r="J3574" s="68"/>
      <c r="K3574" s="13"/>
      <c r="L3574" s="9"/>
      <c r="M3574" s="71"/>
      <c r="N3574" s="70"/>
      <c r="O3574" s="66"/>
      <c r="P3574" s="72"/>
      <c r="Q3574" s="69"/>
      <c r="R3574" s="68"/>
      <c r="S3574" s="68"/>
      <c r="T3574" s="68"/>
      <c r="U3574" s="68"/>
    </row>
    <row r="3575" spans="1:21" x14ac:dyDescent="0.2">
      <c r="A3575" s="65"/>
      <c r="B3575" s="12"/>
      <c r="C3575" s="73"/>
      <c r="D3575" s="67"/>
      <c r="E3575" s="11"/>
      <c r="F3575" s="66"/>
      <c r="G3575" s="66"/>
      <c r="H3575" s="66"/>
      <c r="I3575" s="67"/>
      <c r="J3575" s="68"/>
      <c r="K3575" s="13"/>
      <c r="L3575" s="9"/>
      <c r="M3575" s="71"/>
      <c r="N3575" s="70"/>
      <c r="O3575" s="66"/>
      <c r="P3575" s="72"/>
      <c r="Q3575" s="69"/>
      <c r="R3575" s="68"/>
      <c r="S3575" s="68"/>
      <c r="T3575" s="68"/>
      <c r="U3575" s="68"/>
    </row>
    <row r="3576" spans="1:21" x14ac:dyDescent="0.2">
      <c r="A3576" s="65"/>
      <c r="B3576" s="12"/>
      <c r="C3576" s="73"/>
      <c r="D3576" s="67"/>
      <c r="E3576" s="11"/>
      <c r="F3576" s="66"/>
      <c r="G3576" s="66"/>
      <c r="H3576" s="66"/>
      <c r="I3576" s="67"/>
      <c r="J3576" s="68"/>
      <c r="K3576" s="13"/>
      <c r="L3576" s="9"/>
      <c r="M3576" s="71"/>
      <c r="N3576" s="70"/>
      <c r="O3576" s="66"/>
      <c r="P3576" s="72"/>
      <c r="Q3576" s="69"/>
      <c r="R3576" s="68"/>
      <c r="S3576" s="68"/>
      <c r="T3576" s="68"/>
      <c r="U3576" s="68"/>
    </row>
    <row r="3577" spans="1:21" x14ac:dyDescent="0.2">
      <c r="A3577" s="65"/>
      <c r="B3577" s="12"/>
      <c r="C3577" s="73"/>
      <c r="D3577" s="67"/>
      <c r="E3577" s="11"/>
      <c r="F3577" s="66"/>
      <c r="G3577" s="66"/>
      <c r="H3577" s="66"/>
      <c r="I3577" s="67"/>
      <c r="J3577" s="68"/>
      <c r="K3577" s="13"/>
      <c r="L3577" s="9"/>
      <c r="M3577" s="71"/>
      <c r="N3577" s="70"/>
      <c r="O3577" s="66"/>
      <c r="P3577" s="72"/>
      <c r="Q3577" s="69"/>
      <c r="R3577" s="68"/>
      <c r="S3577" s="68"/>
      <c r="T3577" s="68"/>
      <c r="U3577" s="68"/>
    </row>
    <row r="3578" spans="1:21" x14ac:dyDescent="0.2">
      <c r="A3578" s="65"/>
      <c r="B3578" s="12"/>
      <c r="C3578" s="73"/>
      <c r="D3578" s="67"/>
      <c r="E3578" s="11"/>
      <c r="F3578" s="66"/>
      <c r="G3578" s="66"/>
      <c r="H3578" s="66"/>
      <c r="I3578" s="67"/>
      <c r="J3578" s="68"/>
      <c r="K3578" s="13"/>
      <c r="L3578" s="9"/>
      <c r="M3578" s="71"/>
      <c r="N3578" s="70"/>
      <c r="O3578" s="66"/>
      <c r="P3578" s="72"/>
      <c r="Q3578" s="69"/>
      <c r="R3578" s="68"/>
      <c r="S3578" s="68"/>
      <c r="T3578" s="68"/>
      <c r="U3578" s="68"/>
    </row>
    <row r="3579" spans="1:21" x14ac:dyDescent="0.2">
      <c r="A3579" s="65"/>
      <c r="B3579" s="12"/>
      <c r="C3579" s="73"/>
      <c r="D3579" s="67"/>
      <c r="E3579" s="11"/>
      <c r="F3579" s="66"/>
      <c r="G3579" s="66"/>
      <c r="H3579" s="66"/>
      <c r="I3579" s="67"/>
      <c r="J3579" s="68"/>
      <c r="K3579" s="13"/>
      <c r="L3579" s="9"/>
      <c r="M3579" s="71"/>
      <c r="N3579" s="70"/>
      <c r="O3579" s="66"/>
      <c r="P3579" s="72"/>
      <c r="Q3579" s="69"/>
      <c r="R3579" s="68"/>
      <c r="S3579" s="68"/>
      <c r="T3579" s="68"/>
      <c r="U3579" s="68"/>
    </row>
    <row r="3580" spans="1:21" x14ac:dyDescent="0.2">
      <c r="A3580" s="65"/>
      <c r="B3580" s="12"/>
      <c r="C3580" s="73"/>
      <c r="D3580" s="67"/>
      <c r="E3580" s="11"/>
      <c r="F3580" s="66"/>
      <c r="G3580" s="66"/>
      <c r="H3580" s="66"/>
      <c r="I3580" s="67"/>
      <c r="J3580" s="68"/>
      <c r="K3580" s="13"/>
      <c r="L3580" s="9"/>
      <c r="M3580" s="71"/>
      <c r="N3580" s="70"/>
      <c r="O3580" s="66"/>
      <c r="P3580" s="72"/>
      <c r="Q3580" s="69"/>
      <c r="R3580" s="68"/>
      <c r="S3580" s="68"/>
      <c r="T3580" s="68"/>
      <c r="U3580" s="68"/>
    </row>
    <row r="3581" spans="1:21" x14ac:dyDescent="0.2">
      <c r="A3581" s="65"/>
      <c r="B3581" s="12"/>
      <c r="C3581" s="73"/>
      <c r="D3581" s="67"/>
      <c r="E3581" s="11"/>
      <c r="F3581" s="66"/>
      <c r="G3581" s="66"/>
      <c r="H3581" s="66"/>
      <c r="I3581" s="67"/>
      <c r="J3581" s="68"/>
      <c r="K3581" s="13"/>
      <c r="L3581" s="9"/>
      <c r="M3581" s="71"/>
      <c r="N3581" s="70"/>
      <c r="O3581" s="66"/>
      <c r="P3581" s="72"/>
      <c r="Q3581" s="69"/>
      <c r="R3581" s="68"/>
      <c r="S3581" s="68"/>
      <c r="T3581" s="68"/>
      <c r="U3581" s="68"/>
    </row>
    <row r="3582" spans="1:21" x14ac:dyDescent="0.2">
      <c r="A3582" s="65"/>
      <c r="B3582" s="12"/>
      <c r="C3582" s="73"/>
      <c r="D3582" s="67"/>
      <c r="E3582" s="11"/>
      <c r="F3582" s="66"/>
      <c r="G3582" s="66"/>
      <c r="H3582" s="66"/>
      <c r="I3582" s="67"/>
      <c r="J3582" s="68"/>
      <c r="K3582" s="13"/>
      <c r="L3582" s="9"/>
      <c r="M3582" s="71"/>
      <c r="N3582" s="70"/>
      <c r="O3582" s="66"/>
      <c r="P3582" s="72"/>
      <c r="Q3582" s="69"/>
      <c r="R3582" s="68"/>
      <c r="S3582" s="68"/>
      <c r="T3582" s="68"/>
      <c r="U3582" s="68"/>
    </row>
    <row r="3583" spans="1:21" x14ac:dyDescent="0.2">
      <c r="A3583" s="65"/>
      <c r="B3583" s="12"/>
      <c r="C3583" s="73"/>
      <c r="D3583" s="67"/>
      <c r="E3583" s="11"/>
      <c r="F3583" s="66"/>
      <c r="G3583" s="66"/>
      <c r="H3583" s="66"/>
      <c r="I3583" s="67"/>
      <c r="J3583" s="68"/>
      <c r="K3583" s="13"/>
      <c r="L3583" s="9"/>
      <c r="M3583" s="71"/>
      <c r="N3583" s="70"/>
      <c r="O3583" s="66"/>
      <c r="P3583" s="72"/>
      <c r="Q3583" s="69"/>
      <c r="R3583" s="68"/>
      <c r="S3583" s="68"/>
      <c r="T3583" s="68"/>
      <c r="U3583" s="68"/>
    </row>
    <row r="3584" spans="1:21" x14ac:dyDescent="0.2">
      <c r="A3584" s="65"/>
      <c r="B3584" s="12"/>
      <c r="C3584" s="73"/>
      <c r="D3584" s="67"/>
      <c r="E3584" s="11"/>
      <c r="F3584" s="66"/>
      <c r="G3584" s="66"/>
      <c r="H3584" s="66"/>
      <c r="I3584" s="67"/>
      <c r="J3584" s="68"/>
      <c r="K3584" s="13"/>
      <c r="L3584" s="9"/>
      <c r="M3584" s="71"/>
      <c r="N3584" s="70"/>
      <c r="O3584" s="66"/>
      <c r="P3584" s="72"/>
      <c r="Q3584" s="69"/>
      <c r="R3584" s="68"/>
      <c r="S3584" s="68"/>
      <c r="T3584" s="68"/>
      <c r="U3584" s="68"/>
    </row>
    <row r="3585" spans="1:21" x14ac:dyDescent="0.2">
      <c r="A3585" s="65"/>
      <c r="B3585" s="12"/>
      <c r="C3585" s="73"/>
      <c r="D3585" s="67"/>
      <c r="E3585" s="11"/>
      <c r="F3585" s="66"/>
      <c r="G3585" s="66"/>
      <c r="H3585" s="66"/>
      <c r="I3585" s="67"/>
      <c r="J3585" s="68"/>
      <c r="K3585" s="13"/>
      <c r="L3585" s="9"/>
      <c r="M3585" s="71"/>
      <c r="N3585" s="70"/>
      <c r="O3585" s="66"/>
      <c r="P3585" s="72"/>
      <c r="Q3585" s="69"/>
      <c r="R3585" s="68"/>
      <c r="S3585" s="68"/>
      <c r="T3585" s="68"/>
      <c r="U3585" s="68"/>
    </row>
    <row r="3586" spans="1:21" x14ac:dyDescent="0.2">
      <c r="A3586" s="65"/>
      <c r="B3586" s="12"/>
      <c r="C3586" s="73"/>
      <c r="D3586" s="67"/>
      <c r="E3586" s="11"/>
      <c r="F3586" s="66"/>
      <c r="G3586" s="66"/>
      <c r="H3586" s="66"/>
      <c r="I3586" s="67"/>
      <c r="J3586" s="68"/>
      <c r="K3586" s="13"/>
      <c r="L3586" s="9"/>
      <c r="M3586" s="71"/>
      <c r="N3586" s="70"/>
      <c r="O3586" s="66"/>
      <c r="P3586" s="72"/>
      <c r="Q3586" s="69"/>
      <c r="R3586" s="68"/>
      <c r="S3586" s="68"/>
      <c r="T3586" s="68"/>
      <c r="U3586" s="68"/>
    </row>
    <row r="3587" spans="1:21" x14ac:dyDescent="0.2">
      <c r="A3587" s="65"/>
      <c r="B3587" s="12"/>
      <c r="C3587" s="73"/>
      <c r="D3587" s="67"/>
      <c r="E3587" s="11"/>
      <c r="F3587" s="66"/>
      <c r="G3587" s="66"/>
      <c r="H3587" s="66"/>
      <c r="I3587" s="67"/>
      <c r="J3587" s="68"/>
      <c r="K3587" s="13"/>
      <c r="L3587" s="9"/>
      <c r="M3587" s="71"/>
      <c r="N3587" s="70"/>
      <c r="O3587" s="66"/>
      <c r="P3587" s="72"/>
      <c r="Q3587" s="69"/>
      <c r="R3587" s="68"/>
      <c r="S3587" s="68"/>
      <c r="T3587" s="68"/>
      <c r="U3587" s="68"/>
    </row>
    <row r="3588" spans="1:21" x14ac:dyDescent="0.2">
      <c r="A3588" s="65"/>
      <c r="B3588" s="12"/>
      <c r="C3588" s="73"/>
      <c r="D3588" s="67"/>
      <c r="E3588" s="11"/>
      <c r="F3588" s="66"/>
      <c r="G3588" s="66"/>
      <c r="H3588" s="66"/>
      <c r="I3588" s="67"/>
      <c r="J3588" s="68"/>
      <c r="K3588" s="13"/>
      <c r="L3588" s="9"/>
      <c r="M3588" s="71"/>
      <c r="N3588" s="70"/>
      <c r="O3588" s="66"/>
      <c r="P3588" s="72"/>
      <c r="Q3588" s="69"/>
      <c r="R3588" s="68"/>
      <c r="S3588" s="68"/>
      <c r="T3588" s="68"/>
      <c r="U3588" s="68"/>
    </row>
    <row r="3589" spans="1:21" x14ac:dyDescent="0.2">
      <c r="A3589" s="65"/>
      <c r="B3589" s="12"/>
      <c r="C3589" s="73"/>
      <c r="D3589" s="67"/>
      <c r="E3589" s="11"/>
      <c r="F3589" s="66"/>
      <c r="G3589" s="66"/>
      <c r="H3589" s="66"/>
      <c r="I3589" s="67"/>
      <c r="J3589" s="68"/>
      <c r="K3589" s="13"/>
      <c r="L3589" s="9"/>
      <c r="M3589" s="71"/>
      <c r="N3589" s="70"/>
      <c r="O3589" s="66"/>
      <c r="P3589" s="72"/>
      <c r="Q3589" s="69"/>
      <c r="R3589" s="68"/>
      <c r="S3589" s="68"/>
      <c r="T3589" s="68"/>
      <c r="U3589" s="68"/>
    </row>
    <row r="3590" spans="1:21" x14ac:dyDescent="0.2">
      <c r="A3590" s="65"/>
      <c r="B3590" s="12"/>
      <c r="C3590" s="73"/>
      <c r="D3590" s="67"/>
      <c r="E3590" s="11"/>
      <c r="F3590" s="66"/>
      <c r="G3590" s="66"/>
      <c r="H3590" s="66"/>
      <c r="I3590" s="67"/>
      <c r="J3590" s="68"/>
      <c r="K3590" s="13"/>
      <c r="L3590" s="9"/>
      <c r="M3590" s="71"/>
      <c r="N3590" s="70"/>
      <c r="O3590" s="66"/>
      <c r="P3590" s="72"/>
      <c r="Q3590" s="69"/>
      <c r="R3590" s="68"/>
      <c r="S3590" s="68"/>
      <c r="T3590" s="68"/>
      <c r="U3590" s="68"/>
    </row>
    <row r="3591" spans="1:21" x14ac:dyDescent="0.2">
      <c r="A3591" s="65"/>
      <c r="B3591" s="12"/>
      <c r="C3591" s="73"/>
      <c r="D3591" s="67"/>
      <c r="E3591" s="11"/>
      <c r="F3591" s="66"/>
      <c r="G3591" s="66"/>
      <c r="H3591" s="66"/>
      <c r="I3591" s="67"/>
      <c r="J3591" s="68"/>
      <c r="K3591" s="13"/>
      <c r="L3591" s="9"/>
      <c r="M3591" s="71"/>
      <c r="N3591" s="70"/>
      <c r="O3591" s="66"/>
      <c r="P3591" s="72"/>
      <c r="Q3591" s="69"/>
      <c r="R3591" s="68"/>
      <c r="S3591" s="68"/>
      <c r="T3591" s="68"/>
      <c r="U3591" s="68"/>
    </row>
    <row r="3592" spans="1:21" x14ac:dyDescent="0.2">
      <c r="A3592" s="65"/>
      <c r="B3592" s="12"/>
      <c r="C3592" s="73"/>
      <c r="D3592" s="67"/>
      <c r="E3592" s="11"/>
      <c r="F3592" s="66"/>
      <c r="G3592" s="66"/>
      <c r="H3592" s="66"/>
      <c r="I3592" s="67"/>
      <c r="J3592" s="68"/>
      <c r="K3592" s="13"/>
      <c r="L3592" s="9"/>
      <c r="M3592" s="71"/>
      <c r="N3592" s="70"/>
      <c r="O3592" s="66"/>
      <c r="P3592" s="72"/>
      <c r="Q3592" s="69"/>
      <c r="R3592" s="68"/>
      <c r="S3592" s="68"/>
      <c r="T3592" s="68"/>
      <c r="U3592" s="68"/>
    </row>
    <row r="3593" spans="1:21" x14ac:dyDescent="0.2">
      <c r="A3593" s="65"/>
      <c r="B3593" s="12"/>
      <c r="C3593" s="73"/>
      <c r="D3593" s="67"/>
      <c r="E3593" s="11"/>
      <c r="F3593" s="66"/>
      <c r="G3593" s="66"/>
      <c r="H3593" s="66"/>
      <c r="I3593" s="67"/>
      <c r="J3593" s="68"/>
      <c r="K3593" s="13"/>
      <c r="L3593" s="9"/>
      <c r="M3593" s="71"/>
      <c r="N3593" s="70"/>
      <c r="O3593" s="66"/>
      <c r="P3593" s="72"/>
      <c r="Q3593" s="69"/>
      <c r="R3593" s="68"/>
      <c r="S3593" s="68"/>
      <c r="T3593" s="68"/>
      <c r="U3593" s="68"/>
    </row>
    <row r="3594" spans="1:21" x14ac:dyDescent="0.2">
      <c r="A3594" s="65"/>
      <c r="B3594" s="12"/>
      <c r="C3594" s="73"/>
      <c r="D3594" s="67"/>
      <c r="E3594" s="11"/>
      <c r="F3594" s="66"/>
      <c r="G3594" s="66"/>
      <c r="H3594" s="66"/>
      <c r="I3594" s="67"/>
      <c r="J3594" s="68"/>
      <c r="K3594" s="13"/>
      <c r="L3594" s="9"/>
      <c r="M3594" s="71"/>
      <c r="N3594" s="70"/>
      <c r="O3594" s="66"/>
      <c r="P3594" s="72"/>
      <c r="Q3594" s="69"/>
      <c r="R3594" s="68"/>
      <c r="S3594" s="68"/>
      <c r="T3594" s="68"/>
      <c r="U3594" s="68"/>
    </row>
    <row r="3595" spans="1:21" x14ac:dyDescent="0.2">
      <c r="A3595" s="65"/>
      <c r="B3595" s="12"/>
      <c r="C3595" s="73"/>
      <c r="D3595" s="67"/>
      <c r="E3595" s="11"/>
      <c r="F3595" s="66"/>
      <c r="G3595" s="66"/>
      <c r="H3595" s="66"/>
      <c r="I3595" s="67"/>
      <c r="J3595" s="68"/>
      <c r="K3595" s="13"/>
      <c r="L3595" s="9"/>
      <c r="M3595" s="71"/>
      <c r="N3595" s="70"/>
      <c r="O3595" s="66"/>
      <c r="P3595" s="72"/>
      <c r="Q3595" s="69"/>
      <c r="R3595" s="68"/>
      <c r="S3595" s="68"/>
      <c r="T3595" s="68"/>
      <c r="U3595" s="68"/>
    </row>
    <row r="3596" spans="1:21" x14ac:dyDescent="0.2">
      <c r="A3596" s="65"/>
      <c r="B3596" s="12"/>
      <c r="C3596" s="73"/>
      <c r="D3596" s="67"/>
      <c r="E3596" s="11"/>
      <c r="F3596" s="66"/>
      <c r="G3596" s="66"/>
      <c r="H3596" s="66"/>
      <c r="I3596" s="67"/>
      <c r="J3596" s="68"/>
      <c r="K3596" s="13"/>
      <c r="L3596" s="9"/>
      <c r="M3596" s="71"/>
      <c r="N3596" s="70"/>
      <c r="O3596" s="66"/>
      <c r="P3596" s="72"/>
      <c r="Q3596" s="69"/>
      <c r="R3596" s="68"/>
      <c r="S3596" s="68"/>
      <c r="T3596" s="68"/>
      <c r="U3596" s="68"/>
    </row>
    <row r="3597" spans="1:21" x14ac:dyDescent="0.2">
      <c r="A3597" s="65"/>
      <c r="B3597" s="12"/>
      <c r="C3597" s="73"/>
      <c r="D3597" s="67"/>
      <c r="E3597" s="11"/>
      <c r="F3597" s="66"/>
      <c r="G3597" s="66"/>
      <c r="H3597" s="66"/>
      <c r="I3597" s="67"/>
      <c r="J3597" s="68"/>
      <c r="K3597" s="13"/>
      <c r="L3597" s="9"/>
      <c r="M3597" s="71"/>
      <c r="N3597" s="70"/>
      <c r="O3597" s="66"/>
      <c r="P3597" s="72"/>
      <c r="Q3597" s="69"/>
      <c r="R3597" s="68"/>
      <c r="S3597" s="68"/>
      <c r="T3597" s="68"/>
      <c r="U3597" s="68"/>
    </row>
    <row r="3598" spans="1:21" x14ac:dyDescent="0.2">
      <c r="A3598" s="65"/>
      <c r="B3598" s="12"/>
      <c r="C3598" s="73"/>
      <c r="D3598" s="67"/>
      <c r="E3598" s="11"/>
      <c r="F3598" s="66"/>
      <c r="G3598" s="66"/>
      <c r="H3598" s="66"/>
      <c r="I3598" s="67"/>
      <c r="J3598" s="68"/>
      <c r="K3598" s="13"/>
      <c r="L3598" s="9"/>
      <c r="M3598" s="71"/>
      <c r="N3598" s="70"/>
      <c r="O3598" s="66"/>
      <c r="P3598" s="72"/>
      <c r="Q3598" s="69"/>
      <c r="R3598" s="68"/>
      <c r="S3598" s="68"/>
      <c r="T3598" s="68"/>
      <c r="U3598" s="68"/>
    </row>
    <row r="3599" spans="1:21" x14ac:dyDescent="0.2">
      <c r="A3599" s="65"/>
      <c r="B3599" s="12"/>
      <c r="C3599" s="73"/>
      <c r="D3599" s="67"/>
      <c r="E3599" s="11"/>
      <c r="F3599" s="66"/>
      <c r="G3599" s="66"/>
      <c r="H3599" s="66"/>
      <c r="I3599" s="67"/>
      <c r="J3599" s="68"/>
      <c r="K3599" s="13"/>
      <c r="L3599" s="9"/>
      <c r="M3599" s="71"/>
      <c r="N3599" s="70"/>
      <c r="O3599" s="66"/>
      <c r="P3599" s="72"/>
      <c r="Q3599" s="69"/>
      <c r="R3599" s="68"/>
      <c r="S3599" s="68"/>
      <c r="T3599" s="68"/>
      <c r="U3599" s="68"/>
    </row>
    <row r="3600" spans="1:21" x14ac:dyDescent="0.2">
      <c r="A3600" s="65"/>
      <c r="B3600" s="12"/>
      <c r="C3600" s="73"/>
      <c r="D3600" s="67"/>
      <c r="E3600" s="11"/>
      <c r="F3600" s="66"/>
      <c r="G3600" s="66"/>
      <c r="H3600" s="66"/>
      <c r="I3600" s="67"/>
      <c r="J3600" s="68"/>
      <c r="K3600" s="13"/>
      <c r="L3600" s="9"/>
      <c r="M3600" s="71"/>
      <c r="N3600" s="70"/>
      <c r="O3600" s="66"/>
      <c r="P3600" s="72"/>
      <c r="Q3600" s="69"/>
      <c r="R3600" s="68"/>
      <c r="S3600" s="68"/>
      <c r="T3600" s="68"/>
      <c r="U3600" s="68"/>
    </row>
    <row r="3601" spans="1:21" x14ac:dyDescent="0.2">
      <c r="A3601" s="65"/>
      <c r="B3601" s="12"/>
      <c r="C3601" s="73"/>
      <c r="D3601" s="67"/>
      <c r="E3601" s="11"/>
      <c r="F3601" s="66"/>
      <c r="G3601" s="66"/>
      <c r="H3601" s="66"/>
      <c r="I3601" s="67"/>
      <c r="J3601" s="68"/>
      <c r="K3601" s="13"/>
      <c r="L3601" s="9"/>
      <c r="M3601" s="71"/>
      <c r="N3601" s="70"/>
      <c r="O3601" s="66"/>
      <c r="P3601" s="72"/>
      <c r="Q3601" s="69"/>
      <c r="R3601" s="68"/>
      <c r="S3601" s="68"/>
      <c r="T3601" s="68"/>
      <c r="U3601" s="68"/>
    </row>
    <row r="3602" spans="1:21" x14ac:dyDescent="0.2">
      <c r="A3602" s="65"/>
      <c r="B3602" s="12"/>
      <c r="C3602" s="73"/>
      <c r="D3602" s="67"/>
      <c r="E3602" s="11"/>
      <c r="F3602" s="66"/>
      <c r="G3602" s="66"/>
      <c r="H3602" s="66"/>
      <c r="I3602" s="67"/>
      <c r="J3602" s="68"/>
      <c r="K3602" s="13"/>
      <c r="L3602" s="9"/>
      <c r="M3602" s="71"/>
      <c r="N3602" s="70"/>
      <c r="O3602" s="66"/>
      <c r="P3602" s="72"/>
      <c r="Q3602" s="69"/>
      <c r="R3602" s="68"/>
      <c r="S3602" s="68"/>
      <c r="T3602" s="68"/>
      <c r="U3602" s="68"/>
    </row>
    <row r="3603" spans="1:21" x14ac:dyDescent="0.2">
      <c r="A3603" s="65"/>
      <c r="B3603" s="12"/>
      <c r="C3603" s="73"/>
      <c r="D3603" s="67"/>
      <c r="E3603" s="11"/>
      <c r="F3603" s="66"/>
      <c r="G3603" s="66"/>
      <c r="H3603" s="66"/>
      <c r="I3603" s="67"/>
      <c r="J3603" s="68"/>
      <c r="K3603" s="13"/>
      <c r="L3603" s="9"/>
      <c r="M3603" s="71"/>
      <c r="N3603" s="70"/>
      <c r="O3603" s="66"/>
      <c r="P3603" s="72"/>
      <c r="Q3603" s="69"/>
      <c r="R3603" s="68"/>
      <c r="S3603" s="68"/>
      <c r="T3603" s="68"/>
      <c r="U3603" s="68"/>
    </row>
    <row r="3604" spans="1:21" x14ac:dyDescent="0.2">
      <c r="A3604" s="65"/>
      <c r="B3604" s="12"/>
      <c r="C3604" s="73"/>
      <c r="D3604" s="67"/>
      <c r="E3604" s="11"/>
      <c r="F3604" s="66"/>
      <c r="G3604" s="66"/>
      <c r="H3604" s="66"/>
      <c r="I3604" s="67"/>
      <c r="J3604" s="68"/>
      <c r="K3604" s="13"/>
      <c r="L3604" s="9"/>
      <c r="M3604" s="71"/>
      <c r="N3604" s="70"/>
      <c r="O3604" s="66"/>
      <c r="P3604" s="72"/>
      <c r="Q3604" s="69"/>
      <c r="R3604" s="68"/>
      <c r="S3604" s="68"/>
      <c r="T3604" s="68"/>
      <c r="U3604" s="68"/>
    </row>
    <row r="3605" spans="1:21" x14ac:dyDescent="0.2">
      <c r="A3605" s="65"/>
      <c r="B3605" s="12"/>
      <c r="C3605" s="73"/>
      <c r="D3605" s="67"/>
      <c r="E3605" s="11"/>
      <c r="F3605" s="66"/>
      <c r="G3605" s="66"/>
      <c r="H3605" s="66"/>
      <c r="I3605" s="67"/>
      <c r="J3605" s="68"/>
      <c r="K3605" s="13"/>
      <c r="L3605" s="9"/>
      <c r="M3605" s="71"/>
      <c r="N3605" s="70"/>
      <c r="O3605" s="66"/>
      <c r="P3605" s="72"/>
      <c r="Q3605" s="69"/>
      <c r="R3605" s="68"/>
      <c r="S3605" s="68"/>
      <c r="T3605" s="68"/>
      <c r="U3605" s="68"/>
    </row>
    <row r="3606" spans="1:21" x14ac:dyDescent="0.2">
      <c r="A3606" s="65"/>
      <c r="B3606" s="12"/>
      <c r="C3606" s="73"/>
      <c r="D3606" s="67"/>
      <c r="E3606" s="11"/>
      <c r="F3606" s="66"/>
      <c r="G3606" s="66"/>
      <c r="H3606" s="66"/>
      <c r="I3606" s="67"/>
      <c r="J3606" s="68"/>
      <c r="K3606" s="13"/>
      <c r="L3606" s="9"/>
      <c r="M3606" s="71"/>
      <c r="N3606" s="70"/>
      <c r="O3606" s="66"/>
      <c r="P3606" s="72"/>
      <c r="Q3606" s="69"/>
      <c r="R3606" s="68"/>
      <c r="S3606" s="68"/>
      <c r="T3606" s="68"/>
      <c r="U3606" s="68"/>
    </row>
    <row r="3607" spans="1:21" x14ac:dyDescent="0.2">
      <c r="A3607" s="65"/>
      <c r="B3607" s="12"/>
      <c r="C3607" s="73"/>
      <c r="D3607" s="67"/>
      <c r="E3607" s="11"/>
      <c r="F3607" s="66"/>
      <c r="G3607" s="66"/>
      <c r="H3607" s="66"/>
      <c r="I3607" s="67"/>
      <c r="J3607" s="68"/>
      <c r="K3607" s="13"/>
      <c r="L3607" s="9"/>
      <c r="M3607" s="71"/>
      <c r="N3607" s="70"/>
      <c r="O3607" s="66"/>
      <c r="P3607" s="72"/>
      <c r="Q3607" s="69"/>
      <c r="R3607" s="68"/>
      <c r="S3607" s="68"/>
      <c r="T3607" s="68"/>
      <c r="U3607" s="68"/>
    </row>
    <row r="3608" spans="1:21" x14ac:dyDescent="0.2">
      <c r="A3608" s="65"/>
      <c r="B3608" s="12"/>
      <c r="C3608" s="73"/>
      <c r="D3608" s="67"/>
      <c r="E3608" s="11"/>
      <c r="F3608" s="66"/>
      <c r="G3608" s="66"/>
      <c r="H3608" s="66"/>
      <c r="I3608" s="67"/>
      <c r="J3608" s="68"/>
      <c r="K3608" s="13"/>
      <c r="L3608" s="9"/>
      <c r="M3608" s="71"/>
      <c r="N3608" s="70"/>
      <c r="O3608" s="66"/>
      <c r="P3608" s="72"/>
      <c r="Q3608" s="69"/>
      <c r="R3608" s="68"/>
      <c r="S3608" s="68"/>
      <c r="T3608" s="68"/>
      <c r="U3608" s="68"/>
    </row>
    <row r="3609" spans="1:21" x14ac:dyDescent="0.2">
      <c r="A3609" s="65"/>
      <c r="B3609" s="12"/>
      <c r="C3609" s="73"/>
      <c r="D3609" s="67"/>
      <c r="E3609" s="11"/>
      <c r="F3609" s="66"/>
      <c r="G3609" s="66"/>
      <c r="H3609" s="66"/>
      <c r="I3609" s="67"/>
      <c r="J3609" s="68"/>
      <c r="K3609" s="13"/>
      <c r="L3609" s="9"/>
      <c r="M3609" s="71"/>
      <c r="N3609" s="70"/>
      <c r="O3609" s="66"/>
      <c r="P3609" s="72"/>
      <c r="Q3609" s="69"/>
      <c r="R3609" s="68"/>
      <c r="S3609" s="68"/>
      <c r="T3609" s="68"/>
      <c r="U3609" s="68"/>
    </row>
    <row r="3610" spans="1:21" x14ac:dyDescent="0.2">
      <c r="A3610" s="65"/>
      <c r="B3610" s="12"/>
      <c r="C3610" s="73"/>
      <c r="D3610" s="67"/>
      <c r="E3610" s="11"/>
      <c r="F3610" s="66"/>
      <c r="G3610" s="66"/>
      <c r="H3610" s="66"/>
      <c r="I3610" s="67"/>
      <c r="J3610" s="68"/>
      <c r="K3610" s="13"/>
      <c r="L3610" s="9"/>
      <c r="M3610" s="71"/>
      <c r="N3610" s="70"/>
      <c r="O3610" s="66"/>
      <c r="P3610" s="72"/>
      <c r="Q3610" s="69"/>
      <c r="R3610" s="68"/>
      <c r="S3610" s="68"/>
      <c r="T3610" s="68"/>
      <c r="U3610" s="68"/>
    </row>
    <row r="3611" spans="1:21" x14ac:dyDescent="0.2">
      <c r="A3611" s="65"/>
      <c r="B3611" s="12"/>
      <c r="C3611" s="73"/>
      <c r="D3611" s="67"/>
      <c r="E3611" s="11"/>
      <c r="F3611" s="66"/>
      <c r="G3611" s="66"/>
      <c r="H3611" s="66"/>
      <c r="I3611" s="67"/>
      <c r="J3611" s="68"/>
      <c r="K3611" s="13"/>
      <c r="L3611" s="9"/>
      <c r="M3611" s="71"/>
      <c r="N3611" s="70"/>
      <c r="O3611" s="66"/>
      <c r="P3611" s="72"/>
      <c r="Q3611" s="69"/>
      <c r="R3611" s="68"/>
      <c r="S3611" s="68"/>
      <c r="T3611" s="68"/>
      <c r="U3611" s="68"/>
    </row>
    <row r="3612" spans="1:21" x14ac:dyDescent="0.2">
      <c r="A3612" s="65"/>
      <c r="B3612" s="12"/>
      <c r="C3612" s="73"/>
      <c r="D3612" s="67"/>
      <c r="E3612" s="11"/>
      <c r="F3612" s="66"/>
      <c r="G3612" s="66"/>
      <c r="H3612" s="66"/>
      <c r="I3612" s="67"/>
      <c r="J3612" s="68"/>
      <c r="K3612" s="13"/>
      <c r="L3612" s="9"/>
      <c r="M3612" s="71"/>
      <c r="N3612" s="70"/>
      <c r="O3612" s="66"/>
      <c r="P3612" s="72"/>
      <c r="Q3612" s="69"/>
      <c r="R3612" s="68"/>
      <c r="S3612" s="68"/>
      <c r="T3612" s="68"/>
      <c r="U3612" s="68"/>
    </row>
    <row r="3613" spans="1:21" x14ac:dyDescent="0.2">
      <c r="A3613" s="65"/>
      <c r="B3613" s="12"/>
      <c r="C3613" s="73"/>
      <c r="D3613" s="67"/>
      <c r="E3613" s="11"/>
      <c r="F3613" s="66"/>
      <c r="G3613" s="66"/>
      <c r="H3613" s="66"/>
      <c r="I3613" s="67"/>
      <c r="J3613" s="68"/>
      <c r="K3613" s="13"/>
      <c r="L3613" s="9"/>
      <c r="M3613" s="71"/>
      <c r="N3613" s="70"/>
      <c r="O3613" s="66"/>
      <c r="P3613" s="72"/>
      <c r="Q3613" s="69"/>
      <c r="R3613" s="68"/>
      <c r="S3613" s="68"/>
      <c r="T3613" s="68"/>
      <c r="U3613" s="68"/>
    </row>
    <row r="3614" spans="1:21" x14ac:dyDescent="0.2">
      <c r="A3614" s="65"/>
      <c r="B3614" s="12"/>
      <c r="C3614" s="73"/>
      <c r="D3614" s="67"/>
      <c r="E3614" s="11"/>
      <c r="F3614" s="66"/>
      <c r="G3614" s="66"/>
      <c r="H3614" s="66"/>
      <c r="I3614" s="67"/>
      <c r="J3614" s="68"/>
      <c r="K3614" s="13"/>
      <c r="L3614" s="9"/>
      <c r="M3614" s="71"/>
      <c r="N3614" s="70"/>
      <c r="O3614" s="66"/>
      <c r="P3614" s="72"/>
      <c r="Q3614" s="69"/>
      <c r="R3614" s="68"/>
      <c r="S3614" s="68"/>
      <c r="T3614" s="68"/>
      <c r="U3614" s="68"/>
    </row>
    <row r="3615" spans="1:21" x14ac:dyDescent="0.2">
      <c r="A3615" s="65"/>
      <c r="B3615" s="12"/>
      <c r="C3615" s="73"/>
      <c r="D3615" s="67"/>
      <c r="E3615" s="11"/>
      <c r="F3615" s="66"/>
      <c r="G3615" s="66"/>
      <c r="H3615" s="66"/>
      <c r="I3615" s="67"/>
      <c r="J3615" s="68"/>
      <c r="K3615" s="13"/>
      <c r="L3615" s="9"/>
      <c r="M3615" s="71"/>
      <c r="N3615" s="70"/>
      <c r="O3615" s="66"/>
      <c r="P3615" s="72"/>
      <c r="Q3615" s="69"/>
      <c r="R3615" s="68"/>
      <c r="S3615" s="68"/>
      <c r="T3615" s="68"/>
      <c r="U3615" s="68"/>
    </row>
    <row r="3616" spans="1:21" x14ac:dyDescent="0.2">
      <c r="A3616" s="65"/>
      <c r="B3616" s="12"/>
      <c r="C3616" s="73"/>
      <c r="D3616" s="67"/>
      <c r="E3616" s="11"/>
      <c r="F3616" s="66"/>
      <c r="G3616" s="66"/>
      <c r="H3616" s="66"/>
      <c r="I3616" s="67"/>
      <c r="J3616" s="68"/>
      <c r="K3616" s="13"/>
      <c r="L3616" s="9"/>
      <c r="M3616" s="71"/>
      <c r="N3616" s="70"/>
      <c r="O3616" s="66"/>
      <c r="P3616" s="72"/>
      <c r="Q3616" s="69"/>
      <c r="R3616" s="68"/>
      <c r="S3616" s="68"/>
      <c r="T3616" s="68"/>
      <c r="U3616" s="68"/>
    </row>
    <row r="3617" spans="1:21" x14ac:dyDescent="0.2">
      <c r="A3617" s="65"/>
      <c r="B3617" s="12"/>
      <c r="C3617" s="73"/>
      <c r="D3617" s="67"/>
      <c r="E3617" s="11"/>
      <c r="F3617" s="66"/>
      <c r="G3617" s="66"/>
      <c r="H3617" s="66"/>
      <c r="I3617" s="67"/>
      <c r="J3617" s="68"/>
      <c r="K3617" s="13"/>
      <c r="L3617" s="9"/>
      <c r="M3617" s="71"/>
      <c r="N3617" s="70"/>
      <c r="O3617" s="66"/>
      <c r="P3617" s="72"/>
      <c r="Q3617" s="69"/>
      <c r="R3617" s="68"/>
      <c r="S3617" s="68"/>
      <c r="T3617" s="68"/>
      <c r="U3617" s="68"/>
    </row>
    <row r="3618" spans="1:21" x14ac:dyDescent="0.2">
      <c r="A3618" s="65"/>
      <c r="B3618" s="12"/>
      <c r="C3618" s="73"/>
      <c r="D3618" s="67"/>
      <c r="E3618" s="11"/>
      <c r="F3618" s="66"/>
      <c r="G3618" s="66"/>
      <c r="H3618" s="66"/>
      <c r="I3618" s="67"/>
      <c r="J3618" s="68"/>
      <c r="K3618" s="13"/>
      <c r="L3618" s="9"/>
      <c r="M3618" s="71"/>
      <c r="N3618" s="70"/>
      <c r="O3618" s="66"/>
      <c r="P3618" s="72"/>
      <c r="Q3618" s="69"/>
      <c r="R3618" s="68"/>
      <c r="S3618" s="68"/>
      <c r="T3618" s="68"/>
      <c r="U3618" s="68"/>
    </row>
    <row r="3619" spans="1:21" x14ac:dyDescent="0.2">
      <c r="A3619" s="65"/>
      <c r="B3619" s="12"/>
      <c r="C3619" s="73"/>
      <c r="D3619" s="67"/>
      <c r="E3619" s="11"/>
      <c r="F3619" s="66"/>
      <c r="G3619" s="66"/>
      <c r="H3619" s="66"/>
      <c r="I3619" s="67"/>
      <c r="J3619" s="68"/>
      <c r="K3619" s="13"/>
      <c r="L3619" s="9"/>
      <c r="M3619" s="71"/>
      <c r="N3619" s="70"/>
      <c r="O3619" s="66"/>
      <c r="P3619" s="72"/>
      <c r="Q3619" s="69"/>
      <c r="R3619" s="68"/>
      <c r="S3619" s="68"/>
      <c r="T3619" s="68"/>
      <c r="U3619" s="68"/>
    </row>
    <row r="3620" spans="1:21" x14ac:dyDescent="0.2">
      <c r="A3620" s="65"/>
      <c r="B3620" s="12"/>
      <c r="C3620" s="73"/>
      <c r="D3620" s="67"/>
      <c r="E3620" s="11"/>
      <c r="F3620" s="66"/>
      <c r="G3620" s="66"/>
      <c r="H3620" s="66"/>
      <c r="I3620" s="67"/>
      <c r="J3620" s="68"/>
      <c r="K3620" s="13"/>
      <c r="L3620" s="9"/>
      <c r="M3620" s="71"/>
      <c r="N3620" s="70"/>
      <c r="O3620" s="66"/>
      <c r="P3620" s="72"/>
      <c r="Q3620" s="69"/>
      <c r="R3620" s="68"/>
      <c r="S3620" s="68"/>
      <c r="T3620" s="68"/>
      <c r="U3620" s="68"/>
    </row>
    <row r="3621" spans="1:21" x14ac:dyDescent="0.2">
      <c r="A3621" s="65"/>
      <c r="B3621" s="12"/>
      <c r="C3621" s="73"/>
      <c r="D3621" s="67"/>
      <c r="E3621" s="11"/>
      <c r="F3621" s="66"/>
      <c r="G3621" s="66"/>
      <c r="H3621" s="66"/>
      <c r="I3621" s="67"/>
      <c r="J3621" s="68"/>
      <c r="K3621" s="13"/>
      <c r="L3621" s="9"/>
      <c r="M3621" s="71"/>
      <c r="N3621" s="70"/>
      <c r="O3621" s="66"/>
      <c r="P3621" s="72"/>
      <c r="Q3621" s="69"/>
      <c r="R3621" s="68"/>
      <c r="S3621" s="68"/>
      <c r="T3621" s="68"/>
      <c r="U3621" s="68"/>
    </row>
    <row r="3622" spans="1:21" x14ac:dyDescent="0.2">
      <c r="A3622" s="65"/>
      <c r="B3622" s="12"/>
      <c r="C3622" s="73"/>
      <c r="D3622" s="67"/>
      <c r="E3622" s="11"/>
      <c r="F3622" s="66"/>
      <c r="G3622" s="66"/>
      <c r="H3622" s="66"/>
      <c r="I3622" s="67"/>
      <c r="J3622" s="68"/>
      <c r="K3622" s="13"/>
      <c r="L3622" s="9"/>
      <c r="M3622" s="71"/>
      <c r="N3622" s="70"/>
      <c r="O3622" s="66"/>
      <c r="P3622" s="72"/>
      <c r="Q3622" s="69"/>
      <c r="R3622" s="68"/>
      <c r="S3622" s="68"/>
      <c r="T3622" s="68"/>
      <c r="U3622" s="68"/>
    </row>
    <row r="3623" spans="1:21" x14ac:dyDescent="0.2">
      <c r="A3623" s="65"/>
      <c r="B3623" s="12"/>
      <c r="C3623" s="73"/>
      <c r="D3623" s="67"/>
      <c r="E3623" s="11"/>
      <c r="F3623" s="66"/>
      <c r="G3623" s="66"/>
      <c r="H3623" s="66"/>
      <c r="I3623" s="67"/>
      <c r="J3623" s="68"/>
      <c r="K3623" s="13"/>
      <c r="L3623" s="9"/>
      <c r="M3623" s="71"/>
      <c r="N3623" s="70"/>
      <c r="O3623" s="66"/>
      <c r="P3623" s="72"/>
      <c r="Q3623" s="69"/>
      <c r="R3623" s="68"/>
      <c r="S3623" s="68"/>
      <c r="T3623" s="68"/>
      <c r="U3623" s="68"/>
    </row>
    <row r="3624" spans="1:21" x14ac:dyDescent="0.2">
      <c r="A3624" s="65"/>
      <c r="B3624" s="12"/>
      <c r="C3624" s="73"/>
      <c r="D3624" s="67"/>
      <c r="E3624" s="11"/>
      <c r="F3624" s="66"/>
      <c r="G3624" s="66"/>
      <c r="H3624" s="66"/>
      <c r="I3624" s="67"/>
      <c r="J3624" s="68"/>
      <c r="K3624" s="13"/>
      <c r="L3624" s="9"/>
      <c r="M3624" s="71"/>
      <c r="N3624" s="70"/>
      <c r="O3624" s="66"/>
      <c r="P3624" s="72"/>
      <c r="Q3624" s="69"/>
      <c r="R3624" s="68"/>
      <c r="S3624" s="68"/>
      <c r="T3624" s="68"/>
      <c r="U3624" s="68"/>
    </row>
    <row r="3625" spans="1:21" x14ac:dyDescent="0.2">
      <c r="A3625" s="65"/>
      <c r="B3625" s="12"/>
      <c r="C3625" s="73"/>
      <c r="D3625" s="67"/>
      <c r="E3625" s="11"/>
      <c r="F3625" s="66"/>
      <c r="G3625" s="66"/>
      <c r="H3625" s="66"/>
      <c r="I3625" s="67"/>
      <c r="J3625" s="68"/>
      <c r="K3625" s="13"/>
      <c r="L3625" s="9"/>
      <c r="M3625" s="71"/>
      <c r="N3625" s="70"/>
      <c r="O3625" s="66"/>
      <c r="P3625" s="72"/>
      <c r="Q3625" s="69"/>
      <c r="R3625" s="68"/>
      <c r="S3625" s="68"/>
      <c r="T3625" s="68"/>
      <c r="U3625" s="68"/>
    </row>
    <row r="3626" spans="1:21" x14ac:dyDescent="0.2">
      <c r="A3626" s="65"/>
      <c r="B3626" s="12"/>
      <c r="C3626" s="73"/>
      <c r="D3626" s="67"/>
      <c r="E3626" s="11"/>
      <c r="F3626" s="66"/>
      <c r="G3626" s="66"/>
      <c r="H3626" s="66"/>
      <c r="I3626" s="67"/>
      <c r="J3626" s="68"/>
      <c r="K3626" s="13"/>
      <c r="L3626" s="9"/>
      <c r="M3626" s="71"/>
      <c r="N3626" s="70"/>
      <c r="O3626" s="66"/>
      <c r="P3626" s="72"/>
      <c r="Q3626" s="69"/>
      <c r="R3626" s="68"/>
      <c r="S3626" s="68"/>
      <c r="T3626" s="68"/>
      <c r="U3626" s="68"/>
    </row>
    <row r="3627" spans="1:21" x14ac:dyDescent="0.2">
      <c r="A3627" s="65"/>
      <c r="B3627" s="12"/>
      <c r="C3627" s="73"/>
      <c r="D3627" s="67"/>
      <c r="E3627" s="11"/>
      <c r="F3627" s="66"/>
      <c r="G3627" s="66"/>
      <c r="H3627" s="66"/>
      <c r="I3627" s="67"/>
      <c r="J3627" s="68"/>
      <c r="K3627" s="13"/>
      <c r="L3627" s="9"/>
      <c r="M3627" s="71"/>
      <c r="N3627" s="70"/>
      <c r="O3627" s="66"/>
      <c r="P3627" s="72"/>
      <c r="Q3627" s="69"/>
      <c r="R3627" s="68"/>
      <c r="S3627" s="68"/>
      <c r="T3627" s="68"/>
      <c r="U3627" s="68"/>
    </row>
    <row r="3628" spans="1:21" x14ac:dyDescent="0.2">
      <c r="A3628" s="65"/>
      <c r="B3628" s="12"/>
      <c r="C3628" s="73"/>
      <c r="D3628" s="67"/>
      <c r="E3628" s="11"/>
      <c r="F3628" s="66"/>
      <c r="G3628" s="66"/>
      <c r="H3628" s="66"/>
      <c r="I3628" s="67"/>
      <c r="J3628" s="68"/>
      <c r="K3628" s="13"/>
      <c r="L3628" s="9"/>
      <c r="M3628" s="71"/>
      <c r="N3628" s="70"/>
      <c r="O3628" s="66"/>
      <c r="P3628" s="72"/>
      <c r="Q3628" s="69"/>
      <c r="R3628" s="68"/>
      <c r="S3628" s="68"/>
      <c r="T3628" s="68"/>
      <c r="U3628" s="68"/>
    </row>
    <row r="3629" spans="1:21" x14ac:dyDescent="0.2">
      <c r="A3629" s="65"/>
      <c r="B3629" s="12"/>
      <c r="C3629" s="73"/>
      <c r="D3629" s="67"/>
      <c r="E3629" s="11"/>
      <c r="F3629" s="66"/>
      <c r="G3629" s="66"/>
      <c r="H3629" s="66"/>
      <c r="I3629" s="67"/>
      <c r="J3629" s="68"/>
      <c r="K3629" s="13"/>
      <c r="L3629" s="9"/>
      <c r="M3629" s="71"/>
      <c r="N3629" s="70"/>
      <c r="O3629" s="66"/>
      <c r="P3629" s="72"/>
      <c r="Q3629" s="69"/>
      <c r="R3629" s="68"/>
      <c r="S3629" s="68"/>
      <c r="T3629" s="68"/>
      <c r="U3629" s="68"/>
    </row>
    <row r="3630" spans="1:21" x14ac:dyDescent="0.2">
      <c r="A3630" s="65"/>
      <c r="B3630" s="12"/>
      <c r="C3630" s="73"/>
      <c r="D3630" s="67"/>
      <c r="E3630" s="11"/>
      <c r="F3630" s="66"/>
      <c r="G3630" s="66"/>
      <c r="H3630" s="66"/>
      <c r="I3630" s="67"/>
      <c r="J3630" s="68"/>
      <c r="K3630" s="13"/>
      <c r="L3630" s="9"/>
      <c r="M3630" s="71"/>
      <c r="N3630" s="70"/>
      <c r="O3630" s="66"/>
      <c r="P3630" s="72"/>
      <c r="Q3630" s="69"/>
      <c r="R3630" s="68"/>
      <c r="S3630" s="68"/>
      <c r="T3630" s="68"/>
      <c r="U3630" s="68"/>
    </row>
    <row r="3631" spans="1:21" x14ac:dyDescent="0.2">
      <c r="A3631" s="65"/>
      <c r="B3631" s="12"/>
      <c r="C3631" s="73"/>
      <c r="D3631" s="67"/>
      <c r="E3631" s="11"/>
      <c r="F3631" s="66"/>
      <c r="G3631" s="66"/>
      <c r="H3631" s="66"/>
      <c r="I3631" s="67"/>
      <c r="J3631" s="68"/>
      <c r="K3631" s="13"/>
      <c r="L3631" s="9"/>
      <c r="M3631" s="71"/>
      <c r="N3631" s="70"/>
      <c r="O3631" s="66"/>
      <c r="P3631" s="72"/>
      <c r="Q3631" s="69"/>
      <c r="R3631" s="68"/>
      <c r="S3631" s="68"/>
      <c r="T3631" s="68"/>
      <c r="U3631" s="68"/>
    </row>
    <row r="3632" spans="1:21" x14ac:dyDescent="0.2">
      <c r="A3632" s="65"/>
      <c r="B3632" s="12"/>
      <c r="C3632" s="73"/>
      <c r="D3632" s="67"/>
      <c r="E3632" s="11"/>
      <c r="F3632" s="66"/>
      <c r="G3632" s="66"/>
      <c r="H3632" s="66"/>
      <c r="I3632" s="67"/>
      <c r="J3632" s="68"/>
      <c r="K3632" s="13"/>
      <c r="L3632" s="9"/>
      <c r="M3632" s="71"/>
      <c r="N3632" s="70"/>
      <c r="O3632" s="66"/>
      <c r="P3632" s="72"/>
      <c r="Q3632" s="69"/>
      <c r="R3632" s="68"/>
      <c r="S3632" s="68"/>
      <c r="T3632" s="68"/>
      <c r="U3632" s="68"/>
    </row>
    <row r="3633" spans="1:21" x14ac:dyDescent="0.2">
      <c r="A3633" s="65"/>
      <c r="B3633" s="12"/>
      <c r="C3633" s="73"/>
      <c r="D3633" s="67"/>
      <c r="E3633" s="11"/>
      <c r="F3633" s="66"/>
      <c r="G3633" s="66"/>
      <c r="H3633" s="66"/>
      <c r="I3633" s="67"/>
      <c r="J3633" s="68"/>
      <c r="K3633" s="13"/>
      <c r="L3633" s="9"/>
      <c r="M3633" s="71"/>
      <c r="N3633" s="70"/>
      <c r="O3633" s="66"/>
      <c r="P3633" s="72"/>
      <c r="Q3633" s="69"/>
      <c r="R3633" s="68"/>
      <c r="S3633" s="68"/>
      <c r="T3633" s="68"/>
      <c r="U3633" s="68"/>
    </row>
    <row r="3634" spans="1:21" x14ac:dyDescent="0.2">
      <c r="A3634" s="65"/>
      <c r="B3634" s="12"/>
      <c r="C3634" s="73"/>
      <c r="D3634" s="67"/>
      <c r="E3634" s="11"/>
      <c r="F3634" s="66"/>
      <c r="G3634" s="66"/>
      <c r="H3634" s="66"/>
      <c r="I3634" s="67"/>
      <c r="J3634" s="68"/>
      <c r="K3634" s="13"/>
      <c r="L3634" s="9"/>
      <c r="M3634" s="71"/>
      <c r="N3634" s="70"/>
      <c r="O3634" s="66"/>
      <c r="P3634" s="72"/>
      <c r="Q3634" s="69"/>
      <c r="R3634" s="68"/>
      <c r="S3634" s="68"/>
      <c r="T3634" s="68"/>
      <c r="U3634" s="68"/>
    </row>
    <row r="3635" spans="1:21" x14ac:dyDescent="0.2">
      <c r="A3635" s="65"/>
      <c r="B3635" s="12"/>
      <c r="C3635" s="73"/>
      <c r="D3635" s="67"/>
      <c r="E3635" s="11"/>
      <c r="F3635" s="66"/>
      <c r="G3635" s="66"/>
      <c r="H3635" s="66"/>
      <c r="I3635" s="67"/>
      <c r="J3635" s="68"/>
      <c r="K3635" s="13"/>
      <c r="L3635" s="9"/>
      <c r="M3635" s="71"/>
      <c r="N3635" s="70"/>
      <c r="O3635" s="66"/>
      <c r="P3635" s="72"/>
      <c r="Q3635" s="69"/>
      <c r="R3635" s="68"/>
      <c r="S3635" s="68"/>
      <c r="T3635" s="68"/>
      <c r="U3635" s="68"/>
    </row>
    <row r="3636" spans="1:21" x14ac:dyDescent="0.2">
      <c r="A3636" s="65"/>
      <c r="B3636" s="12"/>
      <c r="C3636" s="73"/>
      <c r="D3636" s="67"/>
      <c r="E3636" s="11"/>
      <c r="F3636" s="66"/>
      <c r="G3636" s="66"/>
      <c r="H3636" s="66"/>
      <c r="I3636" s="67"/>
      <c r="J3636" s="68"/>
      <c r="K3636" s="13"/>
      <c r="L3636" s="9"/>
      <c r="M3636" s="71"/>
      <c r="N3636" s="70"/>
      <c r="O3636" s="66"/>
      <c r="P3636" s="72"/>
      <c r="Q3636" s="69"/>
      <c r="R3636" s="68"/>
      <c r="S3636" s="68"/>
      <c r="T3636" s="68"/>
      <c r="U3636" s="68"/>
    </row>
    <row r="3637" spans="1:21" x14ac:dyDescent="0.2">
      <c r="A3637" s="65"/>
      <c r="B3637" s="12"/>
      <c r="C3637" s="73"/>
      <c r="D3637" s="67"/>
      <c r="E3637" s="11"/>
      <c r="F3637" s="66"/>
      <c r="G3637" s="66"/>
      <c r="H3637" s="66"/>
      <c r="I3637" s="67"/>
      <c r="J3637" s="68"/>
      <c r="K3637" s="13"/>
      <c r="L3637" s="9"/>
      <c r="M3637" s="71"/>
      <c r="N3637" s="70"/>
      <c r="O3637" s="66"/>
      <c r="P3637" s="72"/>
      <c r="Q3637" s="69"/>
      <c r="R3637" s="68"/>
      <c r="S3637" s="68"/>
      <c r="T3637" s="68"/>
      <c r="U3637" s="68"/>
    </row>
    <row r="3638" spans="1:21" x14ac:dyDescent="0.2">
      <c r="A3638" s="65"/>
      <c r="B3638" s="12"/>
      <c r="C3638" s="73"/>
      <c r="D3638" s="67"/>
      <c r="E3638" s="11"/>
      <c r="F3638" s="66"/>
      <c r="G3638" s="66"/>
      <c r="H3638" s="66"/>
      <c r="I3638" s="67"/>
      <c r="J3638" s="68"/>
      <c r="K3638" s="13"/>
      <c r="L3638" s="9"/>
      <c r="M3638" s="71"/>
      <c r="N3638" s="70"/>
      <c r="O3638" s="66"/>
      <c r="P3638" s="72"/>
      <c r="Q3638" s="69"/>
      <c r="R3638" s="68"/>
      <c r="S3638" s="68"/>
      <c r="T3638" s="68"/>
      <c r="U3638" s="68"/>
    </row>
    <row r="3639" spans="1:21" x14ac:dyDescent="0.2">
      <c r="A3639" s="65"/>
      <c r="B3639" s="12"/>
      <c r="C3639" s="73"/>
      <c r="D3639" s="67"/>
      <c r="E3639" s="11"/>
      <c r="F3639" s="66"/>
      <c r="G3639" s="66"/>
      <c r="H3639" s="66"/>
      <c r="I3639" s="67"/>
      <c r="J3639" s="68"/>
      <c r="K3639" s="13"/>
      <c r="L3639" s="9"/>
      <c r="M3639" s="71"/>
      <c r="N3639" s="70"/>
      <c r="O3639" s="66"/>
      <c r="P3639" s="72"/>
      <c r="Q3639" s="69"/>
      <c r="R3639" s="68"/>
      <c r="S3639" s="68"/>
      <c r="T3639" s="68"/>
      <c r="U3639" s="68"/>
    </row>
    <row r="3640" spans="1:21" x14ac:dyDescent="0.2">
      <c r="A3640" s="65"/>
      <c r="B3640" s="12"/>
      <c r="C3640" s="73"/>
      <c r="D3640" s="67"/>
      <c r="E3640" s="11"/>
      <c r="F3640" s="66"/>
      <c r="G3640" s="66"/>
      <c r="H3640" s="66"/>
      <c r="I3640" s="67"/>
      <c r="J3640" s="68"/>
      <c r="K3640" s="13"/>
      <c r="L3640" s="9"/>
      <c r="M3640" s="71"/>
      <c r="N3640" s="70"/>
      <c r="O3640" s="66"/>
      <c r="P3640" s="72"/>
      <c r="Q3640" s="69"/>
      <c r="R3640" s="68"/>
      <c r="S3640" s="68"/>
      <c r="T3640" s="68"/>
      <c r="U3640" s="68"/>
    </row>
    <row r="3641" spans="1:21" x14ac:dyDescent="0.2">
      <c r="A3641" s="65"/>
      <c r="B3641" s="12"/>
      <c r="C3641" s="73"/>
      <c r="D3641" s="67"/>
      <c r="E3641" s="11"/>
      <c r="F3641" s="66"/>
      <c r="G3641" s="66"/>
      <c r="H3641" s="66"/>
      <c r="I3641" s="67"/>
      <c r="J3641" s="68"/>
      <c r="K3641" s="13"/>
      <c r="L3641" s="9"/>
      <c r="M3641" s="71"/>
      <c r="N3641" s="70"/>
      <c r="O3641" s="66"/>
      <c r="P3641" s="72"/>
      <c r="Q3641" s="69"/>
      <c r="R3641" s="68"/>
      <c r="S3641" s="68"/>
      <c r="T3641" s="68"/>
      <c r="U3641" s="68"/>
    </row>
    <row r="3642" spans="1:21" x14ac:dyDescent="0.2">
      <c r="A3642" s="65"/>
      <c r="B3642" s="12"/>
      <c r="C3642" s="73"/>
      <c r="D3642" s="67"/>
      <c r="E3642" s="11"/>
      <c r="F3642" s="66"/>
      <c r="G3642" s="66"/>
      <c r="H3642" s="66"/>
      <c r="I3642" s="67"/>
      <c r="J3642" s="68"/>
      <c r="K3642" s="13"/>
      <c r="L3642" s="9"/>
      <c r="M3642" s="71"/>
      <c r="N3642" s="70"/>
      <c r="O3642" s="66"/>
      <c r="P3642" s="72"/>
      <c r="Q3642" s="69"/>
      <c r="R3642" s="68"/>
      <c r="S3642" s="68"/>
      <c r="T3642" s="68"/>
      <c r="U3642" s="68"/>
    </row>
    <row r="3643" spans="1:21" x14ac:dyDescent="0.2">
      <c r="A3643" s="65"/>
      <c r="B3643" s="12"/>
      <c r="C3643" s="73"/>
      <c r="D3643" s="67"/>
      <c r="E3643" s="11"/>
      <c r="F3643" s="66"/>
      <c r="G3643" s="66"/>
      <c r="H3643" s="66"/>
      <c r="I3643" s="67"/>
      <c r="J3643" s="68"/>
      <c r="K3643" s="13"/>
      <c r="L3643" s="9"/>
      <c r="M3643" s="71"/>
      <c r="N3643" s="70"/>
      <c r="O3643" s="66"/>
      <c r="P3643" s="72"/>
      <c r="Q3643" s="69"/>
      <c r="R3643" s="68"/>
      <c r="S3643" s="68"/>
      <c r="T3643" s="68"/>
      <c r="U3643" s="68"/>
    </row>
    <row r="3644" spans="1:21" x14ac:dyDescent="0.2">
      <c r="A3644" s="65"/>
      <c r="B3644" s="12"/>
      <c r="C3644" s="73"/>
      <c r="D3644" s="67"/>
      <c r="E3644" s="11"/>
      <c r="F3644" s="66"/>
      <c r="G3644" s="66"/>
      <c r="H3644" s="66"/>
      <c r="I3644" s="67"/>
      <c r="J3644" s="68"/>
      <c r="K3644" s="13"/>
      <c r="L3644" s="9"/>
      <c r="M3644" s="71"/>
      <c r="N3644" s="70"/>
      <c r="O3644" s="66"/>
      <c r="P3644" s="72"/>
      <c r="Q3644" s="69"/>
      <c r="R3644" s="68"/>
      <c r="S3644" s="68"/>
      <c r="T3644" s="68"/>
      <c r="U3644" s="68"/>
    </row>
    <row r="3645" spans="1:21" x14ac:dyDescent="0.2">
      <c r="A3645" s="65"/>
      <c r="B3645" s="12"/>
      <c r="C3645" s="73"/>
      <c r="D3645" s="67"/>
      <c r="E3645" s="11"/>
      <c r="F3645" s="66"/>
      <c r="G3645" s="66"/>
      <c r="H3645" s="66"/>
      <c r="I3645" s="67"/>
      <c r="J3645" s="68"/>
      <c r="K3645" s="13"/>
      <c r="L3645" s="9"/>
      <c r="M3645" s="71"/>
      <c r="N3645" s="70"/>
      <c r="O3645" s="66"/>
      <c r="P3645" s="72"/>
      <c r="Q3645" s="69"/>
      <c r="R3645" s="68"/>
      <c r="S3645" s="68"/>
      <c r="T3645" s="68"/>
      <c r="U3645" s="68"/>
    </row>
    <row r="3646" spans="1:21" x14ac:dyDescent="0.2">
      <c r="A3646" s="65"/>
      <c r="B3646" s="12"/>
      <c r="C3646" s="73"/>
      <c r="D3646" s="67"/>
      <c r="E3646" s="11"/>
      <c r="F3646" s="66"/>
      <c r="G3646" s="66"/>
      <c r="H3646" s="66"/>
      <c r="I3646" s="67"/>
      <c r="J3646" s="68"/>
      <c r="K3646" s="13"/>
      <c r="L3646" s="9"/>
      <c r="M3646" s="71"/>
      <c r="N3646" s="70"/>
      <c r="O3646" s="66"/>
      <c r="P3646" s="72"/>
      <c r="Q3646" s="69"/>
      <c r="R3646" s="68"/>
      <c r="S3646" s="68"/>
      <c r="T3646" s="68"/>
      <c r="U3646" s="68"/>
    </row>
    <row r="3647" spans="1:21" x14ac:dyDescent="0.2">
      <c r="A3647" s="65"/>
      <c r="B3647" s="12"/>
      <c r="C3647" s="73"/>
      <c r="D3647" s="67"/>
      <c r="E3647" s="11"/>
      <c r="F3647" s="66"/>
      <c r="G3647" s="66"/>
      <c r="H3647" s="66"/>
      <c r="I3647" s="67"/>
      <c r="J3647" s="68"/>
      <c r="K3647" s="13"/>
      <c r="L3647" s="9"/>
      <c r="M3647" s="71"/>
      <c r="N3647" s="70"/>
      <c r="O3647" s="66"/>
      <c r="P3647" s="72"/>
      <c r="Q3647" s="69"/>
      <c r="R3647" s="68"/>
      <c r="S3647" s="68"/>
      <c r="T3647" s="68"/>
      <c r="U3647" s="68"/>
    </row>
    <row r="3648" spans="1:21" x14ac:dyDescent="0.2">
      <c r="A3648" s="65"/>
      <c r="B3648" s="12"/>
      <c r="C3648" s="73"/>
      <c r="D3648" s="67"/>
      <c r="E3648" s="11"/>
      <c r="F3648" s="66"/>
      <c r="G3648" s="66"/>
      <c r="H3648" s="66"/>
      <c r="I3648" s="67"/>
      <c r="J3648" s="68"/>
      <c r="K3648" s="13"/>
      <c r="L3648" s="9"/>
      <c r="M3648" s="71"/>
      <c r="N3648" s="70"/>
      <c r="O3648" s="66"/>
      <c r="P3648" s="72"/>
      <c r="Q3648" s="69"/>
      <c r="R3648" s="68"/>
      <c r="S3648" s="68"/>
      <c r="T3648" s="68"/>
      <c r="U3648" s="68"/>
    </row>
    <row r="3649" spans="1:21" x14ac:dyDescent="0.2">
      <c r="A3649" s="65"/>
      <c r="B3649" s="12"/>
      <c r="C3649" s="73"/>
      <c r="D3649" s="67"/>
      <c r="E3649" s="11"/>
      <c r="F3649" s="66"/>
      <c r="G3649" s="66"/>
      <c r="H3649" s="66"/>
      <c r="I3649" s="67"/>
      <c r="J3649" s="68"/>
      <c r="K3649" s="13"/>
      <c r="L3649" s="9"/>
      <c r="M3649" s="71"/>
      <c r="N3649" s="70"/>
      <c r="O3649" s="66"/>
      <c r="P3649" s="72"/>
      <c r="Q3649" s="69"/>
      <c r="R3649" s="68"/>
      <c r="S3649" s="68"/>
      <c r="T3649" s="68"/>
      <c r="U3649" s="68"/>
    </row>
    <row r="3650" spans="1:21" x14ac:dyDescent="0.2">
      <c r="A3650" s="65"/>
      <c r="B3650" s="12"/>
      <c r="C3650" s="73"/>
      <c r="D3650" s="67"/>
      <c r="E3650" s="11"/>
      <c r="F3650" s="66"/>
      <c r="G3650" s="66"/>
      <c r="H3650" s="66"/>
      <c r="I3650" s="67"/>
      <c r="J3650" s="68"/>
      <c r="K3650" s="13"/>
      <c r="L3650" s="9"/>
      <c r="M3650" s="71"/>
      <c r="N3650" s="70"/>
      <c r="O3650" s="66"/>
      <c r="P3650" s="72"/>
      <c r="Q3650" s="69"/>
      <c r="R3650" s="68"/>
      <c r="S3650" s="68"/>
      <c r="T3650" s="68"/>
      <c r="U3650" s="68"/>
    </row>
    <row r="3651" spans="1:21" x14ac:dyDescent="0.2">
      <c r="A3651" s="65"/>
      <c r="B3651" s="12"/>
      <c r="C3651" s="73"/>
      <c r="D3651" s="67"/>
      <c r="E3651" s="11"/>
      <c r="F3651" s="66"/>
      <c r="G3651" s="66"/>
      <c r="H3651" s="66"/>
      <c r="I3651" s="67"/>
      <c r="J3651" s="68"/>
      <c r="K3651" s="13"/>
      <c r="L3651" s="9"/>
      <c r="M3651" s="71"/>
      <c r="N3651" s="70"/>
      <c r="O3651" s="66"/>
      <c r="P3651" s="72"/>
      <c r="Q3651" s="69"/>
      <c r="R3651" s="68"/>
      <c r="S3651" s="68"/>
      <c r="T3651" s="68"/>
      <c r="U3651" s="68"/>
    </row>
    <row r="3652" spans="1:21" x14ac:dyDescent="0.2">
      <c r="A3652" s="65"/>
      <c r="B3652" s="12"/>
      <c r="C3652" s="73"/>
      <c r="D3652" s="67"/>
      <c r="E3652" s="11"/>
      <c r="F3652" s="66"/>
      <c r="G3652" s="66"/>
      <c r="H3652" s="66"/>
      <c r="I3652" s="67"/>
      <c r="J3652" s="68"/>
      <c r="K3652" s="13"/>
      <c r="L3652" s="9"/>
      <c r="M3652" s="71"/>
      <c r="N3652" s="70"/>
      <c r="O3652" s="66"/>
      <c r="P3652" s="72"/>
      <c r="Q3652" s="69"/>
      <c r="R3652" s="68"/>
      <c r="S3652" s="68"/>
      <c r="T3652" s="68"/>
      <c r="U3652" s="68"/>
    </row>
    <row r="3653" spans="1:21" x14ac:dyDescent="0.2">
      <c r="A3653" s="65"/>
      <c r="B3653" s="12"/>
      <c r="C3653" s="73"/>
      <c r="D3653" s="67"/>
      <c r="E3653" s="11"/>
      <c r="F3653" s="66"/>
      <c r="G3653" s="66"/>
      <c r="H3653" s="66"/>
      <c r="I3653" s="67"/>
      <c r="J3653" s="68"/>
      <c r="K3653" s="13"/>
      <c r="L3653" s="9"/>
      <c r="M3653" s="71"/>
      <c r="N3653" s="70"/>
      <c r="O3653" s="66"/>
      <c r="P3653" s="72"/>
      <c r="Q3653" s="69"/>
      <c r="R3653" s="68"/>
      <c r="S3653" s="68"/>
      <c r="T3653" s="68"/>
      <c r="U3653" s="68"/>
    </row>
    <row r="3654" spans="1:21" x14ac:dyDescent="0.2">
      <c r="A3654" s="65"/>
      <c r="B3654" s="12"/>
      <c r="C3654" s="73"/>
      <c r="D3654" s="67"/>
      <c r="E3654" s="11"/>
      <c r="F3654" s="66"/>
      <c r="G3654" s="66"/>
      <c r="H3654" s="66"/>
      <c r="I3654" s="67"/>
      <c r="J3654" s="68"/>
      <c r="K3654" s="13"/>
      <c r="L3654" s="9"/>
      <c r="M3654" s="71"/>
      <c r="N3654" s="70"/>
      <c r="O3654" s="66"/>
      <c r="P3654" s="72"/>
      <c r="Q3654" s="69"/>
      <c r="R3654" s="68"/>
      <c r="S3654" s="68"/>
      <c r="T3654" s="68"/>
      <c r="U3654" s="68"/>
    </row>
    <row r="3655" spans="1:21" x14ac:dyDescent="0.2">
      <c r="A3655" s="65"/>
      <c r="B3655" s="12"/>
      <c r="C3655" s="73"/>
      <c r="D3655" s="67"/>
      <c r="E3655" s="11"/>
      <c r="F3655" s="66"/>
      <c r="G3655" s="66"/>
      <c r="H3655" s="66"/>
      <c r="I3655" s="67"/>
      <c r="J3655" s="68"/>
      <c r="K3655" s="13"/>
      <c r="L3655" s="9"/>
      <c r="M3655" s="71"/>
      <c r="N3655" s="70"/>
      <c r="O3655" s="66"/>
      <c r="P3655" s="72"/>
      <c r="Q3655" s="69"/>
      <c r="R3655" s="68"/>
      <c r="S3655" s="68"/>
      <c r="T3655" s="68"/>
      <c r="U3655" s="68"/>
    </row>
    <row r="3656" spans="1:21" x14ac:dyDescent="0.2">
      <c r="A3656" s="65"/>
      <c r="B3656" s="12"/>
      <c r="C3656" s="73"/>
      <c r="D3656" s="67"/>
      <c r="E3656" s="11"/>
      <c r="F3656" s="66"/>
      <c r="G3656" s="66"/>
      <c r="H3656" s="66"/>
      <c r="I3656" s="67"/>
      <c r="J3656" s="68"/>
      <c r="K3656" s="13"/>
      <c r="L3656" s="9"/>
      <c r="M3656" s="71"/>
      <c r="N3656" s="70"/>
      <c r="O3656" s="66"/>
      <c r="P3656" s="72"/>
      <c r="Q3656" s="69"/>
      <c r="R3656" s="68"/>
      <c r="S3656" s="68"/>
      <c r="T3656" s="68"/>
      <c r="U3656" s="68"/>
    </row>
    <row r="3657" spans="1:21" x14ac:dyDescent="0.2">
      <c r="A3657" s="65"/>
      <c r="B3657" s="12"/>
      <c r="C3657" s="73"/>
      <c r="D3657" s="67"/>
      <c r="E3657" s="11"/>
      <c r="F3657" s="66"/>
      <c r="G3657" s="66"/>
      <c r="H3657" s="66"/>
      <c r="I3657" s="67"/>
      <c r="J3657" s="68"/>
      <c r="K3657" s="13"/>
      <c r="L3657" s="9"/>
      <c r="M3657" s="71"/>
      <c r="N3657" s="70"/>
      <c r="O3657" s="66"/>
      <c r="P3657" s="72"/>
      <c r="Q3657" s="69"/>
      <c r="R3657" s="68"/>
      <c r="S3657" s="68"/>
      <c r="T3657" s="68"/>
      <c r="U3657" s="68"/>
    </row>
    <row r="3658" spans="1:21" x14ac:dyDescent="0.2">
      <c r="A3658" s="65"/>
      <c r="B3658" s="12"/>
      <c r="C3658" s="73"/>
      <c r="D3658" s="67"/>
      <c r="E3658" s="11"/>
      <c r="F3658" s="66"/>
      <c r="G3658" s="66"/>
      <c r="H3658" s="66"/>
      <c r="I3658" s="67"/>
      <c r="J3658" s="68"/>
      <c r="K3658" s="13"/>
      <c r="L3658" s="9"/>
      <c r="M3658" s="71"/>
      <c r="N3658" s="70"/>
      <c r="O3658" s="66"/>
      <c r="P3658" s="72"/>
      <c r="Q3658" s="69"/>
      <c r="R3658" s="68"/>
      <c r="S3658" s="68"/>
      <c r="T3658" s="68"/>
      <c r="U3658" s="68"/>
    </row>
    <row r="3659" spans="1:21" x14ac:dyDescent="0.2">
      <c r="A3659" s="65"/>
      <c r="B3659" s="12"/>
      <c r="C3659" s="73"/>
      <c r="D3659" s="67"/>
      <c r="E3659" s="11"/>
      <c r="F3659" s="66"/>
      <c r="G3659" s="66"/>
      <c r="H3659" s="66"/>
      <c r="I3659" s="67"/>
      <c r="J3659" s="68"/>
      <c r="K3659" s="13"/>
      <c r="L3659" s="9"/>
      <c r="M3659" s="71"/>
      <c r="N3659" s="70"/>
      <c r="O3659" s="66"/>
      <c r="P3659" s="72"/>
      <c r="Q3659" s="69"/>
      <c r="R3659" s="68"/>
      <c r="S3659" s="68"/>
      <c r="T3659" s="68"/>
      <c r="U3659" s="68"/>
    </row>
    <row r="3660" spans="1:21" x14ac:dyDescent="0.2">
      <c r="A3660" s="65"/>
      <c r="B3660" s="12"/>
      <c r="C3660" s="73"/>
      <c r="D3660" s="67"/>
      <c r="E3660" s="11"/>
      <c r="F3660" s="66"/>
      <c r="G3660" s="66"/>
      <c r="H3660" s="66"/>
      <c r="I3660" s="67"/>
      <c r="J3660" s="68"/>
      <c r="K3660" s="13"/>
      <c r="L3660" s="9"/>
      <c r="M3660" s="71"/>
      <c r="N3660" s="70"/>
      <c r="O3660" s="66"/>
      <c r="P3660" s="72"/>
      <c r="Q3660" s="69"/>
      <c r="R3660" s="68"/>
      <c r="S3660" s="68"/>
      <c r="T3660" s="68"/>
      <c r="U3660" s="68"/>
    </row>
    <row r="3661" spans="1:21" x14ac:dyDescent="0.2">
      <c r="A3661" s="65"/>
      <c r="B3661" s="12"/>
      <c r="C3661" s="73"/>
      <c r="D3661" s="67"/>
      <c r="E3661" s="11"/>
      <c r="F3661" s="66"/>
      <c r="G3661" s="66"/>
      <c r="H3661" s="66"/>
      <c r="I3661" s="67"/>
      <c r="J3661" s="68"/>
      <c r="K3661" s="13"/>
      <c r="L3661" s="9"/>
      <c r="M3661" s="71"/>
      <c r="N3661" s="70"/>
      <c r="O3661" s="66"/>
      <c r="P3661" s="72"/>
      <c r="Q3661" s="69"/>
      <c r="R3661" s="68"/>
      <c r="S3661" s="68"/>
      <c r="T3661" s="68"/>
      <c r="U3661" s="68"/>
    </row>
    <row r="3662" spans="1:21" x14ac:dyDescent="0.2">
      <c r="A3662" s="65"/>
      <c r="B3662" s="12"/>
      <c r="C3662" s="73"/>
      <c r="D3662" s="67"/>
      <c r="E3662" s="11"/>
      <c r="F3662" s="66"/>
      <c r="G3662" s="66"/>
      <c r="H3662" s="66"/>
      <c r="I3662" s="67"/>
      <c r="J3662" s="68"/>
      <c r="K3662" s="13"/>
      <c r="L3662" s="9"/>
      <c r="M3662" s="71"/>
      <c r="N3662" s="70"/>
      <c r="O3662" s="66"/>
      <c r="P3662" s="72"/>
      <c r="Q3662" s="69"/>
      <c r="R3662" s="68"/>
      <c r="S3662" s="68"/>
      <c r="T3662" s="68"/>
      <c r="U3662" s="68"/>
    </row>
    <row r="3663" spans="1:21" x14ac:dyDescent="0.2">
      <c r="A3663" s="65"/>
      <c r="B3663" s="12"/>
      <c r="C3663" s="73"/>
      <c r="D3663" s="67"/>
      <c r="E3663" s="11"/>
      <c r="F3663" s="66"/>
      <c r="G3663" s="66"/>
      <c r="H3663" s="66"/>
      <c r="I3663" s="67"/>
      <c r="J3663" s="68"/>
      <c r="K3663" s="13"/>
      <c r="L3663" s="9"/>
      <c r="M3663" s="71"/>
      <c r="N3663" s="70"/>
      <c r="O3663" s="66"/>
      <c r="P3663" s="72"/>
      <c r="Q3663" s="69"/>
      <c r="R3663" s="68"/>
      <c r="S3663" s="68"/>
      <c r="T3663" s="68"/>
      <c r="U3663" s="68"/>
    </row>
    <row r="3664" spans="1:21" x14ac:dyDescent="0.2">
      <c r="A3664" s="65"/>
      <c r="B3664" s="12"/>
      <c r="C3664" s="73"/>
      <c r="D3664" s="67"/>
      <c r="E3664" s="11"/>
      <c r="F3664" s="66"/>
      <c r="G3664" s="66"/>
      <c r="H3664" s="66"/>
      <c r="I3664" s="67"/>
      <c r="J3664" s="68"/>
      <c r="K3664" s="13"/>
      <c r="L3664" s="9"/>
      <c r="M3664" s="71"/>
      <c r="N3664" s="70"/>
      <c r="O3664" s="66"/>
      <c r="P3664" s="72"/>
      <c r="Q3664" s="69"/>
      <c r="R3664" s="68"/>
      <c r="S3664" s="68"/>
      <c r="T3664" s="68"/>
      <c r="U3664" s="68"/>
    </row>
    <row r="3665" spans="1:21" x14ac:dyDescent="0.2">
      <c r="A3665" s="65"/>
      <c r="B3665" s="12"/>
      <c r="C3665" s="73"/>
      <c r="D3665" s="67"/>
      <c r="E3665" s="11"/>
      <c r="F3665" s="66"/>
      <c r="G3665" s="66"/>
      <c r="H3665" s="66"/>
      <c r="I3665" s="67"/>
      <c r="J3665" s="68"/>
      <c r="K3665" s="13"/>
      <c r="L3665" s="9"/>
      <c r="M3665" s="71"/>
      <c r="N3665" s="70"/>
      <c r="O3665" s="66"/>
      <c r="P3665" s="72"/>
      <c r="Q3665" s="69"/>
      <c r="R3665" s="68"/>
      <c r="S3665" s="68"/>
      <c r="T3665" s="68"/>
      <c r="U3665" s="68"/>
    </row>
    <row r="3666" spans="1:21" x14ac:dyDescent="0.2">
      <c r="A3666" s="65"/>
      <c r="B3666" s="12"/>
      <c r="C3666" s="73"/>
      <c r="D3666" s="67"/>
      <c r="E3666" s="11"/>
      <c r="F3666" s="66"/>
      <c r="G3666" s="66"/>
      <c r="H3666" s="66"/>
      <c r="I3666" s="67"/>
      <c r="J3666" s="68"/>
      <c r="K3666" s="13"/>
      <c r="L3666" s="9"/>
      <c r="M3666" s="71"/>
      <c r="N3666" s="70"/>
      <c r="O3666" s="66"/>
      <c r="P3666" s="72"/>
      <c r="Q3666" s="69"/>
      <c r="R3666" s="68"/>
      <c r="S3666" s="68"/>
      <c r="T3666" s="68"/>
      <c r="U3666" s="68"/>
    </row>
    <row r="3667" spans="1:21" x14ac:dyDescent="0.2">
      <c r="A3667" s="65"/>
      <c r="B3667" s="12"/>
      <c r="C3667" s="73"/>
      <c r="D3667" s="67"/>
      <c r="E3667" s="11"/>
      <c r="F3667" s="66"/>
      <c r="G3667" s="66"/>
      <c r="H3667" s="66"/>
      <c r="I3667" s="67"/>
      <c r="J3667" s="68"/>
      <c r="K3667" s="13"/>
      <c r="L3667" s="9"/>
      <c r="M3667" s="71"/>
      <c r="N3667" s="70"/>
      <c r="O3667" s="66"/>
      <c r="P3667" s="72"/>
      <c r="Q3667" s="69"/>
      <c r="R3667" s="68"/>
      <c r="S3667" s="68"/>
      <c r="T3667" s="68"/>
      <c r="U3667" s="68"/>
    </row>
    <row r="3668" spans="1:21" x14ac:dyDescent="0.2">
      <c r="A3668" s="65"/>
      <c r="B3668" s="12"/>
      <c r="C3668" s="73"/>
      <c r="D3668" s="67"/>
      <c r="E3668" s="11"/>
      <c r="F3668" s="66"/>
      <c r="G3668" s="66"/>
      <c r="H3668" s="66"/>
      <c r="I3668" s="67"/>
      <c r="J3668" s="68"/>
      <c r="K3668" s="13"/>
      <c r="L3668" s="9"/>
      <c r="M3668" s="71"/>
      <c r="N3668" s="70"/>
      <c r="O3668" s="66"/>
      <c r="P3668" s="72"/>
      <c r="Q3668" s="69"/>
      <c r="R3668" s="68"/>
      <c r="S3668" s="68"/>
      <c r="T3668" s="68"/>
      <c r="U3668" s="68"/>
    </row>
    <row r="3669" spans="1:21" x14ac:dyDescent="0.2">
      <c r="A3669" s="65"/>
      <c r="B3669" s="12"/>
      <c r="C3669" s="73"/>
      <c r="D3669" s="67"/>
      <c r="E3669" s="11"/>
      <c r="F3669" s="66"/>
      <c r="G3669" s="66"/>
      <c r="H3669" s="66"/>
      <c r="I3669" s="67"/>
      <c r="J3669" s="68"/>
      <c r="K3669" s="13"/>
      <c r="L3669" s="9"/>
      <c r="M3669" s="71"/>
      <c r="N3669" s="70"/>
      <c r="O3669" s="66"/>
      <c r="P3669" s="72"/>
      <c r="Q3669" s="69"/>
      <c r="R3669" s="68"/>
      <c r="S3669" s="68"/>
      <c r="T3669" s="68"/>
      <c r="U3669" s="68"/>
    </row>
    <row r="3670" spans="1:21" x14ac:dyDescent="0.2">
      <c r="A3670" s="65"/>
      <c r="B3670" s="12"/>
      <c r="C3670" s="73"/>
      <c r="D3670" s="67"/>
      <c r="E3670" s="11"/>
      <c r="F3670" s="66"/>
      <c r="G3670" s="66"/>
      <c r="H3670" s="66"/>
      <c r="I3670" s="67"/>
      <c r="J3670" s="68"/>
      <c r="K3670" s="13"/>
      <c r="L3670" s="9"/>
      <c r="M3670" s="71"/>
      <c r="N3670" s="70"/>
      <c r="O3670" s="66"/>
      <c r="P3670" s="72"/>
      <c r="Q3670" s="69"/>
      <c r="R3670" s="68"/>
      <c r="S3670" s="68"/>
      <c r="T3670" s="68"/>
      <c r="U3670" s="68"/>
    </row>
    <row r="3671" spans="1:21" x14ac:dyDescent="0.2">
      <c r="A3671" s="65"/>
      <c r="B3671" s="12"/>
      <c r="C3671" s="73"/>
      <c r="D3671" s="67"/>
      <c r="E3671" s="11"/>
      <c r="F3671" s="66"/>
      <c r="G3671" s="66"/>
      <c r="H3671" s="66"/>
      <c r="I3671" s="67"/>
      <c r="J3671" s="68"/>
      <c r="K3671" s="13"/>
      <c r="L3671" s="9"/>
      <c r="M3671" s="71"/>
      <c r="N3671" s="70"/>
      <c r="O3671" s="66"/>
      <c r="P3671" s="72"/>
      <c r="Q3671" s="69"/>
      <c r="R3671" s="68"/>
      <c r="S3671" s="68"/>
      <c r="T3671" s="68"/>
      <c r="U3671" s="68"/>
    </row>
    <row r="3672" spans="1:21" x14ac:dyDescent="0.2">
      <c r="A3672" s="65"/>
      <c r="B3672" s="12"/>
      <c r="C3672" s="73"/>
      <c r="D3672" s="67"/>
      <c r="E3672" s="11"/>
      <c r="F3672" s="66"/>
      <c r="G3672" s="66"/>
      <c r="H3672" s="66"/>
      <c r="I3672" s="67"/>
      <c r="J3672" s="68"/>
      <c r="K3672" s="13"/>
      <c r="L3672" s="9"/>
      <c r="M3672" s="71"/>
      <c r="N3672" s="70"/>
      <c r="O3672" s="66"/>
      <c r="P3672" s="72"/>
      <c r="Q3672" s="69"/>
      <c r="R3672" s="68"/>
      <c r="S3672" s="68"/>
      <c r="T3672" s="68"/>
      <c r="U3672" s="68"/>
    </row>
    <row r="3673" spans="1:21" x14ac:dyDescent="0.2">
      <c r="A3673" s="65"/>
      <c r="B3673" s="12"/>
      <c r="C3673" s="73"/>
      <c r="D3673" s="67"/>
      <c r="E3673" s="11"/>
      <c r="F3673" s="66"/>
      <c r="G3673" s="66"/>
      <c r="H3673" s="66"/>
      <c r="I3673" s="67"/>
      <c r="J3673" s="68"/>
      <c r="K3673" s="13"/>
      <c r="L3673" s="9"/>
      <c r="M3673" s="71"/>
      <c r="N3673" s="70"/>
      <c r="O3673" s="66"/>
      <c r="P3673" s="72"/>
      <c r="Q3673" s="69"/>
      <c r="R3673" s="68"/>
      <c r="S3673" s="68"/>
      <c r="T3673" s="68"/>
      <c r="U3673" s="68"/>
    </row>
    <row r="3674" spans="1:21" x14ac:dyDescent="0.2">
      <c r="A3674" s="65"/>
      <c r="B3674" s="12"/>
      <c r="C3674" s="73"/>
      <c r="D3674" s="67"/>
      <c r="E3674" s="11"/>
      <c r="F3674" s="66"/>
      <c r="G3674" s="66"/>
      <c r="H3674" s="66"/>
      <c r="I3674" s="67"/>
      <c r="J3674" s="68"/>
      <c r="K3674" s="13"/>
      <c r="L3674" s="9"/>
      <c r="M3674" s="71"/>
      <c r="N3674" s="70"/>
      <c r="O3674" s="66"/>
      <c r="P3674" s="72"/>
      <c r="Q3674" s="69"/>
      <c r="R3674" s="68"/>
      <c r="S3674" s="68"/>
      <c r="T3674" s="68"/>
      <c r="U3674" s="68"/>
    </row>
    <row r="3675" spans="1:21" x14ac:dyDescent="0.2">
      <c r="A3675" s="65"/>
      <c r="B3675" s="12"/>
      <c r="C3675" s="73"/>
      <c r="D3675" s="67"/>
      <c r="E3675" s="11"/>
      <c r="F3675" s="66"/>
      <c r="G3675" s="66"/>
      <c r="H3675" s="66"/>
      <c r="I3675" s="67"/>
      <c r="J3675" s="68"/>
      <c r="K3675" s="13"/>
      <c r="L3675" s="9"/>
      <c r="M3675" s="71"/>
      <c r="N3675" s="70"/>
      <c r="O3675" s="66"/>
      <c r="P3675" s="72"/>
      <c r="Q3675" s="69"/>
      <c r="R3675" s="68"/>
      <c r="S3675" s="68"/>
      <c r="T3675" s="68"/>
      <c r="U3675" s="68"/>
    </row>
    <row r="3676" spans="1:21" x14ac:dyDescent="0.2">
      <c r="A3676" s="65"/>
      <c r="B3676" s="12"/>
      <c r="C3676" s="73"/>
      <c r="D3676" s="67"/>
      <c r="E3676" s="11"/>
      <c r="F3676" s="66"/>
      <c r="G3676" s="66"/>
      <c r="H3676" s="66"/>
      <c r="I3676" s="67"/>
      <c r="J3676" s="68"/>
      <c r="K3676" s="13"/>
      <c r="L3676" s="9"/>
      <c r="M3676" s="71"/>
      <c r="N3676" s="70"/>
      <c r="O3676" s="66"/>
      <c r="P3676" s="72"/>
      <c r="Q3676" s="69"/>
      <c r="R3676" s="68"/>
      <c r="S3676" s="68"/>
      <c r="T3676" s="68"/>
      <c r="U3676" s="68"/>
    </row>
    <row r="3677" spans="1:21" x14ac:dyDescent="0.2">
      <c r="A3677" s="65"/>
      <c r="B3677" s="12"/>
      <c r="C3677" s="73"/>
      <c r="D3677" s="67"/>
      <c r="E3677" s="11"/>
      <c r="F3677" s="66"/>
      <c r="G3677" s="66"/>
      <c r="H3677" s="66"/>
      <c r="I3677" s="67"/>
      <c r="J3677" s="68"/>
      <c r="K3677" s="13"/>
      <c r="L3677" s="9"/>
      <c r="M3677" s="71"/>
      <c r="N3677" s="70"/>
      <c r="O3677" s="66"/>
      <c r="P3677" s="72"/>
      <c r="Q3677" s="69"/>
      <c r="R3677" s="68"/>
      <c r="S3677" s="68"/>
      <c r="T3677" s="68"/>
      <c r="U3677" s="68"/>
    </row>
    <row r="3678" spans="1:21" x14ac:dyDescent="0.2">
      <c r="A3678" s="65"/>
      <c r="B3678" s="12"/>
      <c r="C3678" s="73"/>
      <c r="D3678" s="67"/>
      <c r="E3678" s="11"/>
      <c r="F3678" s="66"/>
      <c r="G3678" s="66"/>
      <c r="H3678" s="66"/>
      <c r="I3678" s="67"/>
      <c r="J3678" s="68"/>
      <c r="K3678" s="13"/>
      <c r="L3678" s="9"/>
      <c r="M3678" s="71"/>
      <c r="N3678" s="70"/>
      <c r="O3678" s="66"/>
      <c r="P3678" s="72"/>
      <c r="Q3678" s="69"/>
      <c r="R3678" s="68"/>
      <c r="S3678" s="68"/>
      <c r="T3678" s="68"/>
      <c r="U3678" s="68"/>
    </row>
    <row r="3679" spans="1:21" x14ac:dyDescent="0.2">
      <c r="A3679" s="65"/>
      <c r="B3679" s="12"/>
      <c r="C3679" s="73"/>
      <c r="D3679" s="67"/>
      <c r="E3679" s="11"/>
      <c r="F3679" s="66"/>
      <c r="G3679" s="66"/>
      <c r="H3679" s="66"/>
      <c r="I3679" s="67"/>
      <c r="J3679" s="68"/>
      <c r="K3679" s="13"/>
      <c r="L3679" s="9"/>
      <c r="M3679" s="71"/>
      <c r="N3679" s="70"/>
      <c r="O3679" s="66"/>
      <c r="P3679" s="72"/>
      <c r="Q3679" s="69"/>
      <c r="R3679" s="68"/>
      <c r="S3679" s="68"/>
      <c r="T3679" s="68"/>
      <c r="U3679" s="68"/>
    </row>
    <row r="3680" spans="1:21" x14ac:dyDescent="0.2">
      <c r="A3680" s="65"/>
      <c r="B3680" s="12"/>
      <c r="C3680" s="73"/>
      <c r="D3680" s="67"/>
      <c r="E3680" s="11"/>
      <c r="F3680" s="66"/>
      <c r="G3680" s="66"/>
      <c r="H3680" s="66"/>
      <c r="I3680" s="67"/>
      <c r="J3680" s="68"/>
      <c r="K3680" s="13"/>
      <c r="L3680" s="9"/>
      <c r="M3680" s="71"/>
      <c r="N3680" s="70"/>
      <c r="O3680" s="66"/>
      <c r="P3680" s="72"/>
      <c r="Q3680" s="69"/>
      <c r="R3680" s="68"/>
      <c r="S3680" s="68"/>
      <c r="T3680" s="68"/>
      <c r="U3680" s="68"/>
    </row>
    <row r="3681" spans="1:21" x14ac:dyDescent="0.2">
      <c r="A3681" s="65"/>
      <c r="B3681" s="12"/>
      <c r="C3681" s="73"/>
      <c r="D3681" s="67"/>
      <c r="E3681" s="11"/>
      <c r="F3681" s="66"/>
      <c r="G3681" s="66"/>
      <c r="H3681" s="66"/>
      <c r="I3681" s="67"/>
      <c r="J3681" s="68"/>
      <c r="K3681" s="13"/>
      <c r="L3681" s="9"/>
      <c r="M3681" s="71"/>
      <c r="N3681" s="70"/>
      <c r="O3681" s="66"/>
      <c r="P3681" s="72"/>
      <c r="Q3681" s="69"/>
      <c r="R3681" s="68"/>
      <c r="S3681" s="68"/>
      <c r="T3681" s="68"/>
      <c r="U3681" s="68"/>
    </row>
    <row r="3682" spans="1:21" x14ac:dyDescent="0.2">
      <c r="A3682" s="65"/>
      <c r="B3682" s="12"/>
      <c r="C3682" s="73"/>
      <c r="D3682" s="67"/>
      <c r="E3682" s="11"/>
      <c r="F3682" s="66"/>
      <c r="G3682" s="66"/>
      <c r="H3682" s="66"/>
      <c r="I3682" s="67"/>
      <c r="J3682" s="68"/>
      <c r="K3682" s="13"/>
      <c r="L3682" s="9"/>
      <c r="M3682" s="71"/>
      <c r="N3682" s="70"/>
      <c r="O3682" s="66"/>
      <c r="P3682" s="72"/>
      <c r="Q3682" s="69"/>
      <c r="R3682" s="68"/>
      <c r="S3682" s="68"/>
      <c r="T3682" s="68"/>
      <c r="U3682" s="68"/>
    </row>
    <row r="3683" spans="1:21" x14ac:dyDescent="0.2">
      <c r="A3683" s="65"/>
      <c r="B3683" s="12"/>
      <c r="C3683" s="73"/>
      <c r="D3683" s="67"/>
      <c r="E3683" s="11"/>
      <c r="F3683" s="66"/>
      <c r="G3683" s="66"/>
      <c r="H3683" s="66"/>
      <c r="I3683" s="67"/>
      <c r="J3683" s="68"/>
      <c r="K3683" s="13"/>
      <c r="L3683" s="9"/>
      <c r="M3683" s="71"/>
      <c r="N3683" s="70"/>
      <c r="O3683" s="66"/>
      <c r="P3683" s="72"/>
      <c r="Q3683" s="69"/>
      <c r="R3683" s="68"/>
      <c r="S3683" s="68"/>
      <c r="T3683" s="68"/>
      <c r="U3683" s="68"/>
    </row>
    <row r="3684" spans="1:21" x14ac:dyDescent="0.2">
      <c r="A3684" s="65"/>
      <c r="B3684" s="12"/>
      <c r="C3684" s="73"/>
      <c r="D3684" s="67"/>
      <c r="E3684" s="11"/>
      <c r="F3684" s="66"/>
      <c r="G3684" s="66"/>
      <c r="H3684" s="66"/>
      <c r="I3684" s="67"/>
      <c r="J3684" s="68"/>
      <c r="K3684" s="13"/>
      <c r="L3684" s="9"/>
      <c r="M3684" s="71"/>
      <c r="N3684" s="70"/>
      <c r="O3684" s="66"/>
      <c r="P3684" s="72"/>
      <c r="Q3684" s="69"/>
      <c r="R3684" s="68"/>
      <c r="S3684" s="68"/>
      <c r="T3684" s="68"/>
      <c r="U3684" s="68"/>
    </row>
    <row r="3685" spans="1:21" x14ac:dyDescent="0.2">
      <c r="A3685" s="65"/>
      <c r="B3685" s="12"/>
      <c r="C3685" s="73"/>
      <c r="D3685" s="67"/>
      <c r="E3685" s="11"/>
      <c r="F3685" s="66"/>
      <c r="G3685" s="66"/>
      <c r="H3685" s="66"/>
      <c r="I3685" s="67"/>
      <c r="J3685" s="68"/>
      <c r="K3685" s="13"/>
      <c r="L3685" s="9"/>
      <c r="M3685" s="71"/>
      <c r="N3685" s="70"/>
      <c r="O3685" s="66"/>
      <c r="P3685" s="72"/>
      <c r="Q3685" s="69"/>
      <c r="R3685" s="68"/>
      <c r="S3685" s="68"/>
      <c r="T3685" s="68"/>
      <c r="U3685" s="68"/>
    </row>
    <row r="3686" spans="1:21" x14ac:dyDescent="0.2">
      <c r="A3686" s="65"/>
      <c r="B3686" s="12"/>
      <c r="C3686" s="73"/>
      <c r="D3686" s="67"/>
      <c r="E3686" s="11"/>
      <c r="F3686" s="66"/>
      <c r="G3686" s="66"/>
      <c r="H3686" s="66"/>
      <c r="I3686" s="67"/>
      <c r="J3686" s="68"/>
      <c r="K3686" s="13"/>
      <c r="L3686" s="9"/>
      <c r="M3686" s="71"/>
      <c r="N3686" s="70"/>
      <c r="O3686" s="66"/>
      <c r="P3686" s="72"/>
      <c r="Q3686" s="69"/>
      <c r="R3686" s="68"/>
      <c r="S3686" s="68"/>
      <c r="T3686" s="68"/>
      <c r="U3686" s="68"/>
    </row>
    <row r="3687" spans="1:21" x14ac:dyDescent="0.2">
      <c r="A3687" s="65"/>
      <c r="B3687" s="12"/>
      <c r="C3687" s="73"/>
      <c r="D3687" s="67"/>
      <c r="E3687" s="11"/>
      <c r="F3687" s="66"/>
      <c r="G3687" s="66"/>
      <c r="H3687" s="66"/>
      <c r="I3687" s="67"/>
      <c r="J3687" s="68"/>
      <c r="K3687" s="13"/>
      <c r="L3687" s="9"/>
      <c r="M3687" s="71"/>
      <c r="N3687" s="70"/>
      <c r="O3687" s="66"/>
      <c r="P3687" s="72"/>
      <c r="Q3687" s="69"/>
      <c r="R3687" s="68"/>
      <c r="S3687" s="68"/>
      <c r="T3687" s="68"/>
      <c r="U3687" s="68"/>
    </row>
    <row r="3688" spans="1:21" x14ac:dyDescent="0.2">
      <c r="A3688" s="65"/>
      <c r="B3688" s="12"/>
      <c r="C3688" s="73"/>
      <c r="D3688" s="67"/>
      <c r="E3688" s="11"/>
      <c r="F3688" s="66"/>
      <c r="G3688" s="66"/>
      <c r="H3688" s="66"/>
      <c r="I3688" s="67"/>
      <c r="J3688" s="68"/>
      <c r="K3688" s="13"/>
      <c r="L3688" s="9"/>
      <c r="M3688" s="71"/>
      <c r="N3688" s="70"/>
      <c r="O3688" s="66"/>
      <c r="P3688" s="72"/>
      <c r="Q3688" s="69"/>
      <c r="R3688" s="68"/>
      <c r="S3688" s="68"/>
      <c r="T3688" s="68"/>
      <c r="U3688" s="68"/>
    </row>
    <row r="3689" spans="1:21" x14ac:dyDescent="0.2">
      <c r="A3689" s="65"/>
      <c r="B3689" s="12"/>
      <c r="C3689" s="73"/>
      <c r="D3689" s="67"/>
      <c r="E3689" s="11"/>
      <c r="F3689" s="66"/>
      <c r="G3689" s="66"/>
      <c r="H3689" s="66"/>
      <c r="I3689" s="67"/>
      <c r="J3689" s="68"/>
      <c r="K3689" s="13"/>
      <c r="L3689" s="9"/>
      <c r="M3689" s="71"/>
      <c r="N3689" s="70"/>
      <c r="O3689" s="66"/>
      <c r="P3689" s="72"/>
      <c r="Q3689" s="69"/>
      <c r="R3689" s="68"/>
      <c r="S3689" s="68"/>
      <c r="T3689" s="68"/>
      <c r="U3689" s="68"/>
    </row>
    <row r="3690" spans="1:21" x14ac:dyDescent="0.2">
      <c r="A3690" s="65"/>
      <c r="B3690" s="12"/>
      <c r="C3690" s="73"/>
      <c r="D3690" s="67"/>
      <c r="E3690" s="11"/>
      <c r="F3690" s="66"/>
      <c r="G3690" s="66"/>
      <c r="H3690" s="66"/>
      <c r="I3690" s="67"/>
      <c r="J3690" s="68"/>
      <c r="K3690" s="13"/>
      <c r="L3690" s="9"/>
      <c r="M3690" s="71"/>
      <c r="N3690" s="70"/>
      <c r="O3690" s="66"/>
      <c r="P3690" s="72"/>
      <c r="Q3690" s="69"/>
      <c r="R3690" s="68"/>
      <c r="S3690" s="68"/>
      <c r="T3690" s="68"/>
      <c r="U3690" s="68"/>
    </row>
  </sheetData>
  <conditionalFormatting sqref="A502:S505 U502:U505 A16:U379 A384:U501 A380:S383 U380:U383 A506:U3690">
    <cfRule type="expression" dxfId="1" priority="4">
      <formula>$N16&gt;0</formula>
    </cfRule>
  </conditionalFormatting>
  <conditionalFormatting sqref="T504:T505 T382:T383">
    <cfRule type="expression" dxfId="0" priority="6">
      <formula>$N380&gt;0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1 CCB KG 271 398 114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2017-09-26T20:10:36Z</dcterms:created>
  <dcterms:modified xsi:type="dcterms:W3CDTF">2022-09-26T18:05:47Z</dcterms:modified>
</cp:coreProperties>
</file>